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/>
  <xr:revisionPtr revIDLastSave="0" documentId="13_ncr:1_{BD9DCBBD-BE2F-4FAD-958C-D67C5115B31E}" xr6:coauthVersionLast="47" xr6:coauthVersionMax="47" xr10:uidLastSave="{00000000-0000-0000-0000-000000000000}"/>
  <bookViews>
    <workbookView xWindow="-110" yWindow="-110" windowWidth="38620" windowHeight="21100" activeTab="1" xr2:uid="{513EDD1E-9248-46A9-8AC9-8226B693D964}"/>
  </bookViews>
  <sheets>
    <sheet name="参考２－Ａ" sheetId="8" r:id="rId1"/>
    <sheet name="参考２－Ｂ" sheetId="5" r:id="rId2"/>
  </sheets>
  <definedNames>
    <definedName name="_xlnm._FilterDatabase" localSheetId="0" hidden="1">'参考２－Ａ'!$A$9:$AT$9</definedName>
    <definedName name="_xlnm._FilterDatabase" localSheetId="1" hidden="1">'参考２－Ｂ'!$A$9:$AT$9</definedName>
    <definedName name="_xlnm.Print_Area" localSheetId="0">'参考２－Ａ'!$A$1:$AT$81</definedName>
    <definedName name="_xlnm.Print_Area" localSheetId="1">'参考２－Ｂ'!$A$1:$AT$81</definedName>
    <definedName name="_xlnm.Print_Titles" localSheetId="0">'参考２－Ａ'!$1:$4</definedName>
    <definedName name="_xlnm.Print_Titles" localSheetId="1">'参考２－Ｂ'!$1:$4</definedName>
    <definedName name="Q_拡大推計３_相関分析_総消費量_業務1">#REF!</definedName>
    <definedName name="Q_拡大推計３_相関分析_総消費量_業務2">#REF!</definedName>
    <definedName name="Q_拡大推計３_相関分析_総消費量_産業">#REF!</definedName>
    <definedName name="Q_拡大推計３売上高_相関分析_電力_製造業_中分類規模別">#REF!</definedName>
    <definedName name="Q_業種規模検証_データ作成_総消費量_活動指標_業務1">#REF!</definedName>
    <definedName name="Q_業種規模検証_データ作成_総消費量_活動指標_業務2">#REF!</definedName>
    <definedName name="Q_業種規模検証_データ作成_総消費量_活動指標_産業">#REF!</definedName>
    <definedName name="Q_業種規模検証_データ作成_燃料別_活動指標_業務1">#REF!</definedName>
    <definedName name="Q_業種規模検証_データ作成_燃料別_活動指標_業務2">#REF!</definedName>
    <definedName name="Q_業種規模検証_データ作成_燃料別_活動指標_産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64" i="5" l="1"/>
  <c r="AS58" i="5"/>
  <c r="AS51" i="5"/>
  <c r="AS42" i="5"/>
  <c r="AS35" i="5"/>
  <c r="AS22" i="5"/>
  <c r="AS13" i="5"/>
  <c r="AS11" i="5"/>
  <c r="AR64" i="5"/>
  <c r="AR58" i="5"/>
  <c r="AR51" i="5"/>
  <c r="AR42" i="5"/>
  <c r="AR35" i="5"/>
  <c r="AR22" i="5"/>
  <c r="AR13" i="5"/>
  <c r="AR11" i="5"/>
  <c r="AQ64" i="5"/>
  <c r="AQ58" i="5"/>
  <c r="AQ51" i="5"/>
  <c r="AQ42" i="5"/>
  <c r="AQ35" i="5"/>
  <c r="AQ22" i="5"/>
  <c r="AQ13" i="5"/>
  <c r="AQ11" i="5"/>
  <c r="AP64" i="5"/>
  <c r="AP58" i="5"/>
  <c r="AP51" i="5"/>
  <c r="AP42" i="5"/>
  <c r="AP35" i="5"/>
  <c r="AP22" i="5"/>
  <c r="AP13" i="5"/>
  <c r="AP11" i="5"/>
  <c r="AO64" i="5"/>
  <c r="AO58" i="5"/>
  <c r="AO51" i="5"/>
  <c r="AO42" i="5"/>
  <c r="AO35" i="5"/>
  <c r="AO22" i="5"/>
  <c r="AO13" i="5"/>
  <c r="AO11" i="5"/>
  <c r="AN64" i="5"/>
  <c r="AN58" i="5"/>
  <c r="AN51" i="5"/>
  <c r="AN42" i="5"/>
  <c r="AN35" i="5"/>
  <c r="AN22" i="5"/>
  <c r="AN13" i="5"/>
  <c r="AN11" i="5"/>
  <c r="AM64" i="5"/>
  <c r="AM58" i="5"/>
  <c r="AM51" i="5"/>
  <c r="AM42" i="5"/>
  <c r="AM35" i="5"/>
  <c r="AM22" i="5"/>
  <c r="AM13" i="5"/>
  <c r="AM11" i="5"/>
  <c r="AL64" i="5"/>
  <c r="AL58" i="5"/>
  <c r="AL51" i="5"/>
  <c r="AL42" i="5"/>
  <c r="AL35" i="5"/>
  <c r="AL22" i="5"/>
  <c r="AL13" i="5"/>
  <c r="AL11" i="5"/>
  <c r="AK64" i="5"/>
  <c r="AK58" i="5"/>
  <c r="AK51" i="5"/>
  <c r="AK42" i="5"/>
  <c r="AK35" i="5"/>
  <c r="AK22" i="5"/>
  <c r="AK13" i="5"/>
  <c r="AK11" i="5"/>
  <c r="AJ64" i="5"/>
  <c r="AJ58" i="5"/>
  <c r="AJ51" i="5"/>
  <c r="AJ42" i="5"/>
  <c r="AJ35" i="5"/>
  <c r="AJ22" i="5"/>
  <c r="AJ13" i="5"/>
  <c r="AJ11" i="5"/>
  <c r="AI64" i="5"/>
  <c r="AI58" i="5"/>
  <c r="AI51" i="5"/>
  <c r="AI42" i="5"/>
  <c r="AI35" i="5"/>
  <c r="AI22" i="5"/>
  <c r="AI13" i="5"/>
  <c r="AI11" i="5"/>
  <c r="AH64" i="5"/>
  <c r="AH58" i="5"/>
  <c r="AH51" i="5"/>
  <c r="AH42" i="5"/>
  <c r="AH35" i="5"/>
  <c r="AH22" i="5"/>
  <c r="AH13" i="5"/>
  <c r="AH11" i="5"/>
  <c r="AG64" i="5"/>
  <c r="AG58" i="5"/>
  <c r="AG51" i="5"/>
  <c r="AG42" i="5"/>
  <c r="AG35" i="5"/>
  <c r="AG22" i="5"/>
  <c r="AG13" i="5"/>
  <c r="AG11" i="5"/>
  <c r="AF64" i="5"/>
  <c r="AF58" i="5"/>
  <c r="AF51" i="5"/>
  <c r="AF42" i="5"/>
  <c r="AF35" i="5"/>
  <c r="AF22" i="5"/>
  <c r="AF13" i="5"/>
  <c r="AF11" i="5"/>
  <c r="AE64" i="5"/>
  <c r="AE58" i="5"/>
  <c r="AE51" i="5"/>
  <c r="AE42" i="5"/>
  <c r="AE35" i="5"/>
  <c r="AE22" i="5"/>
  <c r="AE13" i="5"/>
  <c r="AE11" i="5"/>
  <c r="AD64" i="5"/>
  <c r="AD58" i="5"/>
  <c r="AD51" i="5"/>
  <c r="AD42" i="5"/>
  <c r="AD35" i="5"/>
  <c r="AD22" i="5"/>
  <c r="AD13" i="5"/>
  <c r="AD11" i="5"/>
  <c r="AC64" i="5"/>
  <c r="AC58" i="5"/>
  <c r="AC51" i="5"/>
  <c r="AC42" i="5"/>
  <c r="AC35" i="5"/>
  <c r="AC22" i="5"/>
  <c r="AC13" i="5"/>
  <c r="AC11" i="5"/>
  <c r="AB64" i="5"/>
  <c r="AB58" i="5"/>
  <c r="AB51" i="5"/>
  <c r="AB11" i="5" s="1"/>
  <c r="AB42" i="5"/>
  <c r="AB35" i="5"/>
  <c r="AB22" i="5"/>
  <c r="AB13" i="5"/>
  <c r="AA64" i="5"/>
  <c r="AA58" i="5"/>
  <c r="AA51" i="5"/>
  <c r="AA42" i="5"/>
  <c r="AA35" i="5"/>
  <c r="AA22" i="5"/>
  <c r="AA13" i="5"/>
  <c r="AA11" i="5"/>
  <c r="Z64" i="5"/>
  <c r="Z58" i="5"/>
  <c r="Z51" i="5"/>
  <c r="Z42" i="5"/>
  <c r="Z35" i="5"/>
  <c r="Z22" i="5"/>
  <c r="Z13" i="5"/>
  <c r="Y64" i="5"/>
  <c r="Y58" i="5"/>
  <c r="Y51" i="5"/>
  <c r="Y42" i="5"/>
  <c r="Y35" i="5"/>
  <c r="Y22" i="5"/>
  <c r="Y13" i="5"/>
  <c r="T64" i="5"/>
  <c r="T58" i="5"/>
  <c r="T51" i="5"/>
  <c r="T42" i="5"/>
  <c r="T35" i="5"/>
  <c r="T22" i="5"/>
  <c r="T13" i="5"/>
  <c r="T11" i="5"/>
  <c r="S64" i="5"/>
  <c r="S58" i="5"/>
  <c r="S51" i="5"/>
  <c r="S42" i="5"/>
  <c r="S35" i="5"/>
  <c r="S22" i="5"/>
  <c r="S13" i="5"/>
  <c r="S11" i="5"/>
  <c r="R64" i="5"/>
  <c r="R58" i="5"/>
  <c r="R51" i="5"/>
  <c r="R42" i="5"/>
  <c r="R35" i="5"/>
  <c r="R22" i="5"/>
  <c r="R13" i="5"/>
  <c r="R11" i="5"/>
  <c r="Q64" i="5"/>
  <c r="Q58" i="5"/>
  <c r="Q51" i="5"/>
  <c r="Q42" i="5"/>
  <c r="Q35" i="5"/>
  <c r="Q22" i="5"/>
  <c r="Q13" i="5"/>
  <c r="Q11" i="5"/>
  <c r="P64" i="5"/>
  <c r="P58" i="5"/>
  <c r="P11" i="5" s="1"/>
  <c r="P51" i="5"/>
  <c r="P42" i="5"/>
  <c r="P35" i="5"/>
  <c r="P22" i="5"/>
  <c r="P13" i="5"/>
  <c r="O64" i="5"/>
  <c r="O58" i="5"/>
  <c r="O51" i="5"/>
  <c r="O42" i="5"/>
  <c r="O35" i="5"/>
  <c r="O22" i="5"/>
  <c r="O13" i="5"/>
  <c r="O11" i="5"/>
  <c r="N64" i="5"/>
  <c r="N58" i="5"/>
  <c r="N51" i="5"/>
  <c r="N42" i="5"/>
  <c r="N35" i="5"/>
  <c r="N22" i="5"/>
  <c r="N13" i="5"/>
  <c r="N11" i="5"/>
  <c r="M64" i="5"/>
  <c r="M58" i="5"/>
  <c r="M51" i="5"/>
  <c r="M42" i="5"/>
  <c r="M35" i="5"/>
  <c r="M22" i="5"/>
  <c r="M11" i="5" s="1"/>
  <c r="M13" i="5"/>
  <c r="L64" i="5"/>
  <c r="L58" i="5"/>
  <c r="L51" i="5"/>
  <c r="L42" i="5"/>
  <c r="L35" i="5"/>
  <c r="L22" i="5"/>
  <c r="L13" i="5"/>
  <c r="L11" i="5"/>
  <c r="K64" i="5"/>
  <c r="K58" i="5"/>
  <c r="K51" i="5"/>
  <c r="K42" i="5"/>
  <c r="K35" i="5"/>
  <c r="K22" i="5"/>
  <c r="K13" i="5"/>
  <c r="K11" i="5"/>
  <c r="J64" i="5"/>
  <c r="J58" i="5"/>
  <c r="J51" i="5"/>
  <c r="J11" i="5" s="1"/>
  <c r="J42" i="5"/>
  <c r="J35" i="5"/>
  <c r="J22" i="5"/>
  <c r="J13" i="5"/>
  <c r="I64" i="5"/>
  <c r="I58" i="5"/>
  <c r="I51" i="5"/>
  <c r="I42" i="5"/>
  <c r="I35" i="5"/>
  <c r="I22" i="5"/>
  <c r="I13" i="5"/>
  <c r="I11" i="5"/>
  <c r="H64" i="5"/>
  <c r="H58" i="5"/>
  <c r="H51" i="5"/>
  <c r="H42" i="5"/>
  <c r="H35" i="5"/>
  <c r="H22" i="5"/>
  <c r="H13" i="5"/>
  <c r="H11" i="5"/>
  <c r="G64" i="5"/>
  <c r="G58" i="5"/>
  <c r="G51" i="5"/>
  <c r="G42" i="5"/>
  <c r="G35" i="5"/>
  <c r="G22" i="5"/>
  <c r="G13" i="5"/>
  <c r="G11" i="5"/>
  <c r="F64" i="5"/>
  <c r="F58" i="5"/>
  <c r="F51" i="5"/>
  <c r="F42" i="5"/>
  <c r="F35" i="5"/>
  <c r="F22" i="5"/>
  <c r="F13" i="5"/>
  <c r="F11" i="5"/>
  <c r="E64" i="5"/>
  <c r="E58" i="5"/>
  <c r="E51" i="5"/>
  <c r="E11" i="5" s="1"/>
  <c r="E42" i="5"/>
  <c r="E35" i="5"/>
  <c r="E22" i="5"/>
  <c r="E13" i="5"/>
  <c r="AQ72" i="5"/>
  <c r="AN72" i="5"/>
  <c r="Y72" i="5"/>
  <c r="G72" i="5"/>
  <c r="F72" i="5" s="1"/>
  <c r="E72" i="5" s="1"/>
  <c r="AQ71" i="5"/>
  <c r="AN71" i="5"/>
  <c r="Y71" i="5"/>
  <c r="G71" i="5"/>
  <c r="F71" i="5"/>
  <c r="E71" i="5"/>
  <c r="AQ70" i="5"/>
  <c r="AN70" i="5"/>
  <c r="Y70" i="5"/>
  <c r="G70" i="5"/>
  <c r="F70" i="5"/>
  <c r="E70" i="5" s="1"/>
  <c r="AQ69" i="5"/>
  <c r="AN69" i="5"/>
  <c r="Y69" i="5"/>
  <c r="G69" i="5"/>
  <c r="F69" i="5"/>
  <c r="E69" i="5" s="1"/>
  <c r="AQ68" i="5"/>
  <c r="AN68" i="5"/>
  <c r="Y68" i="5"/>
  <c r="G68" i="5"/>
  <c r="F68" i="5"/>
  <c r="E68" i="5" s="1"/>
  <c r="AQ67" i="5"/>
  <c r="AN67" i="5"/>
  <c r="Y67" i="5"/>
  <c r="G67" i="5"/>
  <c r="F67" i="5"/>
  <c r="E67" i="5" s="1"/>
  <c r="AQ66" i="5"/>
  <c r="AN66" i="5"/>
  <c r="Y66" i="5"/>
  <c r="G66" i="5"/>
  <c r="F66" i="5"/>
  <c r="E66" i="5" s="1"/>
  <c r="AQ65" i="5"/>
  <c r="AN65" i="5"/>
  <c r="Y65" i="5"/>
  <c r="G65" i="5"/>
  <c r="F65" i="5"/>
  <c r="E65" i="5" s="1"/>
  <c r="AQ62" i="5"/>
  <c r="AN62" i="5"/>
  <c r="Y62" i="5"/>
  <c r="G62" i="5"/>
  <c r="F62" i="5"/>
  <c r="E62" i="5" s="1"/>
  <c r="AQ61" i="5"/>
  <c r="AN61" i="5"/>
  <c r="Y61" i="5"/>
  <c r="G61" i="5"/>
  <c r="F61" i="5"/>
  <c r="E61" i="5" s="1"/>
  <c r="AQ60" i="5"/>
  <c r="AN60" i="5"/>
  <c r="Y60" i="5"/>
  <c r="G60" i="5"/>
  <c r="F60" i="5"/>
  <c r="E60" i="5"/>
  <c r="AQ59" i="5"/>
  <c r="AN59" i="5"/>
  <c r="Y59" i="5"/>
  <c r="G59" i="5"/>
  <c r="F59" i="5"/>
  <c r="E59" i="5" s="1"/>
  <c r="AQ56" i="5"/>
  <c r="AN56" i="5"/>
  <c r="Y56" i="5"/>
  <c r="G56" i="5"/>
  <c r="F56" i="5"/>
  <c r="E56" i="5" s="1"/>
  <c r="AQ55" i="5"/>
  <c r="AN55" i="5"/>
  <c r="Y55" i="5"/>
  <c r="G55" i="5"/>
  <c r="F55" i="5"/>
  <c r="E55" i="5" s="1"/>
  <c r="AQ54" i="5"/>
  <c r="AN54" i="5"/>
  <c r="Y54" i="5"/>
  <c r="G54" i="5"/>
  <c r="F54" i="5"/>
  <c r="E54" i="5"/>
  <c r="AQ53" i="5"/>
  <c r="AN53" i="5"/>
  <c r="Y53" i="5"/>
  <c r="G53" i="5"/>
  <c r="F53" i="5" s="1"/>
  <c r="E53" i="5" s="1"/>
  <c r="AQ52" i="5"/>
  <c r="AN52" i="5"/>
  <c r="Y52" i="5"/>
  <c r="G52" i="5"/>
  <c r="F52" i="5"/>
  <c r="E52" i="5"/>
  <c r="AQ49" i="5"/>
  <c r="AN49" i="5"/>
  <c r="Y49" i="5"/>
  <c r="G49" i="5"/>
  <c r="F49" i="5" s="1"/>
  <c r="E49" i="5" s="1"/>
  <c r="AQ48" i="5"/>
  <c r="AN48" i="5"/>
  <c r="Y48" i="5"/>
  <c r="G48" i="5"/>
  <c r="F48" i="5"/>
  <c r="E48" i="5" s="1"/>
  <c r="AQ47" i="5"/>
  <c r="AN47" i="5"/>
  <c r="Y47" i="5"/>
  <c r="G47" i="5"/>
  <c r="AQ46" i="5"/>
  <c r="AN46" i="5"/>
  <c r="Y46" i="5"/>
  <c r="G46" i="5"/>
  <c r="F46" i="5"/>
  <c r="E46" i="5" s="1"/>
  <c r="AQ45" i="5"/>
  <c r="AN45" i="5"/>
  <c r="Y45" i="5"/>
  <c r="G45" i="5"/>
  <c r="F45" i="5"/>
  <c r="E45" i="5" s="1"/>
  <c r="AQ44" i="5"/>
  <c r="AN44" i="5"/>
  <c r="Y44" i="5"/>
  <c r="G44" i="5"/>
  <c r="F44" i="5"/>
  <c r="AQ43" i="5"/>
  <c r="AN43" i="5"/>
  <c r="Y43" i="5"/>
  <c r="G43" i="5"/>
  <c r="F43" i="5"/>
  <c r="E43" i="5"/>
  <c r="AQ40" i="5"/>
  <c r="AN40" i="5"/>
  <c r="Y40" i="5"/>
  <c r="G40" i="5"/>
  <c r="F40" i="5"/>
  <c r="E40" i="5" s="1"/>
  <c r="AQ39" i="5"/>
  <c r="AN39" i="5"/>
  <c r="Y39" i="5"/>
  <c r="G39" i="5"/>
  <c r="F39" i="5"/>
  <c r="E39" i="5" s="1"/>
  <c r="AQ38" i="5"/>
  <c r="AN38" i="5"/>
  <c r="Y38" i="5"/>
  <c r="G38" i="5"/>
  <c r="F38" i="5"/>
  <c r="E38" i="5"/>
  <c r="AQ37" i="5"/>
  <c r="AN37" i="5"/>
  <c r="Y37" i="5"/>
  <c r="G37" i="5"/>
  <c r="F37" i="5"/>
  <c r="E37" i="5"/>
  <c r="AQ36" i="5"/>
  <c r="AN36" i="5"/>
  <c r="Y36" i="5"/>
  <c r="G36" i="5"/>
  <c r="F36" i="5"/>
  <c r="E36" i="5"/>
  <c r="AQ33" i="5"/>
  <c r="AN33" i="5"/>
  <c r="Y33" i="5"/>
  <c r="G33" i="5"/>
  <c r="F33" i="5"/>
  <c r="E33" i="5"/>
  <c r="AQ32" i="5"/>
  <c r="AN32" i="5"/>
  <c r="Y32" i="5"/>
  <c r="F32" i="5" s="1"/>
  <c r="E32" i="5" s="1"/>
  <c r="G32" i="5"/>
  <c r="AQ31" i="5"/>
  <c r="AN31" i="5"/>
  <c r="Y31" i="5"/>
  <c r="G31" i="5"/>
  <c r="F31" i="5"/>
  <c r="E31" i="5"/>
  <c r="AQ30" i="5"/>
  <c r="AN30" i="5"/>
  <c r="Y30" i="5"/>
  <c r="G30" i="5"/>
  <c r="F30" i="5"/>
  <c r="E30" i="5"/>
  <c r="AQ29" i="5"/>
  <c r="AN29" i="5"/>
  <c r="Y29" i="5"/>
  <c r="G29" i="5"/>
  <c r="F29" i="5"/>
  <c r="E29" i="5" s="1"/>
  <c r="AQ28" i="5"/>
  <c r="AN28" i="5"/>
  <c r="Y28" i="5"/>
  <c r="G28" i="5"/>
  <c r="F28" i="5"/>
  <c r="E28" i="5"/>
  <c r="AQ27" i="5"/>
  <c r="AN27" i="5"/>
  <c r="Y27" i="5"/>
  <c r="G27" i="5"/>
  <c r="F27" i="5"/>
  <c r="E27" i="5"/>
  <c r="AQ26" i="5"/>
  <c r="AN26" i="5"/>
  <c r="Y26" i="5"/>
  <c r="G26" i="5"/>
  <c r="F26" i="5"/>
  <c r="E26" i="5"/>
  <c r="AQ25" i="5"/>
  <c r="AN25" i="5"/>
  <c r="Y25" i="5"/>
  <c r="G25" i="5"/>
  <c r="F25" i="5"/>
  <c r="E25" i="5" s="1"/>
  <c r="AQ24" i="5"/>
  <c r="AN24" i="5"/>
  <c r="Y24" i="5"/>
  <c r="G24" i="5"/>
  <c r="F24" i="5"/>
  <c r="E24" i="5"/>
  <c r="AQ23" i="5"/>
  <c r="AN23" i="5"/>
  <c r="Y23" i="5"/>
  <c r="G23" i="5"/>
  <c r="F23" i="5"/>
  <c r="E23" i="5" s="1"/>
  <c r="AQ20" i="5"/>
  <c r="AN20" i="5"/>
  <c r="Y20" i="5"/>
  <c r="G20" i="5"/>
  <c r="F20" i="5"/>
  <c r="E20" i="5" s="1"/>
  <c r="AQ19" i="5"/>
  <c r="AN19" i="5"/>
  <c r="Y19" i="5"/>
  <c r="G19" i="5"/>
  <c r="F19" i="5"/>
  <c r="E19" i="5" s="1"/>
  <c r="AQ18" i="5"/>
  <c r="AN18" i="5"/>
  <c r="Y18" i="5"/>
  <c r="G18" i="5"/>
  <c r="F18" i="5"/>
  <c r="E18" i="5" s="1"/>
  <c r="AQ17" i="5"/>
  <c r="AN17" i="5"/>
  <c r="Y17" i="5"/>
  <c r="G17" i="5"/>
  <c r="F17" i="5" s="1"/>
  <c r="E17" i="5" s="1"/>
  <c r="AQ16" i="5"/>
  <c r="AN16" i="5"/>
  <c r="Y16" i="5"/>
  <c r="G16" i="5"/>
  <c r="F16" i="5"/>
  <c r="E16" i="5" s="1"/>
  <c r="AQ15" i="5"/>
  <c r="AN15" i="5"/>
  <c r="Y15" i="5"/>
  <c r="G15" i="5"/>
  <c r="F15" i="5"/>
  <c r="AQ14" i="5"/>
  <c r="AN14" i="5"/>
  <c r="Y14" i="5"/>
  <c r="G14" i="5"/>
  <c r="F14" i="5"/>
  <c r="V1" i="5"/>
  <c r="W3" i="5"/>
  <c r="V1" i="8"/>
  <c r="W3" i="8"/>
  <c r="Z11" i="5" l="1"/>
  <c r="Y11" i="5"/>
  <c r="F47" i="5"/>
  <c r="E47" i="5" s="1"/>
  <c r="E44" i="5"/>
  <c r="E15" i="5"/>
  <c r="E14" i="5"/>
</calcChain>
</file>

<file path=xl/sharedStrings.xml><?xml version="1.0" encoding="utf-8"?>
<sst xmlns="http://schemas.openxmlformats.org/spreadsheetml/2006/main" count="718" uniqueCount="225">
  <si>
    <t>合計</t>
    <rPh sb="0" eb="2">
      <t>ゴウケイ</t>
    </rPh>
    <phoneticPr fontId="4"/>
  </si>
  <si>
    <t>燃料</t>
    <rPh sb="0" eb="2">
      <t>ネンリョウ</t>
    </rPh>
    <phoneticPr fontId="4"/>
  </si>
  <si>
    <t>(→次頁へ続く）</t>
    <rPh sb="2" eb="3">
      <t>ツギ</t>
    </rPh>
    <rPh sb="3" eb="4">
      <t>ペイジ</t>
    </rPh>
    <rPh sb="5" eb="6">
      <t>ツヅ</t>
    </rPh>
    <phoneticPr fontId="4"/>
  </si>
  <si>
    <t>(→前頁より）</t>
  </si>
  <si>
    <t>電力</t>
    <rPh sb="0" eb="2">
      <t>デンリョク</t>
    </rPh>
    <phoneticPr fontId="4"/>
  </si>
  <si>
    <t>熱</t>
    <rPh sb="0" eb="1">
      <t>ネツ</t>
    </rPh>
    <phoneticPr fontId="4"/>
  </si>
  <si>
    <t>非石油系燃料</t>
    <rPh sb="0" eb="1">
      <t>ヒ</t>
    </rPh>
    <rPh sb="1" eb="4">
      <t>セキユケイ</t>
    </rPh>
    <rPh sb="4" eb="6">
      <t>ネンリョウ</t>
    </rPh>
    <phoneticPr fontId="4"/>
  </si>
  <si>
    <t>石油系燃料</t>
    <rPh sb="0" eb="3">
      <t>セキユケイ</t>
    </rPh>
    <rPh sb="3" eb="5">
      <t>ネンリョウ</t>
    </rPh>
    <phoneticPr fontId="4"/>
  </si>
  <si>
    <t>石　炭</t>
  </si>
  <si>
    <t>石炭コークス</t>
  </si>
  <si>
    <t>タール</t>
  </si>
  <si>
    <t>コークス炉ガス</t>
  </si>
  <si>
    <t>高炉ガス</t>
  </si>
  <si>
    <t>転炉ガス</t>
  </si>
  <si>
    <t>電気炉ガス</t>
  </si>
  <si>
    <t>天然ガス</t>
  </si>
  <si>
    <t>液化天然ガス</t>
  </si>
  <si>
    <t>都市ガス</t>
  </si>
  <si>
    <t>その他の再生可能・未活用エネルギー</t>
    <rPh sb="2" eb="3">
      <t>タ</t>
    </rPh>
    <rPh sb="4" eb="6">
      <t>サイセイ</t>
    </rPh>
    <rPh sb="6" eb="8">
      <t>カノウ</t>
    </rPh>
    <rPh sb="9" eb="12">
      <t>ミカツヨウ</t>
    </rPh>
    <phoneticPr fontId="4"/>
  </si>
  <si>
    <t>原　油</t>
  </si>
  <si>
    <t>ガソリン</t>
  </si>
  <si>
    <t>ナフサ</t>
  </si>
  <si>
    <t>改質生成油</t>
  </si>
  <si>
    <t>灯　油</t>
  </si>
  <si>
    <t>軽　油</t>
  </si>
  <si>
    <t>Ａ重油</t>
  </si>
  <si>
    <t>Ｂ・C重油</t>
  </si>
  <si>
    <t>炭化水素油</t>
  </si>
  <si>
    <t>液化石油ガス</t>
  </si>
  <si>
    <t>オイルコークス</t>
  </si>
  <si>
    <t>他石油製品</t>
    <rPh sb="0" eb="1">
      <t>ホカ</t>
    </rPh>
    <rPh sb="1" eb="3">
      <t>セキユ</t>
    </rPh>
    <rPh sb="3" eb="5">
      <t>セイヒン</t>
    </rPh>
    <phoneticPr fontId="4"/>
  </si>
  <si>
    <t>注：</t>
    <rPh sb="0" eb="1">
      <t>チュウ</t>
    </rPh>
    <phoneticPr fontId="4"/>
  </si>
  <si>
    <t>自家発電</t>
    <rPh sb="0" eb="2">
      <t>ジカ</t>
    </rPh>
    <rPh sb="2" eb="4">
      <t>ハツデン</t>
    </rPh>
    <phoneticPr fontId="4"/>
  </si>
  <si>
    <t>買電</t>
    <rPh sb="0" eb="1">
      <t>カ</t>
    </rPh>
    <rPh sb="1" eb="2">
      <t>デン</t>
    </rPh>
    <phoneticPr fontId="4"/>
  </si>
  <si>
    <t>蒸気</t>
    <rPh sb="0" eb="2">
      <t>ジョウキ</t>
    </rPh>
    <phoneticPr fontId="4"/>
  </si>
  <si>
    <t>温水・冷水</t>
    <rPh sb="0" eb="2">
      <t>オンスイ</t>
    </rPh>
    <rPh sb="3" eb="5">
      <t>レイスイ</t>
    </rPh>
    <phoneticPr fontId="4"/>
  </si>
  <si>
    <t>A　固有単位表</t>
    <rPh sb="2" eb="4">
      <t>コユウ</t>
    </rPh>
    <rPh sb="4" eb="6">
      <t>タンイ</t>
    </rPh>
    <rPh sb="6" eb="7">
      <t>オモテ</t>
    </rPh>
    <phoneticPr fontId="7"/>
  </si>
  <si>
    <t>B　熱量単位表</t>
  </si>
  <si>
    <t>全国計</t>
    <rPh sb="0" eb="2">
      <t>ゼンコク</t>
    </rPh>
    <rPh sb="2" eb="3">
      <t>ケイ</t>
    </rPh>
    <phoneticPr fontId="4"/>
  </si>
  <si>
    <t>北海道・東北計</t>
    <rPh sb="0" eb="3">
      <t>ホッカイドウ</t>
    </rPh>
    <rPh sb="4" eb="6">
      <t>トウホク</t>
    </rPh>
    <phoneticPr fontId="4"/>
  </si>
  <si>
    <t>01</t>
    <phoneticPr fontId="4"/>
  </si>
  <si>
    <t>北海道</t>
    <rPh sb="0" eb="3">
      <t>ホッカイドウ</t>
    </rPh>
    <phoneticPr fontId="4"/>
  </si>
  <si>
    <t>02</t>
    <phoneticPr fontId="4"/>
  </si>
  <si>
    <t>02</t>
    <phoneticPr fontId="4"/>
  </si>
  <si>
    <t>青森県</t>
  </si>
  <si>
    <t>03</t>
    <phoneticPr fontId="4"/>
  </si>
  <si>
    <t>03</t>
    <phoneticPr fontId="4"/>
  </si>
  <si>
    <t>岩手県</t>
  </si>
  <si>
    <t>04</t>
    <phoneticPr fontId="4"/>
  </si>
  <si>
    <t>04</t>
    <phoneticPr fontId="4"/>
  </si>
  <si>
    <t>宮城県</t>
  </si>
  <si>
    <t>05</t>
    <phoneticPr fontId="4"/>
  </si>
  <si>
    <t>05</t>
    <phoneticPr fontId="4"/>
  </si>
  <si>
    <t>秋田県</t>
  </si>
  <si>
    <t>06</t>
    <phoneticPr fontId="4"/>
  </si>
  <si>
    <t>06</t>
    <phoneticPr fontId="4"/>
  </si>
  <si>
    <t>山形県</t>
  </si>
  <si>
    <t>07</t>
    <phoneticPr fontId="4"/>
  </si>
  <si>
    <t>07</t>
    <phoneticPr fontId="4"/>
  </si>
  <si>
    <t>福島県</t>
  </si>
  <si>
    <t>関東計</t>
    <rPh sb="0" eb="2">
      <t>カントウ</t>
    </rPh>
    <phoneticPr fontId="4"/>
  </si>
  <si>
    <t>08</t>
    <phoneticPr fontId="4"/>
  </si>
  <si>
    <t>茨城県</t>
  </si>
  <si>
    <t>09</t>
    <phoneticPr fontId="4"/>
  </si>
  <si>
    <t>栃木県</t>
  </si>
  <si>
    <t>10</t>
    <phoneticPr fontId="4"/>
  </si>
  <si>
    <t>10</t>
    <phoneticPr fontId="4"/>
  </si>
  <si>
    <t>群馬県</t>
  </si>
  <si>
    <t>11</t>
    <phoneticPr fontId="4"/>
  </si>
  <si>
    <t>11</t>
    <phoneticPr fontId="4"/>
  </si>
  <si>
    <t>埼玉県</t>
  </si>
  <si>
    <t>12</t>
    <phoneticPr fontId="4"/>
  </si>
  <si>
    <t>12</t>
    <phoneticPr fontId="4"/>
  </si>
  <si>
    <t>千葉県</t>
  </si>
  <si>
    <t>13</t>
    <phoneticPr fontId="4"/>
  </si>
  <si>
    <t>13</t>
    <phoneticPr fontId="4"/>
  </si>
  <si>
    <t>東京都</t>
  </si>
  <si>
    <t>14</t>
    <phoneticPr fontId="4"/>
  </si>
  <si>
    <t>14</t>
    <phoneticPr fontId="4"/>
  </si>
  <si>
    <t>神奈川県</t>
  </si>
  <si>
    <t>15</t>
    <phoneticPr fontId="4"/>
  </si>
  <si>
    <t>15</t>
    <phoneticPr fontId="4"/>
  </si>
  <si>
    <t>新潟県</t>
  </si>
  <si>
    <t>19</t>
    <phoneticPr fontId="4"/>
  </si>
  <si>
    <t>19</t>
    <phoneticPr fontId="4"/>
  </si>
  <si>
    <t>山梨県</t>
  </si>
  <si>
    <t>20</t>
    <phoneticPr fontId="4"/>
  </si>
  <si>
    <t>20</t>
    <phoneticPr fontId="4"/>
  </si>
  <si>
    <t>長野県</t>
  </si>
  <si>
    <t>22</t>
    <phoneticPr fontId="4"/>
  </si>
  <si>
    <t>22</t>
    <phoneticPr fontId="4"/>
  </si>
  <si>
    <t>静岡県</t>
  </si>
  <si>
    <t>中部計</t>
    <rPh sb="2" eb="3">
      <t>ケイ</t>
    </rPh>
    <phoneticPr fontId="4"/>
  </si>
  <si>
    <t>16</t>
    <phoneticPr fontId="4"/>
  </si>
  <si>
    <t>富山県</t>
  </si>
  <si>
    <t>17</t>
    <phoneticPr fontId="4"/>
  </si>
  <si>
    <t>石川県</t>
  </si>
  <si>
    <t>21</t>
    <phoneticPr fontId="4"/>
  </si>
  <si>
    <t>岐阜県</t>
  </si>
  <si>
    <t>23</t>
    <phoneticPr fontId="4"/>
  </si>
  <si>
    <t>愛知県</t>
  </si>
  <si>
    <t>24</t>
    <phoneticPr fontId="4"/>
  </si>
  <si>
    <t>三重県</t>
  </si>
  <si>
    <t>近畿計</t>
    <rPh sb="0" eb="2">
      <t>キンキ</t>
    </rPh>
    <phoneticPr fontId="4"/>
  </si>
  <si>
    <t>18</t>
    <phoneticPr fontId="4"/>
  </si>
  <si>
    <t>福井県</t>
  </si>
  <si>
    <t>25</t>
    <phoneticPr fontId="4"/>
  </si>
  <si>
    <t>滋賀県</t>
  </si>
  <si>
    <t>26</t>
  </si>
  <si>
    <t>京都府</t>
  </si>
  <si>
    <t>27</t>
  </si>
  <si>
    <t>大阪府</t>
  </si>
  <si>
    <t>28</t>
  </si>
  <si>
    <t>兵庫県</t>
  </si>
  <si>
    <t>29</t>
  </si>
  <si>
    <t>奈良県</t>
  </si>
  <si>
    <t>30</t>
  </si>
  <si>
    <t>和歌山県</t>
  </si>
  <si>
    <t>中国計</t>
    <rPh sb="0" eb="2">
      <t>チュウゴク</t>
    </rPh>
    <phoneticPr fontId="4"/>
  </si>
  <si>
    <t>31</t>
    <phoneticPr fontId="4"/>
  </si>
  <si>
    <t>鳥取県</t>
  </si>
  <si>
    <t>32</t>
  </si>
  <si>
    <t>島根県</t>
  </si>
  <si>
    <t>33</t>
  </si>
  <si>
    <t>岡山県</t>
  </si>
  <si>
    <t>34</t>
  </si>
  <si>
    <t>広島県</t>
  </si>
  <si>
    <t>35</t>
  </si>
  <si>
    <t>山口県</t>
  </si>
  <si>
    <t>四国計</t>
    <rPh sb="0" eb="2">
      <t>シコク</t>
    </rPh>
    <phoneticPr fontId="4"/>
  </si>
  <si>
    <t>36</t>
    <phoneticPr fontId="4"/>
  </si>
  <si>
    <t>徳島県</t>
  </si>
  <si>
    <t>37</t>
  </si>
  <si>
    <t>香川県</t>
  </si>
  <si>
    <t>38</t>
  </si>
  <si>
    <t>愛媛県</t>
  </si>
  <si>
    <t>39</t>
  </si>
  <si>
    <t>高知県</t>
  </si>
  <si>
    <t>九州・沖縄計</t>
    <rPh sb="0" eb="2">
      <t>キュウシュウ</t>
    </rPh>
    <rPh sb="3" eb="5">
      <t>オキナワ</t>
    </rPh>
    <phoneticPr fontId="4"/>
  </si>
  <si>
    <t>40</t>
    <phoneticPr fontId="4"/>
  </si>
  <si>
    <t>40</t>
    <phoneticPr fontId="4"/>
  </si>
  <si>
    <t>福岡県</t>
  </si>
  <si>
    <t>41</t>
  </si>
  <si>
    <t>佐賀県</t>
  </si>
  <si>
    <t>42</t>
  </si>
  <si>
    <t>長崎県</t>
  </si>
  <si>
    <t>43</t>
  </si>
  <si>
    <t>熊本県</t>
  </si>
  <si>
    <t>44</t>
  </si>
  <si>
    <t>大分県</t>
  </si>
  <si>
    <t>45</t>
  </si>
  <si>
    <t>宮崎県</t>
  </si>
  <si>
    <t>46</t>
  </si>
  <si>
    <t>鹿児島県</t>
  </si>
  <si>
    <t>47</t>
  </si>
  <si>
    <t>沖縄県</t>
    <rPh sb="0" eb="3">
      <t>オキナワケン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</si>
  <si>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</si>
  <si>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</si>
  <si>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</si>
  <si>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</si>
  <si>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</si>
  <si>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</si>
  <si>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</si>
  <si>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</si>
  <si>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</si>
  <si>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</si>
  <si>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</si>
  <si>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</si>
  <si>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</si>
  <si>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</si>
  <si>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</si>
  <si>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19</t>
  </si>
  <si>
    <t>20</t>
  </si>
  <si>
    <t>22</t>
  </si>
  <si>
    <t>16</t>
  </si>
  <si>
    <t>17</t>
  </si>
  <si>
    <t>21</t>
  </si>
  <si>
    <t>23</t>
  </si>
  <si>
    <t>24</t>
  </si>
  <si>
    <t>18</t>
  </si>
  <si>
    <t>25</t>
  </si>
  <si>
    <t>31</t>
  </si>
  <si>
    <t>36</t>
  </si>
  <si>
    <t>40</t>
  </si>
  <si>
    <t>16</t>
    <phoneticPr fontId="4"/>
  </si>
  <si>
    <t>17</t>
    <phoneticPr fontId="4"/>
  </si>
  <si>
    <t>21</t>
    <phoneticPr fontId="4"/>
  </si>
  <si>
    <t>23</t>
    <phoneticPr fontId="4"/>
  </si>
  <si>
    <t>24</t>
    <phoneticPr fontId="4"/>
  </si>
  <si>
    <t>18</t>
    <phoneticPr fontId="4"/>
  </si>
  <si>
    <t>25</t>
    <phoneticPr fontId="4"/>
  </si>
  <si>
    <t>参考２　都道府県・エネルギー種別エネルギー消費量</t>
    <rPh sb="0" eb="2">
      <t>サンコウ</t>
    </rPh>
    <rPh sb="4" eb="8">
      <t>トドウフケン</t>
    </rPh>
    <rPh sb="14" eb="16">
      <t>シュベツ</t>
    </rPh>
    <rPh sb="21" eb="24">
      <t>ショウヒリョウ</t>
    </rPh>
    <phoneticPr fontId="4"/>
  </si>
  <si>
    <t>廃タイヤ</t>
    <phoneticPr fontId="4"/>
  </si>
  <si>
    <t>廃プラスチック</t>
    <phoneticPr fontId="4"/>
  </si>
  <si>
    <t>ジェット燃料</t>
    <phoneticPr fontId="4"/>
  </si>
  <si>
    <t>石油系炭化水素ガス</t>
    <phoneticPr fontId="4"/>
  </si>
  <si>
    <t>TJ</t>
    <phoneticPr fontId="4"/>
  </si>
  <si>
    <t>01</t>
    <phoneticPr fontId="4"/>
  </si>
  <si>
    <t>02</t>
    <phoneticPr fontId="4"/>
  </si>
  <si>
    <t>03</t>
    <phoneticPr fontId="4"/>
  </si>
  <si>
    <t>04</t>
    <phoneticPr fontId="4"/>
  </si>
  <si>
    <t>05</t>
    <phoneticPr fontId="4"/>
  </si>
  <si>
    <t>06</t>
    <phoneticPr fontId="4"/>
  </si>
  <si>
    <t>07</t>
    <phoneticPr fontId="4"/>
  </si>
  <si>
    <t>08</t>
    <phoneticPr fontId="4"/>
  </si>
  <si>
    <t>09</t>
    <phoneticPr fontId="4"/>
  </si>
  <si>
    <t>16</t>
    <phoneticPr fontId="4"/>
  </si>
  <si>
    <t>17</t>
    <phoneticPr fontId="4"/>
  </si>
  <si>
    <t>21</t>
    <phoneticPr fontId="4"/>
  </si>
  <si>
    <t>23</t>
    <phoneticPr fontId="4"/>
  </si>
  <si>
    <t>24</t>
    <phoneticPr fontId="4"/>
  </si>
  <si>
    <t>18</t>
    <phoneticPr fontId="4"/>
  </si>
  <si>
    <t>25</t>
    <phoneticPr fontId="4"/>
  </si>
  <si>
    <t>31</t>
    <phoneticPr fontId="4"/>
  </si>
  <si>
    <t>36</t>
    <phoneticPr fontId="4"/>
  </si>
  <si>
    <t>40</t>
    <phoneticPr fontId="4"/>
  </si>
  <si>
    <t>（原油換算）</t>
  </si>
  <si>
    <t>10＾3kl</t>
  </si>
  <si>
    <t>10＾3ｔ</t>
  </si>
  <si>
    <t>10^6m3</t>
  </si>
  <si>
    <t>10^6kWh</t>
  </si>
  <si>
    <t>TJ</t>
  </si>
  <si>
    <t>10^3t</t>
  </si>
  <si>
    <t>TJ</t>
    <phoneticPr fontId="4"/>
  </si>
  <si>
    <t>(令和６年度)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</si>
</sst>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4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" fontId="3" fillId="0" borderId="0">
      <alignment vertical="center"/>
    </xf>
  </cellStyleXfs>
  <cellXfs count="111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1" xfId="0" applyBorder="1">
      <alignment vertical="center"/>
    </xf>
    <xf numFmtId="0" fontId="2" fillId="0" borderId="0" xfId="2" applyAlignment="1">
      <alignment horizontal="center" vertical="top"/>
    </xf>
    <xf numFmtId="0" fontId="2" fillId="0" borderId="2" xfId="2" applyBorder="1" applyAlignment="1">
      <alignment vertical="top"/>
    </xf>
    <xf numFmtId="0" fontId="2" fillId="0" borderId="2" xfId="2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10" fillId="0" borderId="5" xfId="0" applyFont="1" applyBorder="1" applyAlignment="1">
      <alignment horizontal="right" vertical="top"/>
    </xf>
    <xf numFmtId="0" fontId="2" fillId="0" borderId="4" xfId="2" applyBorder="1" applyAlignment="1">
      <alignment horizontal="center" vertical="top"/>
    </xf>
    <xf numFmtId="0" fontId="10" fillId="0" borderId="2" xfId="2" applyFont="1" applyBorder="1" applyAlignment="1">
      <alignment horizontal="left" vertical="top"/>
    </xf>
    <xf numFmtId="0" fontId="10" fillId="0" borderId="5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2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6" xfId="2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0" xfId="2" applyAlignment="1">
      <alignment horizontal="center" vertical="center"/>
    </xf>
    <xf numFmtId="0" fontId="2" fillId="0" borderId="0" xfId="2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2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>
      <alignment vertical="center"/>
    </xf>
    <xf numFmtId="0" fontId="2" fillId="0" borderId="1" xfId="2" applyBorder="1">
      <alignment vertical="center"/>
    </xf>
    <xf numFmtId="0" fontId="2" fillId="0" borderId="1" xfId="2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2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2" applyFont="1">
      <alignment vertical="center"/>
    </xf>
    <xf numFmtId="0" fontId="10" fillId="0" borderId="0" xfId="0" applyFont="1">
      <alignment vertical="center"/>
    </xf>
    <xf numFmtId="38" fontId="10" fillId="0" borderId="0" xfId="1" applyFont="1" applyBorder="1" applyAlignment="1">
      <alignment horizontal="right" vertical="center"/>
    </xf>
    <xf numFmtId="0" fontId="10" fillId="0" borderId="1" xfId="2" applyFont="1" applyBorder="1">
      <alignment vertical="center"/>
    </xf>
    <xf numFmtId="38" fontId="10" fillId="0" borderId="1" xfId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5" fillId="0" borderId="0" xfId="2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0" fontId="2" fillId="0" borderId="0" xfId="2" applyAlignment="1">
      <alignment vertical="center" wrapText="1"/>
    </xf>
    <xf numFmtId="0" fontId="10" fillId="0" borderId="0" xfId="2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2" applyFont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2" applyFont="1" applyBorder="1">
      <alignment vertical="center"/>
    </xf>
    <xf numFmtId="38" fontId="10" fillId="0" borderId="2" xfId="1" applyFont="1" applyBorder="1" applyAlignment="1">
      <alignment horizontal="right" vertical="center"/>
    </xf>
    <xf numFmtId="0" fontId="1" fillId="0" borderId="0" xfId="0" applyFont="1">
      <alignment vertical="center"/>
    </xf>
    <xf numFmtId="0" fontId="11" fillId="0" borderId="0" xfId="2" applyFont="1">
      <alignment vertical="center"/>
    </xf>
    <xf numFmtId="0" fontId="8" fillId="0" borderId="0" xfId="0" applyFont="1">
      <alignment vertical="center"/>
    </xf>
    <xf numFmtId="0" fontId="10" fillId="0" borderId="2" xfId="2" applyFont="1" applyBorder="1" applyAlignment="1">
      <alignment horizontal="right" vertical="center"/>
    </xf>
    <xf numFmtId="0" fontId="10" fillId="0" borderId="0" xfId="2" applyFont="1" applyAlignment="1">
      <alignment horizontal="right" vertical="center"/>
    </xf>
    <xf numFmtId="0" fontId="10" fillId="0" borderId="0" xfId="2" quotePrefix="1" applyFont="1" applyAlignment="1">
      <alignment horizontal="right" vertical="center"/>
    </xf>
    <xf numFmtId="0" fontId="10" fillId="0" borderId="0" xfId="2" applyFont="1" applyAlignment="1">
      <alignment horizontal="distributed" vertical="center"/>
    </xf>
    <xf numFmtId="0" fontId="10" fillId="0" borderId="0" xfId="0" quotePrefix="1" applyFont="1" applyAlignment="1">
      <alignment horizontal="right" vertical="center"/>
    </xf>
    <xf numFmtId="0" fontId="10" fillId="0" borderId="1" xfId="2" applyFont="1" applyBorder="1" applyAlignment="1">
      <alignment horizontal="right" vertical="center"/>
    </xf>
    <xf numFmtId="0" fontId="10" fillId="0" borderId="1" xfId="2" applyFont="1" applyBorder="1" applyAlignment="1">
      <alignment horizontal="distributed" vertical="center"/>
    </xf>
    <xf numFmtId="0" fontId="12" fillId="0" borderId="1" xfId="0" applyFont="1" applyBorder="1">
      <alignment vertical="center"/>
    </xf>
    <xf numFmtId="0" fontId="12" fillId="0" borderId="0" xfId="0" applyFont="1">
      <alignment vertical="center"/>
    </xf>
    <xf numFmtId="0" fontId="12" fillId="0" borderId="2" xfId="0" applyFont="1" applyBorder="1">
      <alignment vertical="center"/>
    </xf>
    <xf numFmtId="0" fontId="5" fillId="0" borderId="2" xfId="0" applyFont="1" applyBorder="1">
      <alignment vertical="center"/>
    </xf>
    <xf numFmtId="38" fontId="10" fillId="0" borderId="6" xfId="1" applyFont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2" applyFont="1" applyAlignment="1">
      <alignment vertical="top" wrapText="1"/>
    </xf>
    <xf numFmtId="38" fontId="10" fillId="0" borderId="0" xfId="1" quotePrefix="1" applyFont="1" applyBorder="1" applyAlignment="1">
      <alignment horizontal="right" vertical="center"/>
    </xf>
    <xf numFmtId="38" fontId="10" fillId="0" borderId="0" xfId="1" quotePrefix="1" applyFont="1" applyFill="1" applyBorder="1" applyAlignment="1">
      <alignment horizontal="right" vertical="center"/>
    </xf>
    <xf numFmtId="38" fontId="10" fillId="0" borderId="0" xfId="1" applyFont="1" applyBorder="1" applyAlignment="1">
      <alignment vertical="center"/>
    </xf>
    <xf numFmtId="38" fontId="10" fillId="0" borderId="1" xfId="1" applyFont="1" applyBorder="1" applyAlignment="1">
      <alignment vertical="center"/>
    </xf>
    <xf numFmtId="38" fontId="13" fillId="0" borderId="0" xfId="1" applyFont="1" applyBorder="1" applyAlignment="1">
      <alignment horizontal="right" vertical="center"/>
    </xf>
    <xf numFmtId="38" fontId="13" fillId="0" borderId="6" xfId="1" applyFont="1" applyBorder="1" applyAlignment="1">
      <alignment horizontal="right" vertical="center"/>
    </xf>
    <xf numFmtId="0" fontId="14" fillId="0" borderId="0" xfId="0" applyFont="1">
      <alignment vertical="center"/>
    </xf>
    <xf numFmtId="0" fontId="14" fillId="0" borderId="0" xfId="2" applyFont="1" applyAlignment="1">
      <alignment horizontal="right" vertical="center"/>
    </xf>
    <xf numFmtId="0" fontId="15" fillId="0" borderId="0" xfId="2" applyFont="1" applyAlignment="1">
      <alignment horizontal="distributed" vertical="center"/>
    </xf>
    <xf numFmtId="0" fontId="14" fillId="0" borderId="0" xfId="2" applyFont="1">
      <alignment vertical="center"/>
    </xf>
    <xf numFmtId="38" fontId="15" fillId="0" borderId="6" xfId="1" applyFont="1" applyBorder="1" applyAlignment="1">
      <alignment horizontal="center" vertical="center"/>
    </xf>
    <xf numFmtId="0" fontId="15" fillId="0" borderId="0" xfId="2" applyFont="1" applyAlignment="1">
      <alignment horizontal="right" vertical="center"/>
    </xf>
    <xf numFmtId="38" fontId="15" fillId="0" borderId="0" xfId="1" applyFont="1" applyBorder="1" applyAlignment="1">
      <alignment horizontal="right" vertical="center"/>
    </xf>
    <xf numFmtId="0" fontId="15" fillId="0" borderId="0" xfId="0" applyFont="1">
      <alignment vertical="center"/>
    </xf>
    <xf numFmtId="0" fontId="15" fillId="0" borderId="0" xfId="2" applyFont="1">
      <alignment vertical="center"/>
    </xf>
    <xf numFmtId="38" fontId="15" fillId="0" borderId="6" xfId="1" applyFont="1" applyBorder="1" applyAlignment="1">
      <alignment horizontal="right" vertical="center"/>
    </xf>
    <xf numFmtId="38" fontId="13" fillId="0" borderId="8" xfId="1" applyFont="1" applyBorder="1" applyAlignment="1">
      <alignment horizontal="right" vertical="center"/>
    </xf>
    <xf numFmtId="38" fontId="13" fillId="0" borderId="1" xfId="1" applyFont="1" applyBorder="1" applyAlignment="1">
      <alignment horizontal="right" vertical="center"/>
    </xf>
    <xf numFmtId="38" fontId="15" fillId="0" borderId="0" xfId="1" applyFont="1" applyFill="1" applyBorder="1" applyAlignment="1">
      <alignment horizontal="right" vertical="center"/>
    </xf>
    <xf numFmtId="38" fontId="15" fillId="0" borderId="0" xfId="1" applyFont="1" applyBorder="1" applyAlignment="1">
      <alignment vertical="center"/>
    </xf>
    <xf numFmtId="0" fontId="2" fillId="0" borderId="4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0" xfId="2" applyAlignment="1">
      <alignment vertical="center" wrapText="1"/>
    </xf>
    <xf numFmtId="0" fontId="12" fillId="0" borderId="0" xfId="2" applyFont="1" applyAlignment="1">
      <alignment vertical="top" wrapText="1"/>
    </xf>
  </cellXfs>
  <cellStyles count="4">
    <cellStyle name="桁区切り" xfId="1" builtinId="6"/>
    <cellStyle name="標準" xfId="0" builtinId="0"/>
    <cellStyle name="標準_h2d2214j（石油等消費動態統計）" xfId="2" xr:uid="{7E9DB02F-9158-4C20-9F72-9F584323BCD2}"/>
    <cellStyle name="未定義" xfId="3" xr:uid="{DF951D19-906D-4562-BA98-56B4D31541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288925</xdr:colOff>
      <xdr:row>72</xdr:row>
      <xdr:rowOff>193040</xdr:rowOff>
    </xdr:from>
    <xdr:to>
      <xdr:col>11</xdr:col>
      <xdr:colOff>898588</xdr:colOff>
      <xdr:row>81</xdr:row>
      <xdr:rowOff>726</xdr:rowOff>
    </xdr:to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id="{38A4DE8B-A159-B20E-6622-69DE9AB66DBC}"/>
            </a:ext>
          </a:extLst>
        </xdr:cNvPr>
        <xdr:cNvSpPr txBox="1">
          <a:spLocks noChangeArrowheads="1"/>
        </xdr:cNvSpPr>
      </xdr:nvSpPr>
      <xdr:spPr bwMode="auto">
        <a:xfrm>
          <a:off x="377825" y="20408900"/>
          <a:ext cx="12207875" cy="172719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+mn-ea"/>
            </a:rPr>
            <a:t>①石油等消費動態統計の対象事業所のエネルギー消費量は含まれていません。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②農業部門におけるエネルギー消費量には、本統計で調査を行っていない耕種農業・畜産農業のエネルギー消費量が含まれていません。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⑤四捨五入のため、各値の合計と表示されている合計値は必ずしも一致しません。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⑥全国値を示した本表とは推計方法が異なるため、都道府県別消費量の合計値（全国計）は本表の値とは一致しません。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⑦エネルギー種別、地域等の定義については巻頭をご参照ください。</a:t>
          </a:r>
          <a:endParaRPr lang="ja-JP" altLang="en-US" u="non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73</xdr:row>
      <xdr:rowOff>0</xdr:rowOff>
    </xdr:from>
    <xdr:to>
      <xdr:col>11</xdr:col>
      <xdr:colOff>898981</xdr:colOff>
      <xdr:row>81</xdr:row>
      <xdr:rowOff>21625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C3029FD-084D-040B-E0E3-F52DC0C0597E}"/>
            </a:ext>
          </a:extLst>
        </xdr:cNvPr>
        <xdr:cNvSpPr txBox="1">
          <a:spLocks noChangeArrowheads="1"/>
        </xdr:cNvSpPr>
      </xdr:nvSpPr>
      <xdr:spPr bwMode="auto">
        <a:xfrm>
          <a:off x="393700" y="20421600"/>
          <a:ext cx="12207875" cy="172719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+mn-ea"/>
            </a:rPr>
            <a:t>①石油等消費動態統計の対象事業所のエネルギー消費量は含まれていません。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②農業部門におけるエネルギー消費量には、本統計で調査を行っていない耕種農業・畜産農業のエネルギー消費量が含まれていません。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⑤四捨五入のため、各値の合計と表示されている合計値は必ずしも一致しません。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⑥全国値を示した本表とは推計方法が異なるため、都道府県別消費量の合計値（全国計）は本表の値とは一致しません。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⑦エネルギー種別、地域等の定義については巻頭をご参照ください。</a:t>
          </a:r>
          <a:endParaRPr lang="ja-JP" altLang="en-US" u="none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90C55-D654-4E1C-BDC4-694834A9F11E}">
  <sheetPr codeName="Sheet19"/>
  <dimension ref="A1:AT88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2" width="4.26953125" style="1" customWidth="1"/>
    <col min="3" max="3" width="44" style="1" customWidth="1"/>
    <col min="4" max="4" width="0.90625" style="1" customWidth="1"/>
    <col min="5" max="20" width="14.6328125" style="57" customWidth="1"/>
    <col min="21" max="21" width="7.453125" style="58" customWidth="1"/>
    <col min="22" max="22" width="4.26953125" style="1" customWidth="1"/>
    <col min="23" max="23" width="43.7265625" style="1" customWidth="1"/>
    <col min="24" max="24" width="0.90625" style="1" customWidth="1"/>
    <col min="25" max="45" width="14.6328125" style="57" customWidth="1"/>
    <col min="46" max="46" width="7.453125" style="58" customWidth="1"/>
    <col min="47" max="16384" width="9" style="57"/>
  </cols>
  <sheetData>
    <row r="1" spans="1:46" customFormat="1" ht="28" customHeight="1" x14ac:dyDescent="0.2">
      <c r="A1" s="1"/>
      <c r="B1" s="2" t="s">
        <v>191</v>
      </c>
      <c r="C1" s="2"/>
      <c r="E1" s="63"/>
      <c r="F1" s="63"/>
      <c r="G1" s="3"/>
      <c r="H1" s="3"/>
      <c r="I1" s="65" t="s">
        <v>224</v>
      </c>
      <c r="J1" s="3"/>
      <c r="K1" s="3"/>
      <c r="L1" s="74"/>
      <c r="M1" s="74"/>
      <c r="N1" s="74"/>
      <c r="O1" s="74"/>
      <c r="P1" s="74"/>
      <c r="Q1" s="74"/>
      <c r="R1" s="74"/>
      <c r="S1" s="74"/>
      <c r="T1" s="74"/>
      <c r="U1" s="4"/>
      <c r="V1" s="2" t="str">
        <f>B1</f>
        <v>参考２　都道府県・エネルギー種別エネルギー消費量</v>
      </c>
      <c r="W1" s="2"/>
      <c r="X1" s="74"/>
      <c r="Y1" s="3"/>
      <c r="Z1" s="74"/>
      <c r="AA1" s="74"/>
      <c r="AB1" s="74"/>
      <c r="AC1" s="65" t="s">
        <v>224</v>
      </c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3"/>
      <c r="AR1" s="74"/>
      <c r="AS1" s="74"/>
      <c r="AT1" s="4"/>
    </row>
    <row r="2" spans="1:46" customFormat="1" ht="4.5" customHeight="1" x14ac:dyDescent="0.2">
      <c r="A2" s="5"/>
      <c r="C2" s="5"/>
      <c r="D2" s="4"/>
      <c r="E2" s="74"/>
      <c r="F2" s="74"/>
      <c r="G2" s="74"/>
      <c r="H2" s="74"/>
      <c r="I2" s="74"/>
      <c r="J2" s="74"/>
      <c r="K2" s="5"/>
      <c r="L2" s="74"/>
      <c r="M2" s="5"/>
      <c r="N2" s="4"/>
      <c r="O2" s="74"/>
      <c r="P2" s="74"/>
      <c r="Q2" s="74"/>
      <c r="R2" s="74"/>
      <c r="S2" s="74"/>
      <c r="T2" s="74"/>
      <c r="U2" s="82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82"/>
    </row>
    <row r="3" spans="1:46" s="65" customFormat="1" ht="22" customHeight="1" x14ac:dyDescent="0.2">
      <c r="A3" s="64"/>
      <c r="B3" s="6"/>
      <c r="C3" s="65" t="s">
        <v>36</v>
      </c>
      <c r="D3" s="6"/>
      <c r="E3" s="6"/>
      <c r="F3" s="6"/>
      <c r="U3" s="7"/>
      <c r="V3" s="6"/>
      <c r="W3" s="65" t="str">
        <f>C3</f>
        <v>A　固有単位表</v>
      </c>
      <c r="X3" s="6"/>
      <c r="AI3" s="6"/>
      <c r="AJ3" s="6"/>
      <c r="AK3" s="6"/>
      <c r="AL3" s="6"/>
      <c r="AT3" s="7"/>
    </row>
    <row r="4" spans="1:46" customFormat="1" ht="17.25" customHeight="1" x14ac:dyDescent="0.2">
      <c r="A4" s="8"/>
      <c r="B4" s="9"/>
      <c r="C4" s="38"/>
      <c r="E4" s="74"/>
      <c r="F4" s="74"/>
      <c r="G4" s="74"/>
      <c r="H4" s="73"/>
      <c r="I4" s="73"/>
      <c r="J4" s="74"/>
      <c r="K4" s="74"/>
      <c r="L4" s="73"/>
      <c r="M4" s="73"/>
      <c r="N4" s="73"/>
      <c r="O4" s="73"/>
      <c r="P4" s="73"/>
      <c r="Q4" s="73"/>
      <c r="R4" s="73"/>
      <c r="S4" s="73"/>
      <c r="T4" s="73"/>
      <c r="U4" s="83"/>
      <c r="V4" s="73"/>
      <c r="W4" s="38"/>
      <c r="X4" s="74"/>
      <c r="Y4" s="74"/>
      <c r="Z4" s="74"/>
      <c r="AA4" s="74"/>
      <c r="AB4" s="74"/>
      <c r="AC4" s="74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83"/>
    </row>
    <row r="5" spans="1:46" s="21" customFormat="1" ht="17.25" customHeight="1" x14ac:dyDescent="0.2">
      <c r="A5" s="10"/>
      <c r="B5" s="11"/>
      <c r="C5" s="12"/>
      <c r="D5" s="12"/>
      <c r="E5" s="13" t="s">
        <v>0</v>
      </c>
      <c r="F5" s="14" t="s">
        <v>1</v>
      </c>
      <c r="G5" s="15"/>
      <c r="H5" s="15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 t="s">
        <v>2</v>
      </c>
      <c r="U5" s="18"/>
      <c r="V5" s="11"/>
      <c r="W5" s="19" t="s">
        <v>3</v>
      </c>
      <c r="X5" s="12"/>
      <c r="Y5" s="17"/>
      <c r="Z5" s="17"/>
      <c r="AA5" s="20"/>
      <c r="AB5" s="17"/>
      <c r="AC5" s="20"/>
      <c r="AD5" s="16"/>
      <c r="AE5" s="16"/>
      <c r="AF5" s="16"/>
      <c r="AG5" s="16"/>
      <c r="AH5" s="16"/>
      <c r="AI5" s="16"/>
      <c r="AJ5" s="16"/>
      <c r="AK5" s="16"/>
      <c r="AL5" s="16"/>
      <c r="AM5" s="17"/>
      <c r="AN5" s="14" t="s">
        <v>4</v>
      </c>
      <c r="AO5" s="107"/>
      <c r="AP5" s="108"/>
      <c r="AQ5" s="14" t="s">
        <v>5</v>
      </c>
      <c r="AR5" s="16"/>
      <c r="AS5" s="16"/>
      <c r="AT5" s="18"/>
    </row>
    <row r="6" spans="1:46" s="21" customFormat="1" ht="17.25" customHeight="1" x14ac:dyDescent="0.2">
      <c r="A6" s="10"/>
      <c r="B6" s="22"/>
      <c r="C6" s="10"/>
      <c r="D6" s="10"/>
      <c r="E6" s="23"/>
      <c r="F6" s="23"/>
      <c r="G6" s="105" t="s">
        <v>6</v>
      </c>
      <c r="H6" s="10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24"/>
      <c r="V6" s="22"/>
      <c r="W6" s="10"/>
      <c r="X6" s="10"/>
      <c r="Y6" s="14" t="s">
        <v>7</v>
      </c>
      <c r="Z6" s="16"/>
      <c r="AA6" s="20"/>
      <c r="AB6" s="16"/>
      <c r="AC6" s="20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25"/>
      <c r="AO6" s="13" t="s">
        <v>33</v>
      </c>
      <c r="AP6" s="14" t="s">
        <v>32</v>
      </c>
      <c r="AQ6" s="23"/>
      <c r="AR6" s="13" t="s">
        <v>34</v>
      </c>
      <c r="AS6" s="14" t="s">
        <v>35</v>
      </c>
      <c r="AT6" s="24"/>
    </row>
    <row r="7" spans="1:46" s="21" customFormat="1" ht="45.75" customHeight="1" x14ac:dyDescent="0.2">
      <c r="A7" s="10"/>
      <c r="B7" s="22"/>
      <c r="C7" s="10"/>
      <c r="D7" s="10"/>
      <c r="E7" s="25"/>
      <c r="F7" s="25"/>
      <c r="G7" s="25"/>
      <c r="H7" s="26" t="s">
        <v>8</v>
      </c>
      <c r="I7" s="26" t="s">
        <v>9</v>
      </c>
      <c r="J7" s="26" t="s">
        <v>10</v>
      </c>
      <c r="K7" s="26" t="s">
        <v>11</v>
      </c>
      <c r="L7" s="26" t="s">
        <v>12</v>
      </c>
      <c r="M7" s="26" t="s">
        <v>13</v>
      </c>
      <c r="N7" s="26" t="s">
        <v>14</v>
      </c>
      <c r="O7" s="26" t="s">
        <v>15</v>
      </c>
      <c r="P7" s="26" t="s">
        <v>16</v>
      </c>
      <c r="Q7" s="26" t="s">
        <v>17</v>
      </c>
      <c r="R7" s="26" t="s">
        <v>192</v>
      </c>
      <c r="S7" s="26" t="s">
        <v>193</v>
      </c>
      <c r="T7" s="27" t="s">
        <v>18</v>
      </c>
      <c r="U7" s="24"/>
      <c r="V7" s="22"/>
      <c r="W7" s="10"/>
      <c r="X7" s="10"/>
      <c r="Y7" s="25"/>
      <c r="Z7" s="26" t="s">
        <v>19</v>
      </c>
      <c r="AA7" s="26" t="s">
        <v>20</v>
      </c>
      <c r="AB7" s="26" t="s">
        <v>194</v>
      </c>
      <c r="AC7" s="26" t="s">
        <v>21</v>
      </c>
      <c r="AD7" s="26" t="s">
        <v>22</v>
      </c>
      <c r="AE7" s="26" t="s">
        <v>23</v>
      </c>
      <c r="AF7" s="26" t="s">
        <v>24</v>
      </c>
      <c r="AG7" s="26" t="s">
        <v>25</v>
      </c>
      <c r="AH7" s="26" t="s">
        <v>26</v>
      </c>
      <c r="AI7" s="26" t="s">
        <v>27</v>
      </c>
      <c r="AJ7" s="26" t="s">
        <v>28</v>
      </c>
      <c r="AK7" s="26" t="s">
        <v>195</v>
      </c>
      <c r="AL7" s="26" t="s">
        <v>29</v>
      </c>
      <c r="AM7" s="27" t="s">
        <v>30</v>
      </c>
      <c r="AN7" s="28"/>
      <c r="AO7" s="28"/>
      <c r="AP7" s="29"/>
      <c r="AQ7" s="25"/>
      <c r="AR7" s="28"/>
      <c r="AS7" s="29"/>
      <c r="AT7" s="24"/>
    </row>
    <row r="8" spans="1:46" s="38" customFormat="1" ht="16.5" customHeight="1" x14ac:dyDescent="0.2">
      <c r="A8" s="30"/>
      <c r="B8" s="31"/>
      <c r="C8" s="30"/>
      <c r="D8" s="30"/>
      <c r="E8" s="32" t="s">
        <v>216</v>
      </c>
      <c r="F8" s="32" t="s">
        <v>216</v>
      </c>
      <c r="G8" s="32" t="s">
        <v>216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4" t="s">
        <v>216</v>
      </c>
      <c r="U8" s="35"/>
      <c r="V8" s="31"/>
      <c r="W8" s="30"/>
      <c r="X8" s="30"/>
      <c r="Y8" s="32" t="s">
        <v>216</v>
      </c>
      <c r="Z8" s="33" t="s">
        <v>216</v>
      </c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4" t="s">
        <v>216</v>
      </c>
      <c r="AN8" s="36"/>
      <c r="AO8" s="36"/>
      <c r="AP8" s="37"/>
      <c r="AQ8" s="32"/>
      <c r="AR8" s="36"/>
      <c r="AS8" s="37"/>
      <c r="AT8" s="35"/>
    </row>
    <row r="9" spans="1:46" s="45" customFormat="1" ht="17.25" customHeight="1" x14ac:dyDescent="0.2">
      <c r="A9" s="30"/>
      <c r="B9" s="39"/>
      <c r="C9" s="40"/>
      <c r="D9" s="40"/>
      <c r="E9" s="41" t="s">
        <v>217</v>
      </c>
      <c r="F9" s="41" t="s">
        <v>217</v>
      </c>
      <c r="G9" s="41" t="s">
        <v>217</v>
      </c>
      <c r="H9" s="42" t="s">
        <v>218</v>
      </c>
      <c r="I9" s="42" t="s">
        <v>218</v>
      </c>
      <c r="J9" s="42" t="s">
        <v>218</v>
      </c>
      <c r="K9" s="42" t="s">
        <v>219</v>
      </c>
      <c r="L9" s="42" t="s">
        <v>219</v>
      </c>
      <c r="M9" s="42" t="s">
        <v>219</v>
      </c>
      <c r="N9" s="42" t="s">
        <v>219</v>
      </c>
      <c r="O9" s="42" t="s">
        <v>219</v>
      </c>
      <c r="P9" s="42" t="s">
        <v>218</v>
      </c>
      <c r="Q9" s="42" t="s">
        <v>219</v>
      </c>
      <c r="R9" s="42" t="s">
        <v>218</v>
      </c>
      <c r="S9" s="42" t="s">
        <v>218</v>
      </c>
      <c r="T9" s="41" t="s">
        <v>217</v>
      </c>
      <c r="U9" s="43"/>
      <c r="V9" s="39"/>
      <c r="W9" s="40"/>
      <c r="X9" s="40"/>
      <c r="Y9" s="42" t="s">
        <v>217</v>
      </c>
      <c r="Z9" s="42" t="s">
        <v>217</v>
      </c>
      <c r="AA9" s="42" t="s">
        <v>217</v>
      </c>
      <c r="AB9" s="42" t="s">
        <v>217</v>
      </c>
      <c r="AC9" s="42" t="s">
        <v>217</v>
      </c>
      <c r="AD9" s="42" t="s">
        <v>217</v>
      </c>
      <c r="AE9" s="42" t="s">
        <v>217</v>
      </c>
      <c r="AF9" s="42" t="s">
        <v>217</v>
      </c>
      <c r="AG9" s="42" t="s">
        <v>217</v>
      </c>
      <c r="AH9" s="42" t="s">
        <v>217</v>
      </c>
      <c r="AI9" s="42" t="s">
        <v>217</v>
      </c>
      <c r="AJ9" s="42" t="s">
        <v>218</v>
      </c>
      <c r="AK9" s="42" t="s">
        <v>219</v>
      </c>
      <c r="AL9" s="42" t="s">
        <v>218</v>
      </c>
      <c r="AM9" s="41" t="s">
        <v>217</v>
      </c>
      <c r="AN9" s="44" t="s">
        <v>220</v>
      </c>
      <c r="AO9" s="44" t="s">
        <v>220</v>
      </c>
      <c r="AP9" s="44" t="s">
        <v>220</v>
      </c>
      <c r="AQ9" s="42" t="s">
        <v>221</v>
      </c>
      <c r="AR9" s="42" t="s">
        <v>222</v>
      </c>
      <c r="AS9" s="41" t="s">
        <v>223</v>
      </c>
      <c r="AT9" s="43"/>
    </row>
    <row r="10" spans="1:46" customFormat="1" ht="8.25" customHeight="1" x14ac:dyDescent="0.2">
      <c r="B10" s="66"/>
      <c r="C10" s="31"/>
      <c r="D10" s="31"/>
      <c r="E10" s="81"/>
      <c r="F10" s="75"/>
      <c r="G10" s="74"/>
      <c r="H10" s="74"/>
      <c r="I10" s="74"/>
      <c r="J10" s="74"/>
      <c r="K10" s="74"/>
      <c r="L10" s="74"/>
      <c r="M10" s="57"/>
      <c r="N10" s="57"/>
      <c r="O10" s="57"/>
      <c r="P10" s="57"/>
      <c r="Q10" s="57"/>
      <c r="R10" s="57"/>
      <c r="S10" s="57"/>
      <c r="T10" s="57"/>
      <c r="U10" s="79"/>
      <c r="V10" s="57"/>
      <c r="W10" s="57"/>
      <c r="X10" s="57"/>
      <c r="Y10" s="57"/>
      <c r="Z10" s="57"/>
      <c r="AA10" s="57"/>
      <c r="AB10" s="66"/>
      <c r="AC10" s="31"/>
      <c r="AD10" s="31"/>
      <c r="AE10" s="31"/>
      <c r="AF10" s="67"/>
      <c r="AG10" s="31"/>
      <c r="AH10" s="31"/>
      <c r="AI10" s="76"/>
      <c r="AJ10" s="57"/>
      <c r="AK10" s="57"/>
      <c r="AL10" s="57"/>
      <c r="AM10" s="57"/>
      <c r="AN10" s="57"/>
      <c r="AO10" s="57"/>
      <c r="AP10" s="57"/>
      <c r="AQ10" s="57"/>
      <c r="AR10" s="74"/>
      <c r="AS10" s="74"/>
      <c r="AT10" s="80"/>
    </row>
    <row r="11" spans="1:46" s="91" customFormat="1" ht="24" customHeight="1" x14ac:dyDescent="0.2">
      <c r="B11" s="92"/>
      <c r="C11" s="93" t="s">
        <v>38</v>
      </c>
      <c r="D11" s="94"/>
      <c r="E11" s="100">
        <v>97167.571517595206</v>
      </c>
      <c r="F11" s="97">
        <v>34106.637026465687</v>
      </c>
      <c r="G11" s="97">
        <v>15839.949420296869</v>
      </c>
      <c r="H11" s="97">
        <v>60.822000000000031</v>
      </c>
      <c r="I11" s="97">
        <v>228.59872354056282</v>
      </c>
      <c r="J11" s="97">
        <v>3.7516860092552812E-2</v>
      </c>
      <c r="K11" s="97">
        <v>17.027856929302942</v>
      </c>
      <c r="L11" s="97">
        <v>77.348395515049262</v>
      </c>
      <c r="M11" s="97">
        <v>29.607199999999995</v>
      </c>
      <c r="N11" s="97">
        <v>0</v>
      </c>
      <c r="O11" s="97">
        <v>147.54997223334365</v>
      </c>
      <c r="P11" s="97">
        <v>177.76057860760329</v>
      </c>
      <c r="Q11" s="97">
        <v>10768.706045680392</v>
      </c>
      <c r="R11" s="97">
        <v>2.6179224490781601</v>
      </c>
      <c r="S11" s="97">
        <v>0.17950399886129034</v>
      </c>
      <c r="T11" s="97">
        <v>2732.974065306601</v>
      </c>
      <c r="U11" s="95"/>
      <c r="V11" s="96"/>
      <c r="W11" s="93" t="s">
        <v>38</v>
      </c>
      <c r="X11" s="97"/>
      <c r="Y11" s="97">
        <v>18266.687606168827</v>
      </c>
      <c r="Z11" s="97">
        <v>0</v>
      </c>
      <c r="AA11" s="97">
        <v>1644.6682745845292</v>
      </c>
      <c r="AB11" s="103">
        <v>10.158346649593115</v>
      </c>
      <c r="AC11" s="104">
        <v>0</v>
      </c>
      <c r="AD11" s="104">
        <v>0</v>
      </c>
      <c r="AE11" s="104">
        <v>3593.946201836914</v>
      </c>
      <c r="AF11" s="103">
        <v>3714.8492903572032</v>
      </c>
      <c r="AG11" s="97">
        <v>4838.1317816182282</v>
      </c>
      <c r="AH11" s="104">
        <v>53.738934218499203</v>
      </c>
      <c r="AI11" s="97">
        <v>0.229266321256588</v>
      </c>
      <c r="AJ11" s="97">
        <v>3367.8374822233927</v>
      </c>
      <c r="AK11" s="97">
        <v>0.59492911738729548</v>
      </c>
      <c r="AL11" s="97">
        <v>33.45448914853629</v>
      </c>
      <c r="AM11" s="97">
        <v>228.46495879890699</v>
      </c>
      <c r="AN11" s="97">
        <v>587926.53827909741</v>
      </c>
      <c r="AO11" s="97">
        <v>556757.4558695968</v>
      </c>
      <c r="AP11" s="97">
        <v>31169.082409500461</v>
      </c>
      <c r="AQ11" s="97">
        <v>286918.95381821779</v>
      </c>
      <c r="AR11" s="97">
        <v>97814.816082633479</v>
      </c>
      <c r="AS11" s="97">
        <v>35449.122239142031</v>
      </c>
      <c r="AT11" s="95"/>
    </row>
    <row r="12" spans="1:46" s="47" customFormat="1" ht="10.5" customHeight="1" x14ac:dyDescent="0.2">
      <c r="B12" s="67"/>
      <c r="C12" s="46"/>
      <c r="D12" s="46"/>
      <c r="E12" s="90"/>
      <c r="F12" s="89"/>
      <c r="G12" s="89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77"/>
      <c r="V12" s="67"/>
      <c r="W12" s="46"/>
      <c r="X12" s="48"/>
      <c r="Y12" s="89"/>
      <c r="Z12" s="48"/>
      <c r="AA12" s="48"/>
      <c r="AB12" s="67"/>
      <c r="AC12" s="46"/>
      <c r="AD12" s="46"/>
      <c r="AE12" s="46"/>
      <c r="AF12" s="67"/>
      <c r="AG12" s="67"/>
      <c r="AH12" s="46"/>
      <c r="AI12" s="48"/>
      <c r="AJ12" s="48"/>
      <c r="AK12" s="48"/>
      <c r="AL12" s="48"/>
      <c r="AM12" s="48"/>
      <c r="AN12" s="89"/>
      <c r="AO12" s="48"/>
      <c r="AP12" s="48"/>
      <c r="AQ12" s="89"/>
      <c r="AR12" s="48"/>
      <c r="AS12" s="48"/>
      <c r="AT12" s="77"/>
    </row>
    <row r="13" spans="1:46" s="98" customFormat="1" ht="24" customHeight="1" x14ac:dyDescent="0.2">
      <c r="B13" s="96"/>
      <c r="C13" s="93" t="s">
        <v>39</v>
      </c>
      <c r="D13" s="99"/>
      <c r="E13" s="100">
        <v>10716.788658335523</v>
      </c>
      <c r="F13" s="97">
        <v>4187.114988886824</v>
      </c>
      <c r="G13" s="97">
        <v>1803.1595907829337</v>
      </c>
      <c r="H13" s="97">
        <v>12.839000000000018</v>
      </c>
      <c r="I13" s="97">
        <v>40.829664000847238</v>
      </c>
      <c r="J13" s="97">
        <v>4.9009592226132602E-3</v>
      </c>
      <c r="K13" s="97">
        <v>3.0069199619710263</v>
      </c>
      <c r="L13" s="97">
        <v>1.1892771058123204E-2</v>
      </c>
      <c r="M13" s="97">
        <v>0</v>
      </c>
      <c r="N13" s="97">
        <v>0</v>
      </c>
      <c r="O13" s="97">
        <v>18.63258340263997</v>
      </c>
      <c r="P13" s="97">
        <v>13.160384831682356</v>
      </c>
      <c r="Q13" s="97">
        <v>1030.9932517642333</v>
      </c>
      <c r="R13" s="97">
        <v>0.46399853853599449</v>
      </c>
      <c r="S13" s="97">
        <v>1.5087532149368491E-2</v>
      </c>
      <c r="T13" s="97">
        <v>529.81130072866813</v>
      </c>
      <c r="U13" s="95"/>
      <c r="V13" s="96"/>
      <c r="W13" s="93" t="s">
        <v>39</v>
      </c>
      <c r="X13" s="97"/>
      <c r="Y13" s="97">
        <v>2383.9553981038894</v>
      </c>
      <c r="Z13" s="97">
        <v>0</v>
      </c>
      <c r="AA13" s="97">
        <v>197.34227672232072</v>
      </c>
      <c r="AB13" s="97">
        <v>2.0662854116862097</v>
      </c>
      <c r="AC13" s="104">
        <v>0</v>
      </c>
      <c r="AD13" s="104">
        <v>0</v>
      </c>
      <c r="AE13" s="104">
        <v>448.98942861597186</v>
      </c>
      <c r="AF13" s="97">
        <v>548.52368947151854</v>
      </c>
      <c r="AG13" s="97">
        <v>705.08620421127989</v>
      </c>
      <c r="AH13" s="104">
        <v>9.3200400453743271</v>
      </c>
      <c r="AI13" s="97">
        <v>1.9008647724839119E-2</v>
      </c>
      <c r="AJ13" s="97">
        <v>356.65221156743121</v>
      </c>
      <c r="AK13" s="97">
        <v>0.1667240521184204</v>
      </c>
      <c r="AL13" s="97">
        <v>2.0686398812943696</v>
      </c>
      <c r="AM13" s="97">
        <v>33.596438985368138</v>
      </c>
      <c r="AN13" s="97">
        <v>61259.657351812893</v>
      </c>
      <c r="AO13" s="97">
        <v>57711.993117556165</v>
      </c>
      <c r="AP13" s="97">
        <v>3547.6642342567325</v>
      </c>
      <c r="AQ13" s="97">
        <v>28332.042062552275</v>
      </c>
      <c r="AR13" s="97">
        <v>9719.4957122646119</v>
      </c>
      <c r="AS13" s="97">
        <v>3344.417000394858</v>
      </c>
      <c r="AT13" s="95"/>
    </row>
    <row r="14" spans="1:46" s="47" customFormat="1" ht="24" customHeight="1" x14ac:dyDescent="0.2">
      <c r="B14" s="68" t="s">
        <v>40</v>
      </c>
      <c r="C14" s="69" t="s">
        <v>41</v>
      </c>
      <c r="D14" s="46"/>
      <c r="E14" s="90">
        <v>3817.6754375970672</v>
      </c>
      <c r="F14" s="89">
        <v>1537.3659194996274</v>
      </c>
      <c r="G14" s="89">
        <v>653.12129369412025</v>
      </c>
      <c r="H14" s="48">
        <v>12.839000000000018</v>
      </c>
      <c r="I14" s="48">
        <v>10.193324424828511</v>
      </c>
      <c r="J14" s="48">
        <v>1.6827961007644654E-3</v>
      </c>
      <c r="K14" s="48">
        <v>2.7744548343798372</v>
      </c>
      <c r="L14" s="48">
        <v>3.2781992304962318E-3</v>
      </c>
      <c r="M14" s="48">
        <v>0</v>
      </c>
      <c r="N14" s="48">
        <v>0</v>
      </c>
      <c r="O14" s="48">
        <v>9.7361387149203331</v>
      </c>
      <c r="P14" s="48">
        <v>2.8340579656002065</v>
      </c>
      <c r="Q14" s="48">
        <v>408.5610865781947</v>
      </c>
      <c r="R14" s="48">
        <v>0.14256352589169491</v>
      </c>
      <c r="S14" s="48">
        <v>6.1432221694668497E-3</v>
      </c>
      <c r="T14" s="48">
        <v>147.88094647740536</v>
      </c>
      <c r="U14" s="77" t="s">
        <v>156</v>
      </c>
      <c r="V14" s="68" t="s">
        <v>197</v>
      </c>
      <c r="W14" s="69" t="s">
        <v>41</v>
      </c>
      <c r="X14" s="48"/>
      <c r="Y14" s="89">
        <v>884.24462580550698</v>
      </c>
      <c r="Z14" s="48">
        <v>0</v>
      </c>
      <c r="AA14" s="48">
        <v>71.744926445856137</v>
      </c>
      <c r="AB14" s="85">
        <v>1.3601515907205861</v>
      </c>
      <c r="AC14" s="87">
        <v>0</v>
      </c>
      <c r="AD14" s="87">
        <v>0</v>
      </c>
      <c r="AE14" s="87">
        <v>164.6402319428334</v>
      </c>
      <c r="AF14" s="85">
        <v>197.70798723426225</v>
      </c>
      <c r="AG14" s="48">
        <v>282.42002530592396</v>
      </c>
      <c r="AH14" s="87">
        <v>7.5949810172395829</v>
      </c>
      <c r="AI14" s="48">
        <v>1.2057982521185976E-3</v>
      </c>
      <c r="AJ14" s="48">
        <v>120.57756346532497</v>
      </c>
      <c r="AK14" s="48">
        <v>6.1362542943483346E-2</v>
      </c>
      <c r="AL14" s="48">
        <v>1.4289791154139389E-4</v>
      </c>
      <c r="AM14" s="48">
        <v>11.002561372089847</v>
      </c>
      <c r="AN14" s="89">
        <v>21374.884673487992</v>
      </c>
      <c r="AO14" s="48">
        <v>19918.816743713571</v>
      </c>
      <c r="AP14" s="48">
        <v>1456.0679297744216</v>
      </c>
      <c r="AQ14" s="89">
        <v>9960.3253724263086</v>
      </c>
      <c r="AR14" s="48">
        <v>3359.8616742597724</v>
      </c>
      <c r="AS14" s="48">
        <v>1322.5352789365263</v>
      </c>
      <c r="AT14" s="77" t="s">
        <v>156</v>
      </c>
    </row>
    <row r="15" spans="1:46" s="47" customFormat="1" ht="24" customHeight="1" x14ac:dyDescent="0.2">
      <c r="B15" s="68" t="s">
        <v>42</v>
      </c>
      <c r="C15" s="69" t="s">
        <v>44</v>
      </c>
      <c r="D15" s="46"/>
      <c r="E15" s="90">
        <v>874.49251966719294</v>
      </c>
      <c r="F15" s="89">
        <v>332.93995297693505</v>
      </c>
      <c r="G15" s="89">
        <v>120.31142345156439</v>
      </c>
      <c r="H15" s="48">
        <v>0</v>
      </c>
      <c r="I15" s="48">
        <v>1.6744091448365446</v>
      </c>
      <c r="J15" s="48">
        <v>3.1426177145564435E-4</v>
      </c>
      <c r="K15" s="48">
        <v>4.2539273919362373E-2</v>
      </c>
      <c r="L15" s="48">
        <v>1.5765385612310128E-3</v>
      </c>
      <c r="M15" s="48">
        <v>0</v>
      </c>
      <c r="N15" s="48">
        <v>0</v>
      </c>
      <c r="O15" s="48">
        <v>1.6520852383785627</v>
      </c>
      <c r="P15" s="48">
        <v>2.8372310793526854</v>
      </c>
      <c r="Q15" s="48">
        <v>75.428130107709862</v>
      </c>
      <c r="R15" s="48">
        <v>0.10381112514157391</v>
      </c>
      <c r="S15" s="48">
        <v>8.1648713818257147E-4</v>
      </c>
      <c r="T15" s="48">
        <v>25.825832379213313</v>
      </c>
      <c r="U15" s="77" t="s">
        <v>157</v>
      </c>
      <c r="V15" s="68" t="s">
        <v>198</v>
      </c>
      <c r="W15" s="69" t="s">
        <v>44</v>
      </c>
      <c r="X15" s="48"/>
      <c r="Y15" s="89">
        <v>212.62852952537065</v>
      </c>
      <c r="Z15" s="48">
        <v>0</v>
      </c>
      <c r="AA15" s="48">
        <v>16.927503418249476</v>
      </c>
      <c r="AB15" s="85">
        <v>0.20766569985893518</v>
      </c>
      <c r="AC15" s="87">
        <v>0</v>
      </c>
      <c r="AD15" s="87">
        <v>0</v>
      </c>
      <c r="AE15" s="87">
        <v>38.758832352169961</v>
      </c>
      <c r="AF15" s="85">
        <v>50.84496163678353</v>
      </c>
      <c r="AG15" s="48">
        <v>68.965648157009753</v>
      </c>
      <c r="AH15" s="87">
        <v>0.15161417348287257</v>
      </c>
      <c r="AI15" s="48">
        <v>1.1482295807055686E-4</v>
      </c>
      <c r="AJ15" s="48">
        <v>28.225752730565194</v>
      </c>
      <c r="AK15" s="48">
        <v>0</v>
      </c>
      <c r="AL15" s="48">
        <v>0</v>
      </c>
      <c r="AM15" s="48">
        <v>2.3394713520880854</v>
      </c>
      <c r="AN15" s="89">
        <v>5188.3889577486934</v>
      </c>
      <c r="AO15" s="48">
        <v>4914.4176360137681</v>
      </c>
      <c r="AP15" s="48">
        <v>273.97132173492537</v>
      </c>
      <c r="AQ15" s="89">
        <v>1962.1051862834092</v>
      </c>
      <c r="AR15" s="48">
        <v>671.81172533978167</v>
      </c>
      <c r="AS15" s="48">
        <v>234.96007483809205</v>
      </c>
      <c r="AT15" s="77" t="s">
        <v>157</v>
      </c>
    </row>
    <row r="16" spans="1:46" s="47" customFormat="1" ht="24" customHeight="1" x14ac:dyDescent="0.2">
      <c r="B16" s="68" t="s">
        <v>45</v>
      </c>
      <c r="C16" s="69" t="s">
        <v>47</v>
      </c>
      <c r="D16" s="46"/>
      <c r="E16" s="90">
        <v>971.18086139112597</v>
      </c>
      <c r="F16" s="89">
        <v>380.99931391966845</v>
      </c>
      <c r="G16" s="89">
        <v>148.35810912399123</v>
      </c>
      <c r="H16" s="48">
        <v>0</v>
      </c>
      <c r="I16" s="48">
        <v>3.2558546723555399</v>
      </c>
      <c r="J16" s="48">
        <v>4.8126029193404672E-4</v>
      </c>
      <c r="K16" s="48">
        <v>2.9468253629657357E-2</v>
      </c>
      <c r="L16" s="48">
        <v>1.0919747610258115E-3</v>
      </c>
      <c r="M16" s="48">
        <v>0</v>
      </c>
      <c r="N16" s="48">
        <v>0</v>
      </c>
      <c r="O16" s="48">
        <v>0.39046348218993554</v>
      </c>
      <c r="P16" s="48">
        <v>2.718287784267392</v>
      </c>
      <c r="Q16" s="48">
        <v>92.371073134596074</v>
      </c>
      <c r="R16" s="48">
        <v>2.963094511418566E-2</v>
      </c>
      <c r="S16" s="48">
        <v>6.6456059936247992E-4</v>
      </c>
      <c r="T16" s="48">
        <v>34.717611303156289</v>
      </c>
      <c r="U16" s="77" t="s">
        <v>158</v>
      </c>
      <c r="V16" s="68" t="s">
        <v>199</v>
      </c>
      <c r="W16" s="69" t="s">
        <v>47</v>
      </c>
      <c r="X16" s="48"/>
      <c r="Y16" s="89">
        <v>232.64120479567723</v>
      </c>
      <c r="Z16" s="48">
        <v>0</v>
      </c>
      <c r="AA16" s="48">
        <v>17.604912196056084</v>
      </c>
      <c r="AB16" s="85">
        <v>0.18498530016714632</v>
      </c>
      <c r="AC16" s="87">
        <v>0</v>
      </c>
      <c r="AD16" s="87">
        <v>0</v>
      </c>
      <c r="AE16" s="87">
        <v>41.682639561993803</v>
      </c>
      <c r="AF16" s="85">
        <v>57.664809022681894</v>
      </c>
      <c r="AG16" s="48">
        <v>70.041891542074183</v>
      </c>
      <c r="AH16" s="87">
        <v>0.15929645493620137</v>
      </c>
      <c r="AI16" s="48">
        <v>6.2862009908329509E-3</v>
      </c>
      <c r="AJ16" s="48">
        <v>35.107847108606279</v>
      </c>
      <c r="AK16" s="48">
        <v>1.7700733541389426E-2</v>
      </c>
      <c r="AL16" s="48">
        <v>6.8046624543520895E-5</v>
      </c>
      <c r="AM16" s="48">
        <v>2.0132989857575954</v>
      </c>
      <c r="AN16" s="89">
        <v>5523.2405826415215</v>
      </c>
      <c r="AO16" s="48">
        <v>5358.3447435602966</v>
      </c>
      <c r="AP16" s="48">
        <v>164.89583908122484</v>
      </c>
      <c r="AQ16" s="89">
        <v>2610.0457795766279</v>
      </c>
      <c r="AR16" s="48">
        <v>894.80550940302203</v>
      </c>
      <c r="AS16" s="48">
        <v>309.61114444411214</v>
      </c>
      <c r="AT16" s="77" t="s">
        <v>158</v>
      </c>
    </row>
    <row r="17" spans="2:46" s="47" customFormat="1" ht="24" customHeight="1" x14ac:dyDescent="0.2">
      <c r="B17" s="68" t="s">
        <v>48</v>
      </c>
      <c r="C17" s="69" t="s">
        <v>50</v>
      </c>
      <c r="D17" s="46"/>
      <c r="E17" s="90">
        <v>1705.6011524573403</v>
      </c>
      <c r="F17" s="89">
        <v>595.61652979755092</v>
      </c>
      <c r="G17" s="89">
        <v>235.8284255093794</v>
      </c>
      <c r="H17" s="48">
        <v>0</v>
      </c>
      <c r="I17" s="48">
        <v>2.0584339916757797</v>
      </c>
      <c r="J17" s="48">
        <v>5.2457264253816379E-4</v>
      </c>
      <c r="K17" s="48">
        <v>4.6924680214612907E-2</v>
      </c>
      <c r="L17" s="48">
        <v>1.7389698069336017E-3</v>
      </c>
      <c r="M17" s="48">
        <v>0</v>
      </c>
      <c r="N17" s="48">
        <v>0</v>
      </c>
      <c r="O17" s="48">
        <v>2.5847659317861669</v>
      </c>
      <c r="P17" s="48">
        <v>1.0881943989791125</v>
      </c>
      <c r="Q17" s="48">
        <v>185.50832666627454</v>
      </c>
      <c r="R17" s="48">
        <v>4.225009118523352E-2</v>
      </c>
      <c r="S17" s="48">
        <v>3.8922915014369033E-3</v>
      </c>
      <c r="T17" s="48">
        <v>15.353264035983992</v>
      </c>
      <c r="U17" s="77" t="s">
        <v>159</v>
      </c>
      <c r="V17" s="68" t="s">
        <v>200</v>
      </c>
      <c r="W17" s="69" t="s">
        <v>50</v>
      </c>
      <c r="X17" s="48"/>
      <c r="Y17" s="89">
        <v>359.78810428817155</v>
      </c>
      <c r="Z17" s="48">
        <v>0</v>
      </c>
      <c r="AA17" s="48">
        <v>33.195818425776778</v>
      </c>
      <c r="AB17" s="85">
        <v>9.852284131601767E-2</v>
      </c>
      <c r="AC17" s="87">
        <v>0</v>
      </c>
      <c r="AD17" s="87">
        <v>0</v>
      </c>
      <c r="AE17" s="87">
        <v>67.114850619649062</v>
      </c>
      <c r="AF17" s="85">
        <v>82.789053569734207</v>
      </c>
      <c r="AG17" s="48">
        <v>102.20784799662381</v>
      </c>
      <c r="AH17" s="87">
        <v>0.29963208976089345</v>
      </c>
      <c r="AI17" s="48">
        <v>1.8083332136032677E-3</v>
      </c>
      <c r="AJ17" s="48">
        <v>58.014662002805387</v>
      </c>
      <c r="AK17" s="48">
        <v>0</v>
      </c>
      <c r="AL17" s="48">
        <v>1.5310490522292206E-4</v>
      </c>
      <c r="AM17" s="48">
        <v>3.1940598948225589</v>
      </c>
      <c r="AN17" s="89">
        <v>10418.037119555886</v>
      </c>
      <c r="AO17" s="48">
        <v>9896.4837299111205</v>
      </c>
      <c r="AP17" s="48">
        <v>521.55338964476573</v>
      </c>
      <c r="AQ17" s="89">
        <v>4800.1407947068565</v>
      </c>
      <c r="AR17" s="48">
        <v>1642.061488415424</v>
      </c>
      <c r="AS17" s="48">
        <v>578.60317421516265</v>
      </c>
      <c r="AT17" s="77" t="s">
        <v>159</v>
      </c>
    </row>
    <row r="18" spans="2:46" s="47" customFormat="1" ht="24" customHeight="1" x14ac:dyDescent="0.2">
      <c r="B18" s="68" t="s">
        <v>51</v>
      </c>
      <c r="C18" s="69" t="s">
        <v>53</v>
      </c>
      <c r="D18" s="46"/>
      <c r="E18" s="90">
        <v>884.50747840338158</v>
      </c>
      <c r="F18" s="89">
        <v>418.10651789670942</v>
      </c>
      <c r="G18" s="89">
        <v>248.78874789515447</v>
      </c>
      <c r="H18" s="48">
        <v>0</v>
      </c>
      <c r="I18" s="48">
        <v>2.8940472780245727</v>
      </c>
      <c r="J18" s="48">
        <v>3.2697546549535273E-4</v>
      </c>
      <c r="K18" s="48">
        <v>3.2873919141821757E-2</v>
      </c>
      <c r="L18" s="48">
        <v>1.2182343427694186E-3</v>
      </c>
      <c r="M18" s="48">
        <v>0</v>
      </c>
      <c r="N18" s="48">
        <v>0</v>
      </c>
      <c r="O18" s="48">
        <v>0.56793485715266112</v>
      </c>
      <c r="P18" s="48">
        <v>0.40857651521701205</v>
      </c>
      <c r="Q18" s="48">
        <v>61.66067286617433</v>
      </c>
      <c r="R18" s="48">
        <v>2.8329843233414129E-2</v>
      </c>
      <c r="S18" s="48">
        <v>7.4266727464700254E-4</v>
      </c>
      <c r="T18" s="48">
        <v>174.03409935976146</v>
      </c>
      <c r="U18" s="77" t="s">
        <v>160</v>
      </c>
      <c r="V18" s="68" t="s">
        <v>201</v>
      </c>
      <c r="W18" s="69" t="s">
        <v>53</v>
      </c>
      <c r="X18" s="48"/>
      <c r="Y18" s="89">
        <v>169.31777000155498</v>
      </c>
      <c r="Z18" s="48">
        <v>0</v>
      </c>
      <c r="AA18" s="48">
        <v>13.316715669229112</v>
      </c>
      <c r="AB18" s="85">
        <v>9.4316128475622873E-2</v>
      </c>
      <c r="AC18" s="87">
        <v>0</v>
      </c>
      <c r="AD18" s="87">
        <v>0</v>
      </c>
      <c r="AE18" s="87">
        <v>32.945957371686291</v>
      </c>
      <c r="AF18" s="85">
        <v>44.129244520536069</v>
      </c>
      <c r="AG18" s="48">
        <v>43.885805919628503</v>
      </c>
      <c r="AH18" s="87">
        <v>0.10511770735477131</v>
      </c>
      <c r="AI18" s="48">
        <v>2.7000008717931607E-4</v>
      </c>
      <c r="AJ18" s="48">
        <v>22.740929132115852</v>
      </c>
      <c r="AK18" s="48">
        <v>3.708725122957781E-2</v>
      </c>
      <c r="AL18" s="48">
        <v>2.0680000000000014</v>
      </c>
      <c r="AM18" s="48">
        <v>5.4646603739933148</v>
      </c>
      <c r="AN18" s="89">
        <v>4433.9181197425605</v>
      </c>
      <c r="AO18" s="48">
        <v>4157.7795930209668</v>
      </c>
      <c r="AP18" s="48">
        <v>276.13852672159408</v>
      </c>
      <c r="AQ18" s="89">
        <v>1813.9314304943343</v>
      </c>
      <c r="AR18" s="48">
        <v>606.53218077714985</v>
      </c>
      <c r="AS18" s="48">
        <v>254.6119791499957</v>
      </c>
      <c r="AT18" s="77" t="s">
        <v>160</v>
      </c>
    </row>
    <row r="19" spans="2:46" s="47" customFormat="1" ht="24" customHeight="1" x14ac:dyDescent="0.2">
      <c r="B19" s="68" t="s">
        <v>54</v>
      </c>
      <c r="C19" s="69" t="s">
        <v>56</v>
      </c>
      <c r="D19" s="46"/>
      <c r="E19" s="90">
        <v>883.83074208956941</v>
      </c>
      <c r="F19" s="89">
        <v>321.00031186994028</v>
      </c>
      <c r="G19" s="89">
        <v>130.09172923875434</v>
      </c>
      <c r="H19" s="48">
        <v>0</v>
      </c>
      <c r="I19" s="48">
        <v>1.3335573012938589</v>
      </c>
      <c r="J19" s="48">
        <v>6.312700725148745E-4</v>
      </c>
      <c r="K19" s="48">
        <v>9.0306795442731166E-6</v>
      </c>
      <c r="L19" s="48">
        <v>0</v>
      </c>
      <c r="M19" s="48">
        <v>0</v>
      </c>
      <c r="N19" s="48">
        <v>0</v>
      </c>
      <c r="O19" s="48">
        <v>0.56421491679331881</v>
      </c>
      <c r="P19" s="48">
        <v>0.9240251533385162</v>
      </c>
      <c r="Q19" s="48">
        <v>79.900132814731165</v>
      </c>
      <c r="R19" s="48">
        <v>6.3481692710686502E-2</v>
      </c>
      <c r="S19" s="48">
        <v>1.1693658096221806E-3</v>
      </c>
      <c r="T19" s="48">
        <v>34.714919921905597</v>
      </c>
      <c r="U19" s="77" t="s">
        <v>161</v>
      </c>
      <c r="V19" s="68" t="s">
        <v>202</v>
      </c>
      <c r="W19" s="69" t="s">
        <v>56</v>
      </c>
      <c r="X19" s="48"/>
      <c r="Y19" s="89">
        <v>190.90858263118594</v>
      </c>
      <c r="Z19" s="48">
        <v>0</v>
      </c>
      <c r="AA19" s="48">
        <v>16.220418929061125</v>
      </c>
      <c r="AB19" s="85">
        <v>5.7878105939941624E-2</v>
      </c>
      <c r="AC19" s="87">
        <v>0</v>
      </c>
      <c r="AD19" s="87">
        <v>0</v>
      </c>
      <c r="AE19" s="87">
        <v>37.726905342710644</v>
      </c>
      <c r="AF19" s="85">
        <v>36.920211419946646</v>
      </c>
      <c r="AG19" s="48">
        <v>55.155356623887563</v>
      </c>
      <c r="AH19" s="87">
        <v>0.75097807128352756</v>
      </c>
      <c r="AI19" s="48">
        <v>2.1947076000370185E-3</v>
      </c>
      <c r="AJ19" s="48">
        <v>34.185285995670029</v>
      </c>
      <c r="AK19" s="48">
        <v>0</v>
      </c>
      <c r="AL19" s="48">
        <v>6.3186151361840841E-5</v>
      </c>
      <c r="AM19" s="48">
        <v>1.7842156214641638</v>
      </c>
      <c r="AN19" s="89">
        <v>5224.9481979950097</v>
      </c>
      <c r="AO19" s="48">
        <v>5007.1913696061592</v>
      </c>
      <c r="AP19" s="48">
        <v>217.75682838885035</v>
      </c>
      <c r="AQ19" s="89">
        <v>2641.4595526962239</v>
      </c>
      <c r="AR19" s="48">
        <v>933.66238475858461</v>
      </c>
      <c r="AS19" s="48">
        <v>241.12868207830229</v>
      </c>
      <c r="AT19" s="77" t="s">
        <v>161</v>
      </c>
    </row>
    <row r="20" spans="2:46" s="47" customFormat="1" ht="24" customHeight="1" x14ac:dyDescent="0.2">
      <c r="B20" s="68" t="s">
        <v>57</v>
      </c>
      <c r="C20" s="69" t="s">
        <v>59</v>
      </c>
      <c r="D20" s="46"/>
      <c r="E20" s="90">
        <v>1579.5004667298433</v>
      </c>
      <c r="F20" s="89">
        <v>601.08644292639178</v>
      </c>
      <c r="G20" s="89">
        <v>266.65986186996975</v>
      </c>
      <c r="H20" s="48">
        <v>0</v>
      </c>
      <c r="I20" s="48">
        <v>19.420037187832424</v>
      </c>
      <c r="J20" s="48">
        <v>9.39822877910712E-4</v>
      </c>
      <c r="K20" s="48">
        <v>8.064997000619048E-2</v>
      </c>
      <c r="L20" s="48">
        <v>2.9888543556671281E-3</v>
      </c>
      <c r="M20" s="48">
        <v>0</v>
      </c>
      <c r="N20" s="48">
        <v>0</v>
      </c>
      <c r="O20" s="48">
        <v>3.136980261418993</v>
      </c>
      <c r="P20" s="48">
        <v>2.3500119349274295</v>
      </c>
      <c r="Q20" s="48">
        <v>127.56382959655271</v>
      </c>
      <c r="R20" s="48">
        <v>5.3931315259205831E-2</v>
      </c>
      <c r="S20" s="48">
        <v>1.6589376566505027E-3</v>
      </c>
      <c r="T20" s="48">
        <v>97.284627251242242</v>
      </c>
      <c r="U20" s="77" t="s">
        <v>162</v>
      </c>
      <c r="V20" s="68" t="s">
        <v>203</v>
      </c>
      <c r="W20" s="69" t="s">
        <v>59</v>
      </c>
      <c r="X20" s="48"/>
      <c r="Y20" s="89">
        <v>334.42658105642198</v>
      </c>
      <c r="Z20" s="48">
        <v>0</v>
      </c>
      <c r="AA20" s="48">
        <v>28.331981638092017</v>
      </c>
      <c r="AB20" s="85">
        <v>6.2765745207960091E-2</v>
      </c>
      <c r="AC20" s="87">
        <v>0</v>
      </c>
      <c r="AD20" s="87">
        <v>0</v>
      </c>
      <c r="AE20" s="87">
        <v>66.120011424928734</v>
      </c>
      <c r="AF20" s="85">
        <v>78.467422067573963</v>
      </c>
      <c r="AG20" s="48">
        <v>82.40962866613215</v>
      </c>
      <c r="AH20" s="87">
        <v>0.25842053131647824</v>
      </c>
      <c r="AI20" s="48">
        <v>7.1287846229974097E-3</v>
      </c>
      <c r="AJ20" s="48">
        <v>57.800171132343536</v>
      </c>
      <c r="AK20" s="48">
        <v>5.0573524403969838E-2</v>
      </c>
      <c r="AL20" s="48">
        <v>2.1264570169850282E-4</v>
      </c>
      <c r="AM20" s="48">
        <v>7.798171385152572</v>
      </c>
      <c r="AN20" s="89">
        <v>9096.2397006412339</v>
      </c>
      <c r="AO20" s="48">
        <v>8458.9593017302832</v>
      </c>
      <c r="AP20" s="48">
        <v>637.28039891095068</v>
      </c>
      <c r="AQ20" s="89">
        <v>4544.0339463685168</v>
      </c>
      <c r="AR20" s="48">
        <v>1610.7607493108765</v>
      </c>
      <c r="AS20" s="48">
        <v>402.96666673266674</v>
      </c>
      <c r="AT20" s="77" t="s">
        <v>162</v>
      </c>
    </row>
    <row r="21" spans="2:46" s="47" customFormat="1" ht="10.5" customHeight="1" x14ac:dyDescent="0.2">
      <c r="B21" s="67"/>
      <c r="C21" s="46"/>
      <c r="D21" s="46"/>
      <c r="E21" s="90"/>
      <c r="F21" s="89"/>
      <c r="G21" s="89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77"/>
      <c r="V21" s="67"/>
      <c r="W21" s="46"/>
      <c r="X21" s="48"/>
      <c r="Y21" s="89"/>
      <c r="Z21" s="48"/>
      <c r="AA21" s="48"/>
      <c r="AB21" s="67"/>
      <c r="AC21" s="46"/>
      <c r="AD21" s="46"/>
      <c r="AE21" s="46"/>
      <c r="AF21" s="67"/>
      <c r="AG21" s="67"/>
      <c r="AH21" s="46"/>
      <c r="AI21" s="48"/>
      <c r="AJ21" s="48"/>
      <c r="AK21" s="48"/>
      <c r="AL21" s="48"/>
      <c r="AM21" s="48"/>
      <c r="AN21" s="89"/>
      <c r="AO21" s="48"/>
      <c r="AP21" s="48"/>
      <c r="AQ21" s="89"/>
      <c r="AR21" s="48"/>
      <c r="AS21" s="48"/>
      <c r="AT21" s="77"/>
    </row>
    <row r="22" spans="2:46" s="98" customFormat="1" ht="24" customHeight="1" x14ac:dyDescent="0.2">
      <c r="B22" s="96"/>
      <c r="C22" s="93" t="s">
        <v>60</v>
      </c>
      <c r="D22" s="99"/>
      <c r="E22" s="100">
        <v>39011.067530186003</v>
      </c>
      <c r="F22" s="97">
        <v>13098.953668208636</v>
      </c>
      <c r="G22" s="97">
        <v>6339.8849983081973</v>
      </c>
      <c r="H22" s="97">
        <v>13.157999999999983</v>
      </c>
      <c r="I22" s="97">
        <v>79.741721464476456</v>
      </c>
      <c r="J22" s="97">
        <v>1.4371033125039609E-2</v>
      </c>
      <c r="K22" s="97">
        <v>3.8848881212498521</v>
      </c>
      <c r="L22" s="97">
        <v>4.902530931515436</v>
      </c>
      <c r="M22" s="97">
        <v>28.863999999999997</v>
      </c>
      <c r="N22" s="97">
        <v>0</v>
      </c>
      <c r="O22" s="97">
        <v>55.636112686447284</v>
      </c>
      <c r="P22" s="97">
        <v>63.350712786165992</v>
      </c>
      <c r="Q22" s="97">
        <v>4580.847876485549</v>
      </c>
      <c r="R22" s="97">
        <v>0.8188881333758683</v>
      </c>
      <c r="S22" s="97">
        <v>7.434847796301608E-2</v>
      </c>
      <c r="T22" s="97">
        <v>813.14133678074791</v>
      </c>
      <c r="U22" s="95"/>
      <c r="V22" s="96"/>
      <c r="W22" s="93" t="s">
        <v>60</v>
      </c>
      <c r="X22" s="97"/>
      <c r="Y22" s="97">
        <v>6759.0686699004409</v>
      </c>
      <c r="Z22" s="97">
        <v>0</v>
      </c>
      <c r="AA22" s="97">
        <v>652.91612336623041</v>
      </c>
      <c r="AB22" s="97">
        <v>3.4116660608461897</v>
      </c>
      <c r="AC22" s="104">
        <v>0</v>
      </c>
      <c r="AD22" s="104">
        <v>0</v>
      </c>
      <c r="AE22" s="104">
        <v>1389.671515879118</v>
      </c>
      <c r="AF22" s="97">
        <v>1343.5894616368726</v>
      </c>
      <c r="AG22" s="97">
        <v>1705.6590274294092</v>
      </c>
      <c r="AH22" s="104">
        <v>10.666098845991515</v>
      </c>
      <c r="AI22" s="97">
        <v>9.9815972749802487E-2</v>
      </c>
      <c r="AJ22" s="97">
        <v>1278.5436221745208</v>
      </c>
      <c r="AK22" s="97">
        <v>0.15887205301967533</v>
      </c>
      <c r="AL22" s="97">
        <v>3.956092283229044E-3</v>
      </c>
      <c r="AM22" s="97">
        <v>84.097460815163103</v>
      </c>
      <c r="AN22" s="97">
        <v>243814.86914712266</v>
      </c>
      <c r="AO22" s="97">
        <v>230759.24746615064</v>
      </c>
      <c r="AP22" s="97">
        <v>13055.621680971984</v>
      </c>
      <c r="AQ22" s="97">
        <v>109860.24765442935</v>
      </c>
      <c r="AR22" s="97">
        <v>36793.318118557181</v>
      </c>
      <c r="AS22" s="97">
        <v>15269.163388702771</v>
      </c>
      <c r="AT22" s="95"/>
    </row>
    <row r="23" spans="2:46" s="57" customFormat="1" ht="24" customHeight="1" x14ac:dyDescent="0.2">
      <c r="B23" s="68" t="s">
        <v>61</v>
      </c>
      <c r="C23" s="69" t="s">
        <v>62</v>
      </c>
      <c r="D23" s="46"/>
      <c r="E23" s="90">
        <v>2542.532821142865</v>
      </c>
      <c r="F23" s="89">
        <v>950.37731190488159</v>
      </c>
      <c r="G23" s="89">
        <v>475.67900967533518</v>
      </c>
      <c r="H23" s="48">
        <v>0</v>
      </c>
      <c r="I23" s="48">
        <v>4.2488511140447169</v>
      </c>
      <c r="J23" s="48">
        <v>1.201488577207752E-3</v>
      </c>
      <c r="K23" s="48">
        <v>8.2965432214333668E-2</v>
      </c>
      <c r="L23" s="48">
        <v>3.0745914365132971E-3</v>
      </c>
      <c r="M23" s="48">
        <v>0</v>
      </c>
      <c r="N23" s="48">
        <v>0</v>
      </c>
      <c r="O23" s="48">
        <v>3.2380891035146275</v>
      </c>
      <c r="P23" s="48">
        <v>11.302980104804686</v>
      </c>
      <c r="Q23" s="48">
        <v>321.12440926083508</v>
      </c>
      <c r="R23" s="48">
        <v>4.0218819195862787E-2</v>
      </c>
      <c r="S23" s="48">
        <v>2.9734646176019482E-3</v>
      </c>
      <c r="T23" s="48">
        <v>81.386039714396219</v>
      </c>
      <c r="U23" s="77" t="s">
        <v>163</v>
      </c>
      <c r="V23" s="68" t="s">
        <v>204</v>
      </c>
      <c r="W23" s="69" t="s">
        <v>62</v>
      </c>
      <c r="X23" s="48"/>
      <c r="Y23" s="89">
        <v>474.6983022295463</v>
      </c>
      <c r="Z23" s="48">
        <v>0</v>
      </c>
      <c r="AA23" s="48">
        <v>37.027694699509141</v>
      </c>
      <c r="AB23" s="85">
        <v>0.14055325751274533</v>
      </c>
      <c r="AC23" s="87">
        <v>0</v>
      </c>
      <c r="AD23" s="87">
        <v>0</v>
      </c>
      <c r="AE23" s="87">
        <v>95.062229557854792</v>
      </c>
      <c r="AF23" s="85">
        <v>96.625674216948212</v>
      </c>
      <c r="AG23" s="48">
        <v>125.21768338526842</v>
      </c>
      <c r="AH23" s="87">
        <v>4.3844572117823351</v>
      </c>
      <c r="AI23" s="48">
        <v>4.7620192872822225E-3</v>
      </c>
      <c r="AJ23" s="48">
        <v>89.193312969346479</v>
      </c>
      <c r="AK23" s="48">
        <v>0</v>
      </c>
      <c r="AL23" s="48">
        <v>4.0098903748860497E-4</v>
      </c>
      <c r="AM23" s="48">
        <v>5.2321930044696172</v>
      </c>
      <c r="AN23" s="89">
        <v>14632.600551666412</v>
      </c>
      <c r="AO23" s="48">
        <v>13877.906348991808</v>
      </c>
      <c r="AP23" s="48">
        <v>754.69420267460396</v>
      </c>
      <c r="AQ23" s="89">
        <v>8004.7915678555073</v>
      </c>
      <c r="AR23" s="48">
        <v>2834.0870634691437</v>
      </c>
      <c r="AS23" s="48">
        <v>718.70317068520285</v>
      </c>
      <c r="AT23" s="77" t="s">
        <v>163</v>
      </c>
    </row>
    <row r="24" spans="2:46" s="57" customFormat="1" ht="24" customHeight="1" x14ac:dyDescent="0.2">
      <c r="B24" s="70" t="s">
        <v>63</v>
      </c>
      <c r="C24" s="69" t="s">
        <v>64</v>
      </c>
      <c r="D24" s="46"/>
      <c r="E24" s="90">
        <v>1653.4029464504811</v>
      </c>
      <c r="F24" s="89">
        <v>569.03072636221066</v>
      </c>
      <c r="G24" s="89">
        <v>262.70710740260671</v>
      </c>
      <c r="H24" s="48">
        <v>0</v>
      </c>
      <c r="I24" s="48">
        <v>4.676146326274834</v>
      </c>
      <c r="J24" s="48">
        <v>9.4988439234272408E-4</v>
      </c>
      <c r="K24" s="48">
        <v>5.8930726229381503E-2</v>
      </c>
      <c r="L24" s="48">
        <v>2.1839495220516186E-3</v>
      </c>
      <c r="M24" s="48">
        <v>0</v>
      </c>
      <c r="N24" s="48">
        <v>0</v>
      </c>
      <c r="O24" s="48">
        <v>3.085324398660362</v>
      </c>
      <c r="P24" s="48">
        <v>5.9109365689805804</v>
      </c>
      <c r="Q24" s="48">
        <v>167.87377273690069</v>
      </c>
      <c r="R24" s="48">
        <v>4.7461506969482481E-2</v>
      </c>
      <c r="S24" s="48">
        <v>1.5513255625468859E-3</v>
      </c>
      <c r="T24" s="48">
        <v>53.101954915179341</v>
      </c>
      <c r="U24" s="77" t="s">
        <v>164</v>
      </c>
      <c r="V24" s="70" t="s">
        <v>205</v>
      </c>
      <c r="W24" s="69" t="s">
        <v>64</v>
      </c>
      <c r="X24" s="48"/>
      <c r="Y24" s="89">
        <v>306.32361895960389</v>
      </c>
      <c r="Z24" s="48">
        <v>0</v>
      </c>
      <c r="AA24" s="48">
        <v>26.167540662267516</v>
      </c>
      <c r="AB24" s="85">
        <v>8.1839941347996612E-4</v>
      </c>
      <c r="AC24" s="87">
        <v>0</v>
      </c>
      <c r="AD24" s="87">
        <v>0</v>
      </c>
      <c r="AE24" s="87">
        <v>58.865300704377873</v>
      </c>
      <c r="AF24" s="85">
        <v>66.980812747706125</v>
      </c>
      <c r="AG24" s="48">
        <v>75.119406666950468</v>
      </c>
      <c r="AH24" s="87">
        <v>0.34716219503351725</v>
      </c>
      <c r="AI24" s="48">
        <v>7.4005466893603111E-3</v>
      </c>
      <c r="AJ24" s="48">
        <v>60.014572593785779</v>
      </c>
      <c r="AK24" s="48">
        <v>7.8669926850619704E-3</v>
      </c>
      <c r="AL24" s="48">
        <v>1.0547226804245741E-4</v>
      </c>
      <c r="AM24" s="48">
        <v>4.5002263745839644</v>
      </c>
      <c r="AN24" s="89">
        <v>10038.692497346652</v>
      </c>
      <c r="AO24" s="48">
        <v>9418.7966795384182</v>
      </c>
      <c r="AP24" s="48">
        <v>619.89581780823266</v>
      </c>
      <c r="AQ24" s="89">
        <v>5189.6106167279304</v>
      </c>
      <c r="AR24" s="48">
        <v>1835.852688441543</v>
      </c>
      <c r="AS24" s="48">
        <v>469.85971542910391</v>
      </c>
      <c r="AT24" s="77" t="s">
        <v>164</v>
      </c>
    </row>
    <row r="25" spans="2:46" s="57" customFormat="1" ht="24" customHeight="1" x14ac:dyDescent="0.2">
      <c r="B25" s="68" t="s">
        <v>65</v>
      </c>
      <c r="C25" s="69" t="s">
        <v>67</v>
      </c>
      <c r="D25" s="46"/>
      <c r="E25" s="90">
        <v>1705.1632519607083</v>
      </c>
      <c r="F25" s="89">
        <v>557.31976817218242</v>
      </c>
      <c r="G25" s="89">
        <v>244.19806924909568</v>
      </c>
      <c r="H25" s="48">
        <v>0</v>
      </c>
      <c r="I25" s="48">
        <v>3.5735533761785647</v>
      </c>
      <c r="J25" s="48">
        <v>9.6821071581366382E-4</v>
      </c>
      <c r="K25" s="48">
        <v>3.4167401131949722E-2</v>
      </c>
      <c r="L25" s="48">
        <v>1.266008238564298E-3</v>
      </c>
      <c r="M25" s="48">
        <v>0</v>
      </c>
      <c r="N25" s="48">
        <v>0</v>
      </c>
      <c r="O25" s="48">
        <v>3.1133354429151576</v>
      </c>
      <c r="P25" s="48">
        <v>5.4955820710336507</v>
      </c>
      <c r="Q25" s="48">
        <v>178.03448030155951</v>
      </c>
      <c r="R25" s="48">
        <v>5.7411140697633284E-2</v>
      </c>
      <c r="S25" s="48">
        <v>2.4002452616830377E-3</v>
      </c>
      <c r="T25" s="48">
        <v>24.271131416638539</v>
      </c>
      <c r="U25" s="77" t="s">
        <v>165</v>
      </c>
      <c r="V25" s="68" t="s">
        <v>66</v>
      </c>
      <c r="W25" s="69" t="s">
        <v>67</v>
      </c>
      <c r="X25" s="48"/>
      <c r="Y25" s="89">
        <v>313.1216989230868</v>
      </c>
      <c r="Z25" s="48">
        <v>0</v>
      </c>
      <c r="AA25" s="48">
        <v>27.983117695752021</v>
      </c>
      <c r="AB25" s="86">
        <v>0.11986547525626384</v>
      </c>
      <c r="AC25" s="87">
        <v>0</v>
      </c>
      <c r="AD25" s="87">
        <v>0</v>
      </c>
      <c r="AE25" s="87">
        <v>64.720571382333176</v>
      </c>
      <c r="AF25" s="86">
        <v>60.308044935229582</v>
      </c>
      <c r="AG25" s="48">
        <v>77.457446230566632</v>
      </c>
      <c r="AH25" s="87">
        <v>0.25331558987444686</v>
      </c>
      <c r="AI25" s="48">
        <v>7.5109636282910631E-3</v>
      </c>
      <c r="AJ25" s="48">
        <v>63.196541027377471</v>
      </c>
      <c r="AK25" s="48">
        <v>1.7700733541389426E-2</v>
      </c>
      <c r="AL25" s="48">
        <v>1.1624631692851515E-4</v>
      </c>
      <c r="AM25" s="48">
        <v>4.1274749521373755</v>
      </c>
      <c r="AN25" s="89">
        <v>10524.333792283542</v>
      </c>
      <c r="AO25" s="48">
        <v>9809.4778649385389</v>
      </c>
      <c r="AP25" s="48">
        <v>714.85592734500403</v>
      </c>
      <c r="AQ25" s="89">
        <v>5860.3954089353156</v>
      </c>
      <c r="AR25" s="48">
        <v>2103.9568384721892</v>
      </c>
      <c r="AS25" s="48">
        <v>451.38179515639104</v>
      </c>
      <c r="AT25" s="77" t="s">
        <v>165</v>
      </c>
    </row>
    <row r="26" spans="2:46" s="57" customFormat="1" ht="24" customHeight="1" x14ac:dyDescent="0.2">
      <c r="B26" s="68" t="s">
        <v>68</v>
      </c>
      <c r="C26" s="69" t="s">
        <v>70</v>
      </c>
      <c r="D26" s="46"/>
      <c r="E26" s="90">
        <v>4730.9739209775526</v>
      </c>
      <c r="F26" s="89">
        <v>1543.9844606345064</v>
      </c>
      <c r="G26" s="89">
        <v>725.96205824738593</v>
      </c>
      <c r="H26" s="48">
        <v>0</v>
      </c>
      <c r="I26" s="48">
        <v>15.686019301097192</v>
      </c>
      <c r="J26" s="48">
        <v>1.554118406300861E-3</v>
      </c>
      <c r="K26" s="48">
        <v>0.11731243822450531</v>
      </c>
      <c r="L26" s="48">
        <v>4.3474245173340045E-3</v>
      </c>
      <c r="M26" s="48">
        <v>0</v>
      </c>
      <c r="N26" s="48">
        <v>0</v>
      </c>
      <c r="O26" s="48">
        <v>9.3560058919760767</v>
      </c>
      <c r="P26" s="48">
        <v>5.1537799593292419</v>
      </c>
      <c r="Q26" s="48">
        <v>518.89520521160375</v>
      </c>
      <c r="R26" s="48">
        <v>7.9830765057089748E-2</v>
      </c>
      <c r="S26" s="48">
        <v>7.9136378141765867E-3</v>
      </c>
      <c r="T26" s="48">
        <v>96.238859450986098</v>
      </c>
      <c r="U26" s="77" t="s">
        <v>166</v>
      </c>
      <c r="V26" s="68" t="s">
        <v>69</v>
      </c>
      <c r="W26" s="69" t="s">
        <v>70</v>
      </c>
      <c r="X26" s="48"/>
      <c r="Y26" s="89">
        <v>818.02240238712056</v>
      </c>
      <c r="Z26" s="48">
        <v>0</v>
      </c>
      <c r="AA26" s="48">
        <v>79.488316993314072</v>
      </c>
      <c r="AB26" s="86">
        <v>2.7771593883550185E-2</v>
      </c>
      <c r="AC26" s="87">
        <v>0</v>
      </c>
      <c r="AD26" s="87">
        <v>0</v>
      </c>
      <c r="AE26" s="87">
        <v>166.10527574807386</v>
      </c>
      <c r="AF26" s="86">
        <v>168.14811968711433</v>
      </c>
      <c r="AG26" s="48">
        <v>191.05856841722914</v>
      </c>
      <c r="AH26" s="87">
        <v>0.53423121439971077</v>
      </c>
      <c r="AI26" s="48">
        <v>2.0979067976710827E-2</v>
      </c>
      <c r="AJ26" s="48">
        <v>161.38057316207767</v>
      </c>
      <c r="AK26" s="48">
        <v>3.3715682935979889E-3</v>
      </c>
      <c r="AL26" s="48">
        <v>7.485128699787298E-4</v>
      </c>
      <c r="AM26" s="48">
        <v>14.382564997225272</v>
      </c>
      <c r="AN26" s="89">
        <v>29040.871863577526</v>
      </c>
      <c r="AO26" s="48">
        <v>27066.29148673013</v>
      </c>
      <c r="AP26" s="48">
        <v>1974.5803768473954</v>
      </c>
      <c r="AQ26" s="89">
        <v>16919.252409920784</v>
      </c>
      <c r="AR26" s="48">
        <v>5938.1202902411114</v>
      </c>
      <c r="AS26" s="48">
        <v>1653.0773140975912</v>
      </c>
      <c r="AT26" s="77" t="s">
        <v>166</v>
      </c>
    </row>
    <row r="27" spans="2:46" s="57" customFormat="1" ht="24" customHeight="1" x14ac:dyDescent="0.2">
      <c r="B27" s="68" t="s">
        <v>71</v>
      </c>
      <c r="C27" s="69" t="s">
        <v>73</v>
      </c>
      <c r="D27" s="46"/>
      <c r="E27" s="90">
        <v>3687.0492515434216</v>
      </c>
      <c r="F27" s="89">
        <v>1307.1094114919406</v>
      </c>
      <c r="G27" s="89">
        <v>638.78302585058179</v>
      </c>
      <c r="H27" s="48">
        <v>0</v>
      </c>
      <c r="I27" s="48">
        <v>18.294413956329105</v>
      </c>
      <c r="J27" s="48">
        <v>1.0330476995493107E-3</v>
      </c>
      <c r="K27" s="48">
        <v>3.0135870334576382</v>
      </c>
      <c r="L27" s="48">
        <v>4.8788831545254103</v>
      </c>
      <c r="M27" s="48">
        <v>28.863999999999997</v>
      </c>
      <c r="N27" s="48">
        <v>0</v>
      </c>
      <c r="O27" s="48">
        <v>4.2304771285966112</v>
      </c>
      <c r="P27" s="48">
        <v>4.371853928428207</v>
      </c>
      <c r="Q27" s="48">
        <v>444.68088017535035</v>
      </c>
      <c r="R27" s="48">
        <v>6.5397056443515608E-2</v>
      </c>
      <c r="S27" s="48">
        <v>5.0980042971540086E-3</v>
      </c>
      <c r="T27" s="48">
        <v>91.402483826586732</v>
      </c>
      <c r="U27" s="77" t="s">
        <v>167</v>
      </c>
      <c r="V27" s="68" t="s">
        <v>72</v>
      </c>
      <c r="W27" s="69" t="s">
        <v>73</v>
      </c>
      <c r="X27" s="48"/>
      <c r="Y27" s="89">
        <v>668.3263856413588</v>
      </c>
      <c r="Z27" s="48">
        <v>0</v>
      </c>
      <c r="AA27" s="48">
        <v>62.784768660771306</v>
      </c>
      <c r="AB27" s="86">
        <v>0.22647586900515623</v>
      </c>
      <c r="AC27" s="87">
        <v>0</v>
      </c>
      <c r="AD27" s="87">
        <v>0</v>
      </c>
      <c r="AE27" s="87">
        <v>138.08277756280458</v>
      </c>
      <c r="AF27" s="86">
        <v>143.1904311452293</v>
      </c>
      <c r="AG27" s="48">
        <v>169.31324233611446</v>
      </c>
      <c r="AH27" s="87">
        <v>0.4831641882083238</v>
      </c>
      <c r="AI27" s="48">
        <v>9.4322846403978467E-3</v>
      </c>
      <c r="AJ27" s="48">
        <v>118.49344412549456</v>
      </c>
      <c r="AK27" s="48">
        <v>2.9501222568982372E-2</v>
      </c>
      <c r="AL27" s="48">
        <v>1.5877545726821572E-4</v>
      </c>
      <c r="AM27" s="48">
        <v>9.4107118504662726</v>
      </c>
      <c r="AN27" s="89">
        <v>22352.563793423615</v>
      </c>
      <c r="AO27" s="48">
        <v>20533.282322279927</v>
      </c>
      <c r="AP27" s="48">
        <v>1819.2814711436872</v>
      </c>
      <c r="AQ27" s="89">
        <v>10237.911690728741</v>
      </c>
      <c r="AR27" s="48">
        <v>3468.5349074520882</v>
      </c>
      <c r="AS27" s="48">
        <v>1320.7361141140002</v>
      </c>
      <c r="AT27" s="77" t="s">
        <v>167</v>
      </c>
    </row>
    <row r="28" spans="2:46" s="57" customFormat="1" ht="24" customHeight="1" x14ac:dyDescent="0.2">
      <c r="B28" s="68" t="s">
        <v>74</v>
      </c>
      <c r="C28" s="69" t="s">
        <v>76</v>
      </c>
      <c r="D28" s="46"/>
      <c r="E28" s="90">
        <v>11101.257293696364</v>
      </c>
      <c r="F28" s="89">
        <v>3563.8244848355839</v>
      </c>
      <c r="G28" s="89">
        <v>1888.4952907473178</v>
      </c>
      <c r="H28" s="48">
        <v>0</v>
      </c>
      <c r="I28" s="48">
        <v>9.3498751908245623</v>
      </c>
      <c r="J28" s="48">
        <v>2.1786034557208975E-3</v>
      </c>
      <c r="K28" s="48">
        <v>8.2509770364116455E-2</v>
      </c>
      <c r="L28" s="48">
        <v>3.0575293308722669E-3</v>
      </c>
      <c r="M28" s="48">
        <v>0</v>
      </c>
      <c r="N28" s="48">
        <v>0</v>
      </c>
      <c r="O28" s="48">
        <v>5.7834894453132222</v>
      </c>
      <c r="P28" s="48">
        <v>4.9815867556872977</v>
      </c>
      <c r="Q28" s="48">
        <v>1479.5948122369639</v>
      </c>
      <c r="R28" s="48">
        <v>0.15622311858408389</v>
      </c>
      <c r="S28" s="48">
        <v>3.5259925924258154E-2</v>
      </c>
      <c r="T28" s="48">
        <v>157.59696939432331</v>
      </c>
      <c r="U28" s="77" t="s">
        <v>168</v>
      </c>
      <c r="V28" s="68" t="s">
        <v>75</v>
      </c>
      <c r="W28" s="69" t="s">
        <v>76</v>
      </c>
      <c r="X28" s="48"/>
      <c r="Y28" s="89">
        <v>1675.3291940882659</v>
      </c>
      <c r="Z28" s="48">
        <v>0</v>
      </c>
      <c r="AA28" s="48">
        <v>193.11851797581878</v>
      </c>
      <c r="AB28" s="86">
        <v>2.0112581111225913</v>
      </c>
      <c r="AC28" s="87">
        <v>0</v>
      </c>
      <c r="AD28" s="87">
        <v>0</v>
      </c>
      <c r="AE28" s="87">
        <v>364.12452863424397</v>
      </c>
      <c r="AF28" s="86">
        <v>320.51938304537589</v>
      </c>
      <c r="AG28" s="48">
        <v>412.77713935560388</v>
      </c>
      <c r="AH28" s="87">
        <v>2.3985212365225337</v>
      </c>
      <c r="AI28" s="48">
        <v>5.0434934435207969E-3</v>
      </c>
      <c r="AJ28" s="48">
        <v>303.52048217307561</v>
      </c>
      <c r="AK28" s="48">
        <v>1.6520684638630129E-2</v>
      </c>
      <c r="AL28" s="48">
        <v>6.1644869734492271E-4</v>
      </c>
      <c r="AM28" s="48">
        <v>13.975989595981606</v>
      </c>
      <c r="AN28" s="89">
        <v>74131.676377027339</v>
      </c>
      <c r="AO28" s="48">
        <v>71376.304845646868</v>
      </c>
      <c r="AP28" s="48">
        <v>2755.3715313804605</v>
      </c>
      <c r="AQ28" s="89">
        <v>20401.706925515642</v>
      </c>
      <c r="AR28" s="48">
        <v>5580.7058152019799</v>
      </c>
      <c r="AS28" s="48">
        <v>6054.4003758039607</v>
      </c>
      <c r="AT28" s="77" t="s">
        <v>168</v>
      </c>
    </row>
    <row r="29" spans="2:46" s="57" customFormat="1" ht="24" customHeight="1" x14ac:dyDescent="0.2">
      <c r="B29" s="68" t="s">
        <v>77</v>
      </c>
      <c r="C29" s="69" t="s">
        <v>79</v>
      </c>
      <c r="D29" s="46"/>
      <c r="E29" s="90">
        <v>5470.8338052138188</v>
      </c>
      <c r="F29" s="89">
        <v>1799.0827156372725</v>
      </c>
      <c r="G29" s="89">
        <v>868.29172538733496</v>
      </c>
      <c r="H29" s="48">
        <v>0</v>
      </c>
      <c r="I29" s="48">
        <v>5.8161517268469094</v>
      </c>
      <c r="J29" s="48">
        <v>1.4359865005164126E-3</v>
      </c>
      <c r="K29" s="48">
        <v>0.21426423190980673</v>
      </c>
      <c r="L29" s="48">
        <v>2.756186295858414E-3</v>
      </c>
      <c r="M29" s="48">
        <v>0</v>
      </c>
      <c r="N29" s="48">
        <v>0</v>
      </c>
      <c r="O29" s="48">
        <v>6.0752958634010259</v>
      </c>
      <c r="P29" s="48">
        <v>5.6420869120820276</v>
      </c>
      <c r="Q29" s="48">
        <v>671.42585244411487</v>
      </c>
      <c r="R29" s="48">
        <v>8.7541170943987626E-2</v>
      </c>
      <c r="S29" s="48">
        <v>9.2816608275918446E-3</v>
      </c>
      <c r="T29" s="48">
        <v>72.814554934139366</v>
      </c>
      <c r="U29" s="77" t="s">
        <v>169</v>
      </c>
      <c r="V29" s="68" t="s">
        <v>78</v>
      </c>
      <c r="W29" s="69" t="s">
        <v>79</v>
      </c>
      <c r="X29" s="48"/>
      <c r="Y29" s="89">
        <v>930.79099024993741</v>
      </c>
      <c r="Z29" s="48">
        <v>0</v>
      </c>
      <c r="AA29" s="48">
        <v>93.170204995247957</v>
      </c>
      <c r="AB29" s="86">
        <v>0.22837947799479036</v>
      </c>
      <c r="AC29" s="87">
        <v>0</v>
      </c>
      <c r="AD29" s="87">
        <v>0</v>
      </c>
      <c r="AE29" s="87">
        <v>197.41643360786327</v>
      </c>
      <c r="AF29" s="86">
        <v>177.22520890219002</v>
      </c>
      <c r="AG29" s="48">
        <v>234.80425451304555</v>
      </c>
      <c r="AH29" s="87">
        <v>1.0833227977103306</v>
      </c>
      <c r="AI29" s="48">
        <v>1.1467377921436171E-2</v>
      </c>
      <c r="AJ29" s="48">
        <v>177.63756597756893</v>
      </c>
      <c r="AK29" s="48">
        <v>1.5800489027592957E-2</v>
      </c>
      <c r="AL29" s="48">
        <v>5.7839630861992769E-4</v>
      </c>
      <c r="AM29" s="48">
        <v>9.3555034291862196</v>
      </c>
      <c r="AN29" s="89">
        <v>34047.544312414393</v>
      </c>
      <c r="AO29" s="48">
        <v>32389.198393972867</v>
      </c>
      <c r="AP29" s="48">
        <v>1658.3459184415312</v>
      </c>
      <c r="AQ29" s="89">
        <v>17371.052235675183</v>
      </c>
      <c r="AR29" s="48">
        <v>6001.1582776724345</v>
      </c>
      <c r="AS29" s="48">
        <v>1942.8142467515536</v>
      </c>
      <c r="AT29" s="77" t="s">
        <v>169</v>
      </c>
    </row>
    <row r="30" spans="2:46" s="57" customFormat="1" ht="24" customHeight="1" x14ac:dyDescent="0.2">
      <c r="B30" s="68" t="s">
        <v>80</v>
      </c>
      <c r="C30" s="69" t="s">
        <v>82</v>
      </c>
      <c r="D30" s="46"/>
      <c r="E30" s="90">
        <v>2018.128622623728</v>
      </c>
      <c r="F30" s="89">
        <v>745.62605729985648</v>
      </c>
      <c r="G30" s="89">
        <v>340.08317604690336</v>
      </c>
      <c r="H30" s="48">
        <v>13.157999999999983</v>
      </c>
      <c r="I30" s="48">
        <v>3.5621156147930231</v>
      </c>
      <c r="J30" s="48">
        <v>1.7414551920208823E-3</v>
      </c>
      <c r="K30" s="48">
        <v>7.0322067675608863E-2</v>
      </c>
      <c r="L30" s="48">
        <v>2.6058488615388615E-3</v>
      </c>
      <c r="M30" s="48">
        <v>0</v>
      </c>
      <c r="N30" s="48">
        <v>0</v>
      </c>
      <c r="O30" s="48">
        <v>16.396113331782491</v>
      </c>
      <c r="P30" s="48">
        <v>1.80216903552772</v>
      </c>
      <c r="Q30" s="48">
        <v>234.51896822421435</v>
      </c>
      <c r="R30" s="48">
        <v>5.5729601095663939E-2</v>
      </c>
      <c r="S30" s="48">
        <v>3.2021918591230618E-3</v>
      </c>
      <c r="T30" s="48">
        <v>36.450660527032412</v>
      </c>
      <c r="U30" s="77" t="s">
        <v>170</v>
      </c>
      <c r="V30" s="68" t="s">
        <v>81</v>
      </c>
      <c r="W30" s="69" t="s">
        <v>82</v>
      </c>
      <c r="X30" s="48"/>
      <c r="Y30" s="89">
        <v>405.54288125295318</v>
      </c>
      <c r="Z30" s="48">
        <v>0</v>
      </c>
      <c r="AA30" s="48">
        <v>35.854853975152587</v>
      </c>
      <c r="AB30" s="85">
        <v>0.38590191431702398</v>
      </c>
      <c r="AC30" s="87">
        <v>0</v>
      </c>
      <c r="AD30" s="87">
        <v>0</v>
      </c>
      <c r="AE30" s="87">
        <v>77.445866295899606</v>
      </c>
      <c r="AF30" s="85">
        <v>97.656705042055137</v>
      </c>
      <c r="AG30" s="48">
        <v>105.33949598298962</v>
      </c>
      <c r="AH30" s="87">
        <v>0.41013371293187911</v>
      </c>
      <c r="AI30" s="48">
        <v>6.9811362600555532E-3</v>
      </c>
      <c r="AJ30" s="48">
        <v>68.044751042096578</v>
      </c>
      <c r="AK30" s="48">
        <v>4.4743520896289975E-2</v>
      </c>
      <c r="AL30" s="48">
        <v>4.1678557532906556E-4</v>
      </c>
      <c r="AM30" s="48">
        <v>5.0913011424589492</v>
      </c>
      <c r="AN30" s="89">
        <v>11892.09806416639</v>
      </c>
      <c r="AO30" s="48">
        <v>11344.256150730222</v>
      </c>
      <c r="AP30" s="48">
        <v>547.8419134361676</v>
      </c>
      <c r="AQ30" s="89">
        <v>5687.6014916733584</v>
      </c>
      <c r="AR30" s="48">
        <v>1926.1814032018763</v>
      </c>
      <c r="AS30" s="48">
        <v>735.626602258601</v>
      </c>
      <c r="AT30" s="77" t="s">
        <v>170</v>
      </c>
    </row>
    <row r="31" spans="2:46" s="57" customFormat="1" ht="24" customHeight="1" x14ac:dyDescent="0.2">
      <c r="B31" s="68" t="s">
        <v>83</v>
      </c>
      <c r="C31" s="69" t="s">
        <v>85</v>
      </c>
      <c r="D31" s="46"/>
      <c r="E31" s="90">
        <v>732.06422936071738</v>
      </c>
      <c r="F31" s="89">
        <v>268.88045472507434</v>
      </c>
      <c r="G31" s="89">
        <v>114.39113456238152</v>
      </c>
      <c r="H31" s="48">
        <v>0</v>
      </c>
      <c r="I31" s="48">
        <v>3.7132627155848468</v>
      </c>
      <c r="J31" s="48">
        <v>4.7152553627538053E-4</v>
      </c>
      <c r="K31" s="48">
        <v>1.842005569774997E-2</v>
      </c>
      <c r="L31" s="48">
        <v>6.8248422564113167E-4</v>
      </c>
      <c r="M31" s="48">
        <v>0</v>
      </c>
      <c r="N31" s="48">
        <v>0</v>
      </c>
      <c r="O31" s="48">
        <v>0.45852384829747789</v>
      </c>
      <c r="P31" s="48">
        <v>2.6424268102718669</v>
      </c>
      <c r="Q31" s="48">
        <v>79.263469672068865</v>
      </c>
      <c r="R31" s="48">
        <v>4.2673852572945849E-2</v>
      </c>
      <c r="S31" s="48">
        <v>8.8079804593976438E-4</v>
      </c>
      <c r="T31" s="48">
        <v>15.572436865397774</v>
      </c>
      <c r="U31" s="77" t="s">
        <v>171</v>
      </c>
      <c r="V31" s="68" t="s">
        <v>84</v>
      </c>
      <c r="W31" s="69" t="s">
        <v>85</v>
      </c>
      <c r="X31" s="48"/>
      <c r="Y31" s="89">
        <v>154.48932016269285</v>
      </c>
      <c r="Z31" s="48">
        <v>0</v>
      </c>
      <c r="AA31" s="48">
        <v>11.809605876055514</v>
      </c>
      <c r="AB31" s="85">
        <v>3.8357599728460263E-2</v>
      </c>
      <c r="AC31" s="87">
        <v>0</v>
      </c>
      <c r="AD31" s="87">
        <v>0</v>
      </c>
      <c r="AE31" s="87">
        <v>29.04590852694184</v>
      </c>
      <c r="AF31" s="85">
        <v>29.324776038796092</v>
      </c>
      <c r="AG31" s="48">
        <v>45.64421005383501</v>
      </c>
      <c r="AH31" s="87">
        <v>7.1605045319721283E-2</v>
      </c>
      <c r="AI31" s="48">
        <v>5.7981714743382548E-3</v>
      </c>
      <c r="AJ31" s="48">
        <v>27.377455858321273</v>
      </c>
      <c r="AK31" s="48">
        <v>2.9501222568982378E-3</v>
      </c>
      <c r="AL31" s="48">
        <v>8.1655949452225069E-5</v>
      </c>
      <c r="AM31" s="48">
        <v>4.5014366265476236</v>
      </c>
      <c r="AN31" s="89">
        <v>4273.010487679684</v>
      </c>
      <c r="AO31" s="48">
        <v>4024.9132596446107</v>
      </c>
      <c r="AP31" s="48">
        <v>248.0972280350737</v>
      </c>
      <c r="AQ31" s="89">
        <v>2270.581632730763</v>
      </c>
      <c r="AR31" s="48">
        <v>801.11566413058529</v>
      </c>
      <c r="AS31" s="48">
        <v>211.0120378333157</v>
      </c>
      <c r="AT31" s="77" t="s">
        <v>171</v>
      </c>
    </row>
    <row r="32" spans="2:46" s="57" customFormat="1" ht="24" customHeight="1" x14ac:dyDescent="0.2">
      <c r="B32" s="68" t="s">
        <v>86</v>
      </c>
      <c r="C32" s="69" t="s">
        <v>88</v>
      </c>
      <c r="D32" s="46"/>
      <c r="E32" s="90">
        <v>1854.9668003749323</v>
      </c>
      <c r="F32" s="89">
        <v>672.14678080335977</v>
      </c>
      <c r="G32" s="89">
        <v>301.90877653484802</v>
      </c>
      <c r="H32" s="48">
        <v>0</v>
      </c>
      <c r="I32" s="48">
        <v>4.9526045676134087</v>
      </c>
      <c r="J32" s="48">
        <v>1.6487108733513843E-3</v>
      </c>
      <c r="K32" s="48">
        <v>6.195423416022075E-2</v>
      </c>
      <c r="L32" s="48">
        <v>2.2956614137223529E-3</v>
      </c>
      <c r="M32" s="48">
        <v>0</v>
      </c>
      <c r="N32" s="48">
        <v>0</v>
      </c>
      <c r="O32" s="48">
        <v>2.444995779604739</v>
      </c>
      <c r="P32" s="48">
        <v>5.5982954103815636</v>
      </c>
      <c r="Q32" s="48">
        <v>162.82384777287697</v>
      </c>
      <c r="R32" s="48">
        <v>9.3042882444618627E-2</v>
      </c>
      <c r="S32" s="48">
        <v>2.5255155977289396E-3</v>
      </c>
      <c r="T32" s="48">
        <v>99.04466624974603</v>
      </c>
      <c r="U32" s="77" t="s">
        <v>172</v>
      </c>
      <c r="V32" s="68" t="s">
        <v>87</v>
      </c>
      <c r="W32" s="69" t="s">
        <v>88</v>
      </c>
      <c r="X32" s="48"/>
      <c r="Y32" s="89">
        <v>370.2380042685117</v>
      </c>
      <c r="Z32" s="48">
        <v>0</v>
      </c>
      <c r="AA32" s="48">
        <v>31.697851219550078</v>
      </c>
      <c r="AB32" s="85">
        <v>6.8178345499262466E-2</v>
      </c>
      <c r="AC32" s="87">
        <v>0</v>
      </c>
      <c r="AD32" s="87">
        <v>0</v>
      </c>
      <c r="AE32" s="87">
        <v>79.462509520600364</v>
      </c>
      <c r="AF32" s="85">
        <v>68.983416393107689</v>
      </c>
      <c r="AG32" s="48">
        <v>96.872698121334082</v>
      </c>
      <c r="AH32" s="87">
        <v>0.21173570849864168</v>
      </c>
      <c r="AI32" s="48">
        <v>1.0127454498435754E-2</v>
      </c>
      <c r="AJ32" s="48">
        <v>69.558062397749765</v>
      </c>
      <c r="AK32" s="48">
        <v>5.2446617900413061E-3</v>
      </c>
      <c r="AL32" s="48">
        <v>4.423030595328859E-4</v>
      </c>
      <c r="AM32" s="48">
        <v>7.17966074165395</v>
      </c>
      <c r="AN32" s="89">
        <v>11201.609264886958</v>
      </c>
      <c r="AO32" s="48">
        <v>10666.105901699153</v>
      </c>
      <c r="AP32" s="48">
        <v>535.50336318780535</v>
      </c>
      <c r="AQ32" s="89">
        <v>4755.2716791611801</v>
      </c>
      <c r="AR32" s="48">
        <v>1649.4064048794514</v>
      </c>
      <c r="AS32" s="48">
        <v>514.85118406886386</v>
      </c>
      <c r="AT32" s="77" t="s">
        <v>172</v>
      </c>
    </row>
    <row r="33" spans="2:46" s="57" customFormat="1" ht="24" customHeight="1" x14ac:dyDescent="0.2">
      <c r="B33" s="68" t="s">
        <v>89</v>
      </c>
      <c r="C33" s="69" t="s">
        <v>91</v>
      </c>
      <c r="D33" s="46"/>
      <c r="E33" s="90">
        <v>3514.6945868414145</v>
      </c>
      <c r="F33" s="89">
        <v>1121.5714963417697</v>
      </c>
      <c r="G33" s="89">
        <v>479.38562460440602</v>
      </c>
      <c r="H33" s="48">
        <v>0</v>
      </c>
      <c r="I33" s="48">
        <v>5.868727574889296</v>
      </c>
      <c r="J33" s="48">
        <v>1.1880017759403412E-3</v>
      </c>
      <c r="K33" s="48">
        <v>0.13045473018454004</v>
      </c>
      <c r="L33" s="48">
        <v>1.3780931479292048E-3</v>
      </c>
      <c r="M33" s="48">
        <v>0</v>
      </c>
      <c r="N33" s="48">
        <v>0</v>
      </c>
      <c r="O33" s="48">
        <v>1.4544624523854897</v>
      </c>
      <c r="P33" s="48">
        <v>10.449015229639148</v>
      </c>
      <c r="Q33" s="48">
        <v>322.61217844906145</v>
      </c>
      <c r="R33" s="48">
        <v>9.335821937098443E-2</v>
      </c>
      <c r="S33" s="48">
        <v>3.2617081552118316E-3</v>
      </c>
      <c r="T33" s="48">
        <v>85.261579486322148</v>
      </c>
      <c r="U33" s="77" t="s">
        <v>173</v>
      </c>
      <c r="V33" s="68" t="s">
        <v>90</v>
      </c>
      <c r="W33" s="69" t="s">
        <v>91</v>
      </c>
      <c r="X33" s="48"/>
      <c r="Y33" s="89">
        <v>642.18587173736364</v>
      </c>
      <c r="Z33" s="48">
        <v>0</v>
      </c>
      <c r="AA33" s="48">
        <v>53.813650612791278</v>
      </c>
      <c r="AB33" s="85">
        <v>0.16410601711286654</v>
      </c>
      <c r="AC33" s="87">
        <v>0</v>
      </c>
      <c r="AD33" s="87">
        <v>0</v>
      </c>
      <c r="AE33" s="87">
        <v>119.34011433812479</v>
      </c>
      <c r="AF33" s="85">
        <v>114.62688948312004</v>
      </c>
      <c r="AG33" s="48">
        <v>172.05488236647193</v>
      </c>
      <c r="AH33" s="87">
        <v>0.48844994571007583</v>
      </c>
      <c r="AI33" s="48">
        <v>1.0313456929973703E-2</v>
      </c>
      <c r="AJ33" s="48">
        <v>140.1268608476268</v>
      </c>
      <c r="AK33" s="48">
        <v>1.5172057321190988E-2</v>
      </c>
      <c r="AL33" s="48">
        <v>2.9050674324349344E-4</v>
      </c>
      <c r="AM33" s="48">
        <v>6.3403981004522398</v>
      </c>
      <c r="AN33" s="89">
        <v>21679.868142650113</v>
      </c>
      <c r="AO33" s="48">
        <v>20252.714211978091</v>
      </c>
      <c r="AP33" s="48">
        <v>1427.1539306720224</v>
      </c>
      <c r="AQ33" s="89">
        <v>13162.071995504948</v>
      </c>
      <c r="AR33" s="48">
        <v>4654.1987653947717</v>
      </c>
      <c r="AS33" s="48">
        <v>1196.7008325041854</v>
      </c>
      <c r="AT33" s="77" t="s">
        <v>173</v>
      </c>
    </row>
    <row r="34" spans="2:46" s="47" customFormat="1" ht="10.5" customHeight="1" x14ac:dyDescent="0.2">
      <c r="B34" s="67"/>
      <c r="C34" s="46"/>
      <c r="D34" s="46"/>
      <c r="E34" s="90"/>
      <c r="F34" s="89"/>
      <c r="G34" s="89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77"/>
      <c r="V34" s="67"/>
      <c r="W34" s="46"/>
      <c r="X34" s="48"/>
      <c r="Y34" s="89"/>
      <c r="Z34" s="48"/>
      <c r="AA34" s="48"/>
      <c r="AB34" s="67"/>
      <c r="AC34" s="46"/>
      <c r="AD34" s="46"/>
      <c r="AE34" s="46"/>
      <c r="AF34" s="67"/>
      <c r="AG34" s="67"/>
      <c r="AH34" s="46"/>
      <c r="AI34" s="48"/>
      <c r="AJ34" s="48"/>
      <c r="AK34" s="48"/>
      <c r="AL34" s="48"/>
      <c r="AM34" s="48"/>
      <c r="AN34" s="89"/>
      <c r="AO34" s="48"/>
      <c r="AP34" s="48"/>
      <c r="AQ34" s="89"/>
      <c r="AR34" s="48"/>
      <c r="AS34" s="48"/>
      <c r="AT34" s="77"/>
    </row>
    <row r="35" spans="2:46" s="98" customFormat="1" ht="24" customHeight="1" x14ac:dyDescent="0.2">
      <c r="B35" s="96"/>
      <c r="C35" s="93" t="s">
        <v>92</v>
      </c>
      <c r="D35" s="99"/>
      <c r="E35" s="100">
        <v>12018.632580135143</v>
      </c>
      <c r="F35" s="97">
        <v>4053.4328523696695</v>
      </c>
      <c r="G35" s="97">
        <v>1827.9482467483367</v>
      </c>
      <c r="H35" s="97">
        <v>1.5210000000000012</v>
      </c>
      <c r="I35" s="97">
        <v>41.473886388855895</v>
      </c>
      <c r="J35" s="97">
        <v>4.8269300143812706E-3</v>
      </c>
      <c r="K35" s="97">
        <v>0.54752663400685064</v>
      </c>
      <c r="L35" s="97">
        <v>2.0290195024662588E-2</v>
      </c>
      <c r="M35" s="97">
        <v>0</v>
      </c>
      <c r="N35" s="97">
        <v>0</v>
      </c>
      <c r="O35" s="97">
        <v>17.522210361566565</v>
      </c>
      <c r="P35" s="97">
        <v>26.685257597449166</v>
      </c>
      <c r="Q35" s="97">
        <v>1287.1236950707771</v>
      </c>
      <c r="R35" s="97">
        <v>0.27534993912481781</v>
      </c>
      <c r="S35" s="97">
        <v>2.9751660654839647E-2</v>
      </c>
      <c r="T35" s="97">
        <v>249.07024218633072</v>
      </c>
      <c r="U35" s="95"/>
      <c r="V35" s="96"/>
      <c r="W35" s="93" t="s">
        <v>92</v>
      </c>
      <c r="X35" s="97"/>
      <c r="Y35" s="97">
        <v>2225.4846056213319</v>
      </c>
      <c r="Z35" s="97">
        <v>0</v>
      </c>
      <c r="AA35" s="97">
        <v>187.42370781662066</v>
      </c>
      <c r="AB35" s="97">
        <v>0.79735339068070721</v>
      </c>
      <c r="AC35" s="104">
        <v>0</v>
      </c>
      <c r="AD35" s="104">
        <v>0</v>
      </c>
      <c r="AE35" s="104">
        <v>403.53642393143969</v>
      </c>
      <c r="AF35" s="97">
        <v>454.27063575271626</v>
      </c>
      <c r="AG35" s="97">
        <v>528.48182741865651</v>
      </c>
      <c r="AH35" s="104">
        <v>6.6206171777318703</v>
      </c>
      <c r="AI35" s="97">
        <v>2.8655520420788536E-2</v>
      </c>
      <c r="AJ35" s="97">
        <v>496.12104865695142</v>
      </c>
      <c r="AK35" s="97">
        <v>7.3050646361289565E-2</v>
      </c>
      <c r="AL35" s="97">
        <v>1.3261469621382211</v>
      </c>
      <c r="AM35" s="97">
        <v>22.530925343268681</v>
      </c>
      <c r="AN35" s="97">
        <v>73059.718812812906</v>
      </c>
      <c r="AO35" s="97">
        <v>69145.107980073139</v>
      </c>
      <c r="AP35" s="97">
        <v>3914.6108327397701</v>
      </c>
      <c r="AQ35" s="97">
        <v>40564.323567855012</v>
      </c>
      <c r="AR35" s="97">
        <v>14082.841167969409</v>
      </c>
      <c r="AS35" s="97">
        <v>4359.0753396890814</v>
      </c>
      <c r="AT35" s="95"/>
    </row>
    <row r="36" spans="2:46" s="57" customFormat="1" ht="24" customHeight="1" x14ac:dyDescent="0.2">
      <c r="B36" s="68" t="s">
        <v>184</v>
      </c>
      <c r="C36" s="69" t="s">
        <v>94</v>
      </c>
      <c r="D36" s="46"/>
      <c r="E36" s="90">
        <v>975.41183810277414</v>
      </c>
      <c r="F36" s="89">
        <v>354.12560592917316</v>
      </c>
      <c r="G36" s="89">
        <v>148.02668742152858</v>
      </c>
      <c r="H36" s="48">
        <v>0</v>
      </c>
      <c r="I36" s="48">
        <v>1.3581279285730501</v>
      </c>
      <c r="J36" s="48">
        <v>2.0398539274138052E-4</v>
      </c>
      <c r="K36" s="48">
        <v>3.5363681266081248E-2</v>
      </c>
      <c r="L36" s="48">
        <v>1.3103697132309702E-3</v>
      </c>
      <c r="M36" s="48">
        <v>0</v>
      </c>
      <c r="N36" s="48">
        <v>0</v>
      </c>
      <c r="O36" s="48">
        <v>1.1021707604792506</v>
      </c>
      <c r="P36" s="48">
        <v>1.2256252171522035</v>
      </c>
      <c r="Q36" s="48">
        <v>81.822798730878844</v>
      </c>
      <c r="R36" s="48">
        <v>5.2022474395298564E-2</v>
      </c>
      <c r="S36" s="48">
        <v>1.3476021399720466E-3</v>
      </c>
      <c r="T36" s="48">
        <v>49.368835564662938</v>
      </c>
      <c r="U36" s="77" t="s">
        <v>174</v>
      </c>
      <c r="V36" s="68" t="s">
        <v>206</v>
      </c>
      <c r="W36" s="69" t="s">
        <v>94</v>
      </c>
      <c r="X36" s="48"/>
      <c r="Y36" s="89">
        <v>206.09891850764461</v>
      </c>
      <c r="Z36" s="48">
        <v>0</v>
      </c>
      <c r="AA36" s="48">
        <v>14.558269351748111</v>
      </c>
      <c r="AB36" s="85">
        <v>0.19522676963585786</v>
      </c>
      <c r="AC36" s="87">
        <v>0</v>
      </c>
      <c r="AD36" s="87">
        <v>0</v>
      </c>
      <c r="AE36" s="87">
        <v>36.926532913637509</v>
      </c>
      <c r="AF36" s="85">
        <v>43.374976778979438</v>
      </c>
      <c r="AG36" s="48">
        <v>53.490866407704132</v>
      </c>
      <c r="AH36" s="87">
        <v>0.37617155840703914</v>
      </c>
      <c r="AI36" s="48">
        <v>5.4636182480993578E-3</v>
      </c>
      <c r="AJ36" s="48">
        <v>43.550511468514117</v>
      </c>
      <c r="AK36" s="48">
        <v>0</v>
      </c>
      <c r="AL36" s="48">
        <v>2.4666901397026324E-4</v>
      </c>
      <c r="AM36" s="48">
        <v>2.4387656563298261</v>
      </c>
      <c r="AN36" s="89">
        <v>5432.412367023946</v>
      </c>
      <c r="AO36" s="48">
        <v>5059.4925135183357</v>
      </c>
      <c r="AP36" s="48">
        <v>372.91985350561043</v>
      </c>
      <c r="AQ36" s="89">
        <v>4122.5266631150926</v>
      </c>
      <c r="AR36" s="48">
        <v>1444.7914534973686</v>
      </c>
      <c r="AS36" s="48">
        <v>408.14597899726721</v>
      </c>
      <c r="AT36" s="77" t="s">
        <v>174</v>
      </c>
    </row>
    <row r="37" spans="2:46" s="57" customFormat="1" ht="24" customHeight="1" x14ac:dyDescent="0.2">
      <c r="B37" s="68" t="s">
        <v>185</v>
      </c>
      <c r="C37" s="69" t="s">
        <v>96</v>
      </c>
      <c r="D37" s="46"/>
      <c r="E37" s="90">
        <v>902.96888822130688</v>
      </c>
      <c r="F37" s="89">
        <v>319.839708479254</v>
      </c>
      <c r="G37" s="89">
        <v>111.31809147336789</v>
      </c>
      <c r="H37" s="48">
        <v>0</v>
      </c>
      <c r="I37" s="48">
        <v>1.6518891299255847</v>
      </c>
      <c r="J37" s="48">
        <v>3.1119506657673469E-4</v>
      </c>
      <c r="K37" s="48">
        <v>4.0613868544217196E-2</v>
      </c>
      <c r="L37" s="48">
        <v>1.504877717538694E-3</v>
      </c>
      <c r="M37" s="48">
        <v>0</v>
      </c>
      <c r="N37" s="48">
        <v>0</v>
      </c>
      <c r="O37" s="48">
        <v>0.30387833072719533</v>
      </c>
      <c r="P37" s="48">
        <v>3.4139809995556378</v>
      </c>
      <c r="Q37" s="48">
        <v>82.925093743420376</v>
      </c>
      <c r="R37" s="48">
        <v>3.0532245095869659E-2</v>
      </c>
      <c r="S37" s="48">
        <v>1.3757240966942024E-3</v>
      </c>
      <c r="T37" s="48">
        <v>8.9237506652594032</v>
      </c>
      <c r="U37" s="77" t="s">
        <v>175</v>
      </c>
      <c r="V37" s="68" t="s">
        <v>207</v>
      </c>
      <c r="W37" s="69" t="s">
        <v>96</v>
      </c>
      <c r="X37" s="48"/>
      <c r="Y37" s="89">
        <v>208.5216170058861</v>
      </c>
      <c r="Z37" s="48">
        <v>0</v>
      </c>
      <c r="AA37" s="48">
        <v>16.588509035384373</v>
      </c>
      <c r="AB37" s="85">
        <v>0.29029686997975829</v>
      </c>
      <c r="AC37" s="87">
        <v>0</v>
      </c>
      <c r="AD37" s="87">
        <v>0</v>
      </c>
      <c r="AE37" s="87">
        <v>37.203075701249482</v>
      </c>
      <c r="AF37" s="85">
        <v>39.351366123500171</v>
      </c>
      <c r="AG37" s="48">
        <v>60.968487571245227</v>
      </c>
      <c r="AH37" s="87">
        <v>0.14191441245143971</v>
      </c>
      <c r="AI37" s="48">
        <v>3.1724842974181792E-3</v>
      </c>
      <c r="AJ37" s="48">
        <v>41.954439125230742</v>
      </c>
      <c r="AK37" s="48">
        <v>0</v>
      </c>
      <c r="AL37" s="48">
        <v>1.5416813373141452E-4</v>
      </c>
      <c r="AM37" s="48">
        <v>1.4666357020670804</v>
      </c>
      <c r="AN37" s="89">
        <v>5337.8172135132554</v>
      </c>
      <c r="AO37" s="48">
        <v>5126.6806930371777</v>
      </c>
      <c r="AP37" s="48">
        <v>211.13652047607829</v>
      </c>
      <c r="AQ37" s="89">
        <v>3008.7815526584955</v>
      </c>
      <c r="AR37" s="48">
        <v>1041.0186482326581</v>
      </c>
      <c r="AS37" s="48">
        <v>332.45096567881774</v>
      </c>
      <c r="AT37" s="77" t="s">
        <v>175</v>
      </c>
    </row>
    <row r="38" spans="2:46" s="57" customFormat="1" ht="24" customHeight="1" x14ac:dyDescent="0.2">
      <c r="B38" s="68" t="s">
        <v>186</v>
      </c>
      <c r="C38" s="69" t="s">
        <v>98</v>
      </c>
      <c r="D38" s="46"/>
      <c r="E38" s="90">
        <v>1855.7135555362854</v>
      </c>
      <c r="F38" s="89">
        <v>680.47828510046202</v>
      </c>
      <c r="G38" s="89">
        <v>278.29197088802277</v>
      </c>
      <c r="H38" s="48">
        <v>0</v>
      </c>
      <c r="I38" s="48">
        <v>7.7013240277190134</v>
      </c>
      <c r="J38" s="48">
        <v>1.6028419528648489E-3</v>
      </c>
      <c r="K38" s="48">
        <v>0.18252734187161362</v>
      </c>
      <c r="L38" s="48">
        <v>6.7644850577061721E-3</v>
      </c>
      <c r="M38" s="48">
        <v>0</v>
      </c>
      <c r="N38" s="48">
        <v>0</v>
      </c>
      <c r="O38" s="48">
        <v>3.430416984832513</v>
      </c>
      <c r="P38" s="48">
        <v>8.9512927953491896</v>
      </c>
      <c r="Q38" s="48">
        <v>180.54502911041598</v>
      </c>
      <c r="R38" s="48">
        <v>8.9702662090356419E-2</v>
      </c>
      <c r="S38" s="48">
        <v>1.0880258417167721E-2</v>
      </c>
      <c r="T38" s="48">
        <v>46.849416276699195</v>
      </c>
      <c r="U38" s="77" t="s">
        <v>176</v>
      </c>
      <c r="V38" s="68" t="s">
        <v>208</v>
      </c>
      <c r="W38" s="69" t="s">
        <v>98</v>
      </c>
      <c r="X38" s="48"/>
      <c r="Y38" s="89">
        <v>402.18631421243919</v>
      </c>
      <c r="Z38" s="48">
        <v>0</v>
      </c>
      <c r="AA38" s="48">
        <v>30.643029538781377</v>
      </c>
      <c r="AB38" s="85">
        <v>5.3159615056227925E-2</v>
      </c>
      <c r="AC38" s="87">
        <v>0</v>
      </c>
      <c r="AD38" s="87">
        <v>0</v>
      </c>
      <c r="AE38" s="87">
        <v>69.433040309546627</v>
      </c>
      <c r="AF38" s="85">
        <v>88.682184398785409</v>
      </c>
      <c r="AG38" s="48">
        <v>89.310298415966713</v>
      </c>
      <c r="AH38" s="87">
        <v>4.6387286681399145</v>
      </c>
      <c r="AI38" s="48">
        <v>5.8622091752283771E-3</v>
      </c>
      <c r="AJ38" s="48">
        <v>91.121813877630899</v>
      </c>
      <c r="AK38" s="48">
        <v>2.0229409761587866E-2</v>
      </c>
      <c r="AL38" s="48">
        <v>2.5760507862904354E-4</v>
      </c>
      <c r="AM38" s="48">
        <v>4.63479453929508</v>
      </c>
      <c r="AN38" s="89">
        <v>10701.838365014044</v>
      </c>
      <c r="AO38" s="48">
        <v>10037.912021221273</v>
      </c>
      <c r="AP38" s="48">
        <v>663.92634379277172</v>
      </c>
      <c r="AQ38" s="89">
        <v>6265.3677998283656</v>
      </c>
      <c r="AR38" s="48">
        <v>2214.3856440811442</v>
      </c>
      <c r="AS38" s="48">
        <v>572.45534270343046</v>
      </c>
      <c r="AT38" s="77" t="s">
        <v>176</v>
      </c>
    </row>
    <row r="39" spans="2:46" s="57" customFormat="1" ht="24" customHeight="1" x14ac:dyDescent="0.2">
      <c r="B39" s="68" t="s">
        <v>187</v>
      </c>
      <c r="C39" s="69" t="s">
        <v>100</v>
      </c>
      <c r="D39" s="46"/>
      <c r="E39" s="90">
        <v>6564.6503235610417</v>
      </c>
      <c r="F39" s="89">
        <v>2122.5760693335465</v>
      </c>
      <c r="G39" s="89">
        <v>1012.2266857383777</v>
      </c>
      <c r="H39" s="48">
        <v>1.5210000000000012</v>
      </c>
      <c r="I39" s="48">
        <v>27.55340927688782</v>
      </c>
      <c r="J39" s="48">
        <v>1.890679341558269E-3</v>
      </c>
      <c r="K39" s="48">
        <v>0.18237841825463036</v>
      </c>
      <c r="L39" s="48">
        <v>6.758258429519476E-3</v>
      </c>
      <c r="M39" s="48">
        <v>0</v>
      </c>
      <c r="N39" s="48">
        <v>0</v>
      </c>
      <c r="O39" s="48">
        <v>10.738644173829282</v>
      </c>
      <c r="P39" s="48">
        <v>8.2115558936420712</v>
      </c>
      <c r="Q39" s="48">
        <v>745.42705941294162</v>
      </c>
      <c r="R39" s="48">
        <v>7.5595213661038468E-2</v>
      </c>
      <c r="S39" s="48">
        <v>1.4640372060686435E-2</v>
      </c>
      <c r="T39" s="48">
        <v>104.55115457181836</v>
      </c>
      <c r="U39" s="77" t="s">
        <v>177</v>
      </c>
      <c r="V39" s="68" t="s">
        <v>209</v>
      </c>
      <c r="W39" s="69" t="s">
        <v>100</v>
      </c>
      <c r="X39" s="48"/>
      <c r="Y39" s="89">
        <v>1110.3493835951685</v>
      </c>
      <c r="Z39" s="48">
        <v>0</v>
      </c>
      <c r="AA39" s="48">
        <v>102.7107527446171</v>
      </c>
      <c r="AB39" s="85">
        <v>8.809779542518148E-2</v>
      </c>
      <c r="AC39" s="87">
        <v>0</v>
      </c>
      <c r="AD39" s="87">
        <v>0</v>
      </c>
      <c r="AE39" s="87">
        <v>205.07390144977555</v>
      </c>
      <c r="AF39" s="85">
        <v>221.92628806093973</v>
      </c>
      <c r="AG39" s="48">
        <v>245.87725696181735</v>
      </c>
      <c r="AH39" s="87">
        <v>1.0275738127495269</v>
      </c>
      <c r="AI39" s="48">
        <v>1.122096594578907E-2</v>
      </c>
      <c r="AJ39" s="48">
        <v>258.22533795485168</v>
      </c>
      <c r="AK39" s="48">
        <v>2.528676220198486E-2</v>
      </c>
      <c r="AL39" s="48">
        <v>1.3251482867891726</v>
      </c>
      <c r="AM39" s="48">
        <v>10.542238414685928</v>
      </c>
      <c r="AN39" s="89">
        <v>41403.657368149725</v>
      </c>
      <c r="AO39" s="48">
        <v>39316.193133979068</v>
      </c>
      <c r="AP39" s="48">
        <v>2087.4642341706553</v>
      </c>
      <c r="AQ39" s="89">
        <v>20248.531976252525</v>
      </c>
      <c r="AR39" s="48">
        <v>7062.6707540764883</v>
      </c>
      <c r="AS39" s="48">
        <v>2091.2762950101092</v>
      </c>
      <c r="AT39" s="77" t="s">
        <v>177</v>
      </c>
    </row>
    <row r="40" spans="2:46" s="57" customFormat="1" ht="24" customHeight="1" x14ac:dyDescent="0.2">
      <c r="B40" s="68" t="s">
        <v>188</v>
      </c>
      <c r="C40" s="69" t="s">
        <v>102</v>
      </c>
      <c r="D40" s="46"/>
      <c r="E40" s="90">
        <v>1719.887974713736</v>
      </c>
      <c r="F40" s="89">
        <v>576.41318352723385</v>
      </c>
      <c r="G40" s="89">
        <v>278.08481122703989</v>
      </c>
      <c r="H40" s="48">
        <v>0</v>
      </c>
      <c r="I40" s="48">
        <v>3.209136025750428</v>
      </c>
      <c r="J40" s="48">
        <v>8.1822826064003738E-4</v>
      </c>
      <c r="K40" s="48">
        <v>0.1066433240703082</v>
      </c>
      <c r="L40" s="48">
        <v>3.9522041066672757E-3</v>
      </c>
      <c r="M40" s="48">
        <v>0</v>
      </c>
      <c r="N40" s="48">
        <v>0</v>
      </c>
      <c r="O40" s="48">
        <v>1.9471001116983215</v>
      </c>
      <c r="P40" s="48">
        <v>4.8828026917500651</v>
      </c>
      <c r="Q40" s="48">
        <v>196.40371407312026</v>
      </c>
      <c r="R40" s="48">
        <v>2.7497343882254659E-2</v>
      </c>
      <c r="S40" s="48">
        <v>1.5077039403192413E-3</v>
      </c>
      <c r="T40" s="48">
        <v>39.377085107890821</v>
      </c>
      <c r="U40" s="77" t="s">
        <v>178</v>
      </c>
      <c r="V40" s="68" t="s">
        <v>210</v>
      </c>
      <c r="W40" s="69" t="s">
        <v>102</v>
      </c>
      <c r="X40" s="48"/>
      <c r="Y40" s="89">
        <v>298.32837230019396</v>
      </c>
      <c r="Z40" s="48">
        <v>0</v>
      </c>
      <c r="AA40" s="48">
        <v>22.923147146089708</v>
      </c>
      <c r="AB40" s="85">
        <v>0.17057234058368162</v>
      </c>
      <c r="AC40" s="87">
        <v>0</v>
      </c>
      <c r="AD40" s="87">
        <v>0</v>
      </c>
      <c r="AE40" s="87">
        <v>54.899873557230542</v>
      </c>
      <c r="AF40" s="85">
        <v>60.935820390511502</v>
      </c>
      <c r="AG40" s="48">
        <v>78.834918061923105</v>
      </c>
      <c r="AH40" s="87">
        <v>0.43622872598394913</v>
      </c>
      <c r="AI40" s="48">
        <v>2.9362427542535541E-3</v>
      </c>
      <c r="AJ40" s="48">
        <v>61.268946230723969</v>
      </c>
      <c r="AK40" s="48">
        <v>2.7534474397716842E-2</v>
      </c>
      <c r="AL40" s="48">
        <v>3.4023312271760453E-4</v>
      </c>
      <c r="AM40" s="48">
        <v>3.4484910308907719</v>
      </c>
      <c r="AN40" s="89">
        <v>10183.993499111935</v>
      </c>
      <c r="AO40" s="48">
        <v>9604.8296183172806</v>
      </c>
      <c r="AP40" s="48">
        <v>579.16388079465412</v>
      </c>
      <c r="AQ40" s="89">
        <v>6919.1155760005349</v>
      </c>
      <c r="AR40" s="48">
        <v>2319.9746680817498</v>
      </c>
      <c r="AS40" s="48">
        <v>954.7467572994567</v>
      </c>
      <c r="AT40" s="77" t="s">
        <v>178</v>
      </c>
    </row>
    <row r="41" spans="2:46" s="47" customFormat="1" ht="10.5" customHeight="1" x14ac:dyDescent="0.2">
      <c r="B41" s="67"/>
      <c r="C41" s="46"/>
      <c r="D41" s="46"/>
      <c r="E41" s="90"/>
      <c r="F41" s="89"/>
      <c r="G41" s="89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77"/>
      <c r="V41" s="67"/>
      <c r="W41" s="46"/>
      <c r="X41" s="48"/>
      <c r="Y41" s="89"/>
      <c r="Z41" s="48"/>
      <c r="AA41" s="48"/>
      <c r="AB41" s="67"/>
      <c r="AC41" s="46"/>
      <c r="AD41" s="46"/>
      <c r="AE41" s="46"/>
      <c r="AF41" s="67"/>
      <c r="AG41" s="67"/>
      <c r="AH41" s="46"/>
      <c r="AI41" s="48"/>
      <c r="AJ41" s="48"/>
      <c r="AK41" s="48"/>
      <c r="AL41" s="48"/>
      <c r="AM41" s="48"/>
      <c r="AN41" s="89"/>
      <c r="AO41" s="48"/>
      <c r="AP41" s="48"/>
      <c r="AQ41" s="89"/>
      <c r="AR41" s="48"/>
      <c r="AS41" s="48"/>
      <c r="AT41" s="77"/>
    </row>
    <row r="42" spans="2:46" s="91" customFormat="1" ht="24" customHeight="1" x14ac:dyDescent="0.2">
      <c r="B42" s="92"/>
      <c r="C42" s="93" t="s">
        <v>103</v>
      </c>
      <c r="D42" s="94"/>
      <c r="E42" s="100">
        <v>16344.774288142527</v>
      </c>
      <c r="F42" s="97">
        <v>5413.925142141632</v>
      </c>
      <c r="G42" s="97">
        <v>2591.0492443519765</v>
      </c>
      <c r="H42" s="97">
        <v>0</v>
      </c>
      <c r="I42" s="97">
        <v>26.674820878739961</v>
      </c>
      <c r="J42" s="97">
        <v>6.2344081236895346E-3</v>
      </c>
      <c r="K42" s="97">
        <v>0.38676745820902048</v>
      </c>
      <c r="L42" s="97">
        <v>1.4332168738463751E-2</v>
      </c>
      <c r="M42" s="97">
        <v>0</v>
      </c>
      <c r="N42" s="97">
        <v>0</v>
      </c>
      <c r="O42" s="97">
        <v>18.516143745291718</v>
      </c>
      <c r="P42" s="97">
        <v>23.138950575737525</v>
      </c>
      <c r="Q42" s="97">
        <v>2034.7337272061975</v>
      </c>
      <c r="R42" s="97">
        <v>0.40644556414116706</v>
      </c>
      <c r="S42" s="97">
        <v>3.2881825682908317E-2</v>
      </c>
      <c r="T42" s="97">
        <v>164.61634829705639</v>
      </c>
      <c r="U42" s="95"/>
      <c r="V42" s="96"/>
      <c r="W42" s="93" t="s">
        <v>103</v>
      </c>
      <c r="X42" s="97"/>
      <c r="Y42" s="97">
        <v>2822.8758977896559</v>
      </c>
      <c r="Z42" s="97">
        <v>0</v>
      </c>
      <c r="AA42" s="97">
        <v>273.03265212252563</v>
      </c>
      <c r="AB42" s="97">
        <v>1.0622567628946464</v>
      </c>
      <c r="AC42" s="104">
        <v>0</v>
      </c>
      <c r="AD42" s="104">
        <v>0</v>
      </c>
      <c r="AE42" s="104">
        <v>584.79782095100882</v>
      </c>
      <c r="AF42" s="97">
        <v>523.99106458845881</v>
      </c>
      <c r="AG42" s="97">
        <v>740.95311582317436</v>
      </c>
      <c r="AH42" s="104">
        <v>3.4991649823439133</v>
      </c>
      <c r="AI42" s="97">
        <v>5.8172192068346736E-2</v>
      </c>
      <c r="AJ42" s="97">
        <v>540.46998959088523</v>
      </c>
      <c r="AK42" s="97">
        <v>7.3638586489058926E-3</v>
      </c>
      <c r="AL42" s="97">
        <v>4.9066327355489381E-2</v>
      </c>
      <c r="AM42" s="97">
        <v>31.228787232833298</v>
      </c>
      <c r="AN42" s="97">
        <v>101060.67424848764</v>
      </c>
      <c r="AO42" s="97">
        <v>96657.13236494067</v>
      </c>
      <c r="AP42" s="97">
        <v>4403.5418835469636</v>
      </c>
      <c r="AQ42" s="97">
        <v>52791.296129452363</v>
      </c>
      <c r="AR42" s="97">
        <v>17872.122896395958</v>
      </c>
      <c r="AS42" s="97">
        <v>6844.2717960377431</v>
      </c>
      <c r="AT42" s="95"/>
    </row>
    <row r="43" spans="2:46" s="57" customFormat="1" ht="24" customHeight="1" x14ac:dyDescent="0.2">
      <c r="B43" s="68" t="s">
        <v>189</v>
      </c>
      <c r="C43" s="69" t="s">
        <v>105</v>
      </c>
      <c r="D43" s="46"/>
      <c r="E43" s="90">
        <v>601.12714136728812</v>
      </c>
      <c r="F43" s="89">
        <v>211.28450270910596</v>
      </c>
      <c r="G43" s="89">
        <v>70.76874103398255</v>
      </c>
      <c r="H43" s="48">
        <v>0</v>
      </c>
      <c r="I43" s="48">
        <v>0.66569949582144439</v>
      </c>
      <c r="J43" s="48">
        <v>3.243279453083454E-4</v>
      </c>
      <c r="K43" s="48">
        <v>4.5118084688821787E-2</v>
      </c>
      <c r="L43" s="48">
        <v>1.6720863528207708E-3</v>
      </c>
      <c r="M43" s="48">
        <v>0</v>
      </c>
      <c r="N43" s="48">
        <v>0</v>
      </c>
      <c r="O43" s="48">
        <v>0.12934048096859233</v>
      </c>
      <c r="P43" s="48">
        <v>1.1254582071561112</v>
      </c>
      <c r="Q43" s="48">
        <v>55.257616426664512</v>
      </c>
      <c r="R43" s="48">
        <v>2.883306395530157E-2</v>
      </c>
      <c r="S43" s="48">
        <v>1.0586360143188269E-3</v>
      </c>
      <c r="T43" s="48">
        <v>4.5873828059153468</v>
      </c>
      <c r="U43" s="77" t="s">
        <v>179</v>
      </c>
      <c r="V43" s="68" t="s">
        <v>211</v>
      </c>
      <c r="W43" s="69" t="s">
        <v>105</v>
      </c>
      <c r="X43" s="48"/>
      <c r="Y43" s="89">
        <v>140.51576167512343</v>
      </c>
      <c r="Z43" s="48">
        <v>0</v>
      </c>
      <c r="AA43" s="48">
        <v>12.004331048904525</v>
      </c>
      <c r="AB43" s="85">
        <v>1.5876681421774553E-2</v>
      </c>
      <c r="AC43" s="87">
        <v>0</v>
      </c>
      <c r="AD43" s="87">
        <v>0</v>
      </c>
      <c r="AE43" s="87">
        <v>25.2101673278862</v>
      </c>
      <c r="AF43" s="85">
        <v>28.781741046555418</v>
      </c>
      <c r="AG43" s="48">
        <v>36.095425164926311</v>
      </c>
      <c r="AH43" s="87">
        <v>0.15796037591136372</v>
      </c>
      <c r="AI43" s="48">
        <v>2.7343479772035961E-3</v>
      </c>
      <c r="AJ43" s="48">
        <v>29.575418778019067</v>
      </c>
      <c r="AK43" s="48">
        <v>0</v>
      </c>
      <c r="AL43" s="48">
        <v>0</v>
      </c>
      <c r="AM43" s="48">
        <v>1.3509214904880416</v>
      </c>
      <c r="AN43" s="89">
        <v>3493.1163073823614</v>
      </c>
      <c r="AO43" s="48">
        <v>3378.2301667499687</v>
      </c>
      <c r="AP43" s="48">
        <v>114.88614063239247</v>
      </c>
      <c r="AQ43" s="89">
        <v>2282.9347361219548</v>
      </c>
      <c r="AR43" s="48">
        <v>818.1553096852964</v>
      </c>
      <c r="AS43" s="48">
        <v>179.55831349208671</v>
      </c>
      <c r="AT43" s="77" t="s">
        <v>179</v>
      </c>
    </row>
    <row r="44" spans="2:46" s="57" customFormat="1" ht="24" customHeight="1" x14ac:dyDescent="0.2">
      <c r="B44" s="68" t="s">
        <v>190</v>
      </c>
      <c r="C44" s="69" t="s">
        <v>107</v>
      </c>
      <c r="D44" s="46"/>
      <c r="E44" s="90">
        <v>1218.7321079956221</v>
      </c>
      <c r="F44" s="89">
        <v>409.46178362784525</v>
      </c>
      <c r="G44" s="89">
        <v>205.46090164269341</v>
      </c>
      <c r="H44" s="48">
        <v>0</v>
      </c>
      <c r="I44" s="48">
        <v>1.2428270446611362</v>
      </c>
      <c r="J44" s="48">
        <v>5.4226614217982381E-4</v>
      </c>
      <c r="K44" s="48">
        <v>7.038479031849873E-2</v>
      </c>
      <c r="L44" s="48">
        <v>2.6084547104004026E-3</v>
      </c>
      <c r="M44" s="48">
        <v>0</v>
      </c>
      <c r="N44" s="48">
        <v>0</v>
      </c>
      <c r="O44" s="48">
        <v>0.88143217311386246</v>
      </c>
      <c r="P44" s="48">
        <v>2.4877668923619765</v>
      </c>
      <c r="Q44" s="48">
        <v>153.02721488888847</v>
      </c>
      <c r="R44" s="48">
        <v>1.614902225332748E-2</v>
      </c>
      <c r="S44" s="48">
        <v>8.1648713818257147E-4</v>
      </c>
      <c r="T44" s="48">
        <v>23.052717158621387</v>
      </c>
      <c r="U44" s="77" t="s">
        <v>180</v>
      </c>
      <c r="V44" s="68" t="s">
        <v>212</v>
      </c>
      <c r="W44" s="69" t="s">
        <v>107</v>
      </c>
      <c r="X44" s="48"/>
      <c r="Y44" s="89">
        <v>204.00088198515184</v>
      </c>
      <c r="Z44" s="48">
        <v>0</v>
      </c>
      <c r="AA44" s="48">
        <v>16.663710209859861</v>
      </c>
      <c r="AB44" s="85">
        <v>8.0207330052706208E-2</v>
      </c>
      <c r="AC44" s="87">
        <v>0</v>
      </c>
      <c r="AD44" s="87">
        <v>0</v>
      </c>
      <c r="AE44" s="87">
        <v>39.745304141918069</v>
      </c>
      <c r="AF44" s="85">
        <v>38.354234110408875</v>
      </c>
      <c r="AG44" s="48">
        <v>54.454325090331025</v>
      </c>
      <c r="AH44" s="87">
        <v>0.20816855259473707</v>
      </c>
      <c r="AI44" s="48">
        <v>7.1056119680467716E-3</v>
      </c>
      <c r="AJ44" s="48">
        <v>42.04156077448723</v>
      </c>
      <c r="AK44" s="48">
        <v>2.0000000000000009E-3</v>
      </c>
      <c r="AL44" s="48">
        <v>3.8276226305730503E-4</v>
      </c>
      <c r="AM44" s="48">
        <v>2.0707239756581339</v>
      </c>
      <c r="AN44" s="89">
        <v>7598.0774900464858</v>
      </c>
      <c r="AO44" s="48">
        <v>7304.3552360005269</v>
      </c>
      <c r="AP44" s="48">
        <v>293.72225404595957</v>
      </c>
      <c r="AQ44" s="89">
        <v>3490.8089631913904</v>
      </c>
      <c r="AR44" s="48">
        <v>1207.7141211836047</v>
      </c>
      <c r="AS44" s="48">
        <v>385.9248688109929</v>
      </c>
      <c r="AT44" s="77" t="s">
        <v>180</v>
      </c>
    </row>
    <row r="45" spans="2:46" s="57" customFormat="1" ht="24" customHeight="1" x14ac:dyDescent="0.2">
      <c r="B45" s="68" t="s">
        <v>108</v>
      </c>
      <c r="C45" s="69" t="s">
        <v>109</v>
      </c>
      <c r="D45" s="46"/>
      <c r="E45" s="90">
        <v>1849.3989884348928</v>
      </c>
      <c r="F45" s="89">
        <v>635.23228775846871</v>
      </c>
      <c r="G45" s="89">
        <v>293.40744428200821</v>
      </c>
      <c r="H45" s="48">
        <v>0</v>
      </c>
      <c r="I45" s="48">
        <v>1.4090471876690429</v>
      </c>
      <c r="J45" s="48">
        <v>7.3065659069816334E-4</v>
      </c>
      <c r="K45" s="48">
        <v>8.1195616995256604E-6</v>
      </c>
      <c r="L45" s="48">
        <v>0</v>
      </c>
      <c r="M45" s="48">
        <v>0</v>
      </c>
      <c r="N45" s="48">
        <v>0</v>
      </c>
      <c r="O45" s="48">
        <v>2.4224755538385661</v>
      </c>
      <c r="P45" s="48">
        <v>3.8309330460049571</v>
      </c>
      <c r="Q45" s="48">
        <v>236.77658004242087</v>
      </c>
      <c r="R45" s="48">
        <v>4.0005832279219319E-2</v>
      </c>
      <c r="S45" s="48">
        <v>2.8543469555283472E-3</v>
      </c>
      <c r="T45" s="48">
        <v>10.458649557671306</v>
      </c>
      <c r="U45" s="77" t="s">
        <v>108</v>
      </c>
      <c r="V45" s="68" t="s">
        <v>108</v>
      </c>
      <c r="W45" s="69" t="s">
        <v>109</v>
      </c>
      <c r="X45" s="48"/>
      <c r="Y45" s="89">
        <v>341.8248434764605</v>
      </c>
      <c r="Z45" s="48">
        <v>0</v>
      </c>
      <c r="AA45" s="48">
        <v>32.029119961110652</v>
      </c>
      <c r="AB45" s="85">
        <v>0.28868051726756649</v>
      </c>
      <c r="AC45" s="87">
        <v>0</v>
      </c>
      <c r="AD45" s="87">
        <v>0</v>
      </c>
      <c r="AE45" s="87">
        <v>70.230356409224257</v>
      </c>
      <c r="AF45" s="85">
        <v>58.231479197023198</v>
      </c>
      <c r="AG45" s="48">
        <v>99.83887099158251</v>
      </c>
      <c r="AH45" s="87">
        <v>0.44227204429732969</v>
      </c>
      <c r="AI45" s="48">
        <v>4.9559556619493848E-3</v>
      </c>
      <c r="AJ45" s="48">
        <v>61.347217812498393</v>
      </c>
      <c r="AK45" s="48">
        <v>0</v>
      </c>
      <c r="AL45" s="48">
        <v>0</v>
      </c>
      <c r="AM45" s="48">
        <v>5.3540999573613375</v>
      </c>
      <c r="AN45" s="89">
        <v>11383.837676254805</v>
      </c>
      <c r="AO45" s="48">
        <v>10957.259233647395</v>
      </c>
      <c r="AP45" s="48">
        <v>426.57844260741018</v>
      </c>
      <c r="AQ45" s="89">
        <v>5293.9719647020156</v>
      </c>
      <c r="AR45" s="48">
        <v>1790.7482517896922</v>
      </c>
      <c r="AS45" s="48">
        <v>690.17900865688171</v>
      </c>
      <c r="AT45" s="77" t="s">
        <v>108</v>
      </c>
    </row>
    <row r="46" spans="2:46" s="57" customFormat="1" ht="24" customHeight="1" x14ac:dyDescent="0.2">
      <c r="B46" s="68" t="s">
        <v>110</v>
      </c>
      <c r="C46" s="69" t="s">
        <v>111</v>
      </c>
      <c r="D46" s="46"/>
      <c r="E46" s="90">
        <v>6800.5616077575805</v>
      </c>
      <c r="F46" s="89">
        <v>2193.3263582826926</v>
      </c>
      <c r="G46" s="89">
        <v>1086.5793053814416</v>
      </c>
      <c r="H46" s="48">
        <v>0</v>
      </c>
      <c r="I46" s="48">
        <v>15.626559335274269</v>
      </c>
      <c r="J46" s="48">
        <v>2.6912396728290514E-3</v>
      </c>
      <c r="K46" s="48">
        <v>9.7477481101257854E-2</v>
      </c>
      <c r="L46" s="48">
        <v>3.6117065220928647E-3</v>
      </c>
      <c r="M46" s="48">
        <v>0</v>
      </c>
      <c r="N46" s="48">
        <v>0</v>
      </c>
      <c r="O46" s="48">
        <v>5.6067724435290067</v>
      </c>
      <c r="P46" s="48">
        <v>5.1045977190829595</v>
      </c>
      <c r="Q46" s="48">
        <v>861.39681405883562</v>
      </c>
      <c r="R46" s="48">
        <v>0.18524130156714186</v>
      </c>
      <c r="S46" s="48">
        <v>2.1496690777086869E-2</v>
      </c>
      <c r="T46" s="48">
        <v>65.244534816900142</v>
      </c>
      <c r="U46" s="77" t="s">
        <v>110</v>
      </c>
      <c r="V46" s="68" t="s">
        <v>110</v>
      </c>
      <c r="W46" s="69" t="s">
        <v>111</v>
      </c>
      <c r="X46" s="48"/>
      <c r="Y46" s="89">
        <v>1106.7470529012508</v>
      </c>
      <c r="Z46" s="48">
        <v>0</v>
      </c>
      <c r="AA46" s="48">
        <v>123.17303011238079</v>
      </c>
      <c r="AB46" s="85">
        <v>0.22395731433214822</v>
      </c>
      <c r="AC46" s="87">
        <v>0</v>
      </c>
      <c r="AD46" s="87">
        <v>0</v>
      </c>
      <c r="AE46" s="87">
        <v>234.12072698547505</v>
      </c>
      <c r="AF46" s="85">
        <v>212.58177653283713</v>
      </c>
      <c r="AG46" s="48">
        <v>269.74516790863925</v>
      </c>
      <c r="AH46" s="87">
        <v>1.5182288268069402</v>
      </c>
      <c r="AI46" s="48">
        <v>1.9767212172997185E-2</v>
      </c>
      <c r="AJ46" s="48">
        <v>209.37292253298511</v>
      </c>
      <c r="AK46" s="48">
        <v>0</v>
      </c>
      <c r="AL46" s="48">
        <v>1.0084858714398777E-3</v>
      </c>
      <c r="AM46" s="48">
        <v>10.884582193290479</v>
      </c>
      <c r="AN46" s="89">
        <v>43220.789916300622</v>
      </c>
      <c r="AO46" s="48">
        <v>41562.241322688162</v>
      </c>
      <c r="AP46" s="48">
        <v>1658.5485936124519</v>
      </c>
      <c r="AQ46" s="89">
        <v>20001.67011244304</v>
      </c>
      <c r="AR46" s="48">
        <v>6468.8497688954867</v>
      </c>
      <c r="AS46" s="48">
        <v>3371.054965958012</v>
      </c>
      <c r="AT46" s="77" t="s">
        <v>110</v>
      </c>
    </row>
    <row r="47" spans="2:46" s="57" customFormat="1" ht="24" customHeight="1" x14ac:dyDescent="0.2">
      <c r="B47" s="68" t="s">
        <v>112</v>
      </c>
      <c r="C47" s="69" t="s">
        <v>113</v>
      </c>
      <c r="D47" s="46"/>
      <c r="E47" s="90">
        <v>4369.9118180229552</v>
      </c>
      <c r="F47" s="89">
        <v>1456.0317719720153</v>
      </c>
      <c r="G47" s="89">
        <v>711.89546151593788</v>
      </c>
      <c r="H47" s="48">
        <v>0</v>
      </c>
      <c r="I47" s="48">
        <v>4.8774427905021609</v>
      </c>
      <c r="J47" s="48">
        <v>1.6053517004728291E-3</v>
      </c>
      <c r="K47" s="48">
        <v>8.3541741957903912E-2</v>
      </c>
      <c r="L47" s="48">
        <v>3.09574844750817E-3</v>
      </c>
      <c r="M47" s="48">
        <v>0</v>
      </c>
      <c r="N47" s="48">
        <v>0</v>
      </c>
      <c r="O47" s="48">
        <v>6.2495227616775857</v>
      </c>
      <c r="P47" s="48">
        <v>7.8169465184575353</v>
      </c>
      <c r="Q47" s="48">
        <v>558.46644011300577</v>
      </c>
      <c r="R47" s="48">
        <v>0.11169121357313286</v>
      </c>
      <c r="S47" s="48">
        <v>5.4465961568446629E-3</v>
      </c>
      <c r="T47" s="48">
        <v>44.419856770165985</v>
      </c>
      <c r="U47" s="77" t="s">
        <v>112</v>
      </c>
      <c r="V47" s="68" t="s">
        <v>112</v>
      </c>
      <c r="W47" s="69" t="s">
        <v>113</v>
      </c>
      <c r="X47" s="48"/>
      <c r="Y47" s="89">
        <v>744.13631045607747</v>
      </c>
      <c r="Z47" s="48">
        <v>0</v>
      </c>
      <c r="AA47" s="48">
        <v>64.303717773483982</v>
      </c>
      <c r="AB47" s="85">
        <v>0.31303154947196987</v>
      </c>
      <c r="AC47" s="87">
        <v>0</v>
      </c>
      <c r="AD47" s="87">
        <v>0</v>
      </c>
      <c r="AE47" s="87">
        <v>153.65008838236784</v>
      </c>
      <c r="AF47" s="85">
        <v>133.77067528862949</v>
      </c>
      <c r="AG47" s="48">
        <v>201.55928658678596</v>
      </c>
      <c r="AH47" s="87">
        <v>0.99693262693544349</v>
      </c>
      <c r="AI47" s="48">
        <v>1.7150703524226287E-2</v>
      </c>
      <c r="AJ47" s="48">
        <v>146.3288488305962</v>
      </c>
      <c r="AK47" s="48">
        <v>0</v>
      </c>
      <c r="AL47" s="48">
        <v>4.7504962659633394E-2</v>
      </c>
      <c r="AM47" s="48">
        <v>8.1994302175883647</v>
      </c>
      <c r="AN47" s="89">
        <v>26242.892350661983</v>
      </c>
      <c r="AO47" s="48">
        <v>24738.667207034807</v>
      </c>
      <c r="AP47" s="48">
        <v>1504.2251436271779</v>
      </c>
      <c r="AQ47" s="89">
        <v>16582.9028350425</v>
      </c>
      <c r="AR47" s="48">
        <v>5800.559102183629</v>
      </c>
      <c r="AS47" s="48">
        <v>1670.3805924170206</v>
      </c>
      <c r="AT47" s="77" t="s">
        <v>112</v>
      </c>
    </row>
    <row r="48" spans="2:46" s="57" customFormat="1" ht="24" customHeight="1" x14ac:dyDescent="0.2">
      <c r="B48" s="68" t="s">
        <v>114</v>
      </c>
      <c r="C48" s="69" t="s">
        <v>115</v>
      </c>
      <c r="D48" s="46"/>
      <c r="E48" s="90">
        <v>805.69864410416835</v>
      </c>
      <c r="F48" s="89">
        <v>278.3877375546607</v>
      </c>
      <c r="G48" s="89">
        <v>131.34211799277566</v>
      </c>
      <c r="H48" s="48">
        <v>0</v>
      </c>
      <c r="I48" s="48">
        <v>1.4716614094009361</v>
      </c>
      <c r="J48" s="48">
        <v>3.136342768087334E-4</v>
      </c>
      <c r="K48" s="48">
        <v>3.2228498953773242E-2</v>
      </c>
      <c r="L48" s="48">
        <v>1.1943473948719792E-3</v>
      </c>
      <c r="M48" s="48">
        <v>0</v>
      </c>
      <c r="N48" s="48">
        <v>0</v>
      </c>
      <c r="O48" s="48">
        <v>2.5658311107497647</v>
      </c>
      <c r="P48" s="48">
        <v>0.60544392896023769</v>
      </c>
      <c r="Q48" s="48">
        <v>102.42137622329273</v>
      </c>
      <c r="R48" s="48">
        <v>1.4988139747938544E-2</v>
      </c>
      <c r="S48" s="48">
        <v>9.4063594864419943E-4</v>
      </c>
      <c r="T48" s="48">
        <v>8.0867230353649813</v>
      </c>
      <c r="U48" s="77" t="s">
        <v>114</v>
      </c>
      <c r="V48" s="68" t="s">
        <v>114</v>
      </c>
      <c r="W48" s="69" t="s">
        <v>115</v>
      </c>
      <c r="X48" s="48"/>
      <c r="Y48" s="89">
        <v>147.04561956188505</v>
      </c>
      <c r="Z48" s="48">
        <v>0</v>
      </c>
      <c r="AA48" s="48">
        <v>12.893059062978827</v>
      </c>
      <c r="AB48" s="85">
        <v>3.1434696630969747E-2</v>
      </c>
      <c r="AC48" s="87">
        <v>0</v>
      </c>
      <c r="AD48" s="87">
        <v>0</v>
      </c>
      <c r="AE48" s="87">
        <v>32.340595259396238</v>
      </c>
      <c r="AF48" s="85">
        <v>25.611570751562915</v>
      </c>
      <c r="AG48" s="48">
        <v>39.184368672027219</v>
      </c>
      <c r="AH48" s="87">
        <v>0.11326646376724644</v>
      </c>
      <c r="AI48" s="48">
        <v>1.2039825145034758E-3</v>
      </c>
      <c r="AJ48" s="48">
        <v>28.674794856291676</v>
      </c>
      <c r="AK48" s="48">
        <v>0</v>
      </c>
      <c r="AL48" s="48">
        <v>1.7011656135880227E-4</v>
      </c>
      <c r="AM48" s="48">
        <v>1.4782668833896386</v>
      </c>
      <c r="AN48" s="89">
        <v>4912.1855273125866</v>
      </c>
      <c r="AO48" s="48">
        <v>4729.4453820917852</v>
      </c>
      <c r="AP48" s="48">
        <v>182.74014522080105</v>
      </c>
      <c r="AQ48" s="89">
        <v>2413.6421854567247</v>
      </c>
      <c r="AR48" s="48">
        <v>859.49832386112405</v>
      </c>
      <c r="AS48" s="48">
        <v>203.97797097553018</v>
      </c>
      <c r="AT48" s="77" t="s">
        <v>114</v>
      </c>
    </row>
    <row r="49" spans="2:46" s="57" customFormat="1" ht="24" customHeight="1" x14ac:dyDescent="0.2">
      <c r="B49" s="68" t="s">
        <v>116</v>
      </c>
      <c r="C49" s="69" t="s">
        <v>117</v>
      </c>
      <c r="D49" s="46"/>
      <c r="E49" s="90">
        <v>699.3439804600215</v>
      </c>
      <c r="F49" s="89">
        <v>230.20070023684457</v>
      </c>
      <c r="G49" s="89">
        <v>91.595272503137764</v>
      </c>
      <c r="H49" s="48">
        <v>0</v>
      </c>
      <c r="I49" s="48">
        <v>1.3815836154109709</v>
      </c>
      <c r="J49" s="48">
        <v>2.6931795392587342E-5</v>
      </c>
      <c r="K49" s="48">
        <v>5.800874162706543E-2</v>
      </c>
      <c r="L49" s="48">
        <v>2.1498253107695626E-3</v>
      </c>
      <c r="M49" s="48">
        <v>0</v>
      </c>
      <c r="N49" s="48">
        <v>0</v>
      </c>
      <c r="O49" s="48">
        <v>0.66076922141434247</v>
      </c>
      <c r="P49" s="48">
        <v>2.1678042637137467</v>
      </c>
      <c r="Q49" s="48">
        <v>67.387685453089318</v>
      </c>
      <c r="R49" s="48">
        <v>9.5369907651053666E-3</v>
      </c>
      <c r="S49" s="48">
        <v>2.6843269230283581E-4</v>
      </c>
      <c r="T49" s="48">
        <v>8.7664841524172203</v>
      </c>
      <c r="U49" s="77" t="s">
        <v>116</v>
      </c>
      <c r="V49" s="68" t="s">
        <v>116</v>
      </c>
      <c r="W49" s="69" t="s">
        <v>117</v>
      </c>
      <c r="X49" s="48"/>
      <c r="Y49" s="89">
        <v>138.60542773370676</v>
      </c>
      <c r="Z49" s="48">
        <v>0</v>
      </c>
      <c r="AA49" s="48">
        <v>11.965683953807012</v>
      </c>
      <c r="AB49" s="85">
        <v>0.10906867371751133</v>
      </c>
      <c r="AC49" s="87">
        <v>0</v>
      </c>
      <c r="AD49" s="87">
        <v>0</v>
      </c>
      <c r="AE49" s="87">
        <v>29.500582444741021</v>
      </c>
      <c r="AF49" s="85">
        <v>26.659587661441776</v>
      </c>
      <c r="AG49" s="48">
        <v>40.075671408882087</v>
      </c>
      <c r="AH49" s="87">
        <v>6.2336092030852962E-2</v>
      </c>
      <c r="AI49" s="48">
        <v>5.2543782494200216E-3</v>
      </c>
      <c r="AJ49" s="48">
        <v>23.129226006007581</v>
      </c>
      <c r="AK49" s="48">
        <v>5.3638586489058917E-3</v>
      </c>
      <c r="AL49" s="48">
        <v>0</v>
      </c>
      <c r="AM49" s="48">
        <v>1.8907625150572995</v>
      </c>
      <c r="AN49" s="89">
        <v>4209.7749805287995</v>
      </c>
      <c r="AO49" s="48">
        <v>3986.9338167280284</v>
      </c>
      <c r="AP49" s="48">
        <v>222.84116380077077</v>
      </c>
      <c r="AQ49" s="89">
        <v>2725.36533249474</v>
      </c>
      <c r="AR49" s="48">
        <v>926.598018797127</v>
      </c>
      <c r="AS49" s="48">
        <v>343.19607572721793</v>
      </c>
      <c r="AT49" s="77" t="s">
        <v>116</v>
      </c>
    </row>
    <row r="50" spans="2:46" s="47" customFormat="1" ht="10.5" customHeight="1" x14ac:dyDescent="0.2">
      <c r="B50" s="67"/>
      <c r="C50" s="46"/>
      <c r="D50" s="46"/>
      <c r="E50" s="90"/>
      <c r="F50" s="89"/>
      <c r="G50" s="89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77"/>
      <c r="V50" s="67"/>
      <c r="W50" s="46"/>
      <c r="X50" s="48"/>
      <c r="Y50" s="89"/>
      <c r="Z50" s="48"/>
      <c r="AA50" s="48"/>
      <c r="AB50" s="67"/>
      <c r="AC50" s="46"/>
      <c r="AD50" s="46"/>
      <c r="AE50" s="46"/>
      <c r="AF50" s="67"/>
      <c r="AG50" s="67"/>
      <c r="AH50" s="46"/>
      <c r="AI50" s="48"/>
      <c r="AJ50" s="48"/>
      <c r="AK50" s="48"/>
      <c r="AL50" s="48"/>
      <c r="AM50" s="48"/>
      <c r="AN50" s="89"/>
      <c r="AO50" s="48"/>
      <c r="AP50" s="48"/>
      <c r="AQ50" s="89"/>
      <c r="AR50" s="48"/>
      <c r="AS50" s="48"/>
      <c r="AT50" s="77"/>
    </row>
    <row r="51" spans="2:46" s="98" customFormat="1" ht="24" customHeight="1" x14ac:dyDescent="0.2">
      <c r="B51" s="96"/>
      <c r="C51" s="93" t="s">
        <v>118</v>
      </c>
      <c r="D51" s="99"/>
      <c r="E51" s="100">
        <v>5799.3216460800459</v>
      </c>
      <c r="F51" s="97">
        <v>2213.3305675220568</v>
      </c>
      <c r="G51" s="97">
        <v>976.34962509145407</v>
      </c>
      <c r="H51" s="97">
        <v>33.30400000000003</v>
      </c>
      <c r="I51" s="97">
        <v>12.18862003727066</v>
      </c>
      <c r="J51" s="97">
        <v>1.8264513347916965E-3</v>
      </c>
      <c r="K51" s="97">
        <v>1.068861914694833</v>
      </c>
      <c r="L51" s="97">
        <v>0.32605609425568188</v>
      </c>
      <c r="M51" s="97">
        <v>0.74319999999999964</v>
      </c>
      <c r="N51" s="97">
        <v>0</v>
      </c>
      <c r="O51" s="97">
        <v>10.723390833159753</v>
      </c>
      <c r="P51" s="97">
        <v>21.21479427128239</v>
      </c>
      <c r="Q51" s="97">
        <v>557.44630011774063</v>
      </c>
      <c r="R51" s="97">
        <v>0.18668178670122171</v>
      </c>
      <c r="S51" s="97">
        <v>9.1843544132082094E-3</v>
      </c>
      <c r="T51" s="97">
        <v>256.80999798994566</v>
      </c>
      <c r="U51" s="95"/>
      <c r="V51" s="96"/>
      <c r="W51" s="93" t="s">
        <v>118</v>
      </c>
      <c r="X51" s="97"/>
      <c r="Y51" s="97">
        <v>1236.9809424306029</v>
      </c>
      <c r="Z51" s="97">
        <v>0</v>
      </c>
      <c r="AA51" s="97">
        <v>98.737187383589443</v>
      </c>
      <c r="AB51" s="97">
        <v>0.85555909794847296</v>
      </c>
      <c r="AC51" s="104">
        <v>0</v>
      </c>
      <c r="AD51" s="104">
        <v>0</v>
      </c>
      <c r="AE51" s="104">
        <v>232.14943410744829</v>
      </c>
      <c r="AF51" s="97">
        <v>242.62241796194243</v>
      </c>
      <c r="AG51" s="97">
        <v>335.59970758944968</v>
      </c>
      <c r="AH51" s="104">
        <v>12.086294837413547</v>
      </c>
      <c r="AI51" s="97">
        <v>7.9319597491609769E-3</v>
      </c>
      <c r="AJ51" s="97">
        <v>216.25474111282105</v>
      </c>
      <c r="AK51" s="97">
        <v>2.3243387478592177E-2</v>
      </c>
      <c r="AL51" s="97">
        <v>30.005843479038298</v>
      </c>
      <c r="AM51" s="97">
        <v>19.446053711858898</v>
      </c>
      <c r="AN51" s="97">
        <v>32869.496366733903</v>
      </c>
      <c r="AO51" s="97">
        <v>30994.977201203415</v>
      </c>
      <c r="AP51" s="97">
        <v>1874.5191655304855</v>
      </c>
      <c r="AQ51" s="97">
        <v>18343.435731075551</v>
      </c>
      <c r="AR51" s="97">
        <v>6483.4931832939674</v>
      </c>
      <c r="AS51" s="97">
        <v>1675.1741717054092</v>
      </c>
      <c r="AT51" s="95"/>
    </row>
    <row r="52" spans="2:46" s="57" customFormat="1" ht="24" customHeight="1" x14ac:dyDescent="0.2">
      <c r="B52" s="68" t="s">
        <v>119</v>
      </c>
      <c r="C52" s="69" t="s">
        <v>120</v>
      </c>
      <c r="D52" s="46"/>
      <c r="E52" s="90">
        <v>386.19446776538399</v>
      </c>
      <c r="F52" s="89">
        <v>153.00339420543148</v>
      </c>
      <c r="G52" s="89">
        <v>69.259248808280063</v>
      </c>
      <c r="H52" s="48">
        <v>0</v>
      </c>
      <c r="I52" s="48">
        <v>0.4880236762394089</v>
      </c>
      <c r="J52" s="48">
        <v>7.3437047004511837E-5</v>
      </c>
      <c r="K52" s="48">
        <v>1.804811294855304E-2</v>
      </c>
      <c r="L52" s="48">
        <v>6.6883454112830838E-4</v>
      </c>
      <c r="M52" s="48">
        <v>0</v>
      </c>
      <c r="N52" s="48">
        <v>0</v>
      </c>
      <c r="O52" s="48">
        <v>0.31278458473287407</v>
      </c>
      <c r="P52" s="48">
        <v>0.17282454677490888</v>
      </c>
      <c r="Q52" s="48">
        <v>35.701405163411216</v>
      </c>
      <c r="R52" s="48">
        <v>8.6356907834213709E-3</v>
      </c>
      <c r="S52" s="48">
        <v>6.9401406745518593E-4</v>
      </c>
      <c r="T52" s="48">
        <v>27.010367305033295</v>
      </c>
      <c r="U52" s="77" t="s">
        <v>181</v>
      </c>
      <c r="V52" s="68" t="s">
        <v>213</v>
      </c>
      <c r="W52" s="69" t="s">
        <v>120</v>
      </c>
      <c r="X52" s="48"/>
      <c r="Y52" s="89">
        <v>83.744145397151414</v>
      </c>
      <c r="Z52" s="48">
        <v>0</v>
      </c>
      <c r="AA52" s="48">
        <v>6.3310342940068125</v>
      </c>
      <c r="AB52" s="85">
        <v>0.15992531832881782</v>
      </c>
      <c r="AC52" s="87">
        <v>0</v>
      </c>
      <c r="AD52" s="87">
        <v>0</v>
      </c>
      <c r="AE52" s="87">
        <v>16.053876143547463</v>
      </c>
      <c r="AF52" s="85">
        <v>15.333989565503467</v>
      </c>
      <c r="AG52" s="48">
        <v>28.380540764438106</v>
      </c>
      <c r="AH52" s="87">
        <v>2.9222986801366854E-2</v>
      </c>
      <c r="AI52" s="48">
        <v>1.9229209609509696E-4</v>
      </c>
      <c r="AJ52" s="48">
        <v>13.42605848335096</v>
      </c>
      <c r="AK52" s="48">
        <v>0</v>
      </c>
      <c r="AL52" s="48">
        <v>0</v>
      </c>
      <c r="AM52" s="48">
        <v>0.80116392970590189</v>
      </c>
      <c r="AN52" s="89">
        <v>2156.0153980069408</v>
      </c>
      <c r="AO52" s="48">
        <v>2048.2282506030115</v>
      </c>
      <c r="AP52" s="48">
        <v>107.7871474039293</v>
      </c>
      <c r="AQ52" s="89">
        <v>1126.0043787004493</v>
      </c>
      <c r="AR52" s="48">
        <v>387.79162329009</v>
      </c>
      <c r="AS52" s="48">
        <v>129.03992993889656</v>
      </c>
      <c r="AT52" s="77" t="s">
        <v>181</v>
      </c>
    </row>
    <row r="53" spans="2:46" s="57" customFormat="1" ht="24" customHeight="1" x14ac:dyDescent="0.2">
      <c r="B53" s="68" t="s">
        <v>121</v>
      </c>
      <c r="C53" s="69" t="s">
        <v>122</v>
      </c>
      <c r="D53" s="46"/>
      <c r="E53" s="90">
        <v>517.76916391196414</v>
      </c>
      <c r="F53" s="89">
        <v>215.05505352459829</v>
      </c>
      <c r="G53" s="89">
        <v>91.344257273262414</v>
      </c>
      <c r="H53" s="48">
        <v>2.8660000000000001</v>
      </c>
      <c r="I53" s="48">
        <v>4.8415655122204493</v>
      </c>
      <c r="J53" s="48">
        <v>1.8675386654741486E-4</v>
      </c>
      <c r="K53" s="48">
        <v>4.0513509608712937E-2</v>
      </c>
      <c r="L53" s="48">
        <v>1.5014652964104869E-3</v>
      </c>
      <c r="M53" s="48">
        <v>0</v>
      </c>
      <c r="N53" s="48">
        <v>0</v>
      </c>
      <c r="O53" s="48">
        <v>2.2836951372870065</v>
      </c>
      <c r="P53" s="48">
        <v>0.50162895656121298</v>
      </c>
      <c r="Q53" s="48">
        <v>43.000697306131883</v>
      </c>
      <c r="R53" s="48">
        <v>6.0158874882645472E-2</v>
      </c>
      <c r="S53" s="48">
        <v>7.6112224053089482E-4</v>
      </c>
      <c r="T53" s="48">
        <v>32.628576864905654</v>
      </c>
      <c r="U53" s="77" t="s">
        <v>121</v>
      </c>
      <c r="V53" s="68" t="s">
        <v>121</v>
      </c>
      <c r="W53" s="69" t="s">
        <v>122</v>
      </c>
      <c r="X53" s="48"/>
      <c r="Y53" s="89">
        <v>123.71079625133592</v>
      </c>
      <c r="Z53" s="48">
        <v>0</v>
      </c>
      <c r="AA53" s="48">
        <v>9.2303144107771811</v>
      </c>
      <c r="AB53" s="85">
        <v>7.5131026838470866E-2</v>
      </c>
      <c r="AC53" s="87">
        <v>0</v>
      </c>
      <c r="AD53" s="87">
        <v>0</v>
      </c>
      <c r="AE53" s="87">
        <v>22.242495097850853</v>
      </c>
      <c r="AF53" s="85">
        <v>28.022735619285399</v>
      </c>
      <c r="AG53" s="48">
        <v>36.958770463832664</v>
      </c>
      <c r="AH53" s="87">
        <v>0.17183601760267075</v>
      </c>
      <c r="AI53" s="48">
        <v>1.3315657473959204E-4</v>
      </c>
      <c r="AJ53" s="48">
        <v>20.7969656990449</v>
      </c>
      <c r="AK53" s="48">
        <v>7.8669926850619704E-3</v>
      </c>
      <c r="AL53" s="48">
        <v>6.8046624543520895E-5</v>
      </c>
      <c r="AM53" s="48">
        <v>1.1637291999354018</v>
      </c>
      <c r="AN53" s="89">
        <v>2806.2390891680179</v>
      </c>
      <c r="AO53" s="48">
        <v>2626.9183127011238</v>
      </c>
      <c r="AP53" s="48">
        <v>179.32077646689436</v>
      </c>
      <c r="AQ53" s="89">
        <v>1434.9450304197062</v>
      </c>
      <c r="AR53" s="48">
        <v>505.50891653484661</v>
      </c>
      <c r="AS53" s="48">
        <v>135.34393527121256</v>
      </c>
      <c r="AT53" s="77" t="s">
        <v>121</v>
      </c>
    </row>
    <row r="54" spans="2:46" s="57" customFormat="1" ht="24" customHeight="1" x14ac:dyDescent="0.2">
      <c r="B54" s="68" t="s">
        <v>123</v>
      </c>
      <c r="C54" s="69" t="s">
        <v>124</v>
      </c>
      <c r="D54" s="46"/>
      <c r="E54" s="90">
        <v>1494.5060224290075</v>
      </c>
      <c r="F54" s="89">
        <v>578.00736240117556</v>
      </c>
      <c r="G54" s="89">
        <v>260.86974433412382</v>
      </c>
      <c r="H54" s="48">
        <v>0</v>
      </c>
      <c r="I54" s="48">
        <v>1.8142025079641395</v>
      </c>
      <c r="J54" s="48">
        <v>5.5048293625993257E-4</v>
      </c>
      <c r="K54" s="48">
        <v>0.64730883181671917</v>
      </c>
      <c r="L54" s="48">
        <v>0.32080172403405144</v>
      </c>
      <c r="M54" s="48">
        <v>0.74319999999999964</v>
      </c>
      <c r="N54" s="48">
        <v>0</v>
      </c>
      <c r="O54" s="48">
        <v>3.2679591492255691</v>
      </c>
      <c r="P54" s="48">
        <v>12.462040647186107</v>
      </c>
      <c r="Q54" s="48">
        <v>152.63396752877145</v>
      </c>
      <c r="R54" s="48">
        <v>4.0663519488935485E-2</v>
      </c>
      <c r="S54" s="48">
        <v>3.0086961901786224E-3</v>
      </c>
      <c r="T54" s="48">
        <v>60.986971439601838</v>
      </c>
      <c r="U54" s="77" t="s">
        <v>123</v>
      </c>
      <c r="V54" s="68" t="s">
        <v>123</v>
      </c>
      <c r="W54" s="69" t="s">
        <v>124</v>
      </c>
      <c r="X54" s="48"/>
      <c r="Y54" s="89">
        <v>317.13761806705179</v>
      </c>
      <c r="Z54" s="48">
        <v>0</v>
      </c>
      <c r="AA54" s="48">
        <v>25.661090891035272</v>
      </c>
      <c r="AB54" s="85">
        <v>0.10427486783746337</v>
      </c>
      <c r="AC54" s="87">
        <v>0</v>
      </c>
      <c r="AD54" s="87">
        <v>0</v>
      </c>
      <c r="AE54" s="87">
        <v>57.685925441162624</v>
      </c>
      <c r="AF54" s="85">
        <v>64.065851551100621</v>
      </c>
      <c r="AG54" s="48">
        <v>86.204064226109239</v>
      </c>
      <c r="AH54" s="87">
        <v>2.0072659214179152</v>
      </c>
      <c r="AI54" s="48">
        <v>3.970668774109027E-3</v>
      </c>
      <c r="AJ54" s="48">
        <v>55.159273883513805</v>
      </c>
      <c r="AK54" s="48">
        <v>7.5094021084682371E-3</v>
      </c>
      <c r="AL54" s="48">
        <v>2.8170838431623841</v>
      </c>
      <c r="AM54" s="48">
        <v>10.457269827077953</v>
      </c>
      <c r="AN54" s="89">
        <v>8334.0843979086203</v>
      </c>
      <c r="AO54" s="48">
        <v>7816.7591756588354</v>
      </c>
      <c r="AP54" s="48">
        <v>517.3252222497847</v>
      </c>
      <c r="AQ54" s="89">
        <v>4927.9999191547377</v>
      </c>
      <c r="AR54" s="48">
        <v>1755.1872082830723</v>
      </c>
      <c r="AS54" s="48">
        <v>415.63002128753129</v>
      </c>
      <c r="AT54" s="77" t="s">
        <v>123</v>
      </c>
    </row>
    <row r="55" spans="2:46" s="57" customFormat="1" ht="24" customHeight="1" x14ac:dyDescent="0.2">
      <c r="B55" s="68" t="s">
        <v>125</v>
      </c>
      <c r="C55" s="69" t="s">
        <v>126</v>
      </c>
      <c r="D55" s="46"/>
      <c r="E55" s="90">
        <v>2171.3677085473187</v>
      </c>
      <c r="F55" s="89">
        <v>756.95345678465117</v>
      </c>
      <c r="G55" s="89">
        <v>317.15034798933561</v>
      </c>
      <c r="H55" s="48">
        <v>0</v>
      </c>
      <c r="I55" s="48">
        <v>2.9259179391526997</v>
      </c>
      <c r="J55" s="48">
        <v>6.5531902625803916E-4</v>
      </c>
      <c r="K55" s="48">
        <v>0.32625113881178891</v>
      </c>
      <c r="L55" s="48">
        <v>1.72251435393759E-3</v>
      </c>
      <c r="M55" s="48">
        <v>0</v>
      </c>
      <c r="N55" s="48">
        <v>0</v>
      </c>
      <c r="O55" s="48">
        <v>1.763666941324735</v>
      </c>
      <c r="P55" s="48">
        <v>7.1221771414754818</v>
      </c>
      <c r="Q55" s="48">
        <v>220.50184225753586</v>
      </c>
      <c r="R55" s="48">
        <v>4.9203082453050773E-2</v>
      </c>
      <c r="S55" s="48">
        <v>4.5639361778668525E-3</v>
      </c>
      <c r="T55" s="48">
        <v>47.666615908497583</v>
      </c>
      <c r="U55" s="77" t="s">
        <v>125</v>
      </c>
      <c r="V55" s="68" t="s">
        <v>125</v>
      </c>
      <c r="W55" s="69" t="s">
        <v>126</v>
      </c>
      <c r="X55" s="48"/>
      <c r="Y55" s="89">
        <v>439.80310879531555</v>
      </c>
      <c r="Z55" s="48">
        <v>0</v>
      </c>
      <c r="AA55" s="48">
        <v>39.759120516097163</v>
      </c>
      <c r="AB55" s="85">
        <v>0.36744847114989254</v>
      </c>
      <c r="AC55" s="87">
        <v>0</v>
      </c>
      <c r="AD55" s="87">
        <v>0</v>
      </c>
      <c r="AE55" s="87">
        <v>88.142251157182699</v>
      </c>
      <c r="AF55" s="85">
        <v>83.134495106735116</v>
      </c>
      <c r="AG55" s="48">
        <v>120.33859051288206</v>
      </c>
      <c r="AH55" s="87">
        <v>0.98999650799779682</v>
      </c>
      <c r="AI55" s="48">
        <v>3.3746241889924442E-3</v>
      </c>
      <c r="AJ55" s="48">
        <v>83.388288407688748</v>
      </c>
      <c r="AK55" s="48">
        <v>7.8669926850619704E-3</v>
      </c>
      <c r="AL55" s="48">
        <v>4.4492023739994428E-4</v>
      </c>
      <c r="AM55" s="48">
        <v>4.0746007724207187</v>
      </c>
      <c r="AN55" s="89">
        <v>13413.309840818709</v>
      </c>
      <c r="AO55" s="48">
        <v>12869.668904094764</v>
      </c>
      <c r="AP55" s="48">
        <v>543.64093672394426</v>
      </c>
      <c r="AQ55" s="89">
        <v>5619.9486706377093</v>
      </c>
      <c r="AR55" s="48">
        <v>1904.8680338078852</v>
      </c>
      <c r="AS55" s="48">
        <v>722.76782599590103</v>
      </c>
      <c r="AT55" s="77" t="s">
        <v>125</v>
      </c>
    </row>
    <row r="56" spans="2:46" s="57" customFormat="1" ht="24" customHeight="1" x14ac:dyDescent="0.2">
      <c r="B56" s="68" t="s">
        <v>127</v>
      </c>
      <c r="C56" s="69" t="s">
        <v>128</v>
      </c>
      <c r="D56" s="46"/>
      <c r="E56" s="90">
        <v>1229.4842834263718</v>
      </c>
      <c r="F56" s="89">
        <v>510.31130060620029</v>
      </c>
      <c r="G56" s="89">
        <v>237.72602668645209</v>
      </c>
      <c r="H56" s="48">
        <v>30.438000000000031</v>
      </c>
      <c r="I56" s="48">
        <v>2.1189104016939631</v>
      </c>
      <c r="J56" s="48">
        <v>3.6045845872179793E-4</v>
      </c>
      <c r="K56" s="48">
        <v>3.6740321509059121E-2</v>
      </c>
      <c r="L56" s="48">
        <v>1.3615560301540564E-3</v>
      </c>
      <c r="M56" s="48">
        <v>0</v>
      </c>
      <c r="N56" s="48">
        <v>0</v>
      </c>
      <c r="O56" s="48">
        <v>3.0952850205895683</v>
      </c>
      <c r="P56" s="48">
        <v>0.95612297928467282</v>
      </c>
      <c r="Q56" s="48">
        <v>105.60838786189022</v>
      </c>
      <c r="R56" s="48">
        <v>2.8020619093168608E-2</v>
      </c>
      <c r="S56" s="48">
        <v>1.5658573717665424E-4</v>
      </c>
      <c r="T56" s="48">
        <v>88.517466471907298</v>
      </c>
      <c r="U56" s="77" t="s">
        <v>127</v>
      </c>
      <c r="V56" s="68" t="s">
        <v>127</v>
      </c>
      <c r="W56" s="69" t="s">
        <v>128</v>
      </c>
      <c r="X56" s="48"/>
      <c r="Y56" s="89">
        <v>272.5852739197482</v>
      </c>
      <c r="Z56" s="48">
        <v>0</v>
      </c>
      <c r="AA56" s="48">
        <v>17.755627271673021</v>
      </c>
      <c r="AB56" s="85">
        <v>0.14877941379382822</v>
      </c>
      <c r="AC56" s="87">
        <v>0</v>
      </c>
      <c r="AD56" s="87">
        <v>0</v>
      </c>
      <c r="AE56" s="87">
        <v>48.024886267704616</v>
      </c>
      <c r="AF56" s="85">
        <v>52.065346119317823</v>
      </c>
      <c r="AG56" s="48">
        <v>63.717741622187589</v>
      </c>
      <c r="AH56" s="87">
        <v>8.8879734035937954</v>
      </c>
      <c r="AI56" s="48">
        <v>2.6121811522481598E-4</v>
      </c>
      <c r="AJ56" s="48">
        <v>43.484154639222609</v>
      </c>
      <c r="AK56" s="48">
        <v>0</v>
      </c>
      <c r="AL56" s="48">
        <v>27.188246669013971</v>
      </c>
      <c r="AM56" s="48">
        <v>2.9492899827189247</v>
      </c>
      <c r="AN56" s="89">
        <v>6159.8476408316128</v>
      </c>
      <c r="AO56" s="48">
        <v>5633.4025581456799</v>
      </c>
      <c r="AP56" s="48">
        <v>526.44508268593302</v>
      </c>
      <c r="AQ56" s="89">
        <v>5234.5377321629494</v>
      </c>
      <c r="AR56" s="48">
        <v>1930.1374013780733</v>
      </c>
      <c r="AS56" s="48">
        <v>272.39245921186796</v>
      </c>
      <c r="AT56" s="77" t="s">
        <v>127</v>
      </c>
    </row>
    <row r="57" spans="2:46" s="47" customFormat="1" ht="10.5" customHeight="1" x14ac:dyDescent="0.2">
      <c r="B57" s="67"/>
      <c r="C57" s="46"/>
      <c r="D57" s="46"/>
      <c r="E57" s="90"/>
      <c r="F57" s="89"/>
      <c r="G57" s="89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77"/>
      <c r="V57" s="67"/>
      <c r="W57" s="46"/>
      <c r="X57" s="48"/>
      <c r="Y57" s="89"/>
      <c r="Z57" s="48"/>
      <c r="AA57" s="48"/>
      <c r="AB57" s="67"/>
      <c r="AC57" s="46"/>
      <c r="AD57" s="46"/>
      <c r="AE57" s="46"/>
      <c r="AF57" s="67"/>
      <c r="AG57" s="67"/>
      <c r="AH57" s="46"/>
      <c r="AI57" s="48"/>
      <c r="AJ57" s="48"/>
      <c r="AK57" s="48"/>
      <c r="AL57" s="48"/>
      <c r="AM57" s="48"/>
      <c r="AN57" s="89"/>
      <c r="AO57" s="48"/>
      <c r="AP57" s="48"/>
      <c r="AQ57" s="89"/>
      <c r="AR57" s="48"/>
      <c r="AS57" s="48"/>
      <c r="AT57" s="77"/>
    </row>
    <row r="58" spans="2:46" s="98" customFormat="1" ht="24" customHeight="1" x14ac:dyDescent="0.2">
      <c r="B58" s="96"/>
      <c r="C58" s="93" t="s">
        <v>129</v>
      </c>
      <c r="D58" s="99"/>
      <c r="E58" s="100">
        <v>2663.7827164993805</v>
      </c>
      <c r="F58" s="97">
        <v>980.09016135134766</v>
      </c>
      <c r="G58" s="97">
        <v>367.35934055298156</v>
      </c>
      <c r="H58" s="97">
        <v>0</v>
      </c>
      <c r="I58" s="97">
        <v>4.5422990667622987</v>
      </c>
      <c r="J58" s="97">
        <v>1.1790906545884976E-3</v>
      </c>
      <c r="K58" s="97">
        <v>6.4106504282395838E-2</v>
      </c>
      <c r="L58" s="97">
        <v>2.3755569684003669E-3</v>
      </c>
      <c r="M58" s="97">
        <v>0</v>
      </c>
      <c r="N58" s="97">
        <v>0</v>
      </c>
      <c r="O58" s="97">
        <v>4.966091954355992</v>
      </c>
      <c r="P58" s="97">
        <v>6.0785962604415262</v>
      </c>
      <c r="Q58" s="97">
        <v>240.48346147365706</v>
      </c>
      <c r="R58" s="97">
        <v>0.13876188460701852</v>
      </c>
      <c r="S58" s="97">
        <v>3.2838405729413191E-3</v>
      </c>
      <c r="T58" s="97">
        <v>71.528748968670001</v>
      </c>
      <c r="U58" s="95"/>
      <c r="V58" s="96"/>
      <c r="W58" s="93" t="s">
        <v>129</v>
      </c>
      <c r="X58" s="97"/>
      <c r="Y58" s="97">
        <v>612.73082079836615</v>
      </c>
      <c r="Z58" s="97">
        <v>0</v>
      </c>
      <c r="AA58" s="97">
        <v>48.263838175093539</v>
      </c>
      <c r="AB58" s="97">
        <v>0.30998368497375439</v>
      </c>
      <c r="AC58" s="104">
        <v>0</v>
      </c>
      <c r="AD58" s="104">
        <v>0</v>
      </c>
      <c r="AE58" s="104">
        <v>111.86061182622608</v>
      </c>
      <c r="AF58" s="97">
        <v>128.63942115463229</v>
      </c>
      <c r="AG58" s="97">
        <v>180.21430254677753</v>
      </c>
      <c r="AH58" s="104">
        <v>4.0718181239272067</v>
      </c>
      <c r="AI58" s="97">
        <v>6.0645828947076912E-4</v>
      </c>
      <c r="AJ58" s="97">
        <v>108.02341794643489</v>
      </c>
      <c r="AK58" s="97">
        <v>7.8669926850619704E-3</v>
      </c>
      <c r="AL58" s="97">
        <v>2.2540444380041299E-4</v>
      </c>
      <c r="AM58" s="97">
        <v>4.8815203515794412</v>
      </c>
      <c r="AN58" s="97">
        <v>15191.114058148976</v>
      </c>
      <c r="AO58" s="97">
        <v>14349.92759325688</v>
      </c>
      <c r="AP58" s="97">
        <v>841.18646489209846</v>
      </c>
      <c r="AQ58" s="97">
        <v>9482.9133840580344</v>
      </c>
      <c r="AR58" s="97">
        <v>3433.977948576126</v>
      </c>
      <c r="AS58" s="97">
        <v>654.57948783946176</v>
      </c>
      <c r="AT58" s="95"/>
    </row>
    <row r="59" spans="2:46" s="57" customFormat="1" ht="24" customHeight="1" x14ac:dyDescent="0.2">
      <c r="B59" s="68" t="s">
        <v>130</v>
      </c>
      <c r="C59" s="69" t="s">
        <v>131</v>
      </c>
      <c r="D59" s="46"/>
      <c r="E59" s="90">
        <v>474.18026296939979</v>
      </c>
      <c r="F59" s="89">
        <v>159.71629779452704</v>
      </c>
      <c r="G59" s="89">
        <v>59.190094064789001</v>
      </c>
      <c r="H59" s="48">
        <v>0</v>
      </c>
      <c r="I59" s="48">
        <v>0.57363386603355149</v>
      </c>
      <c r="J59" s="48">
        <v>1.6577333201789568E-4</v>
      </c>
      <c r="K59" s="48">
        <v>1.7488448330864037E-6</v>
      </c>
      <c r="L59" s="48">
        <v>0</v>
      </c>
      <c r="M59" s="48">
        <v>0</v>
      </c>
      <c r="N59" s="48">
        <v>0</v>
      </c>
      <c r="O59" s="48">
        <v>1.2216095445959059</v>
      </c>
      <c r="P59" s="48">
        <v>1.0940194334826663</v>
      </c>
      <c r="Q59" s="48">
        <v>44.806641536063822</v>
      </c>
      <c r="R59" s="48">
        <v>0</v>
      </c>
      <c r="S59" s="48">
        <v>4.8989228290954292E-4</v>
      </c>
      <c r="T59" s="48">
        <v>4.0363006681873435</v>
      </c>
      <c r="U59" s="77" t="s">
        <v>182</v>
      </c>
      <c r="V59" s="68" t="s">
        <v>214</v>
      </c>
      <c r="W59" s="69" t="s">
        <v>131</v>
      </c>
      <c r="X59" s="48"/>
      <c r="Y59" s="89">
        <v>100.52620372973804</v>
      </c>
      <c r="Z59" s="48">
        <v>0</v>
      </c>
      <c r="AA59" s="48">
        <v>8.6177943889450681</v>
      </c>
      <c r="AB59" s="85">
        <v>5.9642864954444298E-2</v>
      </c>
      <c r="AC59" s="87">
        <v>0</v>
      </c>
      <c r="AD59" s="87">
        <v>0</v>
      </c>
      <c r="AE59" s="87">
        <v>20.627129496476527</v>
      </c>
      <c r="AF59" s="85">
        <v>21.555799991673997</v>
      </c>
      <c r="AG59" s="48">
        <v>28.729916102792767</v>
      </c>
      <c r="AH59" s="87">
        <v>0.28954742069489808</v>
      </c>
      <c r="AI59" s="48">
        <v>1.3428318698563576E-4</v>
      </c>
      <c r="AJ59" s="48">
        <v>16.204296944151096</v>
      </c>
      <c r="AK59" s="48">
        <v>7.8669926850619704E-3</v>
      </c>
      <c r="AL59" s="48">
        <v>0</v>
      </c>
      <c r="AM59" s="48">
        <v>0.79983542986974898</v>
      </c>
      <c r="AN59" s="89">
        <v>2737.6738299145741</v>
      </c>
      <c r="AO59" s="48">
        <v>2566.0034382353829</v>
      </c>
      <c r="AP59" s="48">
        <v>171.67039167919137</v>
      </c>
      <c r="AQ59" s="89">
        <v>2129.6046192472154</v>
      </c>
      <c r="AR59" s="48">
        <v>786.19275668761691</v>
      </c>
      <c r="AS59" s="48">
        <v>108.39997939076268</v>
      </c>
      <c r="AT59" s="77" t="s">
        <v>182</v>
      </c>
    </row>
    <row r="60" spans="2:46" s="57" customFormat="1" ht="24" customHeight="1" x14ac:dyDescent="0.2">
      <c r="B60" s="68" t="s">
        <v>132</v>
      </c>
      <c r="C60" s="69" t="s">
        <v>133</v>
      </c>
      <c r="D60" s="46"/>
      <c r="E60" s="90">
        <v>787.4456847925569</v>
      </c>
      <c r="F60" s="89">
        <v>286.33559867138763</v>
      </c>
      <c r="G60" s="89">
        <v>118.30142785666952</v>
      </c>
      <c r="H60" s="48">
        <v>0</v>
      </c>
      <c r="I60" s="48">
        <v>1.364151781665178</v>
      </c>
      <c r="J60" s="48">
        <v>3.8634514408815283E-4</v>
      </c>
      <c r="K60" s="48">
        <v>2.3978164782118394E-2</v>
      </c>
      <c r="L60" s="48">
        <v>8.8859446178475262E-4</v>
      </c>
      <c r="M60" s="48">
        <v>0</v>
      </c>
      <c r="N60" s="48">
        <v>0</v>
      </c>
      <c r="O60" s="48">
        <v>0.41487854734929702</v>
      </c>
      <c r="P60" s="48">
        <v>4.0543899964593884</v>
      </c>
      <c r="Q60" s="48">
        <v>67.280846351528027</v>
      </c>
      <c r="R60" s="48">
        <v>4.3144868052985681E-2</v>
      </c>
      <c r="S60" s="48">
        <v>1.3337803970815229E-3</v>
      </c>
      <c r="T60" s="48">
        <v>33.163769146357517</v>
      </c>
      <c r="U60" s="77" t="s">
        <v>132</v>
      </c>
      <c r="V60" s="68" t="s">
        <v>132</v>
      </c>
      <c r="W60" s="69" t="s">
        <v>133</v>
      </c>
      <c r="X60" s="48"/>
      <c r="Y60" s="89">
        <v>168.0341708147181</v>
      </c>
      <c r="Z60" s="48">
        <v>0</v>
      </c>
      <c r="AA60" s="48">
        <v>12.858075076790023</v>
      </c>
      <c r="AB60" s="85">
        <v>6.1588904276248885E-2</v>
      </c>
      <c r="AC60" s="87">
        <v>0</v>
      </c>
      <c r="AD60" s="87">
        <v>0</v>
      </c>
      <c r="AE60" s="87">
        <v>27.930142359679515</v>
      </c>
      <c r="AF60" s="85">
        <v>33.798615201770382</v>
      </c>
      <c r="AG60" s="48">
        <v>43.85013460197321</v>
      </c>
      <c r="AH60" s="87">
        <v>1.8244684690410178</v>
      </c>
      <c r="AI60" s="48">
        <v>3.6673339179586967E-4</v>
      </c>
      <c r="AJ60" s="48">
        <v>36.748050375690255</v>
      </c>
      <c r="AK60" s="48">
        <v>0</v>
      </c>
      <c r="AL60" s="48">
        <v>7.0173081560505942E-5</v>
      </c>
      <c r="AM60" s="48">
        <v>1.3379648427577058</v>
      </c>
      <c r="AN60" s="89">
        <v>4343.0062841257122</v>
      </c>
      <c r="AO60" s="48">
        <v>4134.453694830474</v>
      </c>
      <c r="AP60" s="48">
        <v>208.55258929523771</v>
      </c>
      <c r="AQ60" s="89">
        <v>3464.0901510282843</v>
      </c>
      <c r="AR60" s="48">
        <v>1273.413499194261</v>
      </c>
      <c r="AS60" s="48">
        <v>190.30105651751168</v>
      </c>
      <c r="AT60" s="77" t="s">
        <v>132</v>
      </c>
    </row>
    <row r="61" spans="2:46" s="57" customFormat="1" ht="24" customHeight="1" x14ac:dyDescent="0.2">
      <c r="B61" s="68" t="s">
        <v>134</v>
      </c>
      <c r="C61" s="69" t="s">
        <v>135</v>
      </c>
      <c r="D61" s="46"/>
      <c r="E61" s="90">
        <v>948.38921181391686</v>
      </c>
      <c r="F61" s="89">
        <v>348.93481080460941</v>
      </c>
      <c r="G61" s="89">
        <v>115.46239433538636</v>
      </c>
      <c r="H61" s="48">
        <v>0</v>
      </c>
      <c r="I61" s="48">
        <v>0.92960621935380583</v>
      </c>
      <c r="J61" s="48">
        <v>4.8890523362019891E-4</v>
      </c>
      <c r="K61" s="48">
        <v>2.0788520994295404E-2</v>
      </c>
      <c r="L61" s="48">
        <v>7.7035406969242664E-4</v>
      </c>
      <c r="M61" s="48">
        <v>0</v>
      </c>
      <c r="N61" s="48">
        <v>0</v>
      </c>
      <c r="O61" s="48">
        <v>2.2115415174620408</v>
      </c>
      <c r="P61" s="48">
        <v>0.6356797831133344</v>
      </c>
      <c r="Q61" s="48">
        <v>88.215744894965354</v>
      </c>
      <c r="R61" s="48">
        <v>7.6232088244285581E-2</v>
      </c>
      <c r="S61" s="48">
        <v>1.3483209378240711E-3</v>
      </c>
      <c r="T61" s="48">
        <v>9.3455653686888844</v>
      </c>
      <c r="U61" s="77" t="s">
        <v>134</v>
      </c>
      <c r="V61" s="68" t="s">
        <v>134</v>
      </c>
      <c r="W61" s="69" t="s">
        <v>135</v>
      </c>
      <c r="X61" s="48"/>
      <c r="Y61" s="89">
        <v>233.47241646922302</v>
      </c>
      <c r="Z61" s="48">
        <v>0</v>
      </c>
      <c r="AA61" s="48">
        <v>18.966796931935651</v>
      </c>
      <c r="AB61" s="85">
        <v>0.15078405021403063</v>
      </c>
      <c r="AC61" s="87">
        <v>0</v>
      </c>
      <c r="AD61" s="87">
        <v>0</v>
      </c>
      <c r="AE61" s="87">
        <v>41.471007698952043</v>
      </c>
      <c r="AF61" s="85">
        <v>47.240674357941131</v>
      </c>
      <c r="AG61" s="48">
        <v>75.377824995779847</v>
      </c>
      <c r="AH61" s="87">
        <v>1.9185290277486473</v>
      </c>
      <c r="AI61" s="48">
        <v>1.0090748307898056E-4</v>
      </c>
      <c r="AJ61" s="48">
        <v>37.395685026267472</v>
      </c>
      <c r="AK61" s="48">
        <v>0</v>
      </c>
      <c r="AL61" s="48">
        <v>7.0173081560505942E-5</v>
      </c>
      <c r="AM61" s="48">
        <v>1.9156227246858268</v>
      </c>
      <c r="AN61" s="89">
        <v>5549.9487966706174</v>
      </c>
      <c r="AO61" s="48">
        <v>5305.4840615204284</v>
      </c>
      <c r="AP61" s="48">
        <v>244.46473515018945</v>
      </c>
      <c r="AQ61" s="89">
        <v>2867.3144015796779</v>
      </c>
      <c r="AR61" s="48">
        <v>1022.1293251535452</v>
      </c>
      <c r="AS61" s="48">
        <v>239.54593518237115</v>
      </c>
      <c r="AT61" s="77" t="s">
        <v>134</v>
      </c>
    </row>
    <row r="62" spans="2:46" s="57" customFormat="1" ht="24" customHeight="1" x14ac:dyDescent="0.2">
      <c r="B62" s="68" t="s">
        <v>136</v>
      </c>
      <c r="C62" s="69" t="s">
        <v>137</v>
      </c>
      <c r="D62" s="46"/>
      <c r="E62" s="90">
        <v>453.76755692350696</v>
      </c>
      <c r="F62" s="89">
        <v>185.10345408082361</v>
      </c>
      <c r="G62" s="89">
        <v>74.40542429613663</v>
      </c>
      <c r="H62" s="48">
        <v>0</v>
      </c>
      <c r="I62" s="48">
        <v>1.6749071997097629</v>
      </c>
      <c r="J62" s="48">
        <v>1.3806694486225013E-4</v>
      </c>
      <c r="K62" s="48">
        <v>1.9338069661148951E-2</v>
      </c>
      <c r="L62" s="48">
        <v>7.1660843692318761E-4</v>
      </c>
      <c r="M62" s="48">
        <v>0</v>
      </c>
      <c r="N62" s="48">
        <v>0</v>
      </c>
      <c r="O62" s="48">
        <v>1.1180623449487488</v>
      </c>
      <c r="P62" s="48">
        <v>0.29450704738613792</v>
      </c>
      <c r="Q62" s="48">
        <v>40.180228691099842</v>
      </c>
      <c r="R62" s="48">
        <v>1.9384928309747237E-2</v>
      </c>
      <c r="S62" s="48">
        <v>1.118469551261816E-4</v>
      </c>
      <c r="T62" s="48">
        <v>24.983113785436259</v>
      </c>
      <c r="U62" s="77" t="s">
        <v>136</v>
      </c>
      <c r="V62" s="68" t="s">
        <v>136</v>
      </c>
      <c r="W62" s="69" t="s">
        <v>137</v>
      </c>
      <c r="X62" s="48"/>
      <c r="Y62" s="89">
        <v>110.69802978468699</v>
      </c>
      <c r="Z62" s="48">
        <v>0</v>
      </c>
      <c r="AA62" s="48">
        <v>7.8211717774228067</v>
      </c>
      <c r="AB62" s="85">
        <v>3.7967865529030594E-2</v>
      </c>
      <c r="AC62" s="87">
        <v>0</v>
      </c>
      <c r="AD62" s="87">
        <v>0</v>
      </c>
      <c r="AE62" s="87">
        <v>21.832332271117988</v>
      </c>
      <c r="AF62" s="85">
        <v>26.044331603246782</v>
      </c>
      <c r="AG62" s="48">
        <v>32.256426846231719</v>
      </c>
      <c r="AH62" s="87">
        <v>3.9273206442643434E-2</v>
      </c>
      <c r="AI62" s="48">
        <v>4.5342276102830544E-6</v>
      </c>
      <c r="AJ62" s="48">
        <v>17.675385600326067</v>
      </c>
      <c r="AK62" s="48">
        <v>0</v>
      </c>
      <c r="AL62" s="48">
        <v>8.5058280679401133E-5</v>
      </c>
      <c r="AM62" s="48">
        <v>0.82809735426615905</v>
      </c>
      <c r="AN62" s="89">
        <v>2560.4851474380735</v>
      </c>
      <c r="AO62" s="48">
        <v>2343.9863986705936</v>
      </c>
      <c r="AP62" s="48">
        <v>216.49874876748001</v>
      </c>
      <c r="AQ62" s="89">
        <v>1021.9042122028568</v>
      </c>
      <c r="AR62" s="48">
        <v>352.24236754070319</v>
      </c>
      <c r="AS62" s="48">
        <v>116.33251674881622</v>
      </c>
      <c r="AT62" s="77" t="s">
        <v>136</v>
      </c>
    </row>
    <row r="63" spans="2:46" s="47" customFormat="1" ht="10.5" customHeight="1" x14ac:dyDescent="0.2">
      <c r="B63" s="67"/>
      <c r="C63" s="46"/>
      <c r="D63" s="46"/>
      <c r="E63" s="90"/>
      <c r="F63" s="89"/>
      <c r="G63" s="89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77"/>
      <c r="V63" s="67"/>
      <c r="W63" s="46"/>
      <c r="X63" s="48"/>
      <c r="Y63" s="89"/>
      <c r="Z63" s="48"/>
      <c r="AA63" s="48"/>
      <c r="AB63" s="67"/>
      <c r="AC63" s="46"/>
      <c r="AD63" s="46"/>
      <c r="AE63" s="46"/>
      <c r="AF63" s="67"/>
      <c r="AG63" s="67"/>
      <c r="AH63" s="46"/>
      <c r="AI63" s="48"/>
      <c r="AJ63" s="48"/>
      <c r="AK63" s="48"/>
      <c r="AL63" s="48"/>
      <c r="AM63" s="48"/>
      <c r="AN63" s="89"/>
      <c r="AO63" s="48"/>
      <c r="AP63" s="48"/>
      <c r="AQ63" s="89"/>
      <c r="AR63" s="48"/>
      <c r="AS63" s="48"/>
      <c r="AT63" s="77"/>
    </row>
    <row r="64" spans="2:46" s="98" customFormat="1" ht="24" customHeight="1" x14ac:dyDescent="0.2">
      <c r="B64" s="96"/>
      <c r="C64" s="93" t="s">
        <v>138</v>
      </c>
      <c r="D64" s="99"/>
      <c r="E64" s="100">
        <v>10613.204098216565</v>
      </c>
      <c r="F64" s="97">
        <v>4159.7896459855256</v>
      </c>
      <c r="G64" s="97">
        <v>1934.1983744609875</v>
      </c>
      <c r="H64" s="97">
        <v>0</v>
      </c>
      <c r="I64" s="97">
        <v>23.147711703610319</v>
      </c>
      <c r="J64" s="97">
        <v>4.1779876174489446E-3</v>
      </c>
      <c r="K64" s="97">
        <v>8.0687863348889639</v>
      </c>
      <c r="L64" s="97">
        <v>72.070917797488491</v>
      </c>
      <c r="M64" s="97">
        <v>0</v>
      </c>
      <c r="N64" s="97">
        <v>0</v>
      </c>
      <c r="O64" s="97">
        <v>21.553439249882352</v>
      </c>
      <c r="P64" s="97">
        <v>24.131882284844352</v>
      </c>
      <c r="Q64" s="97">
        <v>1037.0777335622388</v>
      </c>
      <c r="R64" s="97">
        <v>0.32779660259207222</v>
      </c>
      <c r="S64" s="97">
        <v>1.4966307425008337E-2</v>
      </c>
      <c r="T64" s="97">
        <v>647.99609035518176</v>
      </c>
      <c r="U64" s="95"/>
      <c r="V64" s="96"/>
      <c r="W64" s="93" t="s">
        <v>138</v>
      </c>
      <c r="X64" s="97"/>
      <c r="Y64" s="97">
        <v>2225.5912715245386</v>
      </c>
      <c r="Z64" s="97">
        <v>0</v>
      </c>
      <c r="AA64" s="97">
        <v>186.95248899814888</v>
      </c>
      <c r="AB64" s="97">
        <v>1.655242240563134</v>
      </c>
      <c r="AC64" s="104">
        <v>0</v>
      </c>
      <c r="AD64" s="104">
        <v>0</v>
      </c>
      <c r="AE64" s="104">
        <v>422.9409665257013</v>
      </c>
      <c r="AF64" s="97">
        <v>473.21259979106264</v>
      </c>
      <c r="AG64" s="97">
        <v>642.13759659948084</v>
      </c>
      <c r="AH64" s="104">
        <v>7.4749002057168266</v>
      </c>
      <c r="AI64" s="97">
        <v>1.5075570254179381E-2</v>
      </c>
      <c r="AJ64" s="97">
        <v>371.77245117434808</v>
      </c>
      <c r="AK64" s="97">
        <v>0.15780812707535016</v>
      </c>
      <c r="AL64" s="97">
        <v>6.1100198288036457E-4</v>
      </c>
      <c r="AM64" s="97">
        <v>32.683772358835412</v>
      </c>
      <c r="AN64" s="97">
        <v>60671.008293978339</v>
      </c>
      <c r="AO64" s="97">
        <v>57139.070146415921</v>
      </c>
      <c r="AP64" s="97">
        <v>3531.9381475624259</v>
      </c>
      <c r="AQ64" s="97">
        <v>27544.695288795199</v>
      </c>
      <c r="AR64" s="97">
        <v>9429.5670555762154</v>
      </c>
      <c r="AS64" s="97">
        <v>3302.4410547727039</v>
      </c>
      <c r="AT64" s="95"/>
    </row>
    <row r="65" spans="1:46" ht="24" customHeight="1" x14ac:dyDescent="0.2">
      <c r="A65" s="57"/>
      <c r="B65" s="68" t="s">
        <v>139</v>
      </c>
      <c r="C65" s="69" t="s">
        <v>141</v>
      </c>
      <c r="D65" s="46"/>
      <c r="E65" s="90">
        <v>3788.6972699424709</v>
      </c>
      <c r="F65" s="89">
        <v>1433.5107430703224</v>
      </c>
      <c r="G65" s="89">
        <v>729.21703889521723</v>
      </c>
      <c r="H65" s="48">
        <v>0</v>
      </c>
      <c r="I65" s="48">
        <v>7.3520889723011447</v>
      </c>
      <c r="J65" s="48">
        <v>5.8856462189966487E-4</v>
      </c>
      <c r="K65" s="48">
        <v>1.5305871392426302</v>
      </c>
      <c r="L65" s="48">
        <v>4.6446843133910289E-3</v>
      </c>
      <c r="M65" s="48">
        <v>0</v>
      </c>
      <c r="N65" s="48">
        <v>0</v>
      </c>
      <c r="O65" s="48">
        <v>11.573758725522696</v>
      </c>
      <c r="P65" s="48">
        <v>9.7234026180107129</v>
      </c>
      <c r="Q65" s="48">
        <v>411.71905835534022</v>
      </c>
      <c r="R65" s="48">
        <v>7.9096321810269737E-2</v>
      </c>
      <c r="S65" s="48">
        <v>7.4831569868252521E-3</v>
      </c>
      <c r="T65" s="48">
        <v>220.01850969048041</v>
      </c>
      <c r="U65" s="77" t="s">
        <v>183</v>
      </c>
      <c r="V65" s="68" t="s">
        <v>215</v>
      </c>
      <c r="W65" s="69" t="s">
        <v>141</v>
      </c>
      <c r="X65" s="48"/>
      <c r="Y65" s="89">
        <v>704.29370417510506</v>
      </c>
      <c r="Z65" s="48">
        <v>0</v>
      </c>
      <c r="AA65" s="48">
        <v>67.454854882054747</v>
      </c>
      <c r="AB65" s="85">
        <v>0.27057783812784014</v>
      </c>
      <c r="AC65" s="87">
        <v>0</v>
      </c>
      <c r="AD65" s="87">
        <v>0</v>
      </c>
      <c r="AE65" s="87">
        <v>139.92424352784195</v>
      </c>
      <c r="AF65" s="85">
        <v>145.20447610021191</v>
      </c>
      <c r="AG65" s="48">
        <v>176.98770353516838</v>
      </c>
      <c r="AH65" s="87">
        <v>3.7231477408870948</v>
      </c>
      <c r="AI65" s="48">
        <v>1.3062576399975767E-2</v>
      </c>
      <c r="AJ65" s="48">
        <v>132.16738719189559</v>
      </c>
      <c r="AK65" s="48">
        <v>1.4160586833111539E-2</v>
      </c>
      <c r="AL65" s="48">
        <v>2.5517484203820337E-4</v>
      </c>
      <c r="AM65" s="48">
        <v>8.1662923124728515</v>
      </c>
      <c r="AN65" s="89">
        <v>22155.115865805506</v>
      </c>
      <c r="AO65" s="48">
        <v>20894.527125120923</v>
      </c>
      <c r="AP65" s="48">
        <v>1260.5887406845834</v>
      </c>
      <c r="AQ65" s="89">
        <v>10005.296064626422</v>
      </c>
      <c r="AR65" s="48">
        <v>3355.2365734217883</v>
      </c>
      <c r="AS65" s="48">
        <v>1379.3965351160414</v>
      </c>
      <c r="AT65" s="77" t="s">
        <v>183</v>
      </c>
    </row>
    <row r="66" spans="1:46" ht="24" customHeight="1" x14ac:dyDescent="0.2">
      <c r="A66" s="57"/>
      <c r="B66" s="67" t="s">
        <v>142</v>
      </c>
      <c r="C66" s="69" t="s">
        <v>143</v>
      </c>
      <c r="D66" s="46"/>
      <c r="E66" s="90">
        <v>627.10559616634271</v>
      </c>
      <c r="F66" s="89">
        <v>222.32756146679418</v>
      </c>
      <c r="G66" s="89">
        <v>87.524813808922573</v>
      </c>
      <c r="H66" s="48">
        <v>0</v>
      </c>
      <c r="I66" s="48">
        <v>1.750372358348613</v>
      </c>
      <c r="J66" s="48">
        <v>2.9920847412954538E-4</v>
      </c>
      <c r="K66" s="48">
        <v>5.8007994808534566E-2</v>
      </c>
      <c r="L66" s="48">
        <v>2.1498253107695626E-3</v>
      </c>
      <c r="M66" s="48">
        <v>0</v>
      </c>
      <c r="N66" s="48">
        <v>0</v>
      </c>
      <c r="O66" s="48">
        <v>0.49536461384660424</v>
      </c>
      <c r="P66" s="48">
        <v>3.2432722916676897</v>
      </c>
      <c r="Q66" s="48">
        <v>58.326506916793264</v>
      </c>
      <c r="R66" s="48">
        <v>3.0690131436065672E-2</v>
      </c>
      <c r="S66" s="48">
        <v>7.7566278127344295E-4</v>
      </c>
      <c r="T66" s="48">
        <v>13.504424991203251</v>
      </c>
      <c r="U66" s="77" t="s">
        <v>142</v>
      </c>
      <c r="V66" s="67" t="s">
        <v>142</v>
      </c>
      <c r="W66" s="69" t="s">
        <v>143</v>
      </c>
      <c r="X66" s="48"/>
      <c r="Y66" s="89">
        <v>134.80274765787158</v>
      </c>
      <c r="Z66" s="48">
        <v>0</v>
      </c>
      <c r="AA66" s="48">
        <v>10.039746814715258</v>
      </c>
      <c r="AB66" s="48">
        <v>1.5698850756238343E-2</v>
      </c>
      <c r="AC66" s="87">
        <v>0</v>
      </c>
      <c r="AD66" s="87">
        <v>0</v>
      </c>
      <c r="AE66" s="87">
        <v>24.186767030807403</v>
      </c>
      <c r="AF66" s="48">
        <v>32.150754237194512</v>
      </c>
      <c r="AG66" s="48">
        <v>32.715972583551675</v>
      </c>
      <c r="AH66" s="87">
        <v>0.1042069026671946</v>
      </c>
      <c r="AI66" s="48">
        <v>1.0955917830847545E-3</v>
      </c>
      <c r="AJ66" s="48">
        <v>27.240882288328748</v>
      </c>
      <c r="AK66" s="48">
        <v>1.1800489027592951E-2</v>
      </c>
      <c r="AL66" s="48">
        <v>1.1908159295116158E-4</v>
      </c>
      <c r="AM66" s="48">
        <v>1.550385326562548</v>
      </c>
      <c r="AN66" s="89">
        <v>3596.0951601101933</v>
      </c>
      <c r="AO66" s="48">
        <v>3364.5784443742427</v>
      </c>
      <c r="AP66" s="48">
        <v>231.51671573595047</v>
      </c>
      <c r="AQ66" s="89">
        <v>2481.4467171412248</v>
      </c>
      <c r="AR66" s="48">
        <v>902.80788947101416</v>
      </c>
      <c r="AS66" s="48">
        <v>160.43894954757269</v>
      </c>
      <c r="AT66" s="77" t="s">
        <v>142</v>
      </c>
    </row>
    <row r="67" spans="1:46" ht="24" customHeight="1" x14ac:dyDescent="0.2">
      <c r="A67" s="57"/>
      <c r="B67" s="67" t="s">
        <v>144</v>
      </c>
      <c r="C67" s="69" t="s">
        <v>145</v>
      </c>
      <c r="D67" s="46"/>
      <c r="E67" s="90">
        <v>914.47770268097395</v>
      </c>
      <c r="F67" s="89">
        <v>380.21845282279241</v>
      </c>
      <c r="G67" s="89">
        <v>139.93529518944595</v>
      </c>
      <c r="H67" s="48">
        <v>0</v>
      </c>
      <c r="I67" s="48">
        <v>1.4191174161559952</v>
      </c>
      <c r="J67" s="48">
        <v>5.5966886113622996E-4</v>
      </c>
      <c r="K67" s="48">
        <v>3.0937774891645911E-2</v>
      </c>
      <c r="L67" s="48">
        <v>1.1465734990770999E-3</v>
      </c>
      <c r="M67" s="48">
        <v>0</v>
      </c>
      <c r="N67" s="48">
        <v>0</v>
      </c>
      <c r="O67" s="48">
        <v>0.36419896252218914</v>
      </c>
      <c r="P67" s="48">
        <v>1.6312613235027467</v>
      </c>
      <c r="Q67" s="48">
        <v>85.032239225557504</v>
      </c>
      <c r="R67" s="48">
        <v>1.4281526659033253E-2</v>
      </c>
      <c r="S67" s="48">
        <v>1.048009898717623E-3</v>
      </c>
      <c r="T67" s="48">
        <v>37.795927335018284</v>
      </c>
      <c r="U67" s="77" t="s">
        <v>144</v>
      </c>
      <c r="V67" s="67" t="s">
        <v>144</v>
      </c>
      <c r="W67" s="69" t="s">
        <v>145</v>
      </c>
      <c r="X67" s="48"/>
      <c r="Y67" s="89">
        <v>240.28315763334641</v>
      </c>
      <c r="Z67" s="48">
        <v>0</v>
      </c>
      <c r="AA67" s="48">
        <v>17.432934327684688</v>
      </c>
      <c r="AB67" s="48">
        <v>0.42012264119541243</v>
      </c>
      <c r="AC67" s="87">
        <v>0</v>
      </c>
      <c r="AD67" s="87">
        <v>0</v>
      </c>
      <c r="AE67" s="87">
        <v>41.433140363594561</v>
      </c>
      <c r="AF67" s="48">
        <v>48.855386369101396</v>
      </c>
      <c r="AG67" s="48">
        <v>83.881650480000189</v>
      </c>
      <c r="AH67" s="87">
        <v>1.4279015889868099</v>
      </c>
      <c r="AI67" s="48">
        <v>1.7229395985191378E-4</v>
      </c>
      <c r="AJ67" s="48">
        <v>36.111326395504648</v>
      </c>
      <c r="AK67" s="48">
        <v>4.6359064036972326E-2</v>
      </c>
      <c r="AL67" s="48">
        <v>9.6399384769987664E-5</v>
      </c>
      <c r="AM67" s="48">
        <v>1.749004930040398</v>
      </c>
      <c r="AN67" s="89">
        <v>5213.3600311212476</v>
      </c>
      <c r="AO67" s="48">
        <v>4978.0240830883795</v>
      </c>
      <c r="AP67" s="48">
        <v>235.33594803286758</v>
      </c>
      <c r="AQ67" s="89">
        <v>1594.2376231762091</v>
      </c>
      <c r="AR67" s="48">
        <v>549.73441753609154</v>
      </c>
      <c r="AS67" s="48">
        <v>180.93821795894189</v>
      </c>
      <c r="AT67" s="77" t="s">
        <v>144</v>
      </c>
    </row>
    <row r="68" spans="1:46" ht="24" customHeight="1" x14ac:dyDescent="0.2">
      <c r="A68" s="57"/>
      <c r="B68" s="67" t="s">
        <v>146</v>
      </c>
      <c r="C68" s="69" t="s">
        <v>147</v>
      </c>
      <c r="D68" s="46"/>
      <c r="E68" s="90">
        <v>1312.4109248550376</v>
      </c>
      <c r="F68" s="89">
        <v>503.7654207549005</v>
      </c>
      <c r="G68" s="89">
        <v>238.74282038672848</v>
      </c>
      <c r="H68" s="48">
        <v>0</v>
      </c>
      <c r="I68" s="48">
        <v>3.6446776743753007</v>
      </c>
      <c r="J68" s="48">
        <v>7.8593837512925104E-4</v>
      </c>
      <c r="K68" s="48">
        <v>5.6721200830202073E-2</v>
      </c>
      <c r="L68" s="48">
        <v>2.1020514149746833E-3</v>
      </c>
      <c r="M68" s="48">
        <v>0</v>
      </c>
      <c r="N68" s="48">
        <v>0</v>
      </c>
      <c r="O68" s="48">
        <v>1.5746585183320909</v>
      </c>
      <c r="P68" s="48">
        <v>3.0778534935056294</v>
      </c>
      <c r="Q68" s="48">
        <v>115.65618311527571</v>
      </c>
      <c r="R68" s="48">
        <v>6.1825570798040713E-2</v>
      </c>
      <c r="S68" s="48">
        <v>1.8275871051324102E-3</v>
      </c>
      <c r="T68" s="48">
        <v>96.014827478442612</v>
      </c>
      <c r="U68" s="77" t="s">
        <v>146</v>
      </c>
      <c r="V68" s="67" t="s">
        <v>146</v>
      </c>
      <c r="W68" s="69" t="s">
        <v>147</v>
      </c>
      <c r="X68" s="48"/>
      <c r="Y68" s="89">
        <v>265.02260036817199</v>
      </c>
      <c r="Z68" s="48">
        <v>0</v>
      </c>
      <c r="AA68" s="48">
        <v>22.532723577435952</v>
      </c>
      <c r="AB68" s="48">
        <v>3.6553709768724255E-2</v>
      </c>
      <c r="AC68" s="87">
        <v>0</v>
      </c>
      <c r="AD68" s="87">
        <v>0</v>
      </c>
      <c r="AE68" s="87">
        <v>53.301641743358267</v>
      </c>
      <c r="AF68" s="48">
        <v>55.934117338540453</v>
      </c>
      <c r="AG68" s="48">
        <v>74.924963693183585</v>
      </c>
      <c r="AH68" s="87">
        <v>0.74192556755670735</v>
      </c>
      <c r="AI68" s="48">
        <v>1.7158853735437782E-4</v>
      </c>
      <c r="AJ68" s="48">
        <v>44.403174498514723</v>
      </c>
      <c r="AK68" s="48">
        <v>3.5401467082778852E-2</v>
      </c>
      <c r="AL68" s="48">
        <v>3.8276226305730514E-5</v>
      </c>
      <c r="AM68" s="48">
        <v>2.9372428215909223</v>
      </c>
      <c r="AN68" s="89">
        <v>7826.1699600187285</v>
      </c>
      <c r="AO68" s="48">
        <v>7291.9295948123035</v>
      </c>
      <c r="AP68" s="48">
        <v>534.24036520642517</v>
      </c>
      <c r="AQ68" s="89">
        <v>2645.8621666793179</v>
      </c>
      <c r="AR68" s="48">
        <v>931.24959942230055</v>
      </c>
      <c r="AS68" s="48">
        <v>251.73426966448736</v>
      </c>
      <c r="AT68" s="77" t="s">
        <v>146</v>
      </c>
    </row>
    <row r="69" spans="1:46" ht="24" customHeight="1" x14ac:dyDescent="0.2">
      <c r="A69" s="57"/>
      <c r="B69" s="67" t="s">
        <v>148</v>
      </c>
      <c r="C69" s="69" t="s">
        <v>149</v>
      </c>
      <c r="D69" s="46"/>
      <c r="E69" s="90">
        <v>857.44138746256715</v>
      </c>
      <c r="F69" s="89">
        <v>324.09602785910664</v>
      </c>
      <c r="G69" s="89">
        <v>131.55568109764573</v>
      </c>
      <c r="H69" s="48">
        <v>0</v>
      </c>
      <c r="I69" s="48">
        <v>1.9488658627952573</v>
      </c>
      <c r="J69" s="48">
        <v>3.7817126499552157E-4</v>
      </c>
      <c r="K69" s="48">
        <v>6.3039688906513138</v>
      </c>
      <c r="L69" s="48">
        <v>72.057592463193046</v>
      </c>
      <c r="M69" s="48">
        <v>0</v>
      </c>
      <c r="N69" s="48">
        <v>0</v>
      </c>
      <c r="O69" s="48">
        <v>2.3755568350199887</v>
      </c>
      <c r="P69" s="48">
        <v>0.64903849259272806</v>
      </c>
      <c r="Q69" s="48">
        <v>87.376162283000994</v>
      </c>
      <c r="R69" s="48">
        <v>2.6738650800166346E-2</v>
      </c>
      <c r="S69" s="48">
        <v>8.3997368903063598E-4</v>
      </c>
      <c r="T69" s="48">
        <v>15.497536625601054</v>
      </c>
      <c r="U69" s="77" t="s">
        <v>148</v>
      </c>
      <c r="V69" s="67" t="s">
        <v>148</v>
      </c>
      <c r="W69" s="69" t="s">
        <v>149</v>
      </c>
      <c r="X69" s="48"/>
      <c r="Y69" s="89">
        <v>192.54034676146088</v>
      </c>
      <c r="Z69" s="48">
        <v>0</v>
      </c>
      <c r="AA69" s="48">
        <v>14.971119896982586</v>
      </c>
      <c r="AB69" s="48">
        <v>0.20595188743222995</v>
      </c>
      <c r="AC69" s="87">
        <v>0</v>
      </c>
      <c r="AD69" s="87">
        <v>0</v>
      </c>
      <c r="AE69" s="87">
        <v>36.293151907583173</v>
      </c>
      <c r="AF69" s="48">
        <v>44.3949795289695</v>
      </c>
      <c r="AG69" s="48">
        <v>52.08362124645501</v>
      </c>
      <c r="AH69" s="87">
        <v>0.44234660574872636</v>
      </c>
      <c r="AI69" s="48">
        <v>1.754119644274947E-4</v>
      </c>
      <c r="AJ69" s="48">
        <v>32.235772723222802</v>
      </c>
      <c r="AK69" s="48">
        <v>9.44039122207436E-3</v>
      </c>
      <c r="AL69" s="48">
        <v>5.1034968407640672E-5</v>
      </c>
      <c r="AM69" s="48">
        <v>4.3365811577709588</v>
      </c>
      <c r="AN69" s="89">
        <v>5054.0523469864038</v>
      </c>
      <c r="AO69" s="48">
        <v>4716.7711854272684</v>
      </c>
      <c r="AP69" s="48">
        <v>337.28116155913636</v>
      </c>
      <c r="AQ69" s="89">
        <v>2132.9139970031401</v>
      </c>
      <c r="AR69" s="48">
        <v>716.7780756270796</v>
      </c>
      <c r="AS69" s="48">
        <v>290.16594332134349</v>
      </c>
      <c r="AT69" s="77" t="s">
        <v>148</v>
      </c>
    </row>
    <row r="70" spans="1:46" ht="24" customHeight="1" x14ac:dyDescent="0.2">
      <c r="A70" s="57"/>
      <c r="B70" s="67" t="s">
        <v>150</v>
      </c>
      <c r="C70" s="69" t="s">
        <v>151</v>
      </c>
      <c r="D70" s="46"/>
      <c r="E70" s="90">
        <v>832.64450716334443</v>
      </c>
      <c r="F70" s="89">
        <v>348.80442991213164</v>
      </c>
      <c r="G70" s="89">
        <v>176.02409739845314</v>
      </c>
      <c r="H70" s="48">
        <v>0</v>
      </c>
      <c r="I70" s="48">
        <v>0.90119972171018115</v>
      </c>
      <c r="J70" s="48">
        <v>1.8092065294509556E-4</v>
      </c>
      <c r="K70" s="48">
        <v>3.8061152994299428E-2</v>
      </c>
      <c r="L70" s="48">
        <v>1.4105871337330117E-3</v>
      </c>
      <c r="M70" s="48">
        <v>0</v>
      </c>
      <c r="N70" s="48">
        <v>0</v>
      </c>
      <c r="O70" s="48">
        <v>0.34257334025949343</v>
      </c>
      <c r="P70" s="48">
        <v>4.3802318670598863</v>
      </c>
      <c r="Q70" s="48">
        <v>61.596185168708871</v>
      </c>
      <c r="R70" s="48">
        <v>2.725953848686721E-2</v>
      </c>
      <c r="S70" s="48">
        <v>1.0849198304854074E-3</v>
      </c>
      <c r="T70" s="48">
        <v>97.433145963873457</v>
      </c>
      <c r="U70" s="77" t="s">
        <v>150</v>
      </c>
      <c r="V70" s="67" t="s">
        <v>150</v>
      </c>
      <c r="W70" s="69" t="s">
        <v>151</v>
      </c>
      <c r="X70" s="48"/>
      <c r="Y70" s="89">
        <v>172.78033251367847</v>
      </c>
      <c r="Z70" s="48">
        <v>0</v>
      </c>
      <c r="AA70" s="48">
        <v>14.340183258243131</v>
      </c>
      <c r="AB70" s="48">
        <v>8.1384067789095807E-2</v>
      </c>
      <c r="AC70" s="87">
        <v>0</v>
      </c>
      <c r="AD70" s="87">
        <v>0</v>
      </c>
      <c r="AE70" s="87">
        <v>31.962155482972758</v>
      </c>
      <c r="AF70" s="48">
        <v>38.110250020246937</v>
      </c>
      <c r="AG70" s="48">
        <v>53.315422847338922</v>
      </c>
      <c r="AH70" s="87">
        <v>8.9419540052632709E-2</v>
      </c>
      <c r="AI70" s="48">
        <v>3.4611693191045639E-5</v>
      </c>
      <c r="AJ70" s="48">
        <v>26.347195402776784</v>
      </c>
      <c r="AK70" s="48">
        <v>3.93349634253098E-3</v>
      </c>
      <c r="AL70" s="48">
        <v>5.1034968407640672E-5</v>
      </c>
      <c r="AM70" s="48">
        <v>2.5321474922937717</v>
      </c>
      <c r="AN70" s="89">
        <v>4321.7641509207024</v>
      </c>
      <c r="AO70" s="48">
        <v>4030.9727492140887</v>
      </c>
      <c r="AP70" s="48">
        <v>290.79140170661395</v>
      </c>
      <c r="AQ70" s="89">
        <v>2882.34639618033</v>
      </c>
      <c r="AR70" s="48">
        <v>1000.7844875535963</v>
      </c>
      <c r="AS70" s="48">
        <v>309.45287543345893</v>
      </c>
      <c r="AT70" s="77" t="s">
        <v>150</v>
      </c>
    </row>
    <row r="71" spans="1:46" ht="24" customHeight="1" x14ac:dyDescent="0.2">
      <c r="A71" s="57"/>
      <c r="B71" s="67" t="s">
        <v>152</v>
      </c>
      <c r="C71" s="69" t="s">
        <v>153</v>
      </c>
      <c r="D71" s="46"/>
      <c r="E71" s="90">
        <v>1343.4147283006555</v>
      </c>
      <c r="F71" s="89">
        <v>573.63091565675336</v>
      </c>
      <c r="G71" s="89">
        <v>277.33474347490699</v>
      </c>
      <c r="H71" s="48">
        <v>0</v>
      </c>
      <c r="I71" s="48">
        <v>2.7276118588348157</v>
      </c>
      <c r="J71" s="48">
        <v>5.7948048233754258E-4</v>
      </c>
      <c r="K71" s="48">
        <v>5.0502003809911128E-2</v>
      </c>
      <c r="L71" s="48">
        <v>1.871612623493502E-3</v>
      </c>
      <c r="M71" s="48">
        <v>0</v>
      </c>
      <c r="N71" s="48">
        <v>0</v>
      </c>
      <c r="O71" s="48">
        <v>0.80407600549827862</v>
      </c>
      <c r="P71" s="48">
        <v>0.89027072366444682</v>
      </c>
      <c r="Q71" s="48">
        <v>108.97644091921326</v>
      </c>
      <c r="R71" s="48">
        <v>6.1618042841304108E-2</v>
      </c>
      <c r="S71" s="48">
        <v>1.5826409636776385E-3</v>
      </c>
      <c r="T71" s="48">
        <v>147.03528258893633</v>
      </c>
      <c r="U71" s="77" t="s">
        <v>152</v>
      </c>
      <c r="V71" s="67" t="s">
        <v>152</v>
      </c>
      <c r="W71" s="69" t="s">
        <v>153</v>
      </c>
      <c r="X71" s="48"/>
      <c r="Y71" s="89">
        <v>296.29617218184637</v>
      </c>
      <c r="Z71" s="48">
        <v>0</v>
      </c>
      <c r="AA71" s="48">
        <v>22.409974799509197</v>
      </c>
      <c r="AB71" s="48">
        <v>0.30393671518210963</v>
      </c>
      <c r="AC71" s="87">
        <v>0</v>
      </c>
      <c r="AD71" s="87">
        <v>0</v>
      </c>
      <c r="AE71" s="87">
        <v>54.905736475539626</v>
      </c>
      <c r="AF71" s="48">
        <v>60.424162687930313</v>
      </c>
      <c r="AG71" s="48">
        <v>104.57083466284605</v>
      </c>
      <c r="AH71" s="87">
        <v>0.41142166379250183</v>
      </c>
      <c r="AI71" s="48">
        <v>2.3543534605441205E-4</v>
      </c>
      <c r="AJ71" s="48">
        <v>41.305028224470242</v>
      </c>
      <c r="AK71" s="48">
        <v>1.3111654475103266E-2</v>
      </c>
      <c r="AL71" s="48">
        <v>0</v>
      </c>
      <c r="AM71" s="48">
        <v>2.3271472802205979</v>
      </c>
      <c r="AN71" s="89">
        <v>7079.2082243057948</v>
      </c>
      <c r="AO71" s="48">
        <v>6633.9693606574074</v>
      </c>
      <c r="AP71" s="48">
        <v>445.23886364838694</v>
      </c>
      <c r="AQ71" s="89">
        <v>3853.7806986761229</v>
      </c>
      <c r="AR71" s="48">
        <v>1358.6121257189679</v>
      </c>
      <c r="AS71" s="48">
        <v>360.95644036320266</v>
      </c>
      <c r="AT71" s="77" t="s">
        <v>152</v>
      </c>
    </row>
    <row r="72" spans="1:46" ht="24" customHeight="1" x14ac:dyDescent="0.2">
      <c r="A72" s="57"/>
      <c r="B72" s="71" t="s">
        <v>154</v>
      </c>
      <c r="C72" s="72" t="s">
        <v>155</v>
      </c>
      <c r="D72" s="49"/>
      <c r="E72" s="101">
        <v>937.01198164517359</v>
      </c>
      <c r="F72" s="102">
        <v>373.43609444272516</v>
      </c>
      <c r="G72" s="102">
        <v>153.86388420966722</v>
      </c>
      <c r="H72" s="50">
        <v>0</v>
      </c>
      <c r="I72" s="50">
        <v>3.4037778390890092</v>
      </c>
      <c r="J72" s="50">
        <v>8.0603488487609326E-4</v>
      </c>
      <c r="K72" s="50">
        <v>1.7766042748814271E-7</v>
      </c>
      <c r="L72" s="50">
        <v>0</v>
      </c>
      <c r="M72" s="50">
        <v>0</v>
      </c>
      <c r="N72" s="50">
        <v>0</v>
      </c>
      <c r="O72" s="50">
        <v>4.023252248881013</v>
      </c>
      <c r="P72" s="50">
        <v>0.53655147484051502</v>
      </c>
      <c r="Q72" s="50">
        <v>108.39495757834914</v>
      </c>
      <c r="R72" s="50">
        <v>2.6286819760325146E-2</v>
      </c>
      <c r="S72" s="50">
        <v>3.2435616986592665E-4</v>
      </c>
      <c r="T72" s="50">
        <v>20.696435681626369</v>
      </c>
      <c r="U72" s="78" t="s">
        <v>154</v>
      </c>
      <c r="V72" s="71" t="s">
        <v>154</v>
      </c>
      <c r="W72" s="72" t="s">
        <v>155</v>
      </c>
      <c r="X72" s="50"/>
      <c r="Y72" s="102">
        <v>219.57221023305792</v>
      </c>
      <c r="Z72" s="50">
        <v>0</v>
      </c>
      <c r="AA72" s="50">
        <v>17.770951441523337</v>
      </c>
      <c r="AB72" s="50">
        <v>0.32101653031148331</v>
      </c>
      <c r="AC72" s="88">
        <v>0</v>
      </c>
      <c r="AD72" s="87">
        <v>0</v>
      </c>
      <c r="AE72" s="87">
        <v>40.934129994003584</v>
      </c>
      <c r="AF72" s="50">
        <v>48.138473508867662</v>
      </c>
      <c r="AG72" s="50">
        <v>63.657427550937008</v>
      </c>
      <c r="AH72" s="88">
        <v>0.53453059602516084</v>
      </c>
      <c r="AI72" s="50">
        <v>1.2806057023961707E-4</v>
      </c>
      <c r="AJ72" s="50">
        <v>31.961684449634514</v>
      </c>
      <c r="AK72" s="50">
        <v>2.3600978055185903E-2</v>
      </c>
      <c r="AL72" s="50">
        <v>0</v>
      </c>
      <c r="AM72" s="50">
        <v>9.0849710378833688</v>
      </c>
      <c r="AN72" s="102">
        <v>5425.2425547097619</v>
      </c>
      <c r="AO72" s="50">
        <v>5228.2976037213002</v>
      </c>
      <c r="AP72" s="50">
        <v>196.94495098846264</v>
      </c>
      <c r="AQ72" s="102">
        <v>1948.8116253124263</v>
      </c>
      <c r="AR72" s="50">
        <v>614.36388682537699</v>
      </c>
      <c r="AS72" s="50">
        <v>369.35782336765573</v>
      </c>
      <c r="AT72" s="78" t="s">
        <v>154</v>
      </c>
    </row>
    <row r="73" spans="1:46" s="47" customFormat="1" ht="16.5" customHeight="1" x14ac:dyDescent="0.2">
      <c r="A73" s="46"/>
      <c r="B73" s="59"/>
      <c r="C73" s="60"/>
      <c r="D73" s="61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0"/>
      <c r="V73" s="59"/>
      <c r="W73" s="60"/>
      <c r="X73" s="61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0"/>
    </row>
    <row r="74" spans="1:46" s="47" customFormat="1" ht="16.5" customHeight="1" x14ac:dyDescent="0.2">
      <c r="A74" s="46"/>
      <c r="B74" s="63" t="s">
        <v>31</v>
      </c>
      <c r="C74" s="51"/>
      <c r="D74" s="46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51"/>
      <c r="W74" s="51"/>
      <c r="X74" s="46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51"/>
    </row>
    <row r="75" spans="1:46" s="47" customFormat="1" ht="16.5" customHeight="1" x14ac:dyDescent="0.2">
      <c r="A75" s="46"/>
      <c r="C75" s="51"/>
      <c r="D75" s="46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51"/>
      <c r="W75" s="51"/>
      <c r="X75" s="46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51"/>
    </row>
    <row r="76" spans="1:46" s="47" customFormat="1" ht="16.5" customHeight="1" x14ac:dyDescent="0.2">
      <c r="A76" s="46"/>
      <c r="C76" s="51"/>
      <c r="D76" s="46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51"/>
      <c r="W76" s="51"/>
      <c r="X76" s="46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51"/>
    </row>
    <row r="77" spans="1:46" s="47" customFormat="1" ht="16.5" customHeight="1" x14ac:dyDescent="0.2">
      <c r="A77" s="46"/>
      <c r="C77" s="51"/>
      <c r="D77" s="46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51"/>
      <c r="W77" s="51"/>
      <c r="X77" s="46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51"/>
    </row>
    <row r="78" spans="1:46" s="47" customFormat="1" ht="16.5" customHeight="1" x14ac:dyDescent="0.2">
      <c r="A78" s="46"/>
      <c r="C78" s="51"/>
      <c r="D78" s="46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51"/>
      <c r="W78" s="51"/>
      <c r="X78" s="46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51"/>
    </row>
    <row r="79" spans="1:46" s="47" customFormat="1" ht="16.5" customHeight="1" x14ac:dyDescent="0.2">
      <c r="A79" s="46"/>
      <c r="C79" s="51"/>
      <c r="D79" s="46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51"/>
      <c r="W79" s="51"/>
      <c r="X79" s="46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51"/>
    </row>
    <row r="80" spans="1:46" s="47" customFormat="1" ht="16.5" customHeight="1" x14ac:dyDescent="0.2">
      <c r="A80" s="46"/>
      <c r="C80" s="51"/>
      <c r="D80" s="46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51"/>
      <c r="W80" s="51"/>
      <c r="X80" s="46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51"/>
    </row>
    <row r="81" spans="1:46" s="47" customFormat="1" ht="15.75" customHeight="1" x14ac:dyDescent="0.2">
      <c r="A81" s="46"/>
      <c r="C81" s="51"/>
      <c r="D81" s="46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51"/>
      <c r="W81" s="51"/>
      <c r="X81" s="46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51"/>
    </row>
    <row r="83" spans="1:46" s="53" customFormat="1" x14ac:dyDescent="0.2">
      <c r="A83" s="52"/>
      <c r="B83" s="52"/>
      <c r="C83" s="52"/>
      <c r="D83" s="52"/>
      <c r="U83" s="54"/>
      <c r="V83" s="84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  <c r="AT83" s="54"/>
    </row>
    <row r="84" spans="1:46" s="53" customFormat="1" ht="14" x14ac:dyDescent="0.2">
      <c r="A84" s="52"/>
      <c r="B84" s="52"/>
      <c r="C84" s="52"/>
      <c r="D84" s="52"/>
      <c r="U84" s="54"/>
      <c r="V84" s="55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T84" s="54"/>
    </row>
    <row r="85" spans="1:46" s="53" customFormat="1" ht="14" x14ac:dyDescent="0.2">
      <c r="A85" s="52"/>
      <c r="B85" s="52"/>
      <c r="C85" s="52"/>
      <c r="D85" s="52"/>
      <c r="U85" s="54"/>
      <c r="V85" s="55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T85" s="54"/>
    </row>
    <row r="86" spans="1:46" s="53" customFormat="1" ht="14" x14ac:dyDescent="0.2">
      <c r="A86" s="52"/>
      <c r="B86" s="52"/>
      <c r="C86" s="52"/>
      <c r="D86" s="52"/>
      <c r="U86" s="54"/>
      <c r="V86" s="56"/>
      <c r="AT86" s="54"/>
    </row>
    <row r="87" spans="1:46" s="53" customFormat="1" ht="14" x14ac:dyDescent="0.2">
      <c r="A87" s="52"/>
      <c r="B87" s="52"/>
      <c r="C87" s="52"/>
      <c r="D87" s="52"/>
      <c r="U87" s="54"/>
      <c r="V87" s="56"/>
      <c r="AT87" s="54"/>
    </row>
    <row r="88" spans="1:46" s="53" customFormat="1" x14ac:dyDescent="0.2">
      <c r="A88" s="52"/>
      <c r="B88" s="52"/>
      <c r="C88" s="52"/>
      <c r="D88" s="52"/>
      <c r="U88" s="54"/>
      <c r="V88" s="52"/>
      <c r="AT88" s="54"/>
    </row>
  </sheetData>
  <mergeCells count="8">
    <mergeCell ref="G6:H6"/>
    <mergeCell ref="AO5:AP5"/>
    <mergeCell ref="AG84:AR84"/>
    <mergeCell ref="AG85:AR85"/>
    <mergeCell ref="AH83:AS83"/>
    <mergeCell ref="W83:AF83"/>
    <mergeCell ref="W84:AF84"/>
    <mergeCell ref="W85:AF85"/>
  </mergeCells>
  <phoneticPr fontId="4"/>
  <pageMargins left="0.39370078740157483" right="0.39370078740157483" top="0.74803149606299213" bottom="0" header="0.51181102362204722" footer="0.23622047244094491"/>
  <pageSetup paperSize="9" scale="46" firstPageNumber="396" fitToWidth="4" fitToHeight="3" orientation="portrait" cellComments="asDisplayed" useFirstPageNumber="1" r:id="rId1"/>
  <headerFooter alignWithMargins="0"/>
  <rowBreaks count="1" manualBreakCount="1">
    <brk id="81" max="45" man="1"/>
  </rowBreaks>
  <colBreaks count="3" manualBreakCount="3">
    <brk id="12" max="154" man="1"/>
    <brk id="21" max="154" man="1"/>
    <brk id="33" max="161" man="1"/>
  </colBreaks>
  <ignoredErrors>
    <ignoredError sqref="B73:AT74 B14:D72 U14:X72 AT14:AT7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74B29-F67A-4143-B9B0-FE9E15212ED6}">
  <sheetPr codeName="Sheet16"/>
  <dimension ref="A1:AT88"/>
  <sheetViews>
    <sheetView showGridLines="0" tabSelected="1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2" width="4.26953125" style="1" customWidth="1"/>
    <col min="3" max="3" width="44" style="1" customWidth="1"/>
    <col min="4" max="4" width="0.90625" style="1" customWidth="1"/>
    <col min="5" max="20" width="14.6328125" style="57" customWidth="1"/>
    <col min="21" max="21" width="7.453125" style="58" customWidth="1"/>
    <col min="22" max="22" width="4.26953125" style="1" customWidth="1"/>
    <col min="23" max="23" width="43.7265625" style="1" customWidth="1"/>
    <col min="24" max="24" width="0.90625" style="1" customWidth="1"/>
    <col min="25" max="45" width="14.6328125" style="57" customWidth="1"/>
    <col min="46" max="46" width="7.453125" style="58" customWidth="1"/>
    <col min="47" max="16384" width="9" style="57"/>
  </cols>
  <sheetData>
    <row r="1" spans="1:46" customFormat="1" ht="28" customHeight="1" x14ac:dyDescent="0.2">
      <c r="A1" s="1"/>
      <c r="B1" s="2" t="s">
        <v>191</v>
      </c>
      <c r="C1" s="2"/>
      <c r="E1" s="63"/>
      <c r="F1" s="63"/>
      <c r="G1" s="3"/>
      <c r="H1" s="3"/>
      <c r="I1" s="65" t="s">
        <v>224</v>
      </c>
      <c r="J1" s="3"/>
      <c r="K1" s="3"/>
      <c r="L1" s="74"/>
      <c r="M1" s="74"/>
      <c r="N1" s="74"/>
      <c r="O1" s="74"/>
      <c r="P1" s="74"/>
      <c r="Q1" s="74"/>
      <c r="R1" s="74"/>
      <c r="S1" s="74"/>
      <c r="T1" s="74"/>
      <c r="U1" s="4"/>
      <c r="V1" s="2" t="str">
        <f>B1</f>
        <v>参考２　都道府県・エネルギー種別エネルギー消費量</v>
      </c>
      <c r="W1" s="2"/>
      <c r="X1" s="74"/>
      <c r="Y1" s="3"/>
      <c r="Z1" s="74"/>
      <c r="AA1" s="74"/>
      <c r="AB1" s="74"/>
      <c r="AC1" s="65" t="s">
        <v>224</v>
      </c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3"/>
      <c r="AR1" s="74"/>
      <c r="AS1" s="74"/>
      <c r="AT1" s="4"/>
    </row>
    <row r="2" spans="1:46" customFormat="1" ht="4.5" customHeight="1" x14ac:dyDescent="0.2">
      <c r="A2" s="5"/>
      <c r="C2" s="5"/>
      <c r="D2" s="4"/>
      <c r="E2" s="74"/>
      <c r="F2" s="74"/>
      <c r="G2" s="74"/>
      <c r="H2" s="74"/>
      <c r="I2" s="74"/>
      <c r="J2" s="74"/>
      <c r="K2" s="5"/>
      <c r="L2" s="74"/>
      <c r="M2" s="5"/>
      <c r="N2" s="4"/>
      <c r="O2" s="74"/>
      <c r="P2" s="74"/>
      <c r="Q2" s="74"/>
      <c r="R2" s="74"/>
      <c r="S2" s="74"/>
      <c r="T2" s="74"/>
      <c r="U2" s="82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82"/>
    </row>
    <row r="3" spans="1:46" s="65" customFormat="1" ht="22" customHeight="1" x14ac:dyDescent="0.2">
      <c r="A3" s="64"/>
      <c r="B3" s="6"/>
      <c r="C3" s="65" t="s">
        <v>37</v>
      </c>
      <c r="D3" s="6"/>
      <c r="E3" s="6"/>
      <c r="F3" s="6"/>
      <c r="U3" s="7"/>
      <c r="V3" s="6"/>
      <c r="W3" s="65" t="str">
        <f>C3</f>
        <v>B　熱量単位表</v>
      </c>
      <c r="X3" s="6"/>
      <c r="AI3" s="6"/>
      <c r="AJ3" s="6"/>
      <c r="AK3" s="6"/>
      <c r="AL3" s="6"/>
      <c r="AT3" s="7"/>
    </row>
    <row r="4" spans="1:46" customFormat="1" ht="17.25" customHeight="1" x14ac:dyDescent="0.2">
      <c r="A4" s="8"/>
      <c r="B4" s="9"/>
      <c r="C4" s="38"/>
      <c r="E4" s="74"/>
      <c r="F4" s="74"/>
      <c r="G4" s="74"/>
      <c r="H4" s="73"/>
      <c r="I4" s="73"/>
      <c r="J4" s="74"/>
      <c r="K4" s="74"/>
      <c r="L4" s="73"/>
      <c r="M4" s="73"/>
      <c r="N4" s="73"/>
      <c r="O4" s="73"/>
      <c r="P4" s="73"/>
      <c r="Q4" s="73"/>
      <c r="R4" s="73"/>
      <c r="S4" s="73"/>
      <c r="T4" s="73"/>
      <c r="U4" s="83"/>
      <c r="V4" s="73"/>
      <c r="W4" s="38"/>
      <c r="X4" s="74"/>
      <c r="Y4" s="74"/>
      <c r="Z4" s="74"/>
      <c r="AA4" s="74"/>
      <c r="AB4" s="74"/>
      <c r="AC4" s="74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83"/>
    </row>
    <row r="5" spans="1:46" s="21" customFormat="1" ht="17.25" customHeight="1" x14ac:dyDescent="0.2">
      <c r="A5" s="10"/>
      <c r="B5" s="11"/>
      <c r="C5" s="12"/>
      <c r="D5" s="12"/>
      <c r="E5" s="13" t="s">
        <v>0</v>
      </c>
      <c r="F5" s="14" t="s">
        <v>1</v>
      </c>
      <c r="G5" s="15"/>
      <c r="H5" s="15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 t="s">
        <v>2</v>
      </c>
      <c r="U5" s="18"/>
      <c r="V5" s="11"/>
      <c r="W5" s="19" t="s">
        <v>3</v>
      </c>
      <c r="X5" s="12"/>
      <c r="Y5" s="17"/>
      <c r="Z5" s="17"/>
      <c r="AA5" s="20"/>
      <c r="AB5" s="17"/>
      <c r="AC5" s="20"/>
      <c r="AD5" s="16"/>
      <c r="AE5" s="16"/>
      <c r="AF5" s="16"/>
      <c r="AG5" s="16"/>
      <c r="AH5" s="16"/>
      <c r="AI5" s="16"/>
      <c r="AJ5" s="16"/>
      <c r="AK5" s="16"/>
      <c r="AL5" s="16"/>
      <c r="AM5" s="17"/>
      <c r="AN5" s="14" t="s">
        <v>4</v>
      </c>
      <c r="AO5" s="107"/>
      <c r="AP5" s="108"/>
      <c r="AQ5" s="14" t="s">
        <v>5</v>
      </c>
      <c r="AR5" s="16"/>
      <c r="AS5" s="16"/>
      <c r="AT5" s="18"/>
    </row>
    <row r="6" spans="1:46" s="21" customFormat="1" ht="17.25" customHeight="1" x14ac:dyDescent="0.2">
      <c r="A6" s="10"/>
      <c r="B6" s="22"/>
      <c r="C6" s="10"/>
      <c r="D6" s="10"/>
      <c r="E6" s="23"/>
      <c r="F6" s="23"/>
      <c r="G6" s="105" t="s">
        <v>6</v>
      </c>
      <c r="H6" s="10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24"/>
      <c r="V6" s="22"/>
      <c r="W6" s="10"/>
      <c r="X6" s="10"/>
      <c r="Y6" s="14" t="s">
        <v>7</v>
      </c>
      <c r="Z6" s="16"/>
      <c r="AA6" s="20"/>
      <c r="AB6" s="16"/>
      <c r="AC6" s="20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25"/>
      <c r="AO6" s="13" t="s">
        <v>33</v>
      </c>
      <c r="AP6" s="14" t="s">
        <v>32</v>
      </c>
      <c r="AQ6" s="23"/>
      <c r="AR6" s="13" t="s">
        <v>34</v>
      </c>
      <c r="AS6" s="14" t="s">
        <v>35</v>
      </c>
      <c r="AT6" s="24"/>
    </row>
    <row r="7" spans="1:46" s="21" customFormat="1" ht="45.75" customHeight="1" x14ac:dyDescent="0.2">
      <c r="A7" s="10"/>
      <c r="B7" s="22"/>
      <c r="C7" s="10"/>
      <c r="D7" s="10"/>
      <c r="E7" s="25"/>
      <c r="F7" s="25"/>
      <c r="G7" s="25"/>
      <c r="H7" s="26" t="s">
        <v>8</v>
      </c>
      <c r="I7" s="26" t="s">
        <v>9</v>
      </c>
      <c r="J7" s="26" t="s">
        <v>10</v>
      </c>
      <c r="K7" s="26" t="s">
        <v>11</v>
      </c>
      <c r="L7" s="26" t="s">
        <v>12</v>
      </c>
      <c r="M7" s="26" t="s">
        <v>13</v>
      </c>
      <c r="N7" s="26" t="s">
        <v>14</v>
      </c>
      <c r="O7" s="26" t="s">
        <v>15</v>
      </c>
      <c r="P7" s="26" t="s">
        <v>16</v>
      </c>
      <c r="Q7" s="26" t="s">
        <v>17</v>
      </c>
      <c r="R7" s="26" t="s">
        <v>192</v>
      </c>
      <c r="S7" s="26" t="s">
        <v>193</v>
      </c>
      <c r="T7" s="27" t="s">
        <v>18</v>
      </c>
      <c r="U7" s="24"/>
      <c r="V7" s="22"/>
      <c r="W7" s="10"/>
      <c r="X7" s="10"/>
      <c r="Y7" s="25"/>
      <c r="Z7" s="26" t="s">
        <v>19</v>
      </c>
      <c r="AA7" s="26" t="s">
        <v>20</v>
      </c>
      <c r="AB7" s="26" t="s">
        <v>194</v>
      </c>
      <c r="AC7" s="26" t="s">
        <v>21</v>
      </c>
      <c r="AD7" s="26" t="s">
        <v>22</v>
      </c>
      <c r="AE7" s="26" t="s">
        <v>23</v>
      </c>
      <c r="AF7" s="26" t="s">
        <v>24</v>
      </c>
      <c r="AG7" s="26" t="s">
        <v>25</v>
      </c>
      <c r="AH7" s="26" t="s">
        <v>26</v>
      </c>
      <c r="AI7" s="26" t="s">
        <v>27</v>
      </c>
      <c r="AJ7" s="26" t="s">
        <v>28</v>
      </c>
      <c r="AK7" s="26" t="s">
        <v>195</v>
      </c>
      <c r="AL7" s="26" t="s">
        <v>29</v>
      </c>
      <c r="AM7" s="27" t="s">
        <v>30</v>
      </c>
      <c r="AN7" s="28"/>
      <c r="AO7" s="28"/>
      <c r="AP7" s="29"/>
      <c r="AQ7" s="25"/>
      <c r="AR7" s="28"/>
      <c r="AS7" s="29"/>
      <c r="AT7" s="24"/>
    </row>
    <row r="8" spans="1:46" s="38" customFormat="1" ht="16.5" customHeight="1" x14ac:dyDescent="0.2">
      <c r="A8" s="30"/>
      <c r="B8" s="31"/>
      <c r="C8" s="30"/>
      <c r="D8" s="30"/>
      <c r="E8" s="32"/>
      <c r="F8" s="32"/>
      <c r="G8" s="32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4"/>
      <c r="U8" s="35"/>
      <c r="V8" s="31"/>
      <c r="W8" s="30"/>
      <c r="X8" s="30"/>
      <c r="Y8" s="32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4"/>
      <c r="AN8" s="36"/>
      <c r="AO8" s="36"/>
      <c r="AP8" s="37"/>
      <c r="AQ8" s="32"/>
      <c r="AR8" s="36"/>
      <c r="AS8" s="37"/>
      <c r="AT8" s="35"/>
    </row>
    <row r="9" spans="1:46" s="45" customFormat="1" ht="17.25" customHeight="1" x14ac:dyDescent="0.2">
      <c r="A9" s="30"/>
      <c r="B9" s="39"/>
      <c r="C9" s="40"/>
      <c r="D9" s="40"/>
      <c r="E9" s="41" t="s">
        <v>196</v>
      </c>
      <c r="F9" s="41" t="s">
        <v>196</v>
      </c>
      <c r="G9" s="41" t="s">
        <v>196</v>
      </c>
      <c r="H9" s="42" t="s">
        <v>196</v>
      </c>
      <c r="I9" s="42" t="s">
        <v>196</v>
      </c>
      <c r="J9" s="42" t="s">
        <v>196</v>
      </c>
      <c r="K9" s="42" t="s">
        <v>196</v>
      </c>
      <c r="L9" s="42" t="s">
        <v>196</v>
      </c>
      <c r="M9" s="42" t="s">
        <v>196</v>
      </c>
      <c r="N9" s="42" t="s">
        <v>196</v>
      </c>
      <c r="O9" s="42" t="s">
        <v>196</v>
      </c>
      <c r="P9" s="42" t="s">
        <v>196</v>
      </c>
      <c r="Q9" s="42" t="s">
        <v>196</v>
      </c>
      <c r="R9" s="42" t="s">
        <v>196</v>
      </c>
      <c r="S9" s="42" t="s">
        <v>196</v>
      </c>
      <c r="T9" s="41" t="s">
        <v>196</v>
      </c>
      <c r="U9" s="43"/>
      <c r="V9" s="39"/>
      <c r="W9" s="40"/>
      <c r="X9" s="40"/>
      <c r="Y9" s="42" t="s">
        <v>196</v>
      </c>
      <c r="Z9" s="42" t="s">
        <v>196</v>
      </c>
      <c r="AA9" s="42" t="s">
        <v>196</v>
      </c>
      <c r="AB9" s="42" t="s">
        <v>196</v>
      </c>
      <c r="AC9" s="42" t="s">
        <v>196</v>
      </c>
      <c r="AD9" s="42" t="s">
        <v>196</v>
      </c>
      <c r="AE9" s="42" t="s">
        <v>196</v>
      </c>
      <c r="AF9" s="42" t="s">
        <v>196</v>
      </c>
      <c r="AG9" s="42" t="s">
        <v>196</v>
      </c>
      <c r="AH9" s="42" t="s">
        <v>196</v>
      </c>
      <c r="AI9" s="42" t="s">
        <v>196</v>
      </c>
      <c r="AJ9" s="42" t="s">
        <v>196</v>
      </c>
      <c r="AK9" s="42" t="s">
        <v>196</v>
      </c>
      <c r="AL9" s="42" t="s">
        <v>196</v>
      </c>
      <c r="AM9" s="41" t="s">
        <v>196</v>
      </c>
      <c r="AN9" s="44" t="s">
        <v>196</v>
      </c>
      <c r="AO9" s="44" t="s">
        <v>196</v>
      </c>
      <c r="AP9" s="44" t="s">
        <v>196</v>
      </c>
      <c r="AQ9" s="42" t="s">
        <v>196</v>
      </c>
      <c r="AR9" s="42" t="s">
        <v>196</v>
      </c>
      <c r="AS9" s="41" t="s">
        <v>196</v>
      </c>
      <c r="AT9" s="43"/>
    </row>
    <row r="10" spans="1:46" customFormat="1" ht="8.25" customHeight="1" x14ac:dyDescent="0.2">
      <c r="B10" s="66"/>
      <c r="C10" s="31"/>
      <c r="D10" s="31"/>
      <c r="E10" s="81"/>
      <c r="F10" s="75"/>
      <c r="G10" s="74"/>
      <c r="H10" s="74"/>
      <c r="I10" s="74"/>
      <c r="J10" s="74"/>
      <c r="K10" s="74"/>
      <c r="L10" s="74"/>
      <c r="M10" s="57"/>
      <c r="N10" s="57"/>
      <c r="O10" s="57"/>
      <c r="P10" s="57"/>
      <c r="Q10" s="57"/>
      <c r="R10" s="57"/>
      <c r="S10" s="57"/>
      <c r="T10" s="57"/>
      <c r="U10" s="79"/>
      <c r="V10" s="57"/>
      <c r="W10" s="57"/>
      <c r="X10" s="57"/>
      <c r="Y10" s="57"/>
      <c r="Z10" s="57"/>
      <c r="AA10" s="57"/>
      <c r="AB10" s="66"/>
      <c r="AC10" s="31"/>
      <c r="AD10" s="31"/>
      <c r="AE10" s="31"/>
      <c r="AF10" s="67"/>
      <c r="AG10" s="31"/>
      <c r="AH10" s="31"/>
      <c r="AI10" s="76"/>
      <c r="AJ10" s="57"/>
      <c r="AK10" s="57"/>
      <c r="AL10" s="57"/>
      <c r="AM10" s="57"/>
      <c r="AN10" s="57"/>
      <c r="AO10" s="57"/>
      <c r="AP10" s="57"/>
      <c r="AQ10" s="57"/>
      <c r="AR10" s="74"/>
      <c r="AS10" s="74"/>
      <c r="AT10" s="80"/>
    </row>
    <row r="11" spans="1:46" s="91" customFormat="1" ht="24" customHeight="1" x14ac:dyDescent="0.2">
      <c r="B11" s="92"/>
      <c r="C11" s="93" t="s">
        <v>38</v>
      </c>
      <c r="D11" s="94"/>
      <c r="E11" s="100">
        <f>+E13+E22+E35+E42+E51+E58+E64</f>
        <v>3703367.8312666127</v>
      </c>
      <c r="F11" s="97">
        <f>+F13+F22+F35+F42+F51+F58+F64</f>
        <v>1299913.3396436439</v>
      </c>
      <c r="G11" s="97">
        <f>+G13+G22+G35+G42+G51+G58+G64</f>
        <v>603711.28161204723</v>
      </c>
      <c r="H11" s="97">
        <f>+H13+H22+H35+H42+H51+H58+H64</f>
        <v>1573.773436292817</v>
      </c>
      <c r="I11" s="97">
        <f>+I13+I22+I35+I42+I51+I58+I64</f>
        <v>6730.0631050825014</v>
      </c>
      <c r="J11" s="97">
        <f>+J13+J22+J35+J42+J51+J58+J64</f>
        <v>1.3977206362361292</v>
      </c>
      <c r="K11" s="97">
        <f>+K13+K22+K35+K42+K51+K58+K64</f>
        <v>342.52610323702947</v>
      </c>
      <c r="L11" s="97">
        <f>+L13+L22+L35+L42+L51+L58+L64</f>
        <v>272.06270729604341</v>
      </c>
      <c r="M11" s="97">
        <f>+M13+M22+M35+M42+M51+M58+M64</f>
        <v>245.20698663516751</v>
      </c>
      <c r="N11" s="97">
        <f>+N13+N22+N35+N42+N51+N58+N64</f>
        <v>0</v>
      </c>
      <c r="O11" s="97">
        <f>+O13+O22+O35+O42+O51+O58+O64</f>
        <v>6260.2032374507253</v>
      </c>
      <c r="P11" s="97">
        <f>+P13+P22+P35+P42+P51+P58+P64</f>
        <v>9721.8288131216323</v>
      </c>
      <c r="Q11" s="97">
        <f>+Q13+Q22+Q35+Q42+Q51+Q58+Q64</f>
        <v>474309.6284744353</v>
      </c>
      <c r="R11" s="97">
        <f>+R13+R22+R35+R42+R51+R58+R64</f>
        <v>86.92347468207528</v>
      </c>
      <c r="S11" s="97">
        <f>+S13+S22+S35+S42+S51+S58+S64</f>
        <v>5.2594671666358073</v>
      </c>
      <c r="T11" s="97">
        <f>+T13+T22+T35+T42+T51+T58+T64</f>
        <v>104162.40808601094</v>
      </c>
      <c r="U11" s="95"/>
      <c r="V11" s="96"/>
      <c r="W11" s="93" t="s">
        <v>38</v>
      </c>
      <c r="X11" s="97"/>
      <c r="Y11" s="97">
        <f>+Y13+Y22+Y35+Y42+Y51+Y58+Y64</f>
        <v>696202.05803159694</v>
      </c>
      <c r="Z11" s="97">
        <f>+Z13+Z22+Z35+Z42+Z51+Z58+Z64</f>
        <v>0</v>
      </c>
      <c r="AA11" s="97">
        <f>+AA13+AA22+AA35+AA42+AA51+AA58+AA64</f>
        <v>54873.093734875401</v>
      </c>
      <c r="AB11" s="103">
        <f>+AB13+AB22+AB35+AB42+AB51+AB58+AB64</f>
        <v>369.04036911050218</v>
      </c>
      <c r="AC11" s="104">
        <f>+AC13+AC22+AC35+AC42+AC51+AC58+AC64</f>
        <v>0</v>
      </c>
      <c r="AD11" s="104">
        <f>+AD13+AD22+AD35+AD42+AD51+AD58+AD64</f>
        <v>0</v>
      </c>
      <c r="AE11" s="104">
        <f>+AE13+AE22+AE35+AE42+AE51+AE58+AE64</f>
        <v>131555.4305270495</v>
      </c>
      <c r="AF11" s="103">
        <f>+AF13+AF22+AF35+AF42+AF51+AF58+AF64</f>
        <v>140695.02990052605</v>
      </c>
      <c r="AG11" s="97">
        <f>+AG13+AG22+AG35+AG42+AG51+AG58+AG64</f>
        <v>187812.58967406835</v>
      </c>
      <c r="AH11" s="104">
        <f>+AH13+AH22+AH35+AH42+AH51+AH58+AH64</f>
        <v>2231.4173862809698</v>
      </c>
      <c r="AI11" s="97">
        <f>+AI13+AI22+AI35+AI42+AI51+AI58+AI64</f>
        <v>9.5198921002143422</v>
      </c>
      <c r="AJ11" s="97">
        <f>+AJ13+AJ22+AJ35+AJ42+AJ51+AJ58+AJ64</f>
        <v>168779.49982270753</v>
      </c>
      <c r="AK11" s="97">
        <f>+AK13+AK22+AK35+AK42+AK51+AK58+AK64</f>
        <v>27.902982182761225</v>
      </c>
      <c r="AL11" s="97">
        <f>+AL13+AL22+AL35+AL42+AL51+AL58+AL64</f>
        <v>1141.0013244925892</v>
      </c>
      <c r="AM11" s="97">
        <f>+AM13+AM22+AM35+AM42+AM51+AM58+AM64</f>
        <v>8707.5324182030563</v>
      </c>
      <c r="AN11" s="97">
        <f>+AN13+AN22+AN35+AN42+AN51+AN58+AN64</f>
        <v>2116535.5378047507</v>
      </c>
      <c r="AO11" s="97">
        <f>+AO13+AO22+AO35+AO42+AO51+AO58+AO64</f>
        <v>2004326.8411305486</v>
      </c>
      <c r="AP11" s="97">
        <f>+AP13+AP22+AP35+AP42+AP51+AP58+AP64</f>
        <v>112208.69667420167</v>
      </c>
      <c r="AQ11" s="97">
        <f>+AQ13+AQ22+AQ35+AQ42+AQ51+AQ58+AQ64</f>
        <v>286918.95381821779</v>
      </c>
      <c r="AR11" s="97">
        <f>+AR13+AR22+AR35+AR42+AR51+AR58+AR64</f>
        <v>251469.83157907578</v>
      </c>
      <c r="AS11" s="97">
        <f>+AS13+AS22+AS35+AS42+AS51+AS58+AS64</f>
        <v>35449.122239142031</v>
      </c>
      <c r="AT11" s="95"/>
    </row>
    <row r="12" spans="1:46" s="47" customFormat="1" ht="10.5" customHeight="1" x14ac:dyDescent="0.2">
      <c r="B12" s="67"/>
      <c r="C12" s="46"/>
      <c r="D12" s="46"/>
      <c r="E12" s="90"/>
      <c r="F12" s="89"/>
      <c r="G12" s="89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77"/>
      <c r="V12" s="67"/>
      <c r="W12" s="46"/>
      <c r="X12" s="48"/>
      <c r="Y12" s="89"/>
      <c r="Z12" s="48"/>
      <c r="AA12" s="48"/>
      <c r="AB12" s="67"/>
      <c r="AC12" s="46"/>
      <c r="AD12" s="46"/>
      <c r="AE12" s="46"/>
      <c r="AF12" s="67"/>
      <c r="AG12" s="67"/>
      <c r="AH12" s="46"/>
      <c r="AI12" s="48"/>
      <c r="AJ12" s="48"/>
      <c r="AK12" s="48"/>
      <c r="AL12" s="48"/>
      <c r="AM12" s="48"/>
      <c r="AN12" s="89"/>
      <c r="AO12" s="48"/>
      <c r="AP12" s="48"/>
      <c r="AQ12" s="89"/>
      <c r="AR12" s="48"/>
      <c r="AS12" s="48"/>
      <c r="AT12" s="77"/>
    </row>
    <row r="13" spans="1:46" s="98" customFormat="1" ht="24" customHeight="1" x14ac:dyDescent="0.2">
      <c r="B13" s="96"/>
      <c r="C13" s="93" t="s">
        <v>39</v>
      </c>
      <c r="D13" s="99"/>
      <c r="E13" s="100">
        <f>SUM(E14:E20)</f>
        <v>408451.19160537911</v>
      </c>
      <c r="F13" s="97">
        <f>SUM(F14:F20)</f>
        <v>159584.38307630035</v>
      </c>
      <c r="G13" s="97">
        <f>SUM(G14:G20)</f>
        <v>68724.195931316135</v>
      </c>
      <c r="H13" s="97">
        <f>SUM(H14:H20)</f>
        <v>332.21000869033401</v>
      </c>
      <c r="I13" s="97">
        <f>SUM(I14:I20)</f>
        <v>1202.0461489421168</v>
      </c>
      <c r="J13" s="97">
        <f>SUM(J14:J20)</f>
        <v>0.18258915660583511</v>
      </c>
      <c r="K13" s="97">
        <f>SUM(K14:K20)</f>
        <v>60.486095319907932</v>
      </c>
      <c r="L13" s="97">
        <f>SUM(L14:L20)</f>
        <v>4.1831242520027456E-2</v>
      </c>
      <c r="M13" s="97">
        <f>SUM(M14:M20)</f>
        <v>0</v>
      </c>
      <c r="N13" s="97">
        <f>SUM(N14:N20)</f>
        <v>0</v>
      </c>
      <c r="O13" s="97">
        <f>SUM(O14:O20)</f>
        <v>790.537315417522</v>
      </c>
      <c r="P13" s="97">
        <f>SUM(P14:P20)</f>
        <v>719.74905488379147</v>
      </c>
      <c r="Q13" s="97">
        <f>SUM(Q14:Q20)</f>
        <v>45410.286447562386</v>
      </c>
      <c r="R13" s="97">
        <f>SUM(R14:R20)</f>
        <v>15.406249039636581</v>
      </c>
      <c r="S13" s="97">
        <f>SUM(S14:S20)</f>
        <v>0.44206469197649678</v>
      </c>
      <c r="T13" s="97">
        <f>SUM(T14:T20)</f>
        <v>20192.808126369346</v>
      </c>
      <c r="U13" s="95"/>
      <c r="V13" s="96"/>
      <c r="W13" s="93" t="s">
        <v>39</v>
      </c>
      <c r="X13" s="97"/>
      <c r="Y13" s="97">
        <f>SUM(Y14:Y20)</f>
        <v>90860.187144984186</v>
      </c>
      <c r="Z13" s="97">
        <f>SUM(Z14:Z20)</f>
        <v>0</v>
      </c>
      <c r="AA13" s="97">
        <f>SUM(AA14:AA20)</f>
        <v>6584.1734870049449</v>
      </c>
      <c r="AB13" s="97">
        <f>SUM(AB14:AB20)</f>
        <v>75.065633938261783</v>
      </c>
      <c r="AC13" s="104">
        <f>SUM(AC14:AC20)</f>
        <v>0</v>
      </c>
      <c r="AD13" s="104">
        <f>SUM(AD14:AD20)</f>
        <v>0</v>
      </c>
      <c r="AE13" s="104">
        <f>SUM(AE14:AE20)</f>
        <v>16435.136829115083</v>
      </c>
      <c r="AF13" s="97">
        <f>SUM(AF14:AF20)</f>
        <v>20774.613142898565</v>
      </c>
      <c r="AG13" s="97">
        <f>SUM(AG14:AG20)</f>
        <v>27370.909254581551</v>
      </c>
      <c r="AH13" s="104">
        <f>SUM(AH14:AH20)</f>
        <v>386.99873193473167</v>
      </c>
      <c r="AI13" s="97">
        <f>SUM(AI14:AI20)</f>
        <v>0.78930160487430656</v>
      </c>
      <c r="AJ13" s="97">
        <f>SUM(AJ14:AJ20)</f>
        <v>17873.659936605178</v>
      </c>
      <c r="AK13" s="97">
        <f>SUM(AK14:AK20)</f>
        <v>7.8195840810890225</v>
      </c>
      <c r="AL13" s="97">
        <f>SUM(AL14:AL20)</f>
        <v>70.553187465376013</v>
      </c>
      <c r="AM13" s="97">
        <f>SUM(AM14:AM20)</f>
        <v>1280.4680557545248</v>
      </c>
      <c r="AN13" s="97">
        <f>SUM(AN14:AN20)</f>
        <v>220534.76646652643</v>
      </c>
      <c r="AO13" s="97">
        <f>SUM(AO14:AO20)</f>
        <v>207763.17522320221</v>
      </c>
      <c r="AP13" s="97">
        <f>SUM(AP14:AP20)</f>
        <v>12771.591243324237</v>
      </c>
      <c r="AQ13" s="97">
        <f>SUM(AQ14:AQ20)</f>
        <v>28332.042062552275</v>
      </c>
      <c r="AR13" s="97">
        <f>SUM(AR14:AR20)</f>
        <v>24987.625062157422</v>
      </c>
      <c r="AS13" s="97">
        <f>SUM(AS14:AS20)</f>
        <v>3344.417000394858</v>
      </c>
      <c r="AT13" s="95"/>
    </row>
    <row r="14" spans="1:46" s="47" customFormat="1" ht="24" customHeight="1" x14ac:dyDescent="0.2">
      <c r="B14" s="68" t="s">
        <v>40</v>
      </c>
      <c r="C14" s="69" t="s">
        <v>41</v>
      </c>
      <c r="D14" s="46"/>
      <c r="E14" s="90">
        <f>+F14+AN14+AQ14</f>
        <v>145503.85673942152</v>
      </c>
      <c r="F14" s="89">
        <f>+G14+Y14</f>
        <v>58593.946542438433</v>
      </c>
      <c r="G14" s="89">
        <f>SUM(H14:T14)</f>
        <v>24892.547495066799</v>
      </c>
      <c r="H14" s="48">
        <v>332.21000869033401</v>
      </c>
      <c r="I14" s="48">
        <v>300.09667406345733</v>
      </c>
      <c r="J14" s="48">
        <v>6.269391497086077E-2</v>
      </c>
      <c r="K14" s="48">
        <v>55.809912367296732</v>
      </c>
      <c r="L14" s="48">
        <v>1.1530630361053625E-2</v>
      </c>
      <c r="M14" s="48">
        <v>0</v>
      </c>
      <c r="N14" s="48">
        <v>0</v>
      </c>
      <c r="O14" s="48">
        <v>413.08179310954802</v>
      </c>
      <c r="P14" s="48">
        <v>154.99626859816308</v>
      </c>
      <c r="Q14" s="48">
        <v>17995.14782574524</v>
      </c>
      <c r="R14" s="48">
        <v>4.7335691849075667</v>
      </c>
      <c r="S14" s="48">
        <v>0.17999640956537871</v>
      </c>
      <c r="T14" s="48">
        <v>5636.2172223529569</v>
      </c>
      <c r="U14" s="77" t="s">
        <v>156</v>
      </c>
      <c r="V14" s="68" t="s">
        <v>197</v>
      </c>
      <c r="W14" s="69" t="s">
        <v>41</v>
      </c>
      <c r="X14" s="48"/>
      <c r="Y14" s="89">
        <f>SUM(Z14:AM14)</f>
        <v>33701.399047371633</v>
      </c>
      <c r="Z14" s="48">
        <v>0</v>
      </c>
      <c r="AA14" s="48">
        <v>2393.7143645941146</v>
      </c>
      <c r="AB14" s="85">
        <v>49.412651723778993</v>
      </c>
      <c r="AC14" s="87">
        <v>0</v>
      </c>
      <c r="AD14" s="87">
        <v>0</v>
      </c>
      <c r="AE14" s="87">
        <v>6026.6112453888054</v>
      </c>
      <c r="AF14" s="85">
        <v>7487.9299269830235</v>
      </c>
      <c r="AG14" s="48">
        <v>10963.330211476863</v>
      </c>
      <c r="AH14" s="87">
        <v>315.36860447277468</v>
      </c>
      <c r="AI14" s="48">
        <v>5.0068711321751738E-2</v>
      </c>
      <c r="AJ14" s="48">
        <v>6042.7562074886409</v>
      </c>
      <c r="AK14" s="48">
        <v>2.8779864565383257</v>
      </c>
      <c r="AL14" s="48">
        <v>4.873686924706455E-3</v>
      </c>
      <c r="AM14" s="48">
        <v>419.34290638884352</v>
      </c>
      <c r="AN14" s="89">
        <f>SUM(AO14:AP14)</f>
        <v>76949.584824556776</v>
      </c>
      <c r="AO14" s="48">
        <v>71707.740277368852</v>
      </c>
      <c r="AP14" s="48">
        <v>5241.8445471879177</v>
      </c>
      <c r="AQ14" s="89">
        <f>SUM(AR14:AS14)</f>
        <v>9960.3253724263086</v>
      </c>
      <c r="AR14" s="48">
        <v>8637.7900934897825</v>
      </c>
      <c r="AS14" s="48">
        <v>1322.5352789365263</v>
      </c>
      <c r="AT14" s="77"/>
    </row>
    <row r="15" spans="1:46" s="47" customFormat="1" ht="24" customHeight="1" x14ac:dyDescent="0.2">
      <c r="B15" s="68" t="s">
        <v>43</v>
      </c>
      <c r="C15" s="69" t="s">
        <v>44</v>
      </c>
      <c r="D15" s="46"/>
      <c r="E15" s="90">
        <f>+F15+AN15+AQ15</f>
        <v>33329.715000979777</v>
      </c>
      <c r="F15" s="89">
        <f>+G15+Y15</f>
        <v>12689.409566801072</v>
      </c>
      <c r="G15" s="89">
        <f>SUM(H15:T15)</f>
        <v>4585.4542661255782</v>
      </c>
      <c r="H15" s="48">
        <v>0</v>
      </c>
      <c r="I15" s="48">
        <v>49.295459895591272</v>
      </c>
      <c r="J15" s="48">
        <v>1.1708073704997195E-2</v>
      </c>
      <c r="K15" s="48">
        <v>0.85570437845628922</v>
      </c>
      <c r="L15" s="48">
        <v>5.5452649827967835E-3</v>
      </c>
      <c r="M15" s="48">
        <v>0</v>
      </c>
      <c r="N15" s="48">
        <v>0</v>
      </c>
      <c r="O15" s="48">
        <v>70.094146418990903</v>
      </c>
      <c r="P15" s="48">
        <v>155.16980802376463</v>
      </c>
      <c r="Q15" s="48">
        <v>3322.2457940766271</v>
      </c>
      <c r="R15" s="48">
        <v>3.4468644062160076</v>
      </c>
      <c r="S15" s="48">
        <v>2.3923073148749346E-2</v>
      </c>
      <c r="T15" s="48">
        <v>984.30531251409559</v>
      </c>
      <c r="U15" s="77" t="s">
        <v>157</v>
      </c>
      <c r="V15" s="68" t="s">
        <v>198</v>
      </c>
      <c r="W15" s="69" t="s">
        <v>44</v>
      </c>
      <c r="X15" s="48"/>
      <c r="Y15" s="89">
        <f>SUM(Z15:AM15)</f>
        <v>8103.9553006754941</v>
      </c>
      <c r="Z15" s="48">
        <v>0</v>
      </c>
      <c r="AA15" s="48">
        <v>564.77314977190406</v>
      </c>
      <c r="AB15" s="85">
        <v>7.5442421066229155</v>
      </c>
      <c r="AC15" s="87">
        <v>0</v>
      </c>
      <c r="AD15" s="87">
        <v>0</v>
      </c>
      <c r="AE15" s="87">
        <v>1418.7565952460054</v>
      </c>
      <c r="AF15" s="85">
        <v>1925.6860342483765</v>
      </c>
      <c r="AG15" s="48">
        <v>2677.1939177287832</v>
      </c>
      <c r="AH15" s="87">
        <v>6.2955193964349023</v>
      </c>
      <c r="AI15" s="48">
        <v>4.7678270644721937E-3</v>
      </c>
      <c r="AJ15" s="48">
        <v>1414.5363168887666</v>
      </c>
      <c r="AK15" s="48">
        <v>0</v>
      </c>
      <c r="AL15" s="48">
        <v>0</v>
      </c>
      <c r="AM15" s="48">
        <v>89.164757461535928</v>
      </c>
      <c r="AN15" s="89">
        <f>SUM(AO15:AP15)</f>
        <v>18678.200247895296</v>
      </c>
      <c r="AO15" s="48">
        <v>17691.903489649565</v>
      </c>
      <c r="AP15" s="48">
        <v>986.29675824573144</v>
      </c>
      <c r="AQ15" s="89">
        <f>SUM(AR15:AS15)</f>
        <v>1962.1051862834092</v>
      </c>
      <c r="AR15" s="48">
        <v>1727.1451114453173</v>
      </c>
      <c r="AS15" s="48">
        <v>234.96007483809205</v>
      </c>
      <c r="AT15" s="77"/>
    </row>
    <row r="16" spans="1:46" s="47" customFormat="1" ht="24" customHeight="1" x14ac:dyDescent="0.2">
      <c r="B16" s="68" t="s">
        <v>46</v>
      </c>
      <c r="C16" s="69" t="s">
        <v>47</v>
      </c>
      <c r="D16" s="46"/>
      <c r="E16" s="90">
        <f>+F16+AN16+AQ16</f>
        <v>37014.817847602702</v>
      </c>
      <c r="F16" s="89">
        <f>+G16+Y16</f>
        <v>14521.105970516595</v>
      </c>
      <c r="G16" s="89">
        <f>SUM(H16:T16)</f>
        <v>5654.4034213908544</v>
      </c>
      <c r="H16" s="48">
        <v>0</v>
      </c>
      <c r="I16" s="48">
        <v>95.854023445771276</v>
      </c>
      <c r="J16" s="48">
        <v>1.7929737184236457E-2</v>
      </c>
      <c r="K16" s="48">
        <v>0.59277254482899755</v>
      </c>
      <c r="L16" s="48">
        <v>3.8408761785605492E-3</v>
      </c>
      <c r="M16" s="48">
        <v>0</v>
      </c>
      <c r="N16" s="48">
        <v>0</v>
      </c>
      <c r="O16" s="48">
        <v>16.566460286729434</v>
      </c>
      <c r="P16" s="48">
        <v>148.66473045062955</v>
      </c>
      <c r="Q16" s="48">
        <v>4068.5008202846693</v>
      </c>
      <c r="R16" s="48">
        <v>0.98384301198296586</v>
      </c>
      <c r="S16" s="48">
        <v>1.9471625561320663E-2</v>
      </c>
      <c r="T16" s="48">
        <v>1323.1995291273199</v>
      </c>
      <c r="U16" s="77" t="s">
        <v>158</v>
      </c>
      <c r="V16" s="68" t="s">
        <v>199</v>
      </c>
      <c r="W16" s="69" t="s">
        <v>47</v>
      </c>
      <c r="X16" s="48"/>
      <c r="Y16" s="89">
        <f>SUM(Z16:AM16)</f>
        <v>8866.7025491257409</v>
      </c>
      <c r="Z16" s="48">
        <v>0</v>
      </c>
      <c r="AA16" s="48">
        <v>587.37437333523906</v>
      </c>
      <c r="AB16" s="85">
        <v>6.7202907922457147</v>
      </c>
      <c r="AC16" s="87">
        <v>0</v>
      </c>
      <c r="AD16" s="87">
        <v>0</v>
      </c>
      <c r="AE16" s="87">
        <v>1525.7817688754469</v>
      </c>
      <c r="AF16" s="85">
        <v>2183.9787823193842</v>
      </c>
      <c r="AG16" s="48">
        <v>2718.9728659658913</v>
      </c>
      <c r="AH16" s="87">
        <v>6.6145130022917265</v>
      </c>
      <c r="AI16" s="48">
        <v>0.26102375100272412</v>
      </c>
      <c r="AJ16" s="48">
        <v>1759.4331395500549</v>
      </c>
      <c r="AK16" s="48">
        <v>0.83018840092451696</v>
      </c>
      <c r="AL16" s="48">
        <v>2.3208032974792641E-3</v>
      </c>
      <c r="AM16" s="48">
        <v>76.733282329961696</v>
      </c>
      <c r="AN16" s="89">
        <f>SUM(AO16:AP16)</f>
        <v>19883.666097509478</v>
      </c>
      <c r="AO16" s="48">
        <v>19290.04107681707</v>
      </c>
      <c r="AP16" s="48">
        <v>593.62502069240941</v>
      </c>
      <c r="AQ16" s="89">
        <f>SUM(AR16:AS16)</f>
        <v>2610.0457795766279</v>
      </c>
      <c r="AR16" s="48">
        <v>2300.4346351325157</v>
      </c>
      <c r="AS16" s="48">
        <v>309.61114444411214</v>
      </c>
      <c r="AT16" s="77"/>
    </row>
    <row r="17" spans="2:46" s="47" customFormat="1" ht="24" customHeight="1" x14ac:dyDescent="0.2">
      <c r="B17" s="68" t="s">
        <v>49</v>
      </c>
      <c r="C17" s="69" t="s">
        <v>50</v>
      </c>
      <c r="D17" s="46"/>
      <c r="E17" s="90">
        <f>+F17+AN17+AQ17</f>
        <v>65005.93091222809</v>
      </c>
      <c r="F17" s="89">
        <f>+G17+Y17</f>
        <v>22700.856487120047</v>
      </c>
      <c r="G17" s="89">
        <f>SUM(H17:T17)</f>
        <v>8988.1777540518397</v>
      </c>
      <c r="H17" s="48">
        <v>0</v>
      </c>
      <c r="I17" s="48">
        <v>60.601347405016035</v>
      </c>
      <c r="J17" s="48">
        <v>1.9543373455873321E-2</v>
      </c>
      <c r="K17" s="48">
        <v>0.94391959753288002</v>
      </c>
      <c r="L17" s="48">
        <v>6.116595314357663E-3</v>
      </c>
      <c r="M17" s="48">
        <v>0</v>
      </c>
      <c r="N17" s="48">
        <v>0</v>
      </c>
      <c r="O17" s="48">
        <v>109.66562588456694</v>
      </c>
      <c r="P17" s="48">
        <v>59.513980800128941</v>
      </c>
      <c r="Q17" s="48">
        <v>8170.7481963712144</v>
      </c>
      <c r="R17" s="48">
        <v>1.4028393899705514</v>
      </c>
      <c r="S17" s="48">
        <v>0.11404414099210126</v>
      </c>
      <c r="T17" s="48">
        <v>585.16214049364885</v>
      </c>
      <c r="U17" s="77" t="s">
        <v>159</v>
      </c>
      <c r="V17" s="68" t="s">
        <v>200</v>
      </c>
      <c r="W17" s="69" t="s">
        <v>50</v>
      </c>
      <c r="X17" s="48"/>
      <c r="Y17" s="89">
        <f>SUM(Z17:AM17)</f>
        <v>13712.678733068207</v>
      </c>
      <c r="Z17" s="48">
        <v>0</v>
      </c>
      <c r="AA17" s="48">
        <v>1107.5529845334368</v>
      </c>
      <c r="AB17" s="85">
        <v>3.579214903690545</v>
      </c>
      <c r="AC17" s="87">
        <v>0</v>
      </c>
      <c r="AD17" s="87">
        <v>0</v>
      </c>
      <c r="AE17" s="87">
        <v>2456.7209891772341</v>
      </c>
      <c r="AF17" s="85">
        <v>3135.5264930034314</v>
      </c>
      <c r="AG17" s="48">
        <v>3967.6307888494362</v>
      </c>
      <c r="AH17" s="87">
        <v>12.441710359599876</v>
      </c>
      <c r="AI17" s="48">
        <v>7.5087945671140674E-2</v>
      </c>
      <c r="AJ17" s="48">
        <v>2907.4103744319082</v>
      </c>
      <c r="AK17" s="48">
        <v>0</v>
      </c>
      <c r="AL17" s="48">
        <v>5.2218074193283448E-3</v>
      </c>
      <c r="AM17" s="48">
        <v>121.73586805637844</v>
      </c>
      <c r="AN17" s="89">
        <f>SUM(AO17:AP17)</f>
        <v>37504.933630401189</v>
      </c>
      <c r="AO17" s="48">
        <v>35627.341427680032</v>
      </c>
      <c r="AP17" s="48">
        <v>1877.5922027211566</v>
      </c>
      <c r="AQ17" s="89">
        <f>SUM(AR17:AS17)</f>
        <v>4800.1407947068565</v>
      </c>
      <c r="AR17" s="48">
        <v>4221.5376204916938</v>
      </c>
      <c r="AS17" s="48">
        <v>578.60317421516265</v>
      </c>
      <c r="AT17" s="77"/>
    </row>
    <row r="18" spans="2:46" s="47" customFormat="1" ht="24" customHeight="1" x14ac:dyDescent="0.2">
      <c r="B18" s="68" t="s">
        <v>52</v>
      </c>
      <c r="C18" s="69" t="s">
        <v>53</v>
      </c>
      <c r="D18" s="46"/>
      <c r="E18" s="90">
        <f>+F18+AN18+AQ18</f>
        <v>33711.417203018937</v>
      </c>
      <c r="F18" s="89">
        <f>+G18+Y18</f>
        <v>15935.380541451381</v>
      </c>
      <c r="G18" s="89">
        <f>SUM(H18:T18)</f>
        <v>9482.1372125079215</v>
      </c>
      <c r="H18" s="48">
        <v>0</v>
      </c>
      <c r="I18" s="48">
        <v>85.20222907868326</v>
      </c>
      <c r="J18" s="48">
        <v>1.2181732547401763E-2</v>
      </c>
      <c r="K18" s="48">
        <v>0.66127965888648965</v>
      </c>
      <c r="L18" s="48">
        <v>4.2849774867066044E-3</v>
      </c>
      <c r="M18" s="48">
        <v>0</v>
      </c>
      <c r="N18" s="48">
        <v>0</v>
      </c>
      <c r="O18" s="48">
        <v>24.096159271284165</v>
      </c>
      <c r="P18" s="48">
        <v>22.34528582836014</v>
      </c>
      <c r="Q18" s="48">
        <v>2715.8556204039269</v>
      </c>
      <c r="R18" s="48">
        <v>0.94064223022112681</v>
      </c>
      <c r="S18" s="48">
        <v>2.1760151147157174E-2</v>
      </c>
      <c r="T18" s="48">
        <v>6632.9977691753775</v>
      </c>
      <c r="U18" s="77" t="s">
        <v>160</v>
      </c>
      <c r="V18" s="68" t="s">
        <v>201</v>
      </c>
      <c r="W18" s="69" t="s">
        <v>53</v>
      </c>
      <c r="X18" s="48"/>
      <c r="Y18" s="89">
        <f>SUM(Z18:AM18)</f>
        <v>6453.2433289434603</v>
      </c>
      <c r="Z18" s="48">
        <v>0</v>
      </c>
      <c r="AA18" s="48">
        <v>444.3019899212731</v>
      </c>
      <c r="AB18" s="85">
        <v>3.4263901465807485</v>
      </c>
      <c r="AC18" s="87">
        <v>0</v>
      </c>
      <c r="AD18" s="87">
        <v>0</v>
      </c>
      <c r="AE18" s="87">
        <v>1205.9778757797576</v>
      </c>
      <c r="AF18" s="85">
        <v>1671.337083154574</v>
      </c>
      <c r="AG18" s="48">
        <v>1703.6135499686934</v>
      </c>
      <c r="AH18" s="87">
        <v>4.3648331178977076</v>
      </c>
      <c r="AI18" s="48">
        <v>1.1211292103033624E-2</v>
      </c>
      <c r="AJ18" s="48">
        <v>1139.6638539363935</v>
      </c>
      <c r="AK18" s="48">
        <v>1.7394423638418435</v>
      </c>
      <c r="AL18" s="48">
        <v>70.531363625796502</v>
      </c>
      <c r="AM18" s="48">
        <v>208.27573563654997</v>
      </c>
      <c r="AN18" s="89">
        <f>SUM(AO18:AP18)</f>
        <v>15962.105231073219</v>
      </c>
      <c r="AO18" s="48">
        <v>14968.006534875482</v>
      </c>
      <c r="AP18" s="48">
        <v>994.09869619773872</v>
      </c>
      <c r="AQ18" s="89">
        <f>SUM(AR18:AS18)</f>
        <v>1813.9314304943343</v>
      </c>
      <c r="AR18" s="48">
        <v>1559.3194513443386</v>
      </c>
      <c r="AS18" s="48">
        <v>254.6119791499957</v>
      </c>
      <c r="AT18" s="77"/>
    </row>
    <row r="19" spans="2:46" s="47" customFormat="1" ht="24" customHeight="1" x14ac:dyDescent="0.2">
      <c r="B19" s="68" t="s">
        <v>55</v>
      </c>
      <c r="C19" s="69" t="s">
        <v>56</v>
      </c>
      <c r="D19" s="46"/>
      <c r="E19" s="90">
        <f>+F19+AN19+AQ19</f>
        <v>33685.624611358166</v>
      </c>
      <c r="F19" s="89">
        <f>+G19+Y19</f>
        <v>12234.351545879905</v>
      </c>
      <c r="G19" s="89">
        <f>SUM(H19:T19)</f>
        <v>4958.2130915910384</v>
      </c>
      <c r="H19" s="48">
        <v>0</v>
      </c>
      <c r="I19" s="48">
        <v>39.260607640088885</v>
      </c>
      <c r="J19" s="48">
        <v>2.3518471567599661E-2</v>
      </c>
      <c r="K19" s="48">
        <v>1.8165782615656791E-4</v>
      </c>
      <c r="L19" s="48">
        <v>0</v>
      </c>
      <c r="M19" s="48">
        <v>0</v>
      </c>
      <c r="N19" s="48">
        <v>0</v>
      </c>
      <c r="O19" s="48">
        <v>23.938330826261822</v>
      </c>
      <c r="P19" s="48">
        <v>50.535469844556886</v>
      </c>
      <c r="Q19" s="48">
        <v>3519.2159716918645</v>
      </c>
      <c r="R19" s="48">
        <v>2.1077970858364017</v>
      </c>
      <c r="S19" s="48">
        <v>3.4262418221929894E-2</v>
      </c>
      <c r="T19" s="48">
        <v>1323.0969519548144</v>
      </c>
      <c r="U19" s="77" t="s">
        <v>161</v>
      </c>
      <c r="V19" s="68" t="s">
        <v>202</v>
      </c>
      <c r="W19" s="69" t="s">
        <v>56</v>
      </c>
      <c r="X19" s="48"/>
      <c r="Y19" s="89">
        <f>SUM(Z19:AM19)</f>
        <v>7276.1384542888654</v>
      </c>
      <c r="Z19" s="48">
        <v>0</v>
      </c>
      <c r="AA19" s="48">
        <v>541.18181889181494</v>
      </c>
      <c r="AB19" s="85">
        <v>2.102641139968219</v>
      </c>
      <c r="AC19" s="87">
        <v>0</v>
      </c>
      <c r="AD19" s="87">
        <v>0</v>
      </c>
      <c r="AE19" s="87">
        <v>1380.9831856349979</v>
      </c>
      <c r="AF19" s="85">
        <v>1398.3044381226184</v>
      </c>
      <c r="AG19" s="48">
        <v>2141.0889222336009</v>
      </c>
      <c r="AH19" s="87">
        <v>31.183080746714005</v>
      </c>
      <c r="AI19" s="48">
        <v>9.1131481629565414E-2</v>
      </c>
      <c r="AJ19" s="48">
        <v>1713.1989005111616</v>
      </c>
      <c r="AK19" s="48">
        <v>0</v>
      </c>
      <c r="AL19" s="48">
        <v>2.1550316333736027E-3</v>
      </c>
      <c r="AM19" s="48">
        <v>68.002180494726474</v>
      </c>
      <c r="AN19" s="89">
        <f>SUM(AO19:AP19)</f>
        <v>18809.813512782035</v>
      </c>
      <c r="AO19" s="48">
        <v>18025.888930582172</v>
      </c>
      <c r="AP19" s="48">
        <v>783.92458219986133</v>
      </c>
      <c r="AQ19" s="89">
        <f>SUM(AR19:AS19)</f>
        <v>2641.4595526962239</v>
      </c>
      <c r="AR19" s="48">
        <v>2400.3308706179218</v>
      </c>
      <c r="AS19" s="48">
        <v>241.12868207830229</v>
      </c>
      <c r="AT19" s="77"/>
    </row>
    <row r="20" spans="2:46" s="47" customFormat="1" ht="24" customHeight="1" x14ac:dyDescent="0.2">
      <c r="B20" s="68" t="s">
        <v>58</v>
      </c>
      <c r="C20" s="69" t="s">
        <v>59</v>
      </c>
      <c r="D20" s="46"/>
      <c r="E20" s="90">
        <f>+F20+AN20+AQ20</f>
        <v>60199.829290769856</v>
      </c>
      <c r="F20" s="89">
        <f>+G20+Y20</f>
        <v>22909.332422092899</v>
      </c>
      <c r="G20" s="89">
        <f>SUM(H20:T20)</f>
        <v>10163.262690582113</v>
      </c>
      <c r="H20" s="48">
        <v>0</v>
      </c>
      <c r="I20" s="48">
        <v>571.73580741350861</v>
      </c>
      <c r="J20" s="48">
        <v>3.5013853174865904E-2</v>
      </c>
      <c r="K20" s="48">
        <v>1.6223251150803852</v>
      </c>
      <c r="L20" s="48">
        <v>1.0512898196552234E-2</v>
      </c>
      <c r="M20" s="48">
        <v>0</v>
      </c>
      <c r="N20" s="48">
        <v>0</v>
      </c>
      <c r="O20" s="48">
        <v>133.09479962014075</v>
      </c>
      <c r="P20" s="48">
        <v>128.52351133818823</v>
      </c>
      <c r="Q20" s="48">
        <v>5618.5722189888465</v>
      </c>
      <c r="R20" s="48">
        <v>1.7906937305019603</v>
      </c>
      <c r="S20" s="48">
        <v>4.8606873339859732E-2</v>
      </c>
      <c r="T20" s="48">
        <v>3707.8292007511354</v>
      </c>
      <c r="U20" s="77" t="s">
        <v>162</v>
      </c>
      <c r="V20" s="68" t="s">
        <v>203</v>
      </c>
      <c r="W20" s="69" t="s">
        <v>59</v>
      </c>
      <c r="X20" s="48"/>
      <c r="Y20" s="89">
        <f>SUM(Z20:AM20)</f>
        <v>12746.069731510785</v>
      </c>
      <c r="Z20" s="48">
        <v>0</v>
      </c>
      <c r="AA20" s="48">
        <v>945.27480595716247</v>
      </c>
      <c r="AB20" s="85">
        <v>2.28020312537465</v>
      </c>
      <c r="AC20" s="87">
        <v>0</v>
      </c>
      <c r="AD20" s="87">
        <v>0</v>
      </c>
      <c r="AE20" s="87">
        <v>2420.3051690128354</v>
      </c>
      <c r="AF20" s="85">
        <v>2971.8503850671586</v>
      </c>
      <c r="AG20" s="48">
        <v>3199.0789983582836</v>
      </c>
      <c r="AH20" s="87">
        <v>10.730470839018803</v>
      </c>
      <c r="AI20" s="48">
        <v>0.29601059608161878</v>
      </c>
      <c r="AJ20" s="48">
        <v>2896.6611437982529</v>
      </c>
      <c r="AK20" s="48">
        <v>2.3719668597843366</v>
      </c>
      <c r="AL20" s="48">
        <v>7.2525103046227005E-3</v>
      </c>
      <c r="AM20" s="48">
        <v>297.21332538652888</v>
      </c>
      <c r="AN20" s="89">
        <f>SUM(AO20:AP20)</f>
        <v>32746.462922308441</v>
      </c>
      <c r="AO20" s="48">
        <v>30452.253486229019</v>
      </c>
      <c r="AP20" s="48">
        <v>2294.2094360794226</v>
      </c>
      <c r="AQ20" s="89">
        <f>SUM(AR20:AS20)</f>
        <v>4544.0339463685168</v>
      </c>
      <c r="AR20" s="48">
        <v>4141.0672796358504</v>
      </c>
      <c r="AS20" s="48">
        <v>402.96666673266674</v>
      </c>
      <c r="AT20" s="77"/>
    </row>
    <row r="21" spans="2:46" s="47" customFormat="1" ht="10.5" customHeight="1" x14ac:dyDescent="0.2">
      <c r="B21" s="67"/>
      <c r="C21" s="46"/>
      <c r="D21" s="46"/>
      <c r="E21" s="90"/>
      <c r="F21" s="89"/>
      <c r="G21" s="89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77"/>
      <c r="V21" s="67"/>
      <c r="W21" s="46"/>
      <c r="X21" s="48"/>
      <c r="Y21" s="89"/>
      <c r="Z21" s="48"/>
      <c r="AA21" s="48"/>
      <c r="AB21" s="67"/>
      <c r="AC21" s="46"/>
      <c r="AD21" s="46"/>
      <c r="AE21" s="46"/>
      <c r="AF21" s="67"/>
      <c r="AG21" s="67"/>
      <c r="AH21" s="46"/>
      <c r="AI21" s="48"/>
      <c r="AJ21" s="48"/>
      <c r="AK21" s="48"/>
      <c r="AL21" s="48"/>
      <c r="AM21" s="48"/>
      <c r="AN21" s="89"/>
      <c r="AO21" s="48"/>
      <c r="AP21" s="48"/>
      <c r="AQ21" s="89"/>
      <c r="AR21" s="48"/>
      <c r="AS21" s="48"/>
      <c r="AT21" s="77"/>
    </row>
    <row r="22" spans="2:46" s="98" customFormat="1" ht="24" customHeight="1" x14ac:dyDescent="0.2">
      <c r="B22" s="96"/>
      <c r="C22" s="93" t="s">
        <v>60</v>
      </c>
      <c r="D22" s="99"/>
      <c r="E22" s="100">
        <f>SUM(E23:E33)</f>
        <v>1486836.917895999</v>
      </c>
      <c r="F22" s="97">
        <f>SUM(F23:F33)</f>
        <v>499243.14131192811</v>
      </c>
      <c r="G22" s="97">
        <f>SUM(G23:G33)</f>
        <v>241633.35349399745</v>
      </c>
      <c r="H22" s="97">
        <f>SUM(H23:H33)</f>
        <v>340.464155646655</v>
      </c>
      <c r="I22" s="97">
        <f>SUM(I23:I33)</f>
        <v>2347.6369826212594</v>
      </c>
      <c r="J22" s="97">
        <f>SUM(J23:J33)</f>
        <v>0.5354043358998507</v>
      </c>
      <c r="K22" s="97">
        <f>SUM(K23:K33)</f>
        <v>78.146979693821592</v>
      </c>
      <c r="L22" s="97">
        <f>SUM(L23:L33)</f>
        <v>17.244001364852792</v>
      </c>
      <c r="M22" s="97">
        <f>SUM(M23:M33)</f>
        <v>239.051800313352</v>
      </c>
      <c r="N22" s="97">
        <f>SUM(N23:N33)</f>
        <v>0</v>
      </c>
      <c r="O22" s="97">
        <f>SUM(O23:O33)</f>
        <v>2360.511272804988</v>
      </c>
      <c r="P22" s="97">
        <f>SUM(P23:P33)</f>
        <v>3464.6871073471993</v>
      </c>
      <c r="Q22" s="97">
        <f>SUM(Q23:Q33)</f>
        <v>201764.28302315014</v>
      </c>
      <c r="R22" s="97">
        <f>SUM(R23:R33)</f>
        <v>27.189728998280202</v>
      </c>
      <c r="S22" s="97">
        <f>SUM(S23:S33)</f>
        <v>2.178410404316371</v>
      </c>
      <c r="T22" s="97">
        <f>SUM(T23:T33)</f>
        <v>30991.424627316661</v>
      </c>
      <c r="U22" s="95"/>
      <c r="V22" s="96"/>
      <c r="W22" s="93" t="s">
        <v>60</v>
      </c>
      <c r="X22" s="97"/>
      <c r="Y22" s="97">
        <f>SUM(Y23:Y33)</f>
        <v>257609.78781793069</v>
      </c>
      <c r="Z22" s="97">
        <f>SUM(Z23:Z33)</f>
        <v>0</v>
      </c>
      <c r="AA22" s="97">
        <f>SUM(AA23:AA33)</f>
        <v>21784.044960396204</v>
      </c>
      <c r="AB22" s="97">
        <f>SUM(AB23:AB33)</f>
        <v>123.94167533423176</v>
      </c>
      <c r="AC22" s="104">
        <f>SUM(AC23:AC33)</f>
        <v>0</v>
      </c>
      <c r="AD22" s="104">
        <f>SUM(AD23:AD33)</f>
        <v>0</v>
      </c>
      <c r="AE22" s="104">
        <f>SUM(AE23:AE33)</f>
        <v>50868.550694836144</v>
      </c>
      <c r="AF22" s="97">
        <f>SUM(AF23:AF33)</f>
        <v>50886.683335908514</v>
      </c>
      <c r="AG22" s="97">
        <f>SUM(AG23:AG33)</f>
        <v>66212.383932899698</v>
      </c>
      <c r="AH22" s="104">
        <f>SUM(AH23:AH33)</f>
        <v>442.89152278244694</v>
      </c>
      <c r="AI22" s="97">
        <f>SUM(AI23:AI33)</f>
        <v>4.1446876507979455</v>
      </c>
      <c r="AJ22" s="97">
        <f>SUM(AJ23:AJ33)</f>
        <v>64074.33677876462</v>
      </c>
      <c r="AK22" s="97">
        <f>SUM(AK23:AK33)</f>
        <v>7.4513146779817747</v>
      </c>
      <c r="AL22" s="97">
        <f>SUM(AL23:AL33)</f>
        <v>0.13492678112458173</v>
      </c>
      <c r="AM22" s="97">
        <f>SUM(AM23:AM33)</f>
        <v>3205.2239878989149</v>
      </c>
      <c r="AN22" s="97">
        <f>SUM(AN23:AN33)</f>
        <v>877733.52892964159</v>
      </c>
      <c r="AO22" s="97">
        <f>SUM(AO23:AO33)</f>
        <v>830733.29087814235</v>
      </c>
      <c r="AP22" s="97">
        <f>SUM(AP23:AP33)</f>
        <v>47000.238051499146</v>
      </c>
      <c r="AQ22" s="97">
        <f>SUM(AQ23:AQ33)</f>
        <v>109860.24765442935</v>
      </c>
      <c r="AR22" s="97">
        <f>SUM(AR23:AR33)</f>
        <v>94591.084265726589</v>
      </c>
      <c r="AS22" s="97">
        <f>SUM(AS23:AS33)</f>
        <v>15269.163388702771</v>
      </c>
      <c r="AT22" s="95"/>
    </row>
    <row r="23" spans="2:46" s="57" customFormat="1" ht="24" customHeight="1" x14ac:dyDescent="0.2">
      <c r="B23" s="68" t="s">
        <v>61</v>
      </c>
      <c r="C23" s="69" t="s">
        <v>62</v>
      </c>
      <c r="D23" s="46"/>
      <c r="E23" s="90">
        <f>+F23+AN23+AQ23</f>
        <v>96904.081399780465</v>
      </c>
      <c r="F23" s="89">
        <f>+G23+Y23</f>
        <v>36221.927845925864</v>
      </c>
      <c r="G23" s="89">
        <f>SUM(H23:T23)</f>
        <v>18129.652876231463</v>
      </c>
      <c r="H23" s="48">
        <v>0</v>
      </c>
      <c r="I23" s="48">
        <v>125.08834554602005</v>
      </c>
      <c r="J23" s="48">
        <v>4.4762418134736567E-2</v>
      </c>
      <c r="K23" s="48">
        <v>1.6689021007011096</v>
      </c>
      <c r="L23" s="48">
        <v>1.0814466990259534E-2</v>
      </c>
      <c r="M23" s="48">
        <v>0</v>
      </c>
      <c r="N23" s="48">
        <v>0</v>
      </c>
      <c r="O23" s="48">
        <v>137.38461337639808</v>
      </c>
      <c r="P23" s="48">
        <v>618.16651654581563</v>
      </c>
      <c r="Q23" s="48">
        <v>14143.983372233997</v>
      </c>
      <c r="R23" s="48">
        <v>1.3353946039713906</v>
      </c>
      <c r="S23" s="48">
        <v>8.7122513295737086E-2</v>
      </c>
      <c r="T23" s="48">
        <v>3101.8830324261389</v>
      </c>
      <c r="U23" s="77" t="s">
        <v>163</v>
      </c>
      <c r="V23" s="68" t="s">
        <v>204</v>
      </c>
      <c r="W23" s="69" t="s">
        <v>62</v>
      </c>
      <c r="X23" s="48"/>
      <c r="Y23" s="89">
        <f>SUM(Z23:AM23)</f>
        <v>18092.274969694397</v>
      </c>
      <c r="Z23" s="48">
        <v>0</v>
      </c>
      <c r="AA23" s="48">
        <v>1235.4005931960883</v>
      </c>
      <c r="AB23" s="85">
        <v>5.1061287649860425</v>
      </c>
      <c r="AC23" s="87">
        <v>0</v>
      </c>
      <c r="AD23" s="87">
        <v>0</v>
      </c>
      <c r="AE23" s="87">
        <v>3479.7272507732132</v>
      </c>
      <c r="AF23" s="85">
        <v>3659.5702976162479</v>
      </c>
      <c r="AG23" s="48">
        <v>4860.8550678437396</v>
      </c>
      <c r="AH23" s="87">
        <v>182.05709127011633</v>
      </c>
      <c r="AI23" s="48">
        <v>0.19773471108008928</v>
      </c>
      <c r="AJ23" s="48">
        <v>4469.9314708493885</v>
      </c>
      <c r="AK23" s="48">
        <v>0</v>
      </c>
      <c r="AL23" s="48">
        <v>1.367616228871708E-2</v>
      </c>
      <c r="AM23" s="48">
        <v>199.41565850724416</v>
      </c>
      <c r="AN23" s="89">
        <f>SUM(AO23:AP23)</f>
        <v>52677.361985999087</v>
      </c>
      <c r="AO23" s="48">
        <v>49960.462856370512</v>
      </c>
      <c r="AP23" s="48">
        <v>2716.8991296285744</v>
      </c>
      <c r="AQ23" s="89">
        <f>SUM(AR23:AS23)</f>
        <v>8004.7915678555073</v>
      </c>
      <c r="AR23" s="48">
        <v>7286.0883971703042</v>
      </c>
      <c r="AS23" s="48">
        <v>718.70317068520285</v>
      </c>
      <c r="AT23" s="77"/>
    </row>
    <row r="24" spans="2:46" s="57" customFormat="1" ht="24" customHeight="1" x14ac:dyDescent="0.2">
      <c r="B24" s="70" t="s">
        <v>63</v>
      </c>
      <c r="C24" s="69" t="s">
        <v>64</v>
      </c>
      <c r="D24" s="46"/>
      <c r="E24" s="90">
        <f>+F24+AN24+AQ24</f>
        <v>63016.489847102515</v>
      </c>
      <c r="F24" s="89">
        <f>+G24+Y24</f>
        <v>21687.586239926641</v>
      </c>
      <c r="G24" s="89">
        <f>SUM(H24:T24)</f>
        <v>10012.610538730432</v>
      </c>
      <c r="H24" s="48">
        <v>0</v>
      </c>
      <c r="I24" s="48">
        <v>137.66813469912105</v>
      </c>
      <c r="J24" s="48">
        <v>3.5388702944242061E-2</v>
      </c>
      <c r="K24" s="48">
        <v>1.1854288005874478</v>
      </c>
      <c r="L24" s="48">
        <v>7.6817523571210819E-3</v>
      </c>
      <c r="M24" s="48">
        <v>0</v>
      </c>
      <c r="N24" s="48">
        <v>0</v>
      </c>
      <c r="O24" s="48">
        <v>130.90316112383871</v>
      </c>
      <c r="P24" s="48">
        <v>323.27253825889488</v>
      </c>
      <c r="Q24" s="48">
        <v>7394.0310413970728</v>
      </c>
      <c r="R24" s="48">
        <v>1.5758752139077514</v>
      </c>
      <c r="S24" s="48">
        <v>4.5453838982623757E-2</v>
      </c>
      <c r="T24" s="48">
        <v>2023.8858349427255</v>
      </c>
      <c r="U24" s="77" t="s">
        <v>164</v>
      </c>
      <c r="V24" s="70" t="s">
        <v>205</v>
      </c>
      <c r="W24" s="69" t="s">
        <v>64</v>
      </c>
      <c r="X24" s="48"/>
      <c r="Y24" s="89">
        <f>SUM(Z24:AM24)</f>
        <v>11674.975701196207</v>
      </c>
      <c r="Z24" s="48">
        <v>0</v>
      </c>
      <c r="AA24" s="48">
        <v>873.05989527553811</v>
      </c>
      <c r="AB24" s="85">
        <v>2.9731454541626855E-2</v>
      </c>
      <c r="AC24" s="87">
        <v>0</v>
      </c>
      <c r="AD24" s="87">
        <v>0</v>
      </c>
      <c r="AE24" s="87">
        <v>2154.7484415071581</v>
      </c>
      <c r="AF24" s="85">
        <v>2536.8101679823176</v>
      </c>
      <c r="AG24" s="48">
        <v>2916.0781346432368</v>
      </c>
      <c r="AH24" s="87">
        <v>14.415316736791246</v>
      </c>
      <c r="AI24" s="48">
        <v>0.30729505135846102</v>
      </c>
      <c r="AJ24" s="48">
        <v>3007.6360863367963</v>
      </c>
      <c r="AK24" s="48">
        <v>0.36897262263311886</v>
      </c>
      <c r="AL24" s="48">
        <v>3.5972451110928595E-3</v>
      </c>
      <c r="AM24" s="48">
        <v>171.51806234072581</v>
      </c>
      <c r="AN24" s="89">
        <f>SUM(AO24:AP24)</f>
        <v>36139.292990447946</v>
      </c>
      <c r="AO24" s="48">
        <v>33907.668046338309</v>
      </c>
      <c r="AP24" s="48">
        <v>2231.6249441096375</v>
      </c>
      <c r="AQ24" s="89">
        <f>SUM(AR24:AS24)</f>
        <v>5189.6106167279304</v>
      </c>
      <c r="AR24" s="48">
        <v>4719.7509012988266</v>
      </c>
      <c r="AS24" s="48">
        <v>469.85971542910391</v>
      </c>
      <c r="AT24" s="77"/>
    </row>
    <row r="25" spans="2:46" s="57" customFormat="1" ht="24" customHeight="1" x14ac:dyDescent="0.2">
      <c r="B25" s="68" t="s">
        <v>66</v>
      </c>
      <c r="C25" s="69" t="s">
        <v>67</v>
      </c>
      <c r="D25" s="46"/>
      <c r="E25" s="90">
        <f>+F25+AN25+AQ25</f>
        <v>64989.241119664643</v>
      </c>
      <c r="F25" s="89">
        <f>+G25+Y25</f>
        <v>21241.244058508579</v>
      </c>
      <c r="G25" s="89">
        <f>SUM(H25:T25)</f>
        <v>9307.1717239609716</v>
      </c>
      <c r="H25" s="48">
        <v>0</v>
      </c>
      <c r="I25" s="48">
        <v>105.20723544982903</v>
      </c>
      <c r="J25" s="48">
        <v>3.6071464786210698E-2</v>
      </c>
      <c r="K25" s="48">
        <v>0.6872988665604377</v>
      </c>
      <c r="L25" s="48">
        <v>4.4530158195186286E-3</v>
      </c>
      <c r="M25" s="48">
        <v>0</v>
      </c>
      <c r="N25" s="48">
        <v>0</v>
      </c>
      <c r="O25" s="48">
        <v>132.09160478990006</v>
      </c>
      <c r="P25" s="48">
        <v>300.55656063646711</v>
      </c>
      <c r="Q25" s="48">
        <v>7841.5612655101058</v>
      </c>
      <c r="R25" s="48">
        <v>1.9062351662315407</v>
      </c>
      <c r="S25" s="48">
        <v>7.0327186167313011E-2</v>
      </c>
      <c r="T25" s="48">
        <v>925.05067187510349</v>
      </c>
      <c r="U25" s="77" t="s">
        <v>165</v>
      </c>
      <c r="V25" s="68" t="s">
        <v>66</v>
      </c>
      <c r="W25" s="69" t="s">
        <v>67</v>
      </c>
      <c r="X25" s="48"/>
      <c r="Y25" s="89">
        <f>SUM(Z25:AM25)</f>
        <v>11934.072334547609</v>
      </c>
      <c r="Z25" s="48">
        <v>0</v>
      </c>
      <c r="AA25" s="48">
        <v>933.63522847849026</v>
      </c>
      <c r="AB25" s="86">
        <v>4.3545668166334117</v>
      </c>
      <c r="AC25" s="87">
        <v>0</v>
      </c>
      <c r="AD25" s="87">
        <v>0</v>
      </c>
      <c r="AE25" s="87">
        <v>2369.0790440345727</v>
      </c>
      <c r="AF25" s="86">
        <v>2284.0878652680176</v>
      </c>
      <c r="AG25" s="48">
        <v>3006.8390491911887</v>
      </c>
      <c r="AH25" s="87">
        <v>10.518496871627136</v>
      </c>
      <c r="AI25" s="48">
        <v>0.31187992600945824</v>
      </c>
      <c r="AJ25" s="48">
        <v>3167.1007408838136</v>
      </c>
      <c r="AK25" s="48">
        <v>0.83018840092451696</v>
      </c>
      <c r="AL25" s="48">
        <v>3.9647056331937524E-3</v>
      </c>
      <c r="AM25" s="48">
        <v>157.3113099706967</v>
      </c>
      <c r="AN25" s="89">
        <f>SUM(AO25:AP25)</f>
        <v>37887.60165222075</v>
      </c>
      <c r="AO25" s="48">
        <v>35314.120313778738</v>
      </c>
      <c r="AP25" s="48">
        <v>2573.4813384420145</v>
      </c>
      <c r="AQ25" s="89">
        <f>SUM(AR25:AS25)</f>
        <v>5860.3954089353156</v>
      </c>
      <c r="AR25" s="48">
        <v>5409.013613778925</v>
      </c>
      <c r="AS25" s="48">
        <v>451.38179515639104</v>
      </c>
      <c r="AT25" s="77"/>
    </row>
    <row r="26" spans="2:46" s="57" customFormat="1" ht="24" customHeight="1" x14ac:dyDescent="0.2">
      <c r="B26" s="68" t="s">
        <v>69</v>
      </c>
      <c r="C26" s="69" t="s">
        <v>70</v>
      </c>
      <c r="D26" s="46"/>
      <c r="E26" s="90">
        <f>+F26+AN26+AQ26</f>
        <v>180312.59149393174</v>
      </c>
      <c r="F26" s="89">
        <f>+G26+Y26</f>
        <v>58846.200375131863</v>
      </c>
      <c r="G26" s="89">
        <f>SUM(H26:T26)</f>
        <v>27668.742680747462</v>
      </c>
      <c r="H26" s="48">
        <v>0</v>
      </c>
      <c r="I26" s="48">
        <v>461.80441486670907</v>
      </c>
      <c r="J26" s="48">
        <v>5.7899924521463614E-2</v>
      </c>
      <c r="K26" s="48">
        <v>2.3598138328919749</v>
      </c>
      <c r="L26" s="48">
        <v>1.5291488285894158E-2</v>
      </c>
      <c r="M26" s="48">
        <v>0</v>
      </c>
      <c r="N26" s="48">
        <v>0</v>
      </c>
      <c r="O26" s="48">
        <v>396.95363874369349</v>
      </c>
      <c r="P26" s="48">
        <v>281.86320554062803</v>
      </c>
      <c r="Q26" s="48">
        <v>22854.834272294538</v>
      </c>
      <c r="R26" s="48">
        <v>2.6506390545426988</v>
      </c>
      <c r="S26" s="48">
        <v>0.23186958795537399</v>
      </c>
      <c r="T26" s="48">
        <v>3667.971635413694</v>
      </c>
      <c r="U26" s="77" t="s">
        <v>166</v>
      </c>
      <c r="V26" s="68" t="s">
        <v>69</v>
      </c>
      <c r="W26" s="69" t="s">
        <v>70</v>
      </c>
      <c r="X26" s="48"/>
      <c r="Y26" s="89">
        <f>SUM(Z26:AM26)</f>
        <v>31177.4576943844</v>
      </c>
      <c r="Z26" s="48">
        <v>0</v>
      </c>
      <c r="AA26" s="48">
        <v>2652.0666426203597</v>
      </c>
      <c r="AB26" s="86">
        <v>1.0089082023975657</v>
      </c>
      <c r="AC26" s="87">
        <v>0</v>
      </c>
      <c r="AD26" s="87">
        <v>0</v>
      </c>
      <c r="AE26" s="87">
        <v>6080.2387783888516</v>
      </c>
      <c r="AF26" s="86">
        <v>6368.3888303369031</v>
      </c>
      <c r="AG26" s="48">
        <v>7416.7480617607289</v>
      </c>
      <c r="AH26" s="87">
        <v>22.183038004783178</v>
      </c>
      <c r="AI26" s="48">
        <v>0.8711199377506047</v>
      </c>
      <c r="AJ26" s="48">
        <v>8087.6029687202754</v>
      </c>
      <c r="AK26" s="48">
        <v>0.15813112398562243</v>
      </c>
      <c r="AL26" s="48">
        <v>2.5528836272271902E-2</v>
      </c>
      <c r="AM26" s="48">
        <v>548.16568645209134</v>
      </c>
      <c r="AN26" s="89">
        <f>SUM(AO26:AP26)</f>
        <v>104547.13870887909</v>
      </c>
      <c r="AO26" s="48">
        <v>97438.649352228473</v>
      </c>
      <c r="AP26" s="48">
        <v>7108.4893566506234</v>
      </c>
      <c r="AQ26" s="89">
        <f>SUM(AR26:AS26)</f>
        <v>16919.252409920784</v>
      </c>
      <c r="AR26" s="48">
        <v>15266.175095823191</v>
      </c>
      <c r="AS26" s="48">
        <v>1653.0773140975912</v>
      </c>
      <c r="AT26" s="77"/>
    </row>
    <row r="27" spans="2:46" s="57" customFormat="1" ht="24" customHeight="1" x14ac:dyDescent="0.2">
      <c r="B27" s="68" t="s">
        <v>72</v>
      </c>
      <c r="C27" s="69" t="s">
        <v>73</v>
      </c>
      <c r="D27" s="46"/>
      <c r="E27" s="90">
        <f>+F27+AN27+AQ27</f>
        <v>140525.27378425814</v>
      </c>
      <c r="F27" s="89">
        <f>+G27+Y27</f>
        <v>49818.132437204389</v>
      </c>
      <c r="G27" s="89">
        <f>SUM(H27:T27)</f>
        <v>24346.070115232011</v>
      </c>
      <c r="H27" s="48">
        <v>0</v>
      </c>
      <c r="I27" s="48">
        <v>538.59688492420605</v>
      </c>
      <c r="J27" s="48">
        <v>3.8487018484869212E-2</v>
      </c>
      <c r="K27" s="48">
        <v>60.620207676253962</v>
      </c>
      <c r="L27" s="48">
        <v>17.16082345034534</v>
      </c>
      <c r="M27" s="48">
        <v>239.051800313352</v>
      </c>
      <c r="N27" s="48">
        <v>0</v>
      </c>
      <c r="O27" s="48">
        <v>179.48933649759729</v>
      </c>
      <c r="P27" s="48">
        <v>239.09921885422122</v>
      </c>
      <c r="Q27" s="48">
        <v>19586.050744718708</v>
      </c>
      <c r="R27" s="48">
        <v>2.1713933436232438</v>
      </c>
      <c r="S27" s="48">
        <v>0.14937152590661246</v>
      </c>
      <c r="T27" s="48">
        <v>3483.6418469093137</v>
      </c>
      <c r="U27" s="77" t="s">
        <v>167</v>
      </c>
      <c r="V27" s="68" t="s">
        <v>72</v>
      </c>
      <c r="W27" s="69" t="s">
        <v>73</v>
      </c>
      <c r="X27" s="48"/>
      <c r="Y27" s="89">
        <f>SUM(Z27:AM27)</f>
        <v>25472.062321972375</v>
      </c>
      <c r="Z27" s="48">
        <v>0</v>
      </c>
      <c r="AA27" s="48">
        <v>2094.7655822662996</v>
      </c>
      <c r="AB27" s="86">
        <v>8.2275926560974639</v>
      </c>
      <c r="AC27" s="87">
        <v>0</v>
      </c>
      <c r="AD27" s="87">
        <v>0</v>
      </c>
      <c r="AE27" s="87">
        <v>5054.4827970326642</v>
      </c>
      <c r="AF27" s="86">
        <v>5423.1492092402177</v>
      </c>
      <c r="AG27" s="48">
        <v>6572.611070677116</v>
      </c>
      <c r="AH27" s="87">
        <v>20.062567032176887</v>
      </c>
      <c r="AI27" s="48">
        <v>0.39165949688092833</v>
      </c>
      <c r="AJ27" s="48">
        <v>5938.310366023873</v>
      </c>
      <c r="AK27" s="48">
        <v>1.3836473348741949</v>
      </c>
      <c r="AL27" s="48">
        <v>5.4152076941182924E-3</v>
      </c>
      <c r="AM27" s="48">
        <v>358.67241500447892</v>
      </c>
      <c r="AN27" s="89">
        <f>SUM(AO27:AP27)</f>
        <v>80469.229656325013</v>
      </c>
      <c r="AO27" s="48">
        <v>73919.81636020774</v>
      </c>
      <c r="AP27" s="48">
        <v>6549.4132961172745</v>
      </c>
      <c r="AQ27" s="89">
        <f>SUM(AR27:AS27)</f>
        <v>10237.911690728741</v>
      </c>
      <c r="AR27" s="48">
        <v>8917.1755766147398</v>
      </c>
      <c r="AS27" s="48">
        <v>1320.7361141140002</v>
      </c>
      <c r="AT27" s="77"/>
    </row>
    <row r="28" spans="2:46" s="57" customFormat="1" ht="24" customHeight="1" x14ac:dyDescent="0.2">
      <c r="B28" s="68" t="s">
        <v>75</v>
      </c>
      <c r="C28" s="69" t="s">
        <v>76</v>
      </c>
      <c r="D28" s="46"/>
      <c r="E28" s="90">
        <f>+F28+AN28+AQ28</f>
        <v>423104.5245444295</v>
      </c>
      <c r="F28" s="89">
        <f>+G28+Y28</f>
        <v>135828.78266161541</v>
      </c>
      <c r="G28" s="89">
        <f>SUM(H28:T28)</f>
        <v>71976.613185044582</v>
      </c>
      <c r="H28" s="48">
        <v>0</v>
      </c>
      <c r="I28" s="48">
        <v>275.26509809110576</v>
      </c>
      <c r="J28" s="48">
        <v>8.1165614625646615E-2</v>
      </c>
      <c r="K28" s="48">
        <v>1.6597361746191204</v>
      </c>
      <c r="L28" s="48">
        <v>1.0754453299969519E-2</v>
      </c>
      <c r="M28" s="48">
        <v>0</v>
      </c>
      <c r="N28" s="48">
        <v>0</v>
      </c>
      <c r="O28" s="48">
        <v>245.38004854419125</v>
      </c>
      <c r="P28" s="48">
        <v>272.44585968305569</v>
      </c>
      <c r="Q28" s="48">
        <v>65169.024273470706</v>
      </c>
      <c r="R28" s="48">
        <v>5.1871117487762666</v>
      </c>
      <c r="S28" s="48">
        <v>1.0331158295807639</v>
      </c>
      <c r="T28" s="48">
        <v>6006.526021434629</v>
      </c>
      <c r="U28" s="77" t="s">
        <v>168</v>
      </c>
      <c r="V28" s="68" t="s">
        <v>75</v>
      </c>
      <c r="W28" s="69" t="s">
        <v>76</v>
      </c>
      <c r="X28" s="48"/>
      <c r="Y28" s="89">
        <f>SUM(Z28:AM28)</f>
        <v>63852.169476570809</v>
      </c>
      <c r="Z28" s="48">
        <v>0</v>
      </c>
      <c r="AA28" s="48">
        <v>6443.2510206377683</v>
      </c>
      <c r="AB28" s="86">
        <v>73.066559087634815</v>
      </c>
      <c r="AC28" s="87">
        <v>0</v>
      </c>
      <c r="AD28" s="87">
        <v>0</v>
      </c>
      <c r="AE28" s="87">
        <v>13328.680074691514</v>
      </c>
      <c r="AF28" s="86">
        <v>12139.249982044666</v>
      </c>
      <c r="AG28" s="48">
        <v>16023.694062070334</v>
      </c>
      <c r="AH28" s="87">
        <v>99.59449450149485</v>
      </c>
      <c r="AI28" s="48">
        <v>0.20942244428793</v>
      </c>
      <c r="AJ28" s="48">
        <v>15210.958200185712</v>
      </c>
      <c r="AK28" s="48">
        <v>0.7748425075295492</v>
      </c>
      <c r="AL28" s="48">
        <v>2.1024645662032538E-2</v>
      </c>
      <c r="AM28" s="48">
        <v>532.66979375421261</v>
      </c>
      <c r="AN28" s="89">
        <f>SUM(AO28:AP28)</f>
        <v>266874.03495729843</v>
      </c>
      <c r="AO28" s="48">
        <v>256954.69744432875</v>
      </c>
      <c r="AP28" s="48">
        <v>9919.3375129696578</v>
      </c>
      <c r="AQ28" s="89">
        <f>SUM(AR28:AS28)</f>
        <v>20401.706925515642</v>
      </c>
      <c r="AR28" s="48">
        <v>14347.30654971168</v>
      </c>
      <c r="AS28" s="48">
        <v>6054.4003758039607</v>
      </c>
      <c r="AT28" s="77"/>
    </row>
    <row r="29" spans="2:46" s="57" customFormat="1" ht="24" customHeight="1" x14ac:dyDescent="0.2">
      <c r="B29" s="68" t="s">
        <v>78</v>
      </c>
      <c r="C29" s="69" t="s">
        <v>79</v>
      </c>
      <c r="D29" s="46"/>
      <c r="E29" s="90">
        <f>+F29+AN29+AQ29</f>
        <v>208511.02490264436</v>
      </c>
      <c r="F29" s="89">
        <f>+G29+Y29</f>
        <v>68568.813142277329</v>
      </c>
      <c r="G29" s="89">
        <f>SUM(H29:T29)</f>
        <v>33093.382840921935</v>
      </c>
      <c r="H29" s="48">
        <v>0</v>
      </c>
      <c r="I29" s="48">
        <v>171.23047558692369</v>
      </c>
      <c r="J29" s="48">
        <v>5.3498825865939369E-2</v>
      </c>
      <c r="K29" s="48">
        <v>4.3100604335501451</v>
      </c>
      <c r="L29" s="48">
        <v>9.6945192006936774E-3</v>
      </c>
      <c r="M29" s="48">
        <v>0</v>
      </c>
      <c r="N29" s="48">
        <v>0</v>
      </c>
      <c r="O29" s="48">
        <v>257.76071833064987</v>
      </c>
      <c r="P29" s="48">
        <v>308.56899509253378</v>
      </c>
      <c r="Q29" s="48">
        <v>29573.074543031398</v>
      </c>
      <c r="R29" s="48">
        <v>2.9066494154051044</v>
      </c>
      <c r="S29" s="48">
        <v>0.27195266224844106</v>
      </c>
      <c r="T29" s="48">
        <v>2775.1962530241603</v>
      </c>
      <c r="U29" s="77" t="s">
        <v>169</v>
      </c>
      <c r="V29" s="68" t="s">
        <v>78</v>
      </c>
      <c r="W29" s="69" t="s">
        <v>79</v>
      </c>
      <c r="X29" s="48"/>
      <c r="Y29" s="89">
        <f>SUM(Z29:AM29)</f>
        <v>35475.430301355387</v>
      </c>
      <c r="Z29" s="48">
        <v>0</v>
      </c>
      <c r="AA29" s="48">
        <v>3108.5523269385799</v>
      </c>
      <c r="AB29" s="86">
        <v>8.2967484536311886</v>
      </c>
      <c r="AC29" s="87">
        <v>0</v>
      </c>
      <c r="AD29" s="87">
        <v>0</v>
      </c>
      <c r="AE29" s="87">
        <v>7226.375259352214</v>
      </c>
      <c r="AF29" s="86">
        <v>6712.1716432332014</v>
      </c>
      <c r="AG29" s="48">
        <v>9114.9222669238898</v>
      </c>
      <c r="AH29" s="87">
        <v>44.983127427436429</v>
      </c>
      <c r="AI29" s="48">
        <v>0.47616326674633902</v>
      </c>
      <c r="AJ29" s="48">
        <v>8902.3237295951494</v>
      </c>
      <c r="AK29" s="48">
        <v>0.741064356964108</v>
      </c>
      <c r="AL29" s="48">
        <v>1.9726828028573746E-2</v>
      </c>
      <c r="AM29" s="48">
        <v>356.56824497953863</v>
      </c>
      <c r="AN29" s="89">
        <f>SUM(AO29:AP29)</f>
        <v>122571.15952469183</v>
      </c>
      <c r="AO29" s="48">
        <v>116601.11421830232</v>
      </c>
      <c r="AP29" s="48">
        <v>5970.0453063895129</v>
      </c>
      <c r="AQ29" s="89">
        <f>SUM(AR29:AS29)</f>
        <v>17371.052235675183</v>
      </c>
      <c r="AR29" s="48">
        <v>15428.237988923627</v>
      </c>
      <c r="AS29" s="48">
        <v>1942.8142467515536</v>
      </c>
      <c r="AT29" s="77"/>
    </row>
    <row r="30" spans="2:46" s="57" customFormat="1" ht="24" customHeight="1" x14ac:dyDescent="0.2">
      <c r="B30" s="68" t="s">
        <v>81</v>
      </c>
      <c r="C30" s="69" t="s">
        <v>82</v>
      </c>
      <c r="D30" s="46"/>
      <c r="E30" s="90">
        <f>+F30+AN30+AQ30</f>
        <v>76917.355282772871</v>
      </c>
      <c r="F30" s="89">
        <f>+G30+Y30</f>
        <v>28418.20076010051</v>
      </c>
      <c r="G30" s="89">
        <f>SUM(H30:T30)</f>
        <v>12961.660711043078</v>
      </c>
      <c r="H30" s="48">
        <v>340.464155646655</v>
      </c>
      <c r="I30" s="48">
        <v>104.87050191644204</v>
      </c>
      <c r="J30" s="48">
        <v>6.4879306342891588E-2</v>
      </c>
      <c r="K30" s="48">
        <v>1.4145728327706246</v>
      </c>
      <c r="L30" s="48">
        <v>9.1657272442921944E-3</v>
      </c>
      <c r="M30" s="48">
        <v>0</v>
      </c>
      <c r="N30" s="48">
        <v>0</v>
      </c>
      <c r="O30" s="48">
        <v>695.64907541228445</v>
      </c>
      <c r="P30" s="48">
        <v>98.56166644452864</v>
      </c>
      <c r="Q30" s="48">
        <v>10329.430872825626</v>
      </c>
      <c r="R30" s="48">
        <v>1.8504026242591236</v>
      </c>
      <c r="S30" s="48">
        <v>9.3824221472305708E-2</v>
      </c>
      <c r="T30" s="48">
        <v>1389.2515940854546</v>
      </c>
      <c r="U30" s="77" t="s">
        <v>170</v>
      </c>
      <c r="V30" s="68" t="s">
        <v>81</v>
      </c>
      <c r="W30" s="69" t="s">
        <v>82</v>
      </c>
      <c r="X30" s="48"/>
      <c r="Y30" s="89">
        <f>SUM(Z30:AM30)</f>
        <v>15456.540049057434</v>
      </c>
      <c r="Z30" s="48">
        <v>0</v>
      </c>
      <c r="AA30" s="48">
        <v>1196.2696632704447</v>
      </c>
      <c r="AB30" s="85">
        <v>14.019346829998971</v>
      </c>
      <c r="AC30" s="87">
        <v>0</v>
      </c>
      <c r="AD30" s="87">
        <v>0</v>
      </c>
      <c r="AE30" s="87">
        <v>2834.8850291331419</v>
      </c>
      <c r="AF30" s="85">
        <v>3698.6192337718339</v>
      </c>
      <c r="AG30" s="48">
        <v>4089.1989777320919</v>
      </c>
      <c r="AH30" s="87">
        <v>17.030101378920165</v>
      </c>
      <c r="AI30" s="48">
        <v>0.28987975018905238</v>
      </c>
      <c r="AJ30" s="48">
        <v>3410.0692527668507</v>
      </c>
      <c r="AK30" s="48">
        <v>2.0985317912258643</v>
      </c>
      <c r="AL30" s="48">
        <v>1.4214920197060494E-2</v>
      </c>
      <c r="AM30" s="48">
        <v>194.04581771253953</v>
      </c>
      <c r="AN30" s="89">
        <f>SUM(AO30:AP30)</f>
        <v>42811.553030999006</v>
      </c>
      <c r="AO30" s="48">
        <v>40839.3221426288</v>
      </c>
      <c r="AP30" s="48">
        <v>1972.2308883702033</v>
      </c>
      <c r="AQ30" s="89">
        <f>SUM(AR30:AS30)</f>
        <v>5687.6014916733584</v>
      </c>
      <c r="AR30" s="48">
        <v>4951.9748894147569</v>
      </c>
      <c r="AS30" s="48">
        <v>735.626602258601</v>
      </c>
      <c r="AT30" s="77"/>
    </row>
    <row r="31" spans="2:46" s="57" customFormat="1" ht="24" customHeight="1" x14ac:dyDescent="0.2">
      <c r="B31" s="68" t="s">
        <v>84</v>
      </c>
      <c r="C31" s="69" t="s">
        <v>85</v>
      </c>
      <c r="D31" s="46"/>
      <c r="E31" s="90">
        <f>+F31+AN31+AQ31</f>
        <v>27901.315995579193</v>
      </c>
      <c r="F31" s="89">
        <f>+G31+Y31</f>
        <v>10247.896607201565</v>
      </c>
      <c r="G31" s="89">
        <f>SUM(H31:T31)</f>
        <v>4359.8130662728599</v>
      </c>
      <c r="H31" s="48">
        <v>0</v>
      </c>
      <c r="I31" s="48">
        <v>109.3203497140337</v>
      </c>
      <c r="J31" s="48">
        <v>1.7567061074368322E-2</v>
      </c>
      <c r="K31" s="48">
        <v>0.3705310612929622</v>
      </c>
      <c r="L31" s="48">
        <v>2.4005476116003414E-3</v>
      </c>
      <c r="M31" s="48">
        <v>0</v>
      </c>
      <c r="N31" s="48">
        <v>0</v>
      </c>
      <c r="O31" s="48">
        <v>19.454103827418855</v>
      </c>
      <c r="P31" s="48">
        <v>144.51584992516067</v>
      </c>
      <c r="Q31" s="48">
        <v>3491.1740270628106</v>
      </c>
      <c r="R31" s="48">
        <v>1.4169096357370081</v>
      </c>
      <c r="S31" s="48">
        <v>2.5807382746035099E-2</v>
      </c>
      <c r="T31" s="48">
        <v>593.5155200549741</v>
      </c>
      <c r="U31" s="77" t="s">
        <v>171</v>
      </c>
      <c r="V31" s="68" t="s">
        <v>84</v>
      </c>
      <c r="W31" s="69" t="s">
        <v>85</v>
      </c>
      <c r="X31" s="48"/>
      <c r="Y31" s="89">
        <f>SUM(Z31:AM31)</f>
        <v>5888.0835409287056</v>
      </c>
      <c r="Z31" s="48">
        <v>0</v>
      </c>
      <c r="AA31" s="48">
        <v>394.01842926193291</v>
      </c>
      <c r="AB31" s="85">
        <v>1.3934849095301214</v>
      </c>
      <c r="AC31" s="87">
        <v>0</v>
      </c>
      <c r="AD31" s="87">
        <v>0</v>
      </c>
      <c r="AE31" s="87">
        <v>1063.2176406419474</v>
      </c>
      <c r="AF31" s="85">
        <v>1110.6373150357124</v>
      </c>
      <c r="AG31" s="48">
        <v>1771.8734587611016</v>
      </c>
      <c r="AH31" s="87">
        <v>2.9732771108225591</v>
      </c>
      <c r="AI31" s="48">
        <v>0.24075915952986826</v>
      </c>
      <c r="AJ31" s="48">
        <v>1372.023837425543</v>
      </c>
      <c r="AK31" s="48">
        <v>0.13836473348741951</v>
      </c>
      <c r="AL31" s="48">
        <v>2.7849639569751164E-3</v>
      </c>
      <c r="AM31" s="48">
        <v>171.56418892514014</v>
      </c>
      <c r="AN31" s="89">
        <f>SUM(AO31:AP31)</f>
        <v>15382.837755646864</v>
      </c>
      <c r="AO31" s="48">
        <v>14489.687734720599</v>
      </c>
      <c r="AP31" s="48">
        <v>893.15002092626537</v>
      </c>
      <c r="AQ31" s="89">
        <f>SUM(AR31:AS31)</f>
        <v>2270.581632730763</v>
      </c>
      <c r="AR31" s="48">
        <v>2059.5695948974471</v>
      </c>
      <c r="AS31" s="48">
        <v>211.0120378333157</v>
      </c>
      <c r="AT31" s="77"/>
    </row>
    <row r="32" spans="2:46" s="57" customFormat="1" ht="24" customHeight="1" x14ac:dyDescent="0.2">
      <c r="B32" s="68" t="s">
        <v>87</v>
      </c>
      <c r="C32" s="69" t="s">
        <v>88</v>
      </c>
      <c r="D32" s="46"/>
      <c r="E32" s="90">
        <f>+F32+AN32+AQ32</f>
        <v>70698.734868887012</v>
      </c>
      <c r="F32" s="89">
        <f>+G32+Y32</f>
        <v>25617.669836132784</v>
      </c>
      <c r="G32" s="89">
        <f>SUM(H32:T32)</f>
        <v>11506.711895066283</v>
      </c>
      <c r="H32" s="48">
        <v>0</v>
      </c>
      <c r="I32" s="48">
        <v>145.80720643719485</v>
      </c>
      <c r="J32" s="48">
        <v>6.1424042555404505E-2</v>
      </c>
      <c r="K32" s="48">
        <v>1.2462485733842479</v>
      </c>
      <c r="L32" s="48">
        <v>8.0746840977567232E-3</v>
      </c>
      <c r="M32" s="48">
        <v>0</v>
      </c>
      <c r="N32" s="48">
        <v>0</v>
      </c>
      <c r="O32" s="48">
        <v>103.73550237494405</v>
      </c>
      <c r="P32" s="48">
        <v>306.17401254726872</v>
      </c>
      <c r="Q32" s="48">
        <v>7171.60617221136</v>
      </c>
      <c r="R32" s="48">
        <v>3.0893239940587147</v>
      </c>
      <c r="S32" s="48">
        <v>7.3997607013457936E-2</v>
      </c>
      <c r="T32" s="48">
        <v>3774.9099325944057</v>
      </c>
      <c r="U32" s="77" t="s">
        <v>172</v>
      </c>
      <c r="V32" s="68" t="s">
        <v>87</v>
      </c>
      <c r="W32" s="69" t="s">
        <v>88</v>
      </c>
      <c r="X32" s="48"/>
      <c r="Y32" s="89">
        <f>SUM(Z32:AM32)</f>
        <v>14110.957941066501</v>
      </c>
      <c r="Z32" s="48">
        <v>0</v>
      </c>
      <c r="AA32" s="48">
        <v>1057.574459265287</v>
      </c>
      <c r="AB32" s="85">
        <v>2.476836305778062</v>
      </c>
      <c r="AC32" s="87">
        <v>0</v>
      </c>
      <c r="AD32" s="87">
        <v>0</v>
      </c>
      <c r="AE32" s="87">
        <v>2908.7037099774366</v>
      </c>
      <c r="AF32" s="85">
        <v>2612.6561465796303</v>
      </c>
      <c r="AG32" s="48">
        <v>3760.5243354484705</v>
      </c>
      <c r="AH32" s="87">
        <v>8.7919633709025824</v>
      </c>
      <c r="AI32" s="48">
        <v>0.42052523696682431</v>
      </c>
      <c r="AJ32" s="48">
        <v>3485.9089971224921</v>
      </c>
      <c r="AK32" s="48">
        <v>0.24598174842207887</v>
      </c>
      <c r="AL32" s="48">
        <v>1.5085221433615218E-2</v>
      </c>
      <c r="AM32" s="48">
        <v>273.63990078968146</v>
      </c>
      <c r="AN32" s="89">
        <f>SUM(AO32:AP32)</f>
        <v>40325.79335359305</v>
      </c>
      <c r="AO32" s="48">
        <v>38397.981246116949</v>
      </c>
      <c r="AP32" s="48">
        <v>1927.8121074760993</v>
      </c>
      <c r="AQ32" s="89">
        <f>SUM(AR32:AS32)</f>
        <v>4755.2716791611801</v>
      </c>
      <c r="AR32" s="48">
        <v>4240.4204950923167</v>
      </c>
      <c r="AS32" s="48">
        <v>514.85118406886386</v>
      </c>
      <c r="AT32" s="77"/>
    </row>
    <row r="33" spans="2:46" s="57" customFormat="1" ht="24" customHeight="1" x14ac:dyDescent="0.2">
      <c r="B33" s="68" t="s">
        <v>90</v>
      </c>
      <c r="C33" s="69" t="s">
        <v>91</v>
      </c>
      <c r="D33" s="46"/>
      <c r="E33" s="90">
        <f>+F33+AN33+AQ33</f>
        <v>133956.28465694858</v>
      </c>
      <c r="F33" s="89">
        <f>+G33+Y33</f>
        <v>42746.687347903229</v>
      </c>
      <c r="G33" s="89">
        <f>SUM(H33:T33)</f>
        <v>18270.92386074637</v>
      </c>
      <c r="H33" s="48">
        <v>0</v>
      </c>
      <c r="I33" s="48">
        <v>172.77833538967411</v>
      </c>
      <c r="J33" s="48">
        <v>4.4259956564078162E-2</v>
      </c>
      <c r="K33" s="48">
        <v>2.6241793412095453</v>
      </c>
      <c r="L33" s="48">
        <v>4.8472596003468309E-3</v>
      </c>
      <c r="M33" s="48">
        <v>0</v>
      </c>
      <c r="N33" s="48">
        <v>0</v>
      </c>
      <c r="O33" s="48">
        <v>61.709469784071871</v>
      </c>
      <c r="P33" s="48">
        <v>571.4626838186249</v>
      </c>
      <c r="Q33" s="48">
        <v>14209.512438393847</v>
      </c>
      <c r="R33" s="48">
        <v>3.0997941977673591</v>
      </c>
      <c r="S33" s="48">
        <v>9.5568048947706666E-2</v>
      </c>
      <c r="T33" s="48">
        <v>3249.5922845560622</v>
      </c>
      <c r="U33" s="77" t="s">
        <v>173</v>
      </c>
      <c r="V33" s="68" t="s">
        <v>90</v>
      </c>
      <c r="W33" s="69" t="s">
        <v>91</v>
      </c>
      <c r="X33" s="48"/>
      <c r="Y33" s="89">
        <f>SUM(Z33:AM33)</f>
        <v>24475.763487156859</v>
      </c>
      <c r="Z33" s="48">
        <v>0</v>
      </c>
      <c r="AA33" s="48">
        <v>1795.4511191854106</v>
      </c>
      <c r="AB33" s="85">
        <v>5.9617718530025172</v>
      </c>
      <c r="AC33" s="87">
        <v>0</v>
      </c>
      <c r="AD33" s="87">
        <v>0</v>
      </c>
      <c r="AE33" s="87">
        <v>4368.4126693034304</v>
      </c>
      <c r="AF33" s="85">
        <v>4341.3426447997645</v>
      </c>
      <c r="AG33" s="48">
        <v>6679.0394478477983</v>
      </c>
      <c r="AH33" s="87">
        <v>20.282049077375586</v>
      </c>
      <c r="AI33" s="48">
        <v>0.4282486699983904</v>
      </c>
      <c r="AJ33" s="48">
        <v>7022.4711288547323</v>
      </c>
      <c r="AK33" s="48">
        <v>0.71159005793530272</v>
      </c>
      <c r="AL33" s="48">
        <v>9.9080448469307178E-3</v>
      </c>
      <c r="AM33" s="48">
        <v>241.65290946256519</v>
      </c>
      <c r="AN33" s="89">
        <f>SUM(AO33:AP33)</f>
        <v>78047.525313540405</v>
      </c>
      <c r="AO33" s="48">
        <v>72909.771163121128</v>
      </c>
      <c r="AP33" s="48">
        <v>5137.7541504192804</v>
      </c>
      <c r="AQ33" s="89">
        <f>SUM(AR33:AS33)</f>
        <v>13162.071995504948</v>
      </c>
      <c r="AR33" s="48">
        <v>11965.371163000762</v>
      </c>
      <c r="AS33" s="48">
        <v>1196.7008325041854</v>
      </c>
      <c r="AT33" s="77"/>
    </row>
    <row r="34" spans="2:46" s="47" customFormat="1" ht="10.5" customHeight="1" x14ac:dyDescent="0.2">
      <c r="B34" s="67"/>
      <c r="C34" s="46"/>
      <c r="D34" s="46"/>
      <c r="E34" s="90"/>
      <c r="F34" s="89"/>
      <c r="G34" s="89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77"/>
      <c r="V34" s="67"/>
      <c r="W34" s="46"/>
      <c r="X34" s="48"/>
      <c r="Y34" s="89"/>
      <c r="Z34" s="48"/>
      <c r="AA34" s="48"/>
      <c r="AB34" s="67"/>
      <c r="AC34" s="46"/>
      <c r="AD34" s="46"/>
      <c r="AE34" s="46"/>
      <c r="AF34" s="67"/>
      <c r="AG34" s="67"/>
      <c r="AH34" s="46"/>
      <c r="AI34" s="48"/>
      <c r="AJ34" s="48"/>
      <c r="AK34" s="48"/>
      <c r="AL34" s="48"/>
      <c r="AM34" s="48"/>
      <c r="AN34" s="89"/>
      <c r="AO34" s="48"/>
      <c r="AP34" s="48"/>
      <c r="AQ34" s="89"/>
      <c r="AR34" s="48"/>
      <c r="AS34" s="48"/>
      <c r="AT34" s="77"/>
    </row>
    <row r="35" spans="2:46" s="98" customFormat="1" ht="24" customHeight="1" x14ac:dyDescent="0.2">
      <c r="B35" s="96"/>
      <c r="C35" s="93" t="s">
        <v>92</v>
      </c>
      <c r="D35" s="99"/>
      <c r="E35" s="100">
        <f>SUM(E36:E41)</f>
        <v>458068.63934049779</v>
      </c>
      <c r="F35" s="97">
        <f>SUM(F36:F41)</f>
        <v>154489.32804651634</v>
      </c>
      <c r="G35" s="97">
        <f>SUM(G36:G41)</f>
        <v>69668.971123788506</v>
      </c>
      <c r="H35" s="97">
        <f>SUM(H36:H41)</f>
        <v>39.355979688293303</v>
      </c>
      <c r="I35" s="97">
        <f>SUM(I36:I41)</f>
        <v>1221.0123848766577</v>
      </c>
      <c r="J35" s="97">
        <f>SUM(J36:J41)</f>
        <v>0.17983113922978575</v>
      </c>
      <c r="K35" s="97">
        <f>SUM(K36:K41)</f>
        <v>11.013844263755573</v>
      </c>
      <c r="L35" s="97">
        <f>SUM(L36:L41)</f>
        <v>7.1368065920648316E-2</v>
      </c>
      <c r="M35" s="97">
        <f>SUM(M36:M41)</f>
        <v>0</v>
      </c>
      <c r="N35" s="97">
        <f>SUM(N36:N41)</f>
        <v>0</v>
      </c>
      <c r="O35" s="97">
        <f>SUM(O36:O41)</f>
        <v>743.42676160790961</v>
      </c>
      <c r="P35" s="97">
        <f>SUM(P36:P41)</f>
        <v>1459.4321656047857</v>
      </c>
      <c r="Q35" s="97">
        <f>SUM(Q36:Q41)</f>
        <v>56691.598695327753</v>
      </c>
      <c r="R35" s="97">
        <f>SUM(R36:R41)</f>
        <v>9.142506673814955</v>
      </c>
      <c r="S35" s="97">
        <f>SUM(S36:S41)</f>
        <v>0.87172365718680167</v>
      </c>
      <c r="T35" s="97">
        <f>SUM(T36:T41)</f>
        <v>9492.8658628832018</v>
      </c>
      <c r="U35" s="95"/>
      <c r="V35" s="96"/>
      <c r="W35" s="93" t="s">
        <v>92</v>
      </c>
      <c r="X35" s="97"/>
      <c r="Y35" s="97">
        <f>SUM(Y36:Y41)</f>
        <v>84820.356922727806</v>
      </c>
      <c r="Z35" s="97">
        <f>SUM(Z36:Z41)</f>
        <v>0</v>
      </c>
      <c r="AA35" s="97">
        <f>SUM(AA36:AA41)</f>
        <v>6253.2480537799438</v>
      </c>
      <c r="AB35" s="97">
        <f>SUM(AB36:AB41)</f>
        <v>28.96687815040303</v>
      </c>
      <c r="AC35" s="104">
        <f>SUM(AC36:AC41)</f>
        <v>0</v>
      </c>
      <c r="AD35" s="104">
        <f>SUM(AD36:AD41)</f>
        <v>0</v>
      </c>
      <c r="AE35" s="104">
        <f>SUM(AE36:AE41)</f>
        <v>14771.341862744863</v>
      </c>
      <c r="AF35" s="97">
        <f>SUM(AF36:AF41)</f>
        <v>17204.902725411437</v>
      </c>
      <c r="AG35" s="97">
        <f>SUM(AG36:AG41)</f>
        <v>20515.26189929113</v>
      </c>
      <c r="AH35" s="104">
        <f>SUM(AH36:AH41)</f>
        <v>274.90981153875822</v>
      </c>
      <c r="AI35" s="97">
        <f>SUM(AI36:AI41)</f>
        <v>1.1898715039619308</v>
      </c>
      <c r="AJ35" s="97">
        <f>SUM(AJ36:AJ41)</f>
        <v>24863.154141439405</v>
      </c>
      <c r="AK35" s="97">
        <f>SUM(AK36:AK41)</f>
        <v>3.4261743530218105</v>
      </c>
      <c r="AL35" s="97">
        <f>SUM(AL36:AL41)</f>
        <v>45.229668088885973</v>
      </c>
      <c r="AM35" s="97">
        <f>SUM(AM36:AM41)</f>
        <v>858.72583642600807</v>
      </c>
      <c r="AN35" s="97">
        <f>SUM(AN36:AN41)</f>
        <v>263014.98772612645</v>
      </c>
      <c r="AO35" s="97">
        <f>SUM(AO36:AO41)</f>
        <v>248922.38872826329</v>
      </c>
      <c r="AP35" s="97">
        <f>SUM(AP36:AP41)</f>
        <v>14092.598997863173</v>
      </c>
      <c r="AQ35" s="97">
        <f>SUM(AQ36:AQ41)</f>
        <v>40564.323567855012</v>
      </c>
      <c r="AR35" s="97">
        <f>SUM(AR36:AR41)</f>
        <v>36205.248228165932</v>
      </c>
      <c r="AS35" s="97">
        <f>SUM(AS36:AS41)</f>
        <v>4359.0753396890814</v>
      </c>
      <c r="AT35" s="95"/>
    </row>
    <row r="36" spans="2:46" s="57" customFormat="1" ht="24" customHeight="1" x14ac:dyDescent="0.2">
      <c r="B36" s="68" t="s">
        <v>93</v>
      </c>
      <c r="C36" s="69" t="s">
        <v>94</v>
      </c>
      <c r="D36" s="46"/>
      <c r="E36" s="90">
        <f>+F36+AN36+AQ36</f>
        <v>37176.073941627023</v>
      </c>
      <c r="F36" s="89">
        <f>+G36+Y36</f>
        <v>13496.862757225719</v>
      </c>
      <c r="G36" s="89">
        <f>SUM(H36:T36)</f>
        <v>5641.7718772211874</v>
      </c>
      <c r="H36" s="48">
        <v>0</v>
      </c>
      <c r="I36" s="48">
        <v>39.983979448816754</v>
      </c>
      <c r="J36" s="48">
        <v>7.5996389948943246E-3</v>
      </c>
      <c r="K36" s="48">
        <v>0.71136279747230713</v>
      </c>
      <c r="L36" s="48">
        <v>4.609051414272646E-3</v>
      </c>
      <c r="M36" s="48">
        <v>0</v>
      </c>
      <c r="N36" s="48">
        <v>0</v>
      </c>
      <c r="O36" s="48">
        <v>46.762550060422839</v>
      </c>
      <c r="P36" s="48">
        <v>67.030151699163625</v>
      </c>
      <c r="Q36" s="48">
        <v>3603.9001438198861</v>
      </c>
      <c r="R36" s="48">
        <v>1.7273140530159523</v>
      </c>
      <c r="S36" s="48">
        <v>3.9484742701180964E-2</v>
      </c>
      <c r="T36" s="48">
        <v>1881.6046819092992</v>
      </c>
      <c r="U36" s="77" t="s">
        <v>174</v>
      </c>
      <c r="V36" s="68" t="s">
        <v>206</v>
      </c>
      <c r="W36" s="69" t="s">
        <v>94</v>
      </c>
      <c r="X36" s="48"/>
      <c r="Y36" s="89">
        <f>SUM(Z36:AM36)</f>
        <v>7855.0908800045318</v>
      </c>
      <c r="Z36" s="48">
        <v>0</v>
      </c>
      <c r="AA36" s="48">
        <v>485.72547491854709</v>
      </c>
      <c r="AB36" s="85">
        <v>7.0923509121982695</v>
      </c>
      <c r="AC36" s="87">
        <v>0</v>
      </c>
      <c r="AD36" s="87">
        <v>0</v>
      </c>
      <c r="AE36" s="87">
        <v>1351.6857689305184</v>
      </c>
      <c r="AF36" s="85">
        <v>1642.7701847000992</v>
      </c>
      <c r="AG36" s="48">
        <v>2076.4746801874699</v>
      </c>
      <c r="AH36" s="87">
        <v>15.619880964533888</v>
      </c>
      <c r="AI36" s="48">
        <v>0.22686740866948593</v>
      </c>
      <c r="AJ36" s="48">
        <v>2182.5380771717823</v>
      </c>
      <c r="AK36" s="48">
        <v>0</v>
      </c>
      <c r="AL36" s="48">
        <v>8.4129119533623321E-3</v>
      </c>
      <c r="AM36" s="48">
        <v>92.949181898759562</v>
      </c>
      <c r="AN36" s="89">
        <f>SUM(AO36:AP36)</f>
        <v>19556.684521286206</v>
      </c>
      <c r="AO36" s="48">
        <v>18214.173048666009</v>
      </c>
      <c r="AP36" s="48">
        <v>1342.5114726201975</v>
      </c>
      <c r="AQ36" s="89">
        <f>SUM(AR36:AS36)</f>
        <v>4122.5266631150926</v>
      </c>
      <c r="AR36" s="48">
        <v>3714.3806841178252</v>
      </c>
      <c r="AS36" s="48">
        <v>408.14597899726721</v>
      </c>
      <c r="AT36" s="77"/>
    </row>
    <row r="37" spans="2:46" s="57" customFormat="1" ht="24" customHeight="1" x14ac:dyDescent="0.2">
      <c r="B37" s="68" t="s">
        <v>95</v>
      </c>
      <c r="C37" s="69" t="s">
        <v>96</v>
      </c>
      <c r="D37" s="46"/>
      <c r="E37" s="90">
        <f>+F37+AN37+AQ37</f>
        <v>34415.04074914362</v>
      </c>
      <c r="F37" s="89">
        <f>+G37+Y37</f>
        <v>12190.117227837405</v>
      </c>
      <c r="G37" s="89">
        <f>SUM(H37:T37)</f>
        <v>4242.6895368668738</v>
      </c>
      <c r="H37" s="48">
        <v>0</v>
      </c>
      <c r="I37" s="48">
        <v>48.632459161681808</v>
      </c>
      <c r="J37" s="48">
        <v>1.1593821161369512E-2</v>
      </c>
      <c r="K37" s="48">
        <v>0.81697363253575106</v>
      </c>
      <c r="L37" s="48">
        <v>5.2932074835787477E-3</v>
      </c>
      <c r="M37" s="48">
        <v>0</v>
      </c>
      <c r="N37" s="48">
        <v>0</v>
      </c>
      <c r="O37" s="48">
        <v>12.892853051853137</v>
      </c>
      <c r="P37" s="48">
        <v>186.71259459722617</v>
      </c>
      <c r="Q37" s="48">
        <v>3652.450929369234</v>
      </c>
      <c r="R37" s="48">
        <v>1.0137690803301971</v>
      </c>
      <c r="S37" s="48">
        <v>4.0308716033140131E-2</v>
      </c>
      <c r="T37" s="48">
        <v>340.11276222933446</v>
      </c>
      <c r="U37" s="77" t="s">
        <v>175</v>
      </c>
      <c r="V37" s="68" t="s">
        <v>207</v>
      </c>
      <c r="W37" s="69" t="s">
        <v>96</v>
      </c>
      <c r="X37" s="48"/>
      <c r="Y37" s="89">
        <f>SUM(Z37:AM37)</f>
        <v>7947.4276909705313</v>
      </c>
      <c r="Z37" s="48">
        <v>0</v>
      </c>
      <c r="AA37" s="48">
        <v>553.46286256444137</v>
      </c>
      <c r="AB37" s="85">
        <v>10.546131939024203</v>
      </c>
      <c r="AC37" s="87">
        <v>0</v>
      </c>
      <c r="AD37" s="87">
        <v>0</v>
      </c>
      <c r="AE37" s="87">
        <v>1361.8085430179126</v>
      </c>
      <c r="AF37" s="85">
        <v>1490.3812242784243</v>
      </c>
      <c r="AG37" s="48">
        <v>2366.7502366867889</v>
      </c>
      <c r="AH37" s="87">
        <v>5.892753399619524</v>
      </c>
      <c r="AI37" s="48">
        <v>0.13173198765310376</v>
      </c>
      <c r="AJ37" s="48">
        <v>2102.5507579492464</v>
      </c>
      <c r="AK37" s="48">
        <v>0</v>
      </c>
      <c r="AL37" s="48">
        <v>5.2580699708514572E-3</v>
      </c>
      <c r="AM37" s="48">
        <v>55.89819107745025</v>
      </c>
      <c r="AN37" s="89">
        <f>SUM(AO37:AP37)</f>
        <v>19216.14196864772</v>
      </c>
      <c r="AO37" s="48">
        <v>18456.050494933839</v>
      </c>
      <c r="AP37" s="48">
        <v>760.0914737138819</v>
      </c>
      <c r="AQ37" s="89">
        <f>SUM(AR37:AS37)</f>
        <v>3008.7815526584955</v>
      </c>
      <c r="AR37" s="48">
        <v>2676.3305869796777</v>
      </c>
      <c r="AS37" s="48">
        <v>332.45096567881774</v>
      </c>
      <c r="AT37" s="77"/>
    </row>
    <row r="38" spans="2:46" s="57" customFormat="1" ht="24" customHeight="1" x14ac:dyDescent="0.2">
      <c r="B38" s="68" t="s">
        <v>97</v>
      </c>
      <c r="C38" s="69" t="s">
        <v>98</v>
      </c>
      <c r="D38" s="46"/>
      <c r="E38" s="90">
        <f>+F38+AN38+AQ38</f>
        <v>70727.196103424372</v>
      </c>
      <c r="F38" s="89">
        <f>+G38+Y38</f>
        <v>25935.210189545454</v>
      </c>
      <c r="G38" s="89">
        <f>SUM(H38:T38)</f>
        <v>10606.599677134702</v>
      </c>
      <c r="H38" s="48">
        <v>0</v>
      </c>
      <c r="I38" s="48">
        <v>226.73091037641009</v>
      </c>
      <c r="J38" s="48">
        <v>5.9715159227542239E-2</v>
      </c>
      <c r="K38" s="48">
        <v>3.6716528336520535</v>
      </c>
      <c r="L38" s="48">
        <v>2.3793177686602482E-2</v>
      </c>
      <c r="M38" s="48">
        <v>0</v>
      </c>
      <c r="N38" s="48">
        <v>0</v>
      </c>
      <c r="O38" s="48">
        <v>145.54463948181933</v>
      </c>
      <c r="P38" s="48">
        <v>489.55137800609981</v>
      </c>
      <c r="Q38" s="48">
        <v>7952.1388472311046</v>
      </c>
      <c r="R38" s="48">
        <v>2.9784178977003215</v>
      </c>
      <c r="S38" s="48">
        <v>0.31879157162301425</v>
      </c>
      <c r="T38" s="48">
        <v>1785.5815313993783</v>
      </c>
      <c r="U38" s="77" t="s">
        <v>176</v>
      </c>
      <c r="V38" s="68" t="s">
        <v>208</v>
      </c>
      <c r="W38" s="69" t="s">
        <v>98</v>
      </c>
      <c r="X38" s="48"/>
      <c r="Y38" s="89">
        <f>SUM(Z38:AM38)</f>
        <v>15328.610512410753</v>
      </c>
      <c r="Z38" s="48">
        <v>0</v>
      </c>
      <c r="AA38" s="48">
        <v>1022.3811440801799</v>
      </c>
      <c r="AB38" s="85">
        <v>1.9312241094773377</v>
      </c>
      <c r="AC38" s="87">
        <v>0</v>
      </c>
      <c r="AD38" s="87">
        <v>0</v>
      </c>
      <c r="AE38" s="87">
        <v>2541.5776969771359</v>
      </c>
      <c r="AF38" s="85">
        <v>3358.7210706013143</v>
      </c>
      <c r="AG38" s="48">
        <v>3466.9577405467498</v>
      </c>
      <c r="AH38" s="87">
        <v>192.61527886357194</v>
      </c>
      <c r="AI38" s="48">
        <v>0.24341821559828</v>
      </c>
      <c r="AJ38" s="48">
        <v>4566.5784796275548</v>
      </c>
      <c r="AK38" s="48">
        <v>0.94878674391373141</v>
      </c>
      <c r="AL38" s="48">
        <v>8.7858981976000755E-3</v>
      </c>
      <c r="AM38" s="48">
        <v>176.64688674706071</v>
      </c>
      <c r="AN38" s="89">
        <f>SUM(AO38:AP38)</f>
        <v>38526.618114050558</v>
      </c>
      <c r="AO38" s="48">
        <v>36136.483276396582</v>
      </c>
      <c r="AP38" s="48">
        <v>2390.1348376539781</v>
      </c>
      <c r="AQ38" s="89">
        <f>SUM(AR38:AS38)</f>
        <v>6265.3677998283656</v>
      </c>
      <c r="AR38" s="48">
        <v>5692.9124571249349</v>
      </c>
      <c r="AS38" s="48">
        <v>572.45534270343046</v>
      </c>
      <c r="AT38" s="77"/>
    </row>
    <row r="39" spans="2:46" s="57" customFormat="1" ht="24" customHeight="1" x14ac:dyDescent="0.2">
      <c r="B39" s="68" t="s">
        <v>99</v>
      </c>
      <c r="C39" s="69" t="s">
        <v>100</v>
      </c>
      <c r="D39" s="46"/>
      <c r="E39" s="90">
        <f>+F39+AN39+AQ39</f>
        <v>250199.88101058599</v>
      </c>
      <c r="F39" s="89">
        <f>+G39+Y39</f>
        <v>80898.182508994447</v>
      </c>
      <c r="G39" s="89">
        <f>SUM(H39:T39)</f>
        <v>38579.205874609288</v>
      </c>
      <c r="H39" s="48">
        <v>39.355979688293303</v>
      </c>
      <c r="I39" s="48">
        <v>811.18643324671325</v>
      </c>
      <c r="J39" s="48">
        <v>7.0438771413226561E-2</v>
      </c>
      <c r="K39" s="48">
        <v>3.6686571409810953</v>
      </c>
      <c r="L39" s="48">
        <v>2.3771276349017934E-2</v>
      </c>
      <c r="M39" s="48">
        <v>0</v>
      </c>
      <c r="N39" s="48">
        <v>0</v>
      </c>
      <c r="O39" s="48">
        <v>455.61577549145449</v>
      </c>
      <c r="P39" s="48">
        <v>449.09473918619227</v>
      </c>
      <c r="Q39" s="48">
        <v>32832.471246326437</v>
      </c>
      <c r="R39" s="48">
        <v>2.5100050779064031</v>
      </c>
      <c r="S39" s="48">
        <v>0.42896290137811255</v>
      </c>
      <c r="T39" s="48">
        <v>3984.7798655021688</v>
      </c>
      <c r="U39" s="77" t="s">
        <v>177</v>
      </c>
      <c r="V39" s="68" t="s">
        <v>209</v>
      </c>
      <c r="W39" s="69" t="s">
        <v>100</v>
      </c>
      <c r="X39" s="48"/>
      <c r="Y39" s="89">
        <f>SUM(Z39:AM39)</f>
        <v>42318.976634385152</v>
      </c>
      <c r="Z39" s="48">
        <v>0</v>
      </c>
      <c r="AA39" s="48">
        <v>3426.8653746353484</v>
      </c>
      <c r="AB39" s="85">
        <v>3.2004856757701523</v>
      </c>
      <c r="AC39" s="87">
        <v>0</v>
      </c>
      <c r="AD39" s="87">
        <v>0</v>
      </c>
      <c r="AE39" s="87">
        <v>7506.6748025604347</v>
      </c>
      <c r="AF39" s="85">
        <v>8405.1662110481793</v>
      </c>
      <c r="AG39" s="48">
        <v>9544.7677856574755</v>
      </c>
      <c r="AH39" s="87">
        <v>42.668246119905213</v>
      </c>
      <c r="AI39" s="48">
        <v>0.46593143065500275</v>
      </c>
      <c r="AJ39" s="48">
        <v>12940.987684713511</v>
      </c>
      <c r="AK39" s="48">
        <v>1.1859834298921657</v>
      </c>
      <c r="AL39" s="48">
        <v>45.195607192276761</v>
      </c>
      <c r="AM39" s="48">
        <v>401.79852192170171</v>
      </c>
      <c r="AN39" s="89">
        <f>SUM(AO39:AP39)</f>
        <v>149053.16652533901</v>
      </c>
      <c r="AO39" s="48">
        <v>141538.29528232466</v>
      </c>
      <c r="AP39" s="48">
        <v>7514.8712430143596</v>
      </c>
      <c r="AQ39" s="89">
        <f>SUM(AR39:AS39)</f>
        <v>20248.531976252525</v>
      </c>
      <c r="AR39" s="48">
        <v>18157.255681242415</v>
      </c>
      <c r="AS39" s="48">
        <v>2091.2762950101092</v>
      </c>
      <c r="AT39" s="77"/>
    </row>
    <row r="40" spans="2:46" s="57" customFormat="1" ht="24" customHeight="1" x14ac:dyDescent="0.2">
      <c r="B40" s="68" t="s">
        <v>101</v>
      </c>
      <c r="C40" s="69" t="s">
        <v>102</v>
      </c>
      <c r="D40" s="46"/>
      <c r="E40" s="90">
        <f>+F40+AN40+AQ40</f>
        <v>65550.447535716812</v>
      </c>
      <c r="F40" s="89">
        <f>+G40+Y40</f>
        <v>21968.955362913315</v>
      </c>
      <c r="G40" s="89">
        <f>SUM(H40:T40)</f>
        <v>10598.704157956461</v>
      </c>
      <c r="H40" s="48">
        <v>0</v>
      </c>
      <c r="I40" s="48">
        <v>94.478602643035856</v>
      </c>
      <c r="J40" s="48">
        <v>3.0483748432753106E-2</v>
      </c>
      <c r="K40" s="48">
        <v>2.145197859114365</v>
      </c>
      <c r="L40" s="48">
        <v>1.3901352987176504E-2</v>
      </c>
      <c r="M40" s="48">
        <v>0</v>
      </c>
      <c r="N40" s="48">
        <v>0</v>
      </c>
      <c r="O40" s="48">
        <v>82.610943522359747</v>
      </c>
      <c r="P40" s="48">
        <v>267.04330211610392</v>
      </c>
      <c r="Q40" s="48">
        <v>8650.6375285810918</v>
      </c>
      <c r="R40" s="48">
        <v>0.91300056486208025</v>
      </c>
      <c r="S40" s="48">
        <v>4.4175725451353773E-2</v>
      </c>
      <c r="T40" s="48">
        <v>1500.7870218430212</v>
      </c>
      <c r="U40" s="77" t="s">
        <v>178</v>
      </c>
      <c r="V40" s="68" t="s">
        <v>210</v>
      </c>
      <c r="W40" s="69" t="s">
        <v>102</v>
      </c>
      <c r="X40" s="48"/>
      <c r="Y40" s="89">
        <f>SUM(Z40:AM40)</f>
        <v>11370.251204956852</v>
      </c>
      <c r="Z40" s="48">
        <v>0</v>
      </c>
      <c r="AA40" s="48">
        <v>764.81319758142695</v>
      </c>
      <c r="AB40" s="85">
        <v>6.1966855139330663</v>
      </c>
      <c r="AC40" s="87">
        <v>0</v>
      </c>
      <c r="AD40" s="87">
        <v>0</v>
      </c>
      <c r="AE40" s="87">
        <v>2009.5950512588615</v>
      </c>
      <c r="AF40" s="85">
        <v>2307.8640347834203</v>
      </c>
      <c r="AG40" s="48">
        <v>3060.3114562126466</v>
      </c>
      <c r="AH40" s="87">
        <v>18.11365219112762</v>
      </c>
      <c r="AI40" s="48">
        <v>0.1219224613860584</v>
      </c>
      <c r="AJ40" s="48">
        <v>3070.4991419773105</v>
      </c>
      <c r="AK40" s="48">
        <v>1.2914041792159134</v>
      </c>
      <c r="AL40" s="48">
        <v>1.1604016487396321E-2</v>
      </c>
      <c r="AM40" s="48">
        <v>131.43305478103599</v>
      </c>
      <c r="AN40" s="89">
        <f>SUM(AO40:AP40)</f>
        <v>36662.376596802969</v>
      </c>
      <c r="AO40" s="48">
        <v>34577.386625942214</v>
      </c>
      <c r="AP40" s="48">
        <v>2084.989970860755</v>
      </c>
      <c r="AQ40" s="89">
        <f>SUM(AR40:AS40)</f>
        <v>6919.1155760005349</v>
      </c>
      <c r="AR40" s="48">
        <v>5964.3688187010785</v>
      </c>
      <c r="AS40" s="48">
        <v>954.7467572994567</v>
      </c>
      <c r="AT40" s="77"/>
    </row>
    <row r="41" spans="2:46" s="47" customFormat="1" ht="10.5" customHeight="1" x14ac:dyDescent="0.2">
      <c r="B41" s="67"/>
      <c r="C41" s="46"/>
      <c r="D41" s="46"/>
      <c r="E41" s="90"/>
      <c r="F41" s="89"/>
      <c r="G41" s="89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77"/>
      <c r="V41" s="67"/>
      <c r="W41" s="46"/>
      <c r="X41" s="48"/>
      <c r="Y41" s="89"/>
      <c r="Z41" s="48"/>
      <c r="AA41" s="48"/>
      <c r="AB41" s="67"/>
      <c r="AC41" s="46"/>
      <c r="AD41" s="46"/>
      <c r="AE41" s="46"/>
      <c r="AF41" s="67"/>
      <c r="AG41" s="67"/>
      <c r="AH41" s="46"/>
      <c r="AI41" s="48"/>
      <c r="AJ41" s="48"/>
      <c r="AK41" s="48"/>
      <c r="AL41" s="48"/>
      <c r="AM41" s="48"/>
      <c r="AN41" s="89"/>
      <c r="AO41" s="48"/>
      <c r="AP41" s="48"/>
      <c r="AQ41" s="89"/>
      <c r="AR41" s="48"/>
      <c r="AS41" s="48"/>
      <c r="AT41" s="77"/>
    </row>
    <row r="42" spans="2:46" s="91" customFormat="1" ht="24" customHeight="1" x14ac:dyDescent="0.2">
      <c r="B42" s="92"/>
      <c r="C42" s="93" t="s">
        <v>103</v>
      </c>
      <c r="D42" s="94"/>
      <c r="E42" s="100">
        <f>SUM(E43:E49)</f>
        <v>622951.77663321269</v>
      </c>
      <c r="F42" s="97">
        <f>SUM(F43:F49)</f>
        <v>206342.05320920481</v>
      </c>
      <c r="G42" s="97">
        <f>SUM(G43:G49)</f>
        <v>98753.19791256894</v>
      </c>
      <c r="H42" s="97">
        <f>SUM(H43:H49)</f>
        <v>0</v>
      </c>
      <c r="I42" s="97">
        <f>SUM(I43:I49)</f>
        <v>785.32034234581977</v>
      </c>
      <c r="J42" s="97">
        <f>SUM(J43:J49)</f>
        <v>0.23226786217455256</v>
      </c>
      <c r="K42" s="97">
        <f>SUM(K43:K49)</f>
        <v>7.780071847517549</v>
      </c>
      <c r="L42" s="97">
        <f>SUM(L43:L49)</f>
        <v>5.041149984360712E-2</v>
      </c>
      <c r="M42" s="97">
        <f>SUM(M43:M49)</f>
        <v>0</v>
      </c>
      <c r="N42" s="97">
        <f>SUM(N43:N49)</f>
        <v>0</v>
      </c>
      <c r="O42" s="97">
        <f>SUM(O43:O49)</f>
        <v>785.59705071353142</v>
      </c>
      <c r="P42" s="97">
        <f>SUM(P43:P49)</f>
        <v>1265.4825843539452</v>
      </c>
      <c r="Q42" s="97">
        <f>SUM(Q43:Q49)</f>
        <v>89620.21937470368</v>
      </c>
      <c r="R42" s="97">
        <f>SUM(R43:R49)</f>
        <v>13.495304536888421</v>
      </c>
      <c r="S42" s="97">
        <f>SUM(S43:S49)</f>
        <v>0.96343749250921362</v>
      </c>
      <c r="T42" s="97">
        <f>SUM(T43:T49)</f>
        <v>6274.0570672130643</v>
      </c>
      <c r="U42" s="95"/>
      <c r="V42" s="96"/>
      <c r="W42" s="93" t="s">
        <v>103</v>
      </c>
      <c r="X42" s="97"/>
      <c r="Y42" s="97">
        <f>SUM(Y43:Y49)</f>
        <v>107588.8552966359</v>
      </c>
      <c r="Z42" s="97">
        <f>SUM(Z43:Z49)</f>
        <v>0</v>
      </c>
      <c r="AA42" s="97">
        <f>SUM(AA43:AA49)</f>
        <v>9109.5247255168943</v>
      </c>
      <c r="AB42" s="97">
        <f>SUM(AB43:AB49)</f>
        <v>38.590495224384703</v>
      </c>
      <c r="AC42" s="104">
        <f>SUM(AC43:AC49)</f>
        <v>0</v>
      </c>
      <c r="AD42" s="104">
        <f>SUM(AD43:AD49)</f>
        <v>0</v>
      </c>
      <c r="AE42" s="104">
        <f>SUM(AE43:AE49)</f>
        <v>21406.366368859031</v>
      </c>
      <c r="AF42" s="97">
        <f>SUM(AF43:AF49)</f>
        <v>19845.472248698632</v>
      </c>
      <c r="AG42" s="97">
        <f>SUM(AG43:AG49)</f>
        <v>28763.235436979936</v>
      </c>
      <c r="AH42" s="104">
        <f>SUM(AH43:AH49)</f>
        <v>145.29684469216502</v>
      </c>
      <c r="AI42" s="97">
        <f>SUM(AI43:AI49)</f>
        <v>2.4155008406307394</v>
      </c>
      <c r="AJ42" s="97">
        <f>SUM(AJ43:AJ49)</f>
        <v>27085.705588178025</v>
      </c>
      <c r="AK42" s="97">
        <f>SUM(AK43:AK49)</f>
        <v>0.34537495421161424</v>
      </c>
      <c r="AL42" s="97">
        <f>SUM(AL43:AL49)</f>
        <v>1.6734598532361631</v>
      </c>
      <c r="AM42" s="97">
        <f>SUM(AM43:AM49)</f>
        <v>1190.2292528387622</v>
      </c>
      <c r="AN42" s="97">
        <f>SUM(AN43:AN49)</f>
        <v>363818.42729455553</v>
      </c>
      <c r="AO42" s="97">
        <f>SUM(AO43:AO49)</f>
        <v>347965.67651378643</v>
      </c>
      <c r="AP42" s="97">
        <f>SUM(AP43:AP49)</f>
        <v>15852.750780769069</v>
      </c>
      <c r="AQ42" s="97">
        <f>SUM(AQ43:AQ49)</f>
        <v>52791.296129452363</v>
      </c>
      <c r="AR42" s="97">
        <f>SUM(AR43:AR49)</f>
        <v>45947.024333414622</v>
      </c>
      <c r="AS42" s="97">
        <f>SUM(AS43:AS49)</f>
        <v>6844.2717960377431</v>
      </c>
      <c r="AT42" s="95"/>
    </row>
    <row r="43" spans="2:46" s="57" customFormat="1" ht="24" customHeight="1" x14ac:dyDescent="0.2">
      <c r="B43" s="68" t="s">
        <v>104</v>
      </c>
      <c r="C43" s="69" t="s">
        <v>105</v>
      </c>
      <c r="D43" s="46"/>
      <c r="E43" s="90">
        <f>+F43+AN43+AQ43</f>
        <v>22910.8835702223</v>
      </c>
      <c r="F43" s="89">
        <f>+G43+Y43</f>
        <v>8052.7301275238424</v>
      </c>
      <c r="G43" s="89">
        <f>SUM(H43:T43)</f>
        <v>2697.2237230095875</v>
      </c>
      <c r="H43" s="48">
        <v>0</v>
      </c>
      <c r="I43" s="48">
        <v>19.59853295114727</v>
      </c>
      <c r="J43" s="48">
        <v>1.2083097064818655E-2</v>
      </c>
      <c r="K43" s="48">
        <v>0.90757878681642445</v>
      </c>
      <c r="L43" s="48">
        <v>5.88134164842083E-3</v>
      </c>
      <c r="M43" s="48">
        <v>0</v>
      </c>
      <c r="N43" s="48">
        <v>0</v>
      </c>
      <c r="O43" s="48">
        <v>5.4876167405339471</v>
      </c>
      <c r="P43" s="48">
        <v>61.55196001272747</v>
      </c>
      <c r="Q43" s="48">
        <v>2433.8318277549506</v>
      </c>
      <c r="R43" s="48">
        <v>0.95735078233804738</v>
      </c>
      <c r="S43" s="48">
        <v>3.1018035219541631E-2</v>
      </c>
      <c r="T43" s="48">
        <v>174.83987350714145</v>
      </c>
      <c r="U43" s="77" t="s">
        <v>179</v>
      </c>
      <c r="V43" s="68" t="s">
        <v>211</v>
      </c>
      <c r="W43" s="69" t="s">
        <v>105</v>
      </c>
      <c r="X43" s="48"/>
      <c r="Y43" s="89">
        <f>SUM(Z43:AM43)</f>
        <v>5355.5064045142553</v>
      </c>
      <c r="Z43" s="48">
        <v>0</v>
      </c>
      <c r="AA43" s="48">
        <v>400.51528508836566</v>
      </c>
      <c r="AB43" s="85">
        <v>0.57678051106635708</v>
      </c>
      <c r="AC43" s="87">
        <v>0</v>
      </c>
      <c r="AD43" s="87">
        <v>0</v>
      </c>
      <c r="AE43" s="87">
        <v>922.81136951463009</v>
      </c>
      <c r="AF43" s="85">
        <v>1090.0705790799216</v>
      </c>
      <c r="AG43" s="48">
        <v>1401.1969044265866</v>
      </c>
      <c r="AH43" s="87">
        <v>6.5590346045746069</v>
      </c>
      <c r="AI43" s="48">
        <v>0.11353912587224185</v>
      </c>
      <c r="AJ43" s="48">
        <v>1482.1749608611497</v>
      </c>
      <c r="AK43" s="48">
        <v>0</v>
      </c>
      <c r="AL43" s="48">
        <v>0</v>
      </c>
      <c r="AM43" s="48">
        <v>51.487951302088653</v>
      </c>
      <c r="AN43" s="89">
        <f>SUM(AO43:AP43)</f>
        <v>12575.218706576501</v>
      </c>
      <c r="AO43" s="48">
        <v>12161.628600299888</v>
      </c>
      <c r="AP43" s="48">
        <v>413.59010627661291</v>
      </c>
      <c r="AQ43" s="89">
        <f>SUM(AR43:AS43)</f>
        <v>2282.9347361219548</v>
      </c>
      <c r="AR43" s="48">
        <v>2103.3764226298681</v>
      </c>
      <c r="AS43" s="48">
        <v>179.55831349208671</v>
      </c>
      <c r="AT43" s="77"/>
    </row>
    <row r="44" spans="2:46" s="57" customFormat="1" ht="24" customHeight="1" x14ac:dyDescent="0.2">
      <c r="B44" s="68" t="s">
        <v>106</v>
      </c>
      <c r="C44" s="69" t="s">
        <v>107</v>
      </c>
      <c r="D44" s="46"/>
      <c r="E44" s="90">
        <f>+F44+AN44+AQ44</f>
        <v>46449.789916437716</v>
      </c>
      <c r="F44" s="89">
        <f>+G44+Y44</f>
        <v>15605.901989078973</v>
      </c>
      <c r="G44" s="89">
        <f>SUM(H44:T44)</f>
        <v>7830.7740107387608</v>
      </c>
      <c r="H44" s="48">
        <v>0</v>
      </c>
      <c r="I44" s="48">
        <v>36.589462573217141</v>
      </c>
      <c r="J44" s="48">
        <v>2.0202558939823079E-2</v>
      </c>
      <c r="K44" s="48">
        <v>1.4158345383712174</v>
      </c>
      <c r="L44" s="48">
        <v>9.1748929715364958E-3</v>
      </c>
      <c r="M44" s="48">
        <v>0</v>
      </c>
      <c r="N44" s="48">
        <v>0</v>
      </c>
      <c r="O44" s="48">
        <v>37.397123565663904</v>
      </c>
      <c r="P44" s="48">
        <v>136.05740960082721</v>
      </c>
      <c r="Q44" s="48">
        <v>6740.1116840347686</v>
      </c>
      <c r="R44" s="48">
        <v>0.53619965995236862</v>
      </c>
      <c r="S44" s="48">
        <v>2.3923073148749346E-2</v>
      </c>
      <c r="T44" s="48">
        <v>878.61299624090066</v>
      </c>
      <c r="U44" s="77" t="s">
        <v>180</v>
      </c>
      <c r="V44" s="68" t="s">
        <v>212</v>
      </c>
      <c r="W44" s="69" t="s">
        <v>107</v>
      </c>
      <c r="X44" s="48"/>
      <c r="Y44" s="89">
        <f>SUM(Z44:AM44)</f>
        <v>7775.1279783402124</v>
      </c>
      <c r="Z44" s="48">
        <v>0</v>
      </c>
      <c r="AA44" s="48">
        <v>555.97189198984859</v>
      </c>
      <c r="AB44" s="85">
        <v>2.9138346730079512</v>
      </c>
      <c r="AC44" s="87">
        <v>0</v>
      </c>
      <c r="AD44" s="87">
        <v>0</v>
      </c>
      <c r="AE44" s="87">
        <v>1454.8661288101894</v>
      </c>
      <c r="AF44" s="85">
        <v>1452.6161610332442</v>
      </c>
      <c r="AG44" s="48">
        <v>2113.8754122046535</v>
      </c>
      <c r="AH44" s="87">
        <v>8.6438433194109869</v>
      </c>
      <c r="AI44" s="48">
        <v>0.2950483911943223</v>
      </c>
      <c r="AJ44" s="48">
        <v>2106.9168677935763</v>
      </c>
      <c r="AK44" s="48">
        <v>9.3802711507214906E-2</v>
      </c>
      <c r="AL44" s="48">
        <v>1.305451854832086E-2</v>
      </c>
      <c r="AM44" s="48">
        <v>78.921932895031688</v>
      </c>
      <c r="AN44" s="89">
        <f>SUM(AO44:AP44)</f>
        <v>27353.078964167351</v>
      </c>
      <c r="AO44" s="48">
        <v>26295.678849601896</v>
      </c>
      <c r="AP44" s="48">
        <v>1057.4001145654545</v>
      </c>
      <c r="AQ44" s="89">
        <f>SUM(AR44:AS44)</f>
        <v>3490.8089631913904</v>
      </c>
      <c r="AR44" s="48">
        <v>3104.8840943803975</v>
      </c>
      <c r="AS44" s="48">
        <v>385.9248688109929</v>
      </c>
      <c r="AT44" s="77"/>
    </row>
    <row r="45" spans="2:46" s="57" customFormat="1" ht="24" customHeight="1" x14ac:dyDescent="0.2">
      <c r="B45" s="68" t="s">
        <v>108</v>
      </c>
      <c r="C45" s="69" t="s">
        <v>109</v>
      </c>
      <c r="D45" s="46"/>
      <c r="E45" s="90">
        <f>+F45+AN45+AQ45</f>
        <v>70486.527696193079</v>
      </c>
      <c r="F45" s="89">
        <f>+G45+Y45</f>
        <v>24210.740096973776</v>
      </c>
      <c r="G45" s="89">
        <f>SUM(H45:T45)</f>
        <v>11182.698853509768</v>
      </c>
      <c r="H45" s="48">
        <v>0</v>
      </c>
      <c r="I45" s="48">
        <v>41.483068427409719</v>
      </c>
      <c r="J45" s="48">
        <v>2.7221195811732636E-2</v>
      </c>
      <c r="K45" s="48">
        <v>1.633301149098278E-4</v>
      </c>
      <c r="L45" s="48">
        <v>0</v>
      </c>
      <c r="M45" s="48">
        <v>0</v>
      </c>
      <c r="N45" s="48">
        <v>0</v>
      </c>
      <c r="O45" s="48">
        <v>102.78002140727187</v>
      </c>
      <c r="P45" s="48">
        <v>209.51594307084349</v>
      </c>
      <c r="Q45" s="48">
        <v>10428.867798505527</v>
      </c>
      <c r="R45" s="48">
        <v>1.3283227509212778</v>
      </c>
      <c r="S45" s="48">
        <v>8.3632365796980579E-2</v>
      </c>
      <c r="T45" s="48">
        <v>398.61268245607056</v>
      </c>
      <c r="U45" s="77" t="s">
        <v>108</v>
      </c>
      <c r="V45" s="68" t="s">
        <v>108</v>
      </c>
      <c r="W45" s="69" t="s">
        <v>109</v>
      </c>
      <c r="X45" s="48"/>
      <c r="Y45" s="89">
        <f>SUM(Z45:AM45)</f>
        <v>13028.041243464007</v>
      </c>
      <c r="Z45" s="48">
        <v>0</v>
      </c>
      <c r="AA45" s="48">
        <v>1068.6269863845807</v>
      </c>
      <c r="AB45" s="85">
        <v>10.487411812403606</v>
      </c>
      <c r="AC45" s="87">
        <v>0</v>
      </c>
      <c r="AD45" s="87">
        <v>0</v>
      </c>
      <c r="AE45" s="87">
        <v>2570.7632375691533</v>
      </c>
      <c r="AF45" s="85">
        <v>2205.4406697045974</v>
      </c>
      <c r="AG45" s="48">
        <v>3875.6689063960589</v>
      </c>
      <c r="AH45" s="87">
        <v>18.364590654113837</v>
      </c>
      <c r="AI45" s="48">
        <v>0.20578758753843251</v>
      </c>
      <c r="AJ45" s="48">
        <v>3074.4217298373096</v>
      </c>
      <c r="AK45" s="48">
        <v>0</v>
      </c>
      <c r="AL45" s="48">
        <v>0</v>
      </c>
      <c r="AM45" s="48">
        <v>204.06192351825331</v>
      </c>
      <c r="AN45" s="89">
        <f>SUM(AO45:AP45)</f>
        <v>40981.815634517297</v>
      </c>
      <c r="AO45" s="48">
        <v>39446.133241130621</v>
      </c>
      <c r="AP45" s="48">
        <v>1535.6823933866767</v>
      </c>
      <c r="AQ45" s="89">
        <f>SUM(AR45:AS45)</f>
        <v>5293.9719647020156</v>
      </c>
      <c r="AR45" s="48">
        <v>4603.7929560451339</v>
      </c>
      <c r="AS45" s="48">
        <v>690.17900865688171</v>
      </c>
      <c r="AT45" s="77"/>
    </row>
    <row r="46" spans="2:46" s="57" customFormat="1" ht="24" customHeight="1" x14ac:dyDescent="0.2">
      <c r="B46" s="68" t="s">
        <v>110</v>
      </c>
      <c r="C46" s="69" t="s">
        <v>111</v>
      </c>
      <c r="D46" s="46"/>
      <c r="E46" s="90">
        <f>+F46+AN46+AQ46</f>
        <v>259191.21677498813</v>
      </c>
      <c r="F46" s="89">
        <f>+G46+Y46</f>
        <v>83594.702963862859</v>
      </c>
      <c r="G46" s="89">
        <f>SUM(H46:T46)</f>
        <v>41413.022707282355</v>
      </c>
      <c r="H46" s="48">
        <v>0</v>
      </c>
      <c r="I46" s="48">
        <v>460.05388312262738</v>
      </c>
      <c r="J46" s="48">
        <v>0.10026428700298458</v>
      </c>
      <c r="K46" s="48">
        <v>1.9608211352490994</v>
      </c>
      <c r="L46" s="48">
        <v>1.2703697960588992E-2</v>
      </c>
      <c r="M46" s="48">
        <v>0</v>
      </c>
      <c r="N46" s="48">
        <v>0</v>
      </c>
      <c r="O46" s="48">
        <v>237.88235586463864</v>
      </c>
      <c r="P46" s="48">
        <v>279.17340038773386</v>
      </c>
      <c r="Q46" s="48">
        <v>37940.380312377092</v>
      </c>
      <c r="R46" s="48">
        <v>6.1506090803094668</v>
      </c>
      <c r="S46" s="48">
        <v>0.62985303976864526</v>
      </c>
      <c r="T46" s="48">
        <v>2486.6785042899714</v>
      </c>
      <c r="U46" s="77" t="s">
        <v>110</v>
      </c>
      <c r="V46" s="68" t="s">
        <v>110</v>
      </c>
      <c r="W46" s="69" t="s">
        <v>111</v>
      </c>
      <c r="X46" s="48"/>
      <c r="Y46" s="89">
        <f>SUM(Z46:AM46)</f>
        <v>42181.680256580512</v>
      </c>
      <c r="Z46" s="48">
        <v>0</v>
      </c>
      <c r="AA46" s="48">
        <v>4109.5735422224943</v>
      </c>
      <c r="AB46" s="85">
        <v>8.1360966303943947</v>
      </c>
      <c r="AC46" s="87">
        <v>0</v>
      </c>
      <c r="AD46" s="87">
        <v>0</v>
      </c>
      <c r="AE46" s="87">
        <v>8569.9260100604079</v>
      </c>
      <c r="AF46" s="85">
        <v>8051.2551298463395</v>
      </c>
      <c r="AG46" s="48">
        <v>10471.301904067397</v>
      </c>
      <c r="AH46" s="87">
        <v>63.041856891232165</v>
      </c>
      <c r="AI46" s="48">
        <v>0.82079969695317501</v>
      </c>
      <c r="AJ46" s="48">
        <v>10492.744180222802</v>
      </c>
      <c r="AK46" s="48">
        <v>0</v>
      </c>
      <c r="AL46" s="48">
        <v>3.4395495024179989E-2</v>
      </c>
      <c r="AM46" s="48">
        <v>414.84634144746576</v>
      </c>
      <c r="AN46" s="89">
        <f>SUM(AO46:AP46)</f>
        <v>155594.84369868223</v>
      </c>
      <c r="AO46" s="48">
        <v>149624.06876167739</v>
      </c>
      <c r="AP46" s="48">
        <v>5970.7749370048268</v>
      </c>
      <c r="AQ46" s="89">
        <f>SUM(AR46:AS46)</f>
        <v>20001.67011244304</v>
      </c>
      <c r="AR46" s="48">
        <v>16630.615146485026</v>
      </c>
      <c r="AS46" s="48">
        <v>3371.054965958012</v>
      </c>
      <c r="AT46" s="77"/>
    </row>
    <row r="47" spans="2:46" s="57" customFormat="1" ht="24" customHeight="1" x14ac:dyDescent="0.2">
      <c r="B47" s="68" t="s">
        <v>112</v>
      </c>
      <c r="C47" s="69" t="s">
        <v>113</v>
      </c>
      <c r="D47" s="46"/>
      <c r="E47" s="90">
        <f>+F47+AN47+AQ47</f>
        <v>166551.3565851289</v>
      </c>
      <c r="F47" s="89">
        <f>+G47+Y47</f>
        <v>55494.041287703243</v>
      </c>
      <c r="G47" s="89">
        <f>SUM(H47:T47)</f>
        <v>27132.619558423557</v>
      </c>
      <c r="H47" s="48">
        <v>0</v>
      </c>
      <c r="I47" s="48">
        <v>143.59440535408169</v>
      </c>
      <c r="J47" s="48">
        <v>5.9808661882475626E-2</v>
      </c>
      <c r="K47" s="48">
        <v>1.6804949354038103</v>
      </c>
      <c r="L47" s="48">
        <v>1.0888883966219136E-2</v>
      </c>
      <c r="M47" s="48">
        <v>0</v>
      </c>
      <c r="N47" s="48">
        <v>0</v>
      </c>
      <c r="O47" s="48">
        <v>265.15276169150548</v>
      </c>
      <c r="P47" s="48">
        <v>427.51332432105835</v>
      </c>
      <c r="Q47" s="48">
        <v>24597.756555133466</v>
      </c>
      <c r="R47" s="48">
        <v>3.708508775213387</v>
      </c>
      <c r="S47" s="48">
        <v>0.15958526739554862</v>
      </c>
      <c r="T47" s="48">
        <v>1692.9832253995849</v>
      </c>
      <c r="U47" s="77" t="s">
        <v>112</v>
      </c>
      <c r="V47" s="68" t="s">
        <v>112</v>
      </c>
      <c r="W47" s="69" t="s">
        <v>113</v>
      </c>
      <c r="X47" s="48"/>
      <c r="Y47" s="89">
        <f>SUM(Z47:AM47)</f>
        <v>28361.421729279686</v>
      </c>
      <c r="Z47" s="48">
        <v>0</v>
      </c>
      <c r="AA47" s="48">
        <v>2145.4441527284457</v>
      </c>
      <c r="AB47" s="85">
        <v>11.372055172481764</v>
      </c>
      <c r="AC47" s="87">
        <v>0</v>
      </c>
      <c r="AD47" s="87">
        <v>0</v>
      </c>
      <c r="AE47" s="87">
        <v>5624.320007163773</v>
      </c>
      <c r="AF47" s="85">
        <v>5066.3883480822333</v>
      </c>
      <c r="AG47" s="48">
        <v>7824.377940788615</v>
      </c>
      <c r="AH47" s="87">
        <v>41.395923254628244</v>
      </c>
      <c r="AI47" s="48">
        <v>0.71215364776874501</v>
      </c>
      <c r="AJ47" s="48">
        <v>7333.2843540169388</v>
      </c>
      <c r="AK47" s="48">
        <v>0</v>
      </c>
      <c r="AL47" s="48">
        <v>1.6202078314199639</v>
      </c>
      <c r="AM47" s="48">
        <v>312.50658659338353</v>
      </c>
      <c r="AN47" s="89">
        <f>SUM(AO47:AP47)</f>
        <v>94474.412462383145</v>
      </c>
      <c r="AO47" s="48">
        <v>89059.201945325301</v>
      </c>
      <c r="AP47" s="48">
        <v>5415.2105170578407</v>
      </c>
      <c r="AQ47" s="89">
        <f>SUM(AR47:AS47)</f>
        <v>16582.9028350425</v>
      </c>
      <c r="AR47" s="48">
        <v>14912.52224262548</v>
      </c>
      <c r="AS47" s="48">
        <v>1670.3805924170206</v>
      </c>
      <c r="AT47" s="77"/>
    </row>
    <row r="48" spans="2:46" s="57" customFormat="1" ht="24" customHeight="1" x14ac:dyDescent="0.2">
      <c r="B48" s="68" t="s">
        <v>114</v>
      </c>
      <c r="C48" s="69" t="s">
        <v>115</v>
      </c>
      <c r="D48" s="46"/>
      <c r="E48" s="90">
        <f>+F48+AN48+AQ48</f>
        <v>30707.75973576941</v>
      </c>
      <c r="F48" s="89">
        <f>+G48+Y48</f>
        <v>10610.249651987375</v>
      </c>
      <c r="G48" s="89">
        <f>SUM(H48:T48)</f>
        <v>5005.8694178313372</v>
      </c>
      <c r="H48" s="48">
        <v>0</v>
      </c>
      <c r="I48" s="48">
        <v>43.326463075483929</v>
      </c>
      <c r="J48" s="48">
        <v>1.168469588993081E-2</v>
      </c>
      <c r="K48" s="48">
        <v>0.64829662391734288</v>
      </c>
      <c r="L48" s="48">
        <v>4.2009583203005928E-3</v>
      </c>
      <c r="M48" s="48">
        <v>0</v>
      </c>
      <c r="N48" s="48">
        <v>0</v>
      </c>
      <c r="O48" s="48">
        <v>108.86226532706594</v>
      </c>
      <c r="P48" s="48">
        <v>33.112078501321015</v>
      </c>
      <c r="Q48" s="48">
        <v>4511.1682590497312</v>
      </c>
      <c r="R48" s="48">
        <v>0.49765461401276428</v>
      </c>
      <c r="S48" s="48">
        <v>2.7560633295275045E-2</v>
      </c>
      <c r="T48" s="48">
        <v>308.21095435229989</v>
      </c>
      <c r="U48" s="77" t="s">
        <v>114</v>
      </c>
      <c r="V48" s="68" t="s">
        <v>114</v>
      </c>
      <c r="W48" s="69" t="s">
        <v>115</v>
      </c>
      <c r="X48" s="48"/>
      <c r="Y48" s="89">
        <f>SUM(Z48:AM48)</f>
        <v>5604.3802341560367</v>
      </c>
      <c r="Z48" s="48">
        <v>0</v>
      </c>
      <c r="AA48" s="48">
        <v>430.16701265843034</v>
      </c>
      <c r="AB48" s="85">
        <v>1.141984266508014</v>
      </c>
      <c r="AC48" s="87">
        <v>0</v>
      </c>
      <c r="AD48" s="87">
        <v>0</v>
      </c>
      <c r="AE48" s="87">
        <v>1183.8187590777943</v>
      </c>
      <c r="AF48" s="85">
        <v>970.00454959078399</v>
      </c>
      <c r="AG48" s="48">
        <v>1521.1073379599777</v>
      </c>
      <c r="AH48" s="87">
        <v>4.7031962990771756</v>
      </c>
      <c r="AI48" s="48">
        <v>4.9993315920964052E-2</v>
      </c>
      <c r="AJ48" s="48">
        <v>1437.0401062727501</v>
      </c>
      <c r="AK48" s="48">
        <v>0</v>
      </c>
      <c r="AL48" s="48">
        <v>5.8020082436981606E-3</v>
      </c>
      <c r="AM48" s="48">
        <v>56.341492706551804</v>
      </c>
      <c r="AN48" s="89">
        <f>SUM(AO48:AP48)</f>
        <v>17683.867898325312</v>
      </c>
      <c r="AO48" s="48">
        <v>17026.003375530428</v>
      </c>
      <c r="AP48" s="48">
        <v>657.86452279488378</v>
      </c>
      <c r="AQ48" s="89">
        <f>SUM(AR48:AS48)</f>
        <v>2413.6421854567247</v>
      </c>
      <c r="AR48" s="48">
        <v>2209.6642144811944</v>
      </c>
      <c r="AS48" s="48">
        <v>203.97797097553018</v>
      </c>
      <c r="AT48" s="77"/>
    </row>
    <row r="49" spans="2:46" s="57" customFormat="1" ht="24" customHeight="1" x14ac:dyDescent="0.2">
      <c r="B49" s="68" t="s">
        <v>116</v>
      </c>
      <c r="C49" s="69" t="s">
        <v>117</v>
      </c>
      <c r="D49" s="46"/>
      <c r="E49" s="90">
        <f>+F49+AN49+AQ49</f>
        <v>26654.242354473205</v>
      </c>
      <c r="F49" s="89">
        <f>+G49+Y49</f>
        <v>8773.6870920747861</v>
      </c>
      <c r="G49" s="89">
        <f>SUM(H49:T49)</f>
        <v>3490.9896417735936</v>
      </c>
      <c r="H49" s="48">
        <v>0</v>
      </c>
      <c r="I49" s="48">
        <v>40.674526841852611</v>
      </c>
      <c r="J49" s="48">
        <v>1.0033655827871555E-3</v>
      </c>
      <c r="K49" s="48">
        <v>1.1668824976447443</v>
      </c>
      <c r="L49" s="48">
        <v>7.5617249765410673E-3</v>
      </c>
      <c r="M49" s="48">
        <v>0</v>
      </c>
      <c r="N49" s="48">
        <v>0</v>
      </c>
      <c r="O49" s="48">
        <v>28.034906116851683</v>
      </c>
      <c r="P49" s="48">
        <v>118.55846845943374</v>
      </c>
      <c r="Q49" s="48">
        <v>2968.1029378481312</v>
      </c>
      <c r="R49" s="48">
        <v>0.31665887414110794</v>
      </c>
      <c r="S49" s="48">
        <v>7.8650778844730901E-3</v>
      </c>
      <c r="T49" s="48">
        <v>334.11883096709482</v>
      </c>
      <c r="U49" s="77" t="s">
        <v>116</v>
      </c>
      <c r="V49" s="68" t="s">
        <v>116</v>
      </c>
      <c r="W49" s="69" t="s">
        <v>117</v>
      </c>
      <c r="X49" s="48"/>
      <c r="Y49" s="89">
        <f>SUM(Z49:AM49)</f>
        <v>5282.6974503011916</v>
      </c>
      <c r="Z49" s="48">
        <v>0</v>
      </c>
      <c r="AA49" s="48">
        <v>399.22585444472895</v>
      </c>
      <c r="AB49" s="85">
        <v>3.9623321585226194</v>
      </c>
      <c r="AC49" s="87">
        <v>0</v>
      </c>
      <c r="AD49" s="87">
        <v>0</v>
      </c>
      <c r="AE49" s="87">
        <v>1079.8608566630774</v>
      </c>
      <c r="AF49" s="85">
        <v>1009.6968113615126</v>
      </c>
      <c r="AG49" s="48">
        <v>1555.7070311366499</v>
      </c>
      <c r="AH49" s="87">
        <v>2.5883996691280227</v>
      </c>
      <c r="AI49" s="48">
        <v>0.21817907538285833</v>
      </c>
      <c r="AJ49" s="48">
        <v>1159.1233891734978</v>
      </c>
      <c r="AK49" s="48">
        <v>0.25157224270439932</v>
      </c>
      <c r="AL49" s="48">
        <v>0</v>
      </c>
      <c r="AM49" s="48">
        <v>72.063024375987354</v>
      </c>
      <c r="AN49" s="89">
        <f>SUM(AO49:AP49)</f>
        <v>15155.189929903678</v>
      </c>
      <c r="AO49" s="48">
        <v>14352.961740220902</v>
      </c>
      <c r="AP49" s="48">
        <v>802.22818968277477</v>
      </c>
      <c r="AQ49" s="89">
        <f>SUM(AR49:AS49)</f>
        <v>2725.36533249474</v>
      </c>
      <c r="AR49" s="48">
        <v>2382.1692567675218</v>
      </c>
      <c r="AS49" s="48">
        <v>343.19607572721793</v>
      </c>
      <c r="AT49" s="77"/>
    </row>
    <row r="50" spans="2:46" s="47" customFormat="1" ht="10.5" customHeight="1" x14ac:dyDescent="0.2">
      <c r="B50" s="67"/>
      <c r="C50" s="46"/>
      <c r="D50" s="46"/>
      <c r="E50" s="90"/>
      <c r="F50" s="89"/>
      <c r="G50" s="89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77"/>
      <c r="V50" s="67"/>
      <c r="W50" s="46"/>
      <c r="X50" s="48"/>
      <c r="Y50" s="89"/>
      <c r="Z50" s="48"/>
      <c r="AA50" s="48"/>
      <c r="AB50" s="67"/>
      <c r="AC50" s="46"/>
      <c r="AD50" s="46"/>
      <c r="AE50" s="46"/>
      <c r="AF50" s="67"/>
      <c r="AG50" s="67"/>
      <c r="AH50" s="46"/>
      <c r="AI50" s="48"/>
      <c r="AJ50" s="48"/>
      <c r="AK50" s="48"/>
      <c r="AL50" s="48"/>
      <c r="AM50" s="48"/>
      <c r="AN50" s="89"/>
      <c r="AO50" s="48"/>
      <c r="AP50" s="48"/>
      <c r="AQ50" s="89"/>
      <c r="AR50" s="48"/>
      <c r="AS50" s="48"/>
      <c r="AT50" s="77"/>
    </row>
    <row r="51" spans="2:46" s="98" customFormat="1" ht="24" customHeight="1" x14ac:dyDescent="0.2">
      <c r="B51" s="96"/>
      <c r="C51" s="93" t="s">
        <v>118</v>
      </c>
      <c r="D51" s="99"/>
      <c r="E51" s="100">
        <f>SUM(E52:E56)</f>
        <v>221030.75019603531</v>
      </c>
      <c r="F51" s="97">
        <f>SUM(F52:F56)</f>
        <v>84357.127544717732</v>
      </c>
      <c r="G51" s="97">
        <f>SUM(G52:G56)</f>
        <v>37211.816011869341</v>
      </c>
      <c r="H51" s="97">
        <f>SUM(H52:H56)</f>
        <v>861.7432922675348</v>
      </c>
      <c r="I51" s="97">
        <f>SUM(I52:I56)</f>
        <v>358.83919535600137</v>
      </c>
      <c r="J51" s="97">
        <f>SUM(J52:J56)</f>
        <v>6.8045905638732487E-2</v>
      </c>
      <c r="K51" s="97">
        <f>SUM(K52:K56)</f>
        <v>21.500832903338161</v>
      </c>
      <c r="L51" s="97">
        <f>SUM(L52:L56)</f>
        <v>1.1468590026061412</v>
      </c>
      <c r="M51" s="97">
        <f>SUM(M52:M56)</f>
        <v>6.1551863218155196</v>
      </c>
      <c r="N51" s="97">
        <f>SUM(N52:N56)</f>
        <v>0</v>
      </c>
      <c r="O51" s="97">
        <f>SUM(O52:O56)</f>
        <v>454.96861161066221</v>
      </c>
      <c r="P51" s="97">
        <f>SUM(P52:P56)</f>
        <v>1160.2493636470372</v>
      </c>
      <c r="Q51" s="97">
        <f>SUM(Q52:Q56)</f>
        <v>24552.824302354569</v>
      </c>
      <c r="R51" s="97">
        <f>SUM(R52:R56)</f>
        <v>6.1984378359420811</v>
      </c>
      <c r="S51" s="97">
        <f>SUM(S52:S56)</f>
        <v>0.26910158430700054</v>
      </c>
      <c r="T51" s="97">
        <f>SUM(T52:T56)</f>
        <v>9787.8527830798885</v>
      </c>
      <c r="U51" s="95"/>
      <c r="V51" s="96"/>
      <c r="W51" s="93" t="s">
        <v>118</v>
      </c>
      <c r="X51" s="97"/>
      <c r="Y51" s="97">
        <f>SUM(Y52:Y56)</f>
        <v>47145.311532848398</v>
      </c>
      <c r="Z51" s="97">
        <f>SUM(Z52:Z56)</f>
        <v>0</v>
      </c>
      <c r="AA51" s="97">
        <f>SUM(AA52:AA56)</f>
        <v>3294.290418404491</v>
      </c>
      <c r="AB51" s="97">
        <f>SUM(AB52:AB56)</f>
        <v>31.08142064785703</v>
      </c>
      <c r="AC51" s="104">
        <f>SUM(AC52:AC56)</f>
        <v>0</v>
      </c>
      <c r="AD51" s="104">
        <f>SUM(AD52:AD56)</f>
        <v>0</v>
      </c>
      <c r="AE51" s="104">
        <f>SUM(AE52:AE56)</f>
        <v>8497.7673664137201</v>
      </c>
      <c r="AF51" s="97">
        <f>SUM(AF52:AF56)</f>
        <v>9189.0049048022283</v>
      </c>
      <c r="AG51" s="97">
        <f>SUM(AG52:AG56)</f>
        <v>13027.724961049491</v>
      </c>
      <c r="AH51" s="104">
        <f>SUM(AH52:AH56)</f>
        <v>501.86273375400242</v>
      </c>
      <c r="AI51" s="97">
        <f>SUM(AI52:AI56)</f>
        <v>0.32936107031065248</v>
      </c>
      <c r="AJ51" s="97">
        <f>SUM(AJ52:AJ56)</f>
        <v>10837.627181230473</v>
      </c>
      <c r="AK51" s="97">
        <f>SUM(AK52:AK56)</f>
        <v>1.0901463850523962</v>
      </c>
      <c r="AL51" s="97">
        <f>SUM(AL52:AL56)</f>
        <v>1023.3815557634349</v>
      </c>
      <c r="AM51" s="97">
        <f>SUM(AM52:AM56)</f>
        <v>741.15148332733872</v>
      </c>
      <c r="AN51" s="97">
        <f>SUM(AN52:AN56)</f>
        <v>118330.18692024205</v>
      </c>
      <c r="AO51" s="97">
        <f>SUM(AO52:AO56)</f>
        <v>111581.9179243323</v>
      </c>
      <c r="AP51" s="97">
        <f>SUM(AP52:AP56)</f>
        <v>6748.2689959097479</v>
      </c>
      <c r="AQ51" s="97">
        <f>SUM(AQ52:AQ56)</f>
        <v>18343.435731075551</v>
      </c>
      <c r="AR51" s="97">
        <f>SUM(AR52:AR56)</f>
        <v>16668.261559370141</v>
      </c>
      <c r="AS51" s="97">
        <f>SUM(AS52:AS56)</f>
        <v>1675.1741717054092</v>
      </c>
      <c r="AT51" s="95"/>
    </row>
    <row r="52" spans="2:46" s="57" customFormat="1" ht="24" customHeight="1" x14ac:dyDescent="0.2">
      <c r="B52" s="68" t="s">
        <v>119</v>
      </c>
      <c r="C52" s="69" t="s">
        <v>120</v>
      </c>
      <c r="D52" s="46"/>
      <c r="E52" s="90">
        <f>+F52+AN52+AQ52</f>
        <v>14719.109947874616</v>
      </c>
      <c r="F52" s="89">
        <f>+G52+Y52</f>
        <v>5831.4501363491818</v>
      </c>
      <c r="G52" s="89">
        <f>SUM(H52:T52)</f>
        <v>2639.6921323471479</v>
      </c>
      <c r="H52" s="48">
        <v>0</v>
      </c>
      <c r="I52" s="48">
        <v>14.367666131271204</v>
      </c>
      <c r="J52" s="48">
        <v>2.7359559357906919E-3</v>
      </c>
      <c r="K52" s="48">
        <v>0.36304919783600231</v>
      </c>
      <c r="L52" s="48">
        <v>2.3525366593683322E-3</v>
      </c>
      <c r="M52" s="48">
        <v>0</v>
      </c>
      <c r="N52" s="48">
        <v>0</v>
      </c>
      <c r="O52" s="48">
        <v>13.270724760779892</v>
      </c>
      <c r="P52" s="48">
        <v>9.4518743785138142</v>
      </c>
      <c r="Q52" s="48">
        <v>1572.4749238433651</v>
      </c>
      <c r="R52" s="48">
        <v>0.28673280579387683</v>
      </c>
      <c r="S52" s="48">
        <v>2.0334612176436947E-2</v>
      </c>
      <c r="T52" s="48">
        <v>1029.4517381248163</v>
      </c>
      <c r="U52" s="77" t="s">
        <v>181</v>
      </c>
      <c r="V52" s="68" t="s">
        <v>213</v>
      </c>
      <c r="W52" s="69" t="s">
        <v>120</v>
      </c>
      <c r="X52" s="48"/>
      <c r="Y52" s="89">
        <f>SUM(Z52:AM52)</f>
        <v>3191.7580040020334</v>
      </c>
      <c r="Z52" s="48">
        <v>0</v>
      </c>
      <c r="AA52" s="48">
        <v>211.23009644088046</v>
      </c>
      <c r="AB52" s="85">
        <v>5.8098921548956435</v>
      </c>
      <c r="AC52" s="87">
        <v>0</v>
      </c>
      <c r="AD52" s="87">
        <v>0</v>
      </c>
      <c r="AE52" s="87">
        <v>587.64780246650798</v>
      </c>
      <c r="AF52" s="85">
        <v>580.75468256894408</v>
      </c>
      <c r="AG52" s="48">
        <v>1101.710969835709</v>
      </c>
      <c r="AH52" s="87">
        <v>1.2134345754326801</v>
      </c>
      <c r="AI52" s="48">
        <v>7.9846006012397174E-3</v>
      </c>
      <c r="AJ52" s="48">
        <v>672.84821413484258</v>
      </c>
      <c r="AK52" s="48">
        <v>0</v>
      </c>
      <c r="AL52" s="48">
        <v>0</v>
      </c>
      <c r="AM52" s="48">
        <v>30.534927224220219</v>
      </c>
      <c r="AN52" s="89">
        <f>SUM(AO52:AP52)</f>
        <v>7761.6554328249867</v>
      </c>
      <c r="AO52" s="48">
        <v>7373.6217021708417</v>
      </c>
      <c r="AP52" s="48">
        <v>388.03373065414547</v>
      </c>
      <c r="AQ52" s="89">
        <f>SUM(AR52:AS52)</f>
        <v>1126.0043787004493</v>
      </c>
      <c r="AR52" s="48">
        <v>996.9644487615526</v>
      </c>
      <c r="AS52" s="48">
        <v>129.03992993889656</v>
      </c>
      <c r="AT52" s="77"/>
    </row>
    <row r="53" spans="2:46" s="57" customFormat="1" ht="24" customHeight="1" x14ac:dyDescent="0.2">
      <c r="B53" s="68" t="s">
        <v>121</v>
      </c>
      <c r="C53" s="69" t="s">
        <v>122</v>
      </c>
      <c r="D53" s="46"/>
      <c r="E53" s="90">
        <f>+F53+AN53+AQ53</f>
        <v>19733.84366517956</v>
      </c>
      <c r="F53" s="89">
        <f>+G53+Y53</f>
        <v>8196.4379137549913</v>
      </c>
      <c r="G53" s="89">
        <f>SUM(H53:T53)</f>
        <v>3481.4226461910184</v>
      </c>
      <c r="H53" s="48">
        <v>74.157947262753794</v>
      </c>
      <c r="I53" s="48">
        <v>142.53815996856588</v>
      </c>
      <c r="J53" s="48">
        <v>6.9576647013171785E-3</v>
      </c>
      <c r="K53" s="48">
        <v>0.81495484912419125</v>
      </c>
      <c r="L53" s="48">
        <v>5.2812047455207409E-3</v>
      </c>
      <c r="M53" s="48">
        <v>0</v>
      </c>
      <c r="N53" s="48">
        <v>0</v>
      </c>
      <c r="O53" s="48">
        <v>96.891890085790664</v>
      </c>
      <c r="P53" s="48">
        <v>27.434377642064831</v>
      </c>
      <c r="Q53" s="48">
        <v>1893.9735820529975</v>
      </c>
      <c r="R53" s="48">
        <v>1.9974688095153907</v>
      </c>
      <c r="S53" s="48">
        <v>2.2300881647555219E-2</v>
      </c>
      <c r="T53" s="48">
        <v>1243.579725769112</v>
      </c>
      <c r="U53" s="77" t="s">
        <v>121</v>
      </c>
      <c r="V53" s="68" t="s">
        <v>121</v>
      </c>
      <c r="W53" s="69" t="s">
        <v>122</v>
      </c>
      <c r="X53" s="48"/>
      <c r="Y53" s="89">
        <f>SUM(Z53:AM53)</f>
        <v>4715.0152675639738</v>
      </c>
      <c r="Z53" s="48">
        <v>0</v>
      </c>
      <c r="AA53" s="48">
        <v>307.96235064052468</v>
      </c>
      <c r="AB53" s="85">
        <v>2.7294187560759102</v>
      </c>
      <c r="AC53" s="87">
        <v>0</v>
      </c>
      <c r="AD53" s="87">
        <v>0</v>
      </c>
      <c r="AE53" s="87">
        <v>814.18052866177493</v>
      </c>
      <c r="AF53" s="85">
        <v>1061.3242470115893</v>
      </c>
      <c r="AG53" s="48">
        <v>1434.7113111623826</v>
      </c>
      <c r="AH53" s="87">
        <v>7.1351969078666038</v>
      </c>
      <c r="AI53" s="48">
        <v>5.5290991585996725E-3</v>
      </c>
      <c r="AJ53" s="48">
        <v>1042.2419392391494</v>
      </c>
      <c r="AK53" s="48">
        <v>0.36897262263311886</v>
      </c>
      <c r="AL53" s="48">
        <v>2.3208032974792641E-3</v>
      </c>
      <c r="AM53" s="48">
        <v>44.353452659522233</v>
      </c>
      <c r="AN53" s="89">
        <f>SUM(AO53:AP53)</f>
        <v>10102.460721004865</v>
      </c>
      <c r="AO53" s="48">
        <v>9456.905925724046</v>
      </c>
      <c r="AP53" s="48">
        <v>645.55479528081969</v>
      </c>
      <c r="AQ53" s="89">
        <f>SUM(AR53:AS53)</f>
        <v>1434.9450304197062</v>
      </c>
      <c r="AR53" s="48">
        <v>1299.6010951484936</v>
      </c>
      <c r="AS53" s="48">
        <v>135.34393527121256</v>
      </c>
      <c r="AT53" s="77"/>
    </row>
    <row r="54" spans="2:46" s="57" customFormat="1" ht="24" customHeight="1" x14ac:dyDescent="0.2">
      <c r="B54" s="68" t="s">
        <v>123</v>
      </c>
      <c r="C54" s="69" t="s">
        <v>124</v>
      </c>
      <c r="D54" s="46"/>
      <c r="E54" s="90">
        <f>+F54+AN54+AQ54</f>
        <v>56960.418385012075</v>
      </c>
      <c r="F54" s="89">
        <f>+G54+Y54</f>
        <v>22029.714633386298</v>
      </c>
      <c r="G54" s="89">
        <f>SUM(H54:T54)</f>
        <v>9942.5827385507746</v>
      </c>
      <c r="H54" s="48">
        <v>0</v>
      </c>
      <c r="I54" s="48">
        <v>53.411047861039762</v>
      </c>
      <c r="J54" s="48">
        <v>2.0508682176712797E-2</v>
      </c>
      <c r="K54" s="48">
        <v>13.02102623211146</v>
      </c>
      <c r="L54" s="48">
        <v>1.1283774532719426</v>
      </c>
      <c r="M54" s="48">
        <v>6.1551863218155196</v>
      </c>
      <c r="N54" s="48">
        <v>0</v>
      </c>
      <c r="O54" s="48">
        <v>138.65193016427736</v>
      </c>
      <c r="P54" s="48">
        <v>681.55620769859922</v>
      </c>
      <c r="Q54" s="48">
        <v>6722.7910320934452</v>
      </c>
      <c r="R54" s="48">
        <v>1.3501600889763523</v>
      </c>
      <c r="S54" s="48">
        <v>8.8154798372233639E-2</v>
      </c>
      <c r="T54" s="48">
        <v>2324.4091071566882</v>
      </c>
      <c r="U54" s="77" t="s">
        <v>123</v>
      </c>
      <c r="V54" s="68" t="s">
        <v>123</v>
      </c>
      <c r="W54" s="69" t="s">
        <v>124</v>
      </c>
      <c r="X54" s="48"/>
      <c r="Y54" s="89">
        <f>SUM(Z54:AM54)</f>
        <v>12087.131894835526</v>
      </c>
      <c r="Z54" s="48">
        <v>0</v>
      </c>
      <c r="AA54" s="48">
        <v>856.16258765534133</v>
      </c>
      <c r="AB54" s="85">
        <v>3.788179025887807</v>
      </c>
      <c r="AC54" s="87">
        <v>0</v>
      </c>
      <c r="AD54" s="87">
        <v>0</v>
      </c>
      <c r="AE54" s="87">
        <v>2111.5777283712928</v>
      </c>
      <c r="AF54" s="85">
        <v>2426.4098473610065</v>
      </c>
      <c r="AG54" s="48">
        <v>3346.376095882219</v>
      </c>
      <c r="AH54" s="87">
        <v>83.34828632309106</v>
      </c>
      <c r="AI54" s="48">
        <v>0.16487523369340973</v>
      </c>
      <c r="AJ54" s="48">
        <v>2764.312323793321</v>
      </c>
      <c r="AK54" s="48">
        <v>0.35220113978615852</v>
      </c>
      <c r="AL54" s="48">
        <v>96.079673552438223</v>
      </c>
      <c r="AM54" s="48">
        <v>398.56009649744846</v>
      </c>
      <c r="AN54" s="89">
        <f>SUM(AO54:AP54)</f>
        <v>30002.703832471034</v>
      </c>
      <c r="AO54" s="48">
        <v>28140.333032371807</v>
      </c>
      <c r="AP54" s="48">
        <v>1862.3708000992251</v>
      </c>
      <c r="AQ54" s="89">
        <f>SUM(AR54:AS54)</f>
        <v>4927.9999191547377</v>
      </c>
      <c r="AR54" s="48">
        <v>4512.3698978672064</v>
      </c>
      <c r="AS54" s="48">
        <v>415.63002128753129</v>
      </c>
      <c r="AT54" s="77"/>
    </row>
    <row r="55" spans="2:46" s="57" customFormat="1" ht="24" customHeight="1" x14ac:dyDescent="0.2">
      <c r="B55" s="68" t="s">
        <v>125</v>
      </c>
      <c r="C55" s="69" t="s">
        <v>126</v>
      </c>
      <c r="D55" s="46"/>
      <c r="E55" s="90">
        <f>+F55+AN55+AQ55</f>
        <v>82757.788386520479</v>
      </c>
      <c r="F55" s="89">
        <f>+G55+Y55</f>
        <v>28849.924288935421</v>
      </c>
      <c r="G55" s="89">
        <f>SUM(H55:T55)</f>
        <v>12087.61707300705</v>
      </c>
      <c r="H55" s="48">
        <v>0</v>
      </c>
      <c r="I55" s="48">
        <v>86.1405176100929</v>
      </c>
      <c r="J55" s="48">
        <v>2.4414434578464258E-2</v>
      </c>
      <c r="K55" s="48">
        <v>6.562747838310611</v>
      </c>
      <c r="L55" s="48">
        <v>6.0587154441668631E-3</v>
      </c>
      <c r="M55" s="48">
        <v>0</v>
      </c>
      <c r="N55" s="48">
        <v>0</v>
      </c>
      <c r="O55" s="48">
        <v>74.828299380532698</v>
      </c>
      <c r="P55" s="48">
        <v>389.51598542552784</v>
      </c>
      <c r="Q55" s="48">
        <v>9712.0439944641803</v>
      </c>
      <c r="R55" s="48">
        <v>1.633701140915703</v>
      </c>
      <c r="S55" s="48">
        <v>0.13372333001149878</v>
      </c>
      <c r="T55" s="48">
        <v>1816.727630667456</v>
      </c>
      <c r="U55" s="77" t="s">
        <v>125</v>
      </c>
      <c r="V55" s="68" t="s">
        <v>125</v>
      </c>
      <c r="W55" s="69" t="s">
        <v>126</v>
      </c>
      <c r="X55" s="48"/>
      <c r="Y55" s="89">
        <f>SUM(Z55:AM55)</f>
        <v>16762.307215928369</v>
      </c>
      <c r="Z55" s="48">
        <v>0</v>
      </c>
      <c r="AA55" s="48">
        <v>1326.5325175966825</v>
      </c>
      <c r="AB55" s="85">
        <v>13.348955701140357</v>
      </c>
      <c r="AC55" s="87">
        <v>0</v>
      </c>
      <c r="AD55" s="87">
        <v>0</v>
      </c>
      <c r="AE55" s="87">
        <v>3226.423309475204</v>
      </c>
      <c r="AF55" s="85">
        <v>3148.6096367808609</v>
      </c>
      <c r="AG55" s="48">
        <v>4671.4523998335944</v>
      </c>
      <c r="AH55" s="87">
        <v>41.107912771803122</v>
      </c>
      <c r="AI55" s="48">
        <v>0.14012550112856254</v>
      </c>
      <c r="AJ55" s="48">
        <v>4179.0121057830265</v>
      </c>
      <c r="AK55" s="48">
        <v>0.36897262263311886</v>
      </c>
      <c r="AL55" s="48">
        <v>1.5174483098902878E-2</v>
      </c>
      <c r="AM55" s="48">
        <v>155.29610537919552</v>
      </c>
      <c r="AN55" s="89">
        <f>SUM(AO55:AP55)</f>
        <v>48287.915426947351</v>
      </c>
      <c r="AO55" s="48">
        <v>46330.808054741152</v>
      </c>
      <c r="AP55" s="48">
        <v>1957.1073722061992</v>
      </c>
      <c r="AQ55" s="89">
        <f>SUM(AR55:AS55)</f>
        <v>5619.9486706377093</v>
      </c>
      <c r="AR55" s="48">
        <v>4897.1808446418081</v>
      </c>
      <c r="AS55" s="48">
        <v>722.76782599590103</v>
      </c>
      <c r="AT55" s="77"/>
    </row>
    <row r="56" spans="2:46" s="57" customFormat="1" ht="24" customHeight="1" x14ac:dyDescent="0.2">
      <c r="B56" s="68" t="s">
        <v>127</v>
      </c>
      <c r="C56" s="69" t="s">
        <v>128</v>
      </c>
      <c r="D56" s="46"/>
      <c r="E56" s="90">
        <f>+F56+AN56+AQ56</f>
        <v>46859.589811448604</v>
      </c>
      <c r="F56" s="89">
        <f>+G56+Y56</f>
        <v>19449.600572291845</v>
      </c>
      <c r="G56" s="89">
        <f>SUM(H56:T56)</f>
        <v>9060.5014217733496</v>
      </c>
      <c r="H56" s="48">
        <v>787.58534500478095</v>
      </c>
      <c r="I56" s="48">
        <v>62.381803785031636</v>
      </c>
      <c r="J56" s="48">
        <v>1.342916824644756E-2</v>
      </c>
      <c r="K56" s="48">
        <v>0.73905478595589791</v>
      </c>
      <c r="L56" s="48">
        <v>4.789092485142676E-3</v>
      </c>
      <c r="M56" s="48">
        <v>0</v>
      </c>
      <c r="N56" s="48">
        <v>0</v>
      </c>
      <c r="O56" s="48">
        <v>131.3257672192816</v>
      </c>
      <c r="P56" s="48">
        <v>52.290918502331238</v>
      </c>
      <c r="Q56" s="48">
        <v>4651.5407699005809</v>
      </c>
      <c r="R56" s="48">
        <v>0.93037499074075847</v>
      </c>
      <c r="S56" s="48">
        <v>4.5879620992759695E-3</v>
      </c>
      <c r="T56" s="48">
        <v>3373.6845813618156</v>
      </c>
      <c r="U56" s="77" t="s">
        <v>127</v>
      </c>
      <c r="V56" s="68" t="s">
        <v>127</v>
      </c>
      <c r="W56" s="69" t="s">
        <v>128</v>
      </c>
      <c r="X56" s="48"/>
      <c r="Y56" s="89">
        <f>SUM(Z56:AM56)</f>
        <v>10389.099150518496</v>
      </c>
      <c r="Z56" s="48">
        <v>0</v>
      </c>
      <c r="AA56" s="48">
        <v>592.40286607106214</v>
      </c>
      <c r="AB56" s="85">
        <v>5.4049750098573091</v>
      </c>
      <c r="AC56" s="87">
        <v>0</v>
      </c>
      <c r="AD56" s="87">
        <v>0</v>
      </c>
      <c r="AE56" s="87">
        <v>1757.9379974389396</v>
      </c>
      <c r="AF56" s="85">
        <v>1971.9064910798272</v>
      </c>
      <c r="AG56" s="48">
        <v>2473.4741843355864</v>
      </c>
      <c r="AH56" s="87">
        <v>369.05790317580892</v>
      </c>
      <c r="AI56" s="48">
        <v>1.0846635728840821E-2</v>
      </c>
      <c r="AJ56" s="48">
        <v>2179.2125982801326</v>
      </c>
      <c r="AK56" s="48">
        <v>0</v>
      </c>
      <c r="AL56" s="48">
        <v>927.28438692460031</v>
      </c>
      <c r="AM56" s="48">
        <v>112.40690156695238</v>
      </c>
      <c r="AN56" s="89">
        <f>SUM(AO56:AP56)</f>
        <v>22175.451506993806</v>
      </c>
      <c r="AO56" s="48">
        <v>20280.249209324447</v>
      </c>
      <c r="AP56" s="48">
        <v>1895.202297669359</v>
      </c>
      <c r="AQ56" s="89">
        <f>SUM(AR56:AS56)</f>
        <v>5234.5377321629494</v>
      </c>
      <c r="AR56" s="48">
        <v>4962.1452729510811</v>
      </c>
      <c r="AS56" s="48">
        <v>272.39245921186796</v>
      </c>
      <c r="AT56" s="77"/>
    </row>
    <row r="57" spans="2:46" s="47" customFormat="1" ht="10.5" customHeight="1" x14ac:dyDescent="0.2">
      <c r="B57" s="67"/>
      <c r="C57" s="46"/>
      <c r="D57" s="46"/>
      <c r="E57" s="90"/>
      <c r="F57" s="89"/>
      <c r="G57" s="89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77"/>
      <c r="V57" s="67"/>
      <c r="W57" s="46"/>
      <c r="X57" s="48"/>
      <c r="Y57" s="89"/>
      <c r="Z57" s="48"/>
      <c r="AA57" s="48"/>
      <c r="AB57" s="67"/>
      <c r="AC57" s="46"/>
      <c r="AD57" s="46"/>
      <c r="AE57" s="46"/>
      <c r="AF57" s="67"/>
      <c r="AG57" s="67"/>
      <c r="AH57" s="46"/>
      <c r="AI57" s="48"/>
      <c r="AJ57" s="48"/>
      <c r="AK57" s="48"/>
      <c r="AL57" s="48"/>
      <c r="AM57" s="48"/>
      <c r="AN57" s="89"/>
      <c r="AO57" s="48"/>
      <c r="AP57" s="48"/>
      <c r="AQ57" s="89"/>
      <c r="AR57" s="48"/>
      <c r="AS57" s="48"/>
      <c r="AT57" s="77"/>
    </row>
    <row r="58" spans="2:46" s="98" customFormat="1" ht="24" customHeight="1" x14ac:dyDescent="0.2">
      <c r="B58" s="96"/>
      <c r="C58" s="93" t="s">
        <v>129</v>
      </c>
      <c r="D58" s="99"/>
      <c r="E58" s="100">
        <f>SUM(E59:E62)</f>
        <v>101525.30384050444</v>
      </c>
      <c r="F58" s="97">
        <f>SUM(F59:F62)</f>
        <v>37354.379847110074</v>
      </c>
      <c r="G58" s="97">
        <f>SUM(G59:G62)</f>
        <v>14001.242833087308</v>
      </c>
      <c r="H58" s="97">
        <f>SUM(H59:H62)</f>
        <v>0</v>
      </c>
      <c r="I58" s="97">
        <f>SUM(I59:I62)</f>
        <v>133.72760305918004</v>
      </c>
      <c r="J58" s="97">
        <f>SUM(J59:J62)</f>
        <v>4.3927965609218148E-2</v>
      </c>
      <c r="K58" s="97">
        <f>SUM(K59:K62)</f>
        <v>1.2895428470631316</v>
      </c>
      <c r="L58" s="97">
        <f>SUM(L59:L62)</f>
        <v>8.3557060990778805E-3</v>
      </c>
      <c r="M58" s="97">
        <f>SUM(M59:M62)</f>
        <v>0</v>
      </c>
      <c r="N58" s="97">
        <f>SUM(N59:N62)</f>
        <v>0</v>
      </c>
      <c r="O58" s="97">
        <f>SUM(O59:O62)</f>
        <v>210.69976808244957</v>
      </c>
      <c r="P58" s="97">
        <f>SUM(P59:P62)</f>
        <v>332.44194371432013</v>
      </c>
      <c r="Q58" s="97">
        <f>SUM(Q59:Q62)</f>
        <v>10592.138069510249</v>
      </c>
      <c r="R58" s="97">
        <f>SUM(R59:R62)</f>
        <v>4.6073424244184382</v>
      </c>
      <c r="S58" s="97">
        <f>SUM(S59:S62)</f>
        <v>9.621652878718065E-2</v>
      </c>
      <c r="T58" s="97">
        <f>SUM(T59:T62)</f>
        <v>2726.1900632491315</v>
      </c>
      <c r="U58" s="95"/>
      <c r="V58" s="96"/>
      <c r="W58" s="93" t="s">
        <v>129</v>
      </c>
      <c r="X58" s="97"/>
      <c r="Y58" s="97">
        <f>SUM(Y59:Y62)</f>
        <v>23353.137014022766</v>
      </c>
      <c r="Z58" s="97">
        <f>SUM(Z59:Z62)</f>
        <v>0</v>
      </c>
      <c r="AA58" s="97">
        <f>SUM(AA59:AA62)</f>
        <v>1610.2858899347302</v>
      </c>
      <c r="AB58" s="97">
        <f>SUM(AB59:AB62)</f>
        <v>11.261329965101162</v>
      </c>
      <c r="AC58" s="104">
        <f>SUM(AC59:AC62)</f>
        <v>0</v>
      </c>
      <c r="AD58" s="104">
        <f>SUM(AD59:AD62)</f>
        <v>0</v>
      </c>
      <c r="AE58" s="104">
        <f>SUM(AE59:AE62)</f>
        <v>4094.6274989583471</v>
      </c>
      <c r="AF58" s="97">
        <f>SUM(AF59:AF62)</f>
        <v>4872.0488480427803</v>
      </c>
      <c r="AG58" s="97">
        <f>SUM(AG59:AG62)</f>
        <v>6995.7819227271175</v>
      </c>
      <c r="AH58" s="104">
        <f>SUM(AH59:AH62)</f>
        <v>169.07528754780128</v>
      </c>
      <c r="AI58" s="97">
        <f>SUM(AI59:AI62)</f>
        <v>2.5182143837780873E-2</v>
      </c>
      <c r="AJ58" s="97">
        <f>SUM(AJ59:AJ62)</f>
        <v>5413.6039955532533</v>
      </c>
      <c r="AK58" s="97">
        <f>SUM(AK59:AK62)</f>
        <v>0.36897262263311886</v>
      </c>
      <c r="AL58" s="97">
        <f>SUM(AL59:AL62)</f>
        <v>7.6876609229000626E-3</v>
      </c>
      <c r="AM58" s="97">
        <f>SUM(AM59:AM62)</f>
        <v>186.05039886624101</v>
      </c>
      <c r="AN58" s="97">
        <f>SUM(AN59:AN62)</f>
        <v>54688.010609336314</v>
      </c>
      <c r="AO58" s="97">
        <f>SUM(AO59:AO62)</f>
        <v>51659.739335724771</v>
      </c>
      <c r="AP58" s="97">
        <f>SUM(AP59:AP62)</f>
        <v>3028.2712736115545</v>
      </c>
      <c r="AQ58" s="97">
        <f>SUM(AQ59:AQ62)</f>
        <v>9482.9133840580344</v>
      </c>
      <c r="AR58" s="97">
        <f>SUM(AR59:AR62)</f>
        <v>8828.3338962185717</v>
      </c>
      <c r="AS58" s="97">
        <f>SUM(AS59:AS62)</f>
        <v>654.57948783946176</v>
      </c>
      <c r="AT58" s="95"/>
    </row>
    <row r="59" spans="2:46" s="57" customFormat="1" ht="24" customHeight="1" x14ac:dyDescent="0.2">
      <c r="B59" s="68" t="s">
        <v>130</v>
      </c>
      <c r="C59" s="69" t="s">
        <v>131</v>
      </c>
      <c r="D59" s="46"/>
      <c r="E59" s="90">
        <f>+F59+AN59+AQ59</f>
        <v>18072.530831795342</v>
      </c>
      <c r="F59" s="89">
        <f>+G59+Y59</f>
        <v>6087.3004248556608</v>
      </c>
      <c r="G59" s="89">
        <f>SUM(H59:T59)</f>
        <v>2255.9243466272183</v>
      </c>
      <c r="H59" s="48">
        <v>0</v>
      </c>
      <c r="I59" s="48">
        <v>16.88807381697044</v>
      </c>
      <c r="J59" s="48">
        <v>6.1760181029923179E-3</v>
      </c>
      <c r="K59" s="48">
        <v>3.5179119035963205E-5</v>
      </c>
      <c r="L59" s="48">
        <v>0</v>
      </c>
      <c r="M59" s="48">
        <v>0</v>
      </c>
      <c r="N59" s="48">
        <v>0</v>
      </c>
      <c r="O59" s="48">
        <v>51.830060759928713</v>
      </c>
      <c r="P59" s="48">
        <v>59.832555304766906</v>
      </c>
      <c r="Q59" s="48">
        <v>1973.51672615137</v>
      </c>
      <c r="R59" s="48">
        <v>0</v>
      </c>
      <c r="S59" s="48">
        <v>1.435384388924961E-2</v>
      </c>
      <c r="T59" s="48">
        <v>153.83636555307098</v>
      </c>
      <c r="U59" s="77" t="s">
        <v>182</v>
      </c>
      <c r="V59" s="68" t="s">
        <v>214</v>
      </c>
      <c r="W59" s="69" t="s">
        <v>131</v>
      </c>
      <c r="X59" s="48"/>
      <c r="Y59" s="89">
        <f>SUM(Z59:AM59)</f>
        <v>3831.376078228443</v>
      </c>
      <c r="Z59" s="48">
        <v>0</v>
      </c>
      <c r="AA59" s="48">
        <v>287.52609058013519</v>
      </c>
      <c r="AB59" s="85">
        <v>2.1667526869126461</v>
      </c>
      <c r="AC59" s="87">
        <v>0</v>
      </c>
      <c r="AD59" s="87">
        <v>0</v>
      </c>
      <c r="AE59" s="87">
        <v>755.05050689384507</v>
      </c>
      <c r="AF59" s="85">
        <v>816.39756752196865</v>
      </c>
      <c r="AG59" s="48">
        <v>1115.2734542876508</v>
      </c>
      <c r="AH59" s="87">
        <v>12.022961714581058</v>
      </c>
      <c r="AI59" s="48">
        <v>5.5758798063735467E-3</v>
      </c>
      <c r="AJ59" s="48">
        <v>812.07990220682427</v>
      </c>
      <c r="AK59" s="48">
        <v>0.36897262263311886</v>
      </c>
      <c r="AL59" s="48">
        <v>0</v>
      </c>
      <c r="AM59" s="48">
        <v>30.484293834085932</v>
      </c>
      <c r="AN59" s="89">
        <f>SUM(AO59:AP59)</f>
        <v>9855.6257876924665</v>
      </c>
      <c r="AO59" s="48">
        <v>9237.6123776473778</v>
      </c>
      <c r="AP59" s="48">
        <v>618.0134100450889</v>
      </c>
      <c r="AQ59" s="89">
        <f>SUM(AR59:AS59)</f>
        <v>2129.6046192472154</v>
      </c>
      <c r="AR59" s="48">
        <v>2021.2046398564526</v>
      </c>
      <c r="AS59" s="48">
        <v>108.39997939076268</v>
      </c>
      <c r="AT59" s="77"/>
    </row>
    <row r="60" spans="2:46" s="57" customFormat="1" ht="24" customHeight="1" x14ac:dyDescent="0.2">
      <c r="B60" s="68" t="s">
        <v>132</v>
      </c>
      <c r="C60" s="69" t="s">
        <v>133</v>
      </c>
      <c r="D60" s="46"/>
      <c r="E60" s="90">
        <f>+F60+AN60+AQ60</f>
        <v>30012.080907079122</v>
      </c>
      <c r="F60" s="89">
        <f>+G60+Y60</f>
        <v>10913.168133198273</v>
      </c>
      <c r="G60" s="89">
        <f>SUM(H60:T60)</f>
        <v>4508.8468866175563</v>
      </c>
      <c r="H60" s="48">
        <v>0</v>
      </c>
      <c r="I60" s="48">
        <v>40.161324758614924</v>
      </c>
      <c r="J60" s="48">
        <v>1.4393597419119405E-2</v>
      </c>
      <c r="K60" s="48">
        <v>0.48233593808628539</v>
      </c>
      <c r="L60" s="48">
        <v>3.1255129903036416E-3</v>
      </c>
      <c r="M60" s="48">
        <v>0</v>
      </c>
      <c r="N60" s="48">
        <v>0</v>
      </c>
      <c r="O60" s="48">
        <v>17.602334896800457</v>
      </c>
      <c r="P60" s="48">
        <v>221.73693287880118</v>
      </c>
      <c r="Q60" s="48">
        <v>2963.3971900681177</v>
      </c>
      <c r="R60" s="48">
        <v>1.4325488698818258</v>
      </c>
      <c r="S60" s="48">
        <v>3.9079765634488624E-2</v>
      </c>
      <c r="T60" s="48">
        <v>1263.9776203312099</v>
      </c>
      <c r="U60" s="77" t="s">
        <v>132</v>
      </c>
      <c r="V60" s="68" t="s">
        <v>132</v>
      </c>
      <c r="W60" s="69" t="s">
        <v>133</v>
      </c>
      <c r="X60" s="48"/>
      <c r="Y60" s="89">
        <f>SUM(Z60:AM60)</f>
        <v>6404.3212465807155</v>
      </c>
      <c r="Z60" s="48">
        <v>0</v>
      </c>
      <c r="AA60" s="48">
        <v>428.99979882995012</v>
      </c>
      <c r="AB60" s="85">
        <v>2.2374499267682166</v>
      </c>
      <c r="AC60" s="87">
        <v>0</v>
      </c>
      <c r="AD60" s="87">
        <v>0</v>
      </c>
      <c r="AE60" s="87">
        <v>1022.3753212920675</v>
      </c>
      <c r="AF60" s="85">
        <v>1280.0780878925534</v>
      </c>
      <c r="AG60" s="48">
        <v>1702.2288165946704</v>
      </c>
      <c r="AH60" s="87">
        <v>75.757934572846239</v>
      </c>
      <c r="AI60" s="48">
        <v>1.522797722887085E-2</v>
      </c>
      <c r="AJ60" s="48">
        <v>1841.6320842696925</v>
      </c>
      <c r="AK60" s="48">
        <v>0</v>
      </c>
      <c r="AL60" s="48">
        <v>2.3933284005254914E-3</v>
      </c>
      <c r="AM60" s="48">
        <v>50.99413189653842</v>
      </c>
      <c r="AN60" s="89">
        <f>SUM(AO60:AP60)</f>
        <v>15634.822622852564</v>
      </c>
      <c r="AO60" s="48">
        <v>14884.033301389707</v>
      </c>
      <c r="AP60" s="48">
        <v>750.78932146285581</v>
      </c>
      <c r="AQ60" s="89">
        <f>SUM(AR60:AS60)</f>
        <v>3464.0901510282843</v>
      </c>
      <c r="AR60" s="48">
        <v>3273.7890945107724</v>
      </c>
      <c r="AS60" s="48">
        <v>190.30105651751168</v>
      </c>
      <c r="AT60" s="77"/>
    </row>
    <row r="61" spans="2:46" s="57" customFormat="1" ht="24" customHeight="1" x14ac:dyDescent="0.2">
      <c r="B61" s="68" t="s">
        <v>134</v>
      </c>
      <c r="C61" s="69" t="s">
        <v>135</v>
      </c>
      <c r="D61" s="46"/>
      <c r="E61" s="90">
        <f>+F61+AN61+AQ61</f>
        <v>36146.154974305995</v>
      </c>
      <c r="F61" s="89">
        <f>+G61+Y61</f>
        <v>13299.024904712094</v>
      </c>
      <c r="G61" s="89">
        <f>SUM(H61:T61)</f>
        <v>4400.6422124613873</v>
      </c>
      <c r="H61" s="48">
        <v>0</v>
      </c>
      <c r="I61" s="48">
        <v>27.36808159831283</v>
      </c>
      <c r="J61" s="48">
        <v>1.8214555602707405E-2</v>
      </c>
      <c r="K61" s="48">
        <v>0.41817423753328858</v>
      </c>
      <c r="L61" s="48">
        <v>2.7096181165938826E-3</v>
      </c>
      <c r="M61" s="48">
        <v>0</v>
      </c>
      <c r="N61" s="48">
        <v>0</v>
      </c>
      <c r="O61" s="48">
        <v>93.830579279796723</v>
      </c>
      <c r="P61" s="48">
        <v>34.765694845267511</v>
      </c>
      <c r="Q61" s="48">
        <v>3885.4786275376441</v>
      </c>
      <c r="R61" s="48">
        <v>2.5311513695897307</v>
      </c>
      <c r="S61" s="48">
        <v>3.9505803478245283E-2</v>
      </c>
      <c r="T61" s="48">
        <v>356.18947361604575</v>
      </c>
      <c r="U61" s="77" t="s">
        <v>134</v>
      </c>
      <c r="V61" s="68" t="s">
        <v>134</v>
      </c>
      <c r="W61" s="69" t="s">
        <v>135</v>
      </c>
      <c r="X61" s="48"/>
      <c r="Y61" s="89">
        <f>SUM(Z61:AM61)</f>
        <v>8898.3826922507069</v>
      </c>
      <c r="Z61" s="48">
        <v>0</v>
      </c>
      <c r="AA61" s="48">
        <v>632.81261150329374</v>
      </c>
      <c r="AB61" s="85">
        <v>5.4778010109736899</v>
      </c>
      <c r="AC61" s="87">
        <v>0</v>
      </c>
      <c r="AD61" s="87">
        <v>0</v>
      </c>
      <c r="AE61" s="87">
        <v>1518.0350416591434</v>
      </c>
      <c r="AF61" s="85">
        <v>1789.1783950870429</v>
      </c>
      <c r="AG61" s="48">
        <v>2926.109737283969</v>
      </c>
      <c r="AH61" s="87">
        <v>79.663638493398764</v>
      </c>
      <c r="AI61" s="48">
        <v>4.1900107514744522E-3</v>
      </c>
      <c r="AJ61" s="48">
        <v>1874.0883571656502</v>
      </c>
      <c r="AK61" s="48">
        <v>0</v>
      </c>
      <c r="AL61" s="48">
        <v>2.3933284005254914E-3</v>
      </c>
      <c r="AM61" s="48">
        <v>73.010526708081358</v>
      </c>
      <c r="AN61" s="89">
        <f>SUM(AO61:AP61)</f>
        <v>19979.815668014224</v>
      </c>
      <c r="AO61" s="48">
        <v>19099.742621473542</v>
      </c>
      <c r="AP61" s="48">
        <v>880.07304654068207</v>
      </c>
      <c r="AQ61" s="89">
        <f>SUM(AR61:AS61)</f>
        <v>2867.3144015796779</v>
      </c>
      <c r="AR61" s="48">
        <v>2627.7684663973068</v>
      </c>
      <c r="AS61" s="48">
        <v>239.54593518237115</v>
      </c>
      <c r="AT61" s="77"/>
    </row>
    <row r="62" spans="2:46" s="57" customFormat="1" ht="24" customHeight="1" x14ac:dyDescent="0.2">
      <c r="B62" s="68" t="s">
        <v>136</v>
      </c>
      <c r="C62" s="69" t="s">
        <v>137</v>
      </c>
      <c r="D62" s="46"/>
      <c r="E62" s="90">
        <f>+F62+AN62+AQ62</f>
        <v>17294.537127323969</v>
      </c>
      <c r="F62" s="89">
        <f>+G62+Y62</f>
        <v>7054.8863843440467</v>
      </c>
      <c r="G62" s="89">
        <f>SUM(H62:T62)</f>
        <v>2835.8293873811454</v>
      </c>
      <c r="H62" s="48">
        <v>0</v>
      </c>
      <c r="I62" s="48">
        <v>49.310122885281842</v>
      </c>
      <c r="J62" s="48">
        <v>5.1437944843990184E-3</v>
      </c>
      <c r="K62" s="48">
        <v>0.38899749232452158</v>
      </c>
      <c r="L62" s="48">
        <v>2.5205749921803559E-3</v>
      </c>
      <c r="M62" s="48">
        <v>0</v>
      </c>
      <c r="N62" s="48">
        <v>0</v>
      </c>
      <c r="O62" s="48">
        <v>47.436793145923687</v>
      </c>
      <c r="P62" s="48">
        <v>16.106760685484566</v>
      </c>
      <c r="Q62" s="48">
        <v>1769.7455257531167</v>
      </c>
      <c r="R62" s="48">
        <v>0.64364218494688163</v>
      </c>
      <c r="S62" s="48">
        <v>3.277115785197121E-3</v>
      </c>
      <c r="T62" s="48">
        <v>952.18660374880506</v>
      </c>
      <c r="U62" s="77" t="s">
        <v>136</v>
      </c>
      <c r="V62" s="68" t="s">
        <v>136</v>
      </c>
      <c r="W62" s="69" t="s">
        <v>137</v>
      </c>
      <c r="X62" s="48"/>
      <c r="Y62" s="89">
        <f>SUM(Z62:AM62)</f>
        <v>4219.0569969629014</v>
      </c>
      <c r="Z62" s="48">
        <v>0</v>
      </c>
      <c r="AA62" s="48">
        <v>260.94738902135128</v>
      </c>
      <c r="AB62" s="85">
        <v>1.379326340446611</v>
      </c>
      <c r="AC62" s="87">
        <v>0</v>
      </c>
      <c r="AD62" s="87">
        <v>0</v>
      </c>
      <c r="AE62" s="87">
        <v>799.16662911329126</v>
      </c>
      <c r="AF62" s="85">
        <v>986.39479754121544</v>
      </c>
      <c r="AG62" s="48">
        <v>1252.1699145608275</v>
      </c>
      <c r="AH62" s="87">
        <v>1.6307527669752098</v>
      </c>
      <c r="AI62" s="48">
        <v>1.8827605106202245E-4</v>
      </c>
      <c r="AJ62" s="48">
        <v>885.8036519110866</v>
      </c>
      <c r="AK62" s="48">
        <v>0</v>
      </c>
      <c r="AL62" s="48">
        <v>2.9010041218490803E-3</v>
      </c>
      <c r="AM62" s="48">
        <v>31.561446427535294</v>
      </c>
      <c r="AN62" s="89">
        <f>SUM(AO62:AP62)</f>
        <v>9217.7465307770653</v>
      </c>
      <c r="AO62" s="48">
        <v>8438.3510352141366</v>
      </c>
      <c r="AP62" s="48">
        <v>779.39549556292809</v>
      </c>
      <c r="AQ62" s="89">
        <f>SUM(AR62:AS62)</f>
        <v>1021.9042122028568</v>
      </c>
      <c r="AR62" s="48">
        <v>905.57169545404054</v>
      </c>
      <c r="AS62" s="48">
        <v>116.33251674881622</v>
      </c>
      <c r="AT62" s="77"/>
    </row>
    <row r="63" spans="2:46" s="47" customFormat="1" ht="10.5" customHeight="1" x14ac:dyDescent="0.2">
      <c r="B63" s="67"/>
      <c r="C63" s="46"/>
      <c r="D63" s="46"/>
      <c r="E63" s="90"/>
      <c r="F63" s="89"/>
      <c r="G63" s="89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77"/>
      <c r="V63" s="67"/>
      <c r="W63" s="46"/>
      <c r="X63" s="48"/>
      <c r="Y63" s="89"/>
      <c r="Z63" s="48"/>
      <c r="AA63" s="48"/>
      <c r="AB63" s="67"/>
      <c r="AC63" s="46"/>
      <c r="AD63" s="46"/>
      <c r="AE63" s="46"/>
      <c r="AF63" s="67"/>
      <c r="AG63" s="67"/>
      <c r="AH63" s="46"/>
      <c r="AI63" s="48"/>
      <c r="AJ63" s="48"/>
      <c r="AK63" s="48"/>
      <c r="AL63" s="48"/>
      <c r="AM63" s="48"/>
      <c r="AN63" s="89"/>
      <c r="AO63" s="48"/>
      <c r="AP63" s="48"/>
      <c r="AQ63" s="89"/>
      <c r="AR63" s="48"/>
      <c r="AS63" s="48"/>
      <c r="AT63" s="77"/>
    </row>
    <row r="64" spans="2:46" s="98" customFormat="1" ht="24" customHeight="1" x14ac:dyDescent="0.2">
      <c r="B64" s="96"/>
      <c r="C64" s="93" t="s">
        <v>138</v>
      </c>
      <c r="D64" s="99"/>
      <c r="E64" s="100">
        <f>SUM(E65:E72)</f>
        <v>404503.25175498385</v>
      </c>
      <c r="F64" s="97">
        <f>SUM(F65:F72)</f>
        <v>158542.92660786663</v>
      </c>
      <c r="G64" s="97">
        <f>SUM(G65:G72)</f>
        <v>73718.504305419454</v>
      </c>
      <c r="H64" s="97">
        <f>SUM(H65:H72)</f>
        <v>0</v>
      </c>
      <c r="I64" s="97">
        <f>SUM(I65:I72)</f>
        <v>681.48044788146615</v>
      </c>
      <c r="J64" s="97">
        <f>SUM(J65:J72)</f>
        <v>0.15565427107815438</v>
      </c>
      <c r="K64" s="97">
        <f>SUM(K65:K72)</f>
        <v>162.30873636162556</v>
      </c>
      <c r="L64" s="97">
        <f>SUM(L65:L72)</f>
        <v>253.4998804142011</v>
      </c>
      <c r="M64" s="97">
        <f>SUM(M65:M72)</f>
        <v>0</v>
      </c>
      <c r="N64" s="97">
        <f>SUM(N65:N72)</f>
        <v>0</v>
      </c>
      <c r="O64" s="97">
        <f>SUM(O65:O72)</f>
        <v>914.46245721366211</v>
      </c>
      <c r="P64" s="97">
        <f>SUM(P65:P72)</f>
        <v>1319.7865935705531</v>
      </c>
      <c r="Q64" s="97">
        <f>SUM(Q65:Q72)</f>
        <v>45678.278561826577</v>
      </c>
      <c r="R64" s="97">
        <f>SUM(R65:R72)</f>
        <v>10.883905173094604</v>
      </c>
      <c r="S64" s="97">
        <f>SUM(S65:S72)</f>
        <v>0.4385128075527443</v>
      </c>
      <c r="T64" s="97">
        <f>SUM(T65:T72)</f>
        <v>24697.209555899637</v>
      </c>
      <c r="U64" s="95"/>
      <c r="V64" s="96"/>
      <c r="W64" s="93" t="s">
        <v>138</v>
      </c>
      <c r="X64" s="97"/>
      <c r="Y64" s="97">
        <f>SUM(Y65:Y72)</f>
        <v>84824.422302447172</v>
      </c>
      <c r="Z64" s="97">
        <f>SUM(Z65:Z72)</f>
        <v>0</v>
      </c>
      <c r="AA64" s="97">
        <f>SUM(AA65:AA72)</f>
        <v>6237.5261998381993</v>
      </c>
      <c r="AB64" s="97">
        <f>SUM(AB65:AB72)</f>
        <v>60.132935850262676</v>
      </c>
      <c r="AC64" s="104">
        <f>SUM(AC65:AC72)</f>
        <v>0</v>
      </c>
      <c r="AD64" s="104">
        <f>SUM(AD65:AD72)</f>
        <v>0</v>
      </c>
      <c r="AE64" s="104">
        <f>SUM(AE65:AE72)</f>
        <v>15481.639906122306</v>
      </c>
      <c r="AF64" s="97">
        <f>SUM(AF65:AF72)</f>
        <v>17922.304694763894</v>
      </c>
      <c r="AG64" s="97">
        <f>SUM(AG65:AG72)</f>
        <v>24927.292266539436</v>
      </c>
      <c r="AH64" s="104">
        <f>SUM(AH65:AH72)</f>
        <v>310.38245403106447</v>
      </c>
      <c r="AI64" s="97">
        <f>SUM(AI65:AI72)</f>
        <v>0.62598728580098684</v>
      </c>
      <c r="AJ64" s="97">
        <f>SUM(AJ65:AJ72)</f>
        <v>18631.412200936571</v>
      </c>
      <c r="AK64" s="97">
        <f>SUM(AK65:AK72)</f>
        <v>7.401415108771487</v>
      </c>
      <c r="AL64" s="97">
        <f>SUM(AL65:AL72)</f>
        <v>2.0838879608615885E-2</v>
      </c>
      <c r="AM64" s="97">
        <f>SUM(AM65:AM72)</f>
        <v>1245.683403091266</v>
      </c>
      <c r="AN64" s="97">
        <f>SUM(AN65:AN72)</f>
        <v>218415.62985832203</v>
      </c>
      <c r="AO64" s="97">
        <f>SUM(AO65:AO72)</f>
        <v>205700.65252709732</v>
      </c>
      <c r="AP64" s="97">
        <f>SUM(AP65:AP72)</f>
        <v>12714.977331224734</v>
      </c>
      <c r="AQ64" s="97">
        <f>SUM(AQ65:AQ72)</f>
        <v>27544.695288795199</v>
      </c>
      <c r="AR64" s="97">
        <f>SUM(AR65:AR72)</f>
        <v>24242.25423402249</v>
      </c>
      <c r="AS64" s="97">
        <f>SUM(AS65:AS72)</f>
        <v>3302.4410547727039</v>
      </c>
      <c r="AT64" s="95"/>
    </row>
    <row r="65" spans="1:46" ht="24" customHeight="1" x14ac:dyDescent="0.2">
      <c r="A65" s="57"/>
      <c r="B65" s="68" t="s">
        <v>140</v>
      </c>
      <c r="C65" s="69" t="s">
        <v>141</v>
      </c>
      <c r="D65" s="46"/>
      <c r="E65" s="90">
        <f>+F65+AN65+AQ65</f>
        <v>144399.40581793638</v>
      </c>
      <c r="F65" s="89">
        <f>+G65+Y65</f>
        <v>54635.692636410124</v>
      </c>
      <c r="G65" s="89">
        <f>SUM(H65:T65)</f>
        <v>27792.800434114193</v>
      </c>
      <c r="H65" s="48">
        <v>0</v>
      </c>
      <c r="I65" s="48">
        <v>216.44925208424476</v>
      </c>
      <c r="J65" s="48">
        <v>2.1927445840569534E-2</v>
      </c>
      <c r="K65" s="48">
        <v>30.788727591860987</v>
      </c>
      <c r="L65" s="48">
        <v>1.6337060134502302E-2</v>
      </c>
      <c r="M65" s="48">
        <v>0</v>
      </c>
      <c r="N65" s="48">
        <v>0</v>
      </c>
      <c r="O65" s="48">
        <v>491.04774976445196</v>
      </c>
      <c r="P65" s="48">
        <v>531.77851058882402</v>
      </c>
      <c r="Q65" s="48">
        <v>18134.241270584091</v>
      </c>
      <c r="R65" s="48">
        <v>2.6262531683248471</v>
      </c>
      <c r="S65" s="48">
        <v>0.2192564997139799</v>
      </c>
      <c r="T65" s="48">
        <v>8385.611149326709</v>
      </c>
      <c r="U65" s="77" t="s">
        <v>183</v>
      </c>
      <c r="V65" s="68" t="s">
        <v>215</v>
      </c>
      <c r="W65" s="69" t="s">
        <v>141</v>
      </c>
      <c r="X65" s="48"/>
      <c r="Y65" s="89">
        <f>SUM(Z65:AM65)</f>
        <v>26842.892202295927</v>
      </c>
      <c r="Z65" s="48">
        <v>0</v>
      </c>
      <c r="AA65" s="48">
        <v>2250.5794220116868</v>
      </c>
      <c r="AB65" s="85">
        <v>9.8297635137130719</v>
      </c>
      <c r="AC65" s="87">
        <v>0</v>
      </c>
      <c r="AD65" s="87">
        <v>0</v>
      </c>
      <c r="AE65" s="87">
        <v>5121.8891615763459</v>
      </c>
      <c r="AF65" s="85">
        <v>5499.4285123866002</v>
      </c>
      <c r="AG65" s="48">
        <v>6870.5278073860482</v>
      </c>
      <c r="AH65" s="87">
        <v>154.59734588201511</v>
      </c>
      <c r="AI65" s="48">
        <v>0.54240115685985113</v>
      </c>
      <c r="AJ65" s="48">
        <v>6623.5813399153203</v>
      </c>
      <c r="AK65" s="48">
        <v>0.66415072073961356</v>
      </c>
      <c r="AL65" s="48">
        <v>8.7030123655472396E-3</v>
      </c>
      <c r="AM65" s="48">
        <v>311.24359473423084</v>
      </c>
      <c r="AN65" s="89">
        <f>SUM(AO65:AP65)</f>
        <v>79758.417116899829</v>
      </c>
      <c r="AO65" s="48">
        <v>75220.297650435328</v>
      </c>
      <c r="AP65" s="48">
        <v>4538.1194664645</v>
      </c>
      <c r="AQ65" s="89">
        <f>SUM(AR65:AS65)</f>
        <v>10005.296064626422</v>
      </c>
      <c r="AR65" s="48">
        <v>8625.8995295103796</v>
      </c>
      <c r="AS65" s="48">
        <v>1379.3965351160414</v>
      </c>
      <c r="AT65" s="77"/>
    </row>
    <row r="66" spans="1:46" ht="24" customHeight="1" x14ac:dyDescent="0.2">
      <c r="A66" s="57"/>
      <c r="B66" s="67" t="s">
        <v>142</v>
      </c>
      <c r="C66" s="69" t="s">
        <v>143</v>
      </c>
      <c r="D66" s="46"/>
      <c r="E66" s="90">
        <f>+F66+AN66+AQ66</f>
        <v>23901.005812717689</v>
      </c>
      <c r="F66" s="89">
        <f>+G66+Y66</f>
        <v>8473.6165191797663</v>
      </c>
      <c r="G66" s="89">
        <f>SUM(H66:T66)</f>
        <v>3335.8514042811976</v>
      </c>
      <c r="H66" s="48">
        <v>0</v>
      </c>
      <c r="I66" s="48">
        <v>51.531855675423181</v>
      </c>
      <c r="J66" s="48">
        <v>1.1147251070475516E-2</v>
      </c>
      <c r="K66" s="48">
        <v>1.1668674749180286</v>
      </c>
      <c r="L66" s="48">
        <v>7.5617249765410673E-3</v>
      </c>
      <c r="M66" s="48">
        <v>0</v>
      </c>
      <c r="N66" s="48">
        <v>0</v>
      </c>
      <c r="O66" s="48">
        <v>21.017172096900275</v>
      </c>
      <c r="P66" s="48">
        <v>177.37643667067431</v>
      </c>
      <c r="Q66" s="48">
        <v>2569.0016710051132</v>
      </c>
      <c r="R66" s="48">
        <v>1.0190114164045549</v>
      </c>
      <c r="S66" s="48">
        <v>2.2726919491311878E-2</v>
      </c>
      <c r="T66" s="48">
        <v>514.69695404622553</v>
      </c>
      <c r="U66" s="77" t="s">
        <v>142</v>
      </c>
      <c r="V66" s="67" t="s">
        <v>142</v>
      </c>
      <c r="W66" s="69" t="s">
        <v>143</v>
      </c>
      <c r="X66" s="48"/>
      <c r="Y66" s="89">
        <f>SUM(Z66:AM66)</f>
        <v>5137.7651148985678</v>
      </c>
      <c r="Z66" s="48">
        <v>0</v>
      </c>
      <c r="AA66" s="48">
        <v>334.96844108424034</v>
      </c>
      <c r="AB66" s="48">
        <v>0.57032013944168158</v>
      </c>
      <c r="AC66" s="87">
        <v>0</v>
      </c>
      <c r="AD66" s="87">
        <v>0</v>
      </c>
      <c r="AE66" s="87">
        <v>885.3500779085125</v>
      </c>
      <c r="AF66" s="48">
        <v>1217.6675216591602</v>
      </c>
      <c r="AG66" s="48">
        <v>1270.0091299636938</v>
      </c>
      <c r="AH66" s="87">
        <v>4.3270135101045692</v>
      </c>
      <c r="AI66" s="48">
        <v>4.549257607346284E-2</v>
      </c>
      <c r="AJ66" s="48">
        <v>1365.1794398101563</v>
      </c>
      <c r="AK66" s="48">
        <v>0.55345893394967804</v>
      </c>
      <c r="AL66" s="48">
        <v>4.0614057705887123E-3</v>
      </c>
      <c r="AM66" s="48">
        <v>59.090157907464217</v>
      </c>
      <c r="AN66" s="89">
        <f>SUM(AO66:AP66)</f>
        <v>12945.942576396696</v>
      </c>
      <c r="AO66" s="48">
        <v>12112.482399747274</v>
      </c>
      <c r="AP66" s="48">
        <v>833.46017664942167</v>
      </c>
      <c r="AQ66" s="89">
        <f>SUM(AR66:AS66)</f>
        <v>2481.4467171412248</v>
      </c>
      <c r="AR66" s="48">
        <v>2321.0077675936523</v>
      </c>
      <c r="AS66" s="48">
        <v>160.43894954757269</v>
      </c>
      <c r="AT66" s="77"/>
    </row>
    <row r="67" spans="1:46" ht="24" customHeight="1" x14ac:dyDescent="0.2">
      <c r="A67" s="57"/>
      <c r="B67" s="67" t="s">
        <v>144</v>
      </c>
      <c r="C67" s="69" t="s">
        <v>145</v>
      </c>
      <c r="D67" s="46"/>
      <c r="E67" s="90">
        <f>+F67+AN67+AQ67</f>
        <v>34853.678584588844</v>
      </c>
      <c r="F67" s="89">
        <f>+G67+Y67</f>
        <v>14491.344849376146</v>
      </c>
      <c r="G67" s="89">
        <f>SUM(H67:T67)</f>
        <v>5333.3829648047731</v>
      </c>
      <c r="H67" s="48">
        <v>0</v>
      </c>
      <c r="I67" s="48">
        <v>41.779541094230026</v>
      </c>
      <c r="J67" s="48">
        <v>2.0850911156719158E-2</v>
      </c>
      <c r="K67" s="48">
        <v>0.62233289370805678</v>
      </c>
      <c r="L67" s="48">
        <v>4.0329199874885686E-3</v>
      </c>
      <c r="M67" s="48">
        <v>0</v>
      </c>
      <c r="N67" s="48">
        <v>0</v>
      </c>
      <c r="O67" s="48">
        <v>15.452117609700057</v>
      </c>
      <c r="P67" s="48">
        <v>89.214624866672239</v>
      </c>
      <c r="Q67" s="48">
        <v>3745.2605377413506</v>
      </c>
      <c r="R67" s="48">
        <v>0.47419277885981304</v>
      </c>
      <c r="S67" s="48">
        <v>3.0706690032426355E-2</v>
      </c>
      <c r="T67" s="48">
        <v>1440.5240272990752</v>
      </c>
      <c r="U67" s="77" t="s">
        <v>144</v>
      </c>
      <c r="V67" s="67" t="s">
        <v>144</v>
      </c>
      <c r="W67" s="69" t="s">
        <v>145</v>
      </c>
      <c r="X67" s="48"/>
      <c r="Y67" s="89">
        <f>SUM(Z67:AM67)</f>
        <v>9157.9618845713721</v>
      </c>
      <c r="Z67" s="48">
        <v>0</v>
      </c>
      <c r="AA67" s="48">
        <v>581.63646385081631</v>
      </c>
      <c r="AB67" s="48">
        <v>15.262544184258978</v>
      </c>
      <c r="AC67" s="87">
        <v>0</v>
      </c>
      <c r="AD67" s="87">
        <v>0</v>
      </c>
      <c r="AE67" s="87">
        <v>1516.6489180707269</v>
      </c>
      <c r="AF67" s="48">
        <v>1850.3334883180491</v>
      </c>
      <c r="AG67" s="48">
        <v>3256.2217636648552</v>
      </c>
      <c r="AH67" s="87">
        <v>59.291172739085539</v>
      </c>
      <c r="AI67" s="48">
        <v>7.1542121769956613E-3</v>
      </c>
      <c r="AJ67" s="48">
        <v>1809.722600671362</v>
      </c>
      <c r="AK67" s="48">
        <v>2.1743029548023074</v>
      </c>
      <c r="AL67" s="48">
        <v>3.2878046714289481E-3</v>
      </c>
      <c r="AM67" s="48">
        <v>66.660188100568334</v>
      </c>
      <c r="AN67" s="89">
        <f>SUM(AO67:AP67)</f>
        <v>18768.096112036492</v>
      </c>
      <c r="AO67" s="48">
        <v>17920.886699118168</v>
      </c>
      <c r="AP67" s="48">
        <v>847.20941291832332</v>
      </c>
      <c r="AQ67" s="89">
        <f>SUM(AR67:AS67)</f>
        <v>1594.2376231762091</v>
      </c>
      <c r="AR67" s="48">
        <v>1413.2994052172671</v>
      </c>
      <c r="AS67" s="48">
        <v>180.93821795894189</v>
      </c>
      <c r="AT67" s="77"/>
    </row>
    <row r="68" spans="1:46" ht="24" customHeight="1" x14ac:dyDescent="0.2">
      <c r="A68" s="57"/>
      <c r="B68" s="67" t="s">
        <v>146</v>
      </c>
      <c r="C68" s="69" t="s">
        <v>147</v>
      </c>
      <c r="D68" s="46"/>
      <c r="E68" s="90">
        <f>+F68+AN68+AQ68</f>
        <v>50020.190116935206</v>
      </c>
      <c r="F68" s="89">
        <f>+G68+Y68</f>
        <v>19200.116094188466</v>
      </c>
      <c r="G68" s="89">
        <f>SUM(H68:T68)</f>
        <v>9099.254691221442</v>
      </c>
      <c r="H68" s="48">
        <v>0</v>
      </c>
      <c r="I68" s="48">
        <v>107.3011710928415</v>
      </c>
      <c r="J68" s="48">
        <v>2.9280762916140353E-2</v>
      </c>
      <c r="K68" s="48">
        <v>1.140982800827973</v>
      </c>
      <c r="L68" s="48">
        <v>7.3936866437290432E-3</v>
      </c>
      <c r="M68" s="48">
        <v>0</v>
      </c>
      <c r="N68" s="48">
        <v>0</v>
      </c>
      <c r="O68" s="48">
        <v>66.809110195916787</v>
      </c>
      <c r="P68" s="48">
        <v>168.32958696529715</v>
      </c>
      <c r="Q68" s="48">
        <v>5094.0977506004247</v>
      </c>
      <c r="R68" s="48">
        <v>2.0528084931853905</v>
      </c>
      <c r="S68" s="48">
        <v>5.354830218037962E-2</v>
      </c>
      <c r="T68" s="48">
        <v>3659.4330583212068</v>
      </c>
      <c r="U68" s="77" t="s">
        <v>146</v>
      </c>
      <c r="V68" s="67" t="s">
        <v>146</v>
      </c>
      <c r="W68" s="69" t="s">
        <v>147</v>
      </c>
      <c r="X68" s="48"/>
      <c r="Y68" s="89">
        <f>SUM(Z68:AM68)</f>
        <v>10100.861402967024</v>
      </c>
      <c r="Z68" s="48">
        <v>0</v>
      </c>
      <c r="AA68" s="48">
        <v>751.78701509216239</v>
      </c>
      <c r="AB68" s="48">
        <v>1.3279517829752829</v>
      </c>
      <c r="AC68" s="87">
        <v>0</v>
      </c>
      <c r="AD68" s="87">
        <v>0</v>
      </c>
      <c r="AE68" s="87">
        <v>1951.0922071571524</v>
      </c>
      <c r="AF68" s="48">
        <v>2118.4311115482078</v>
      </c>
      <c r="AG68" s="48">
        <v>2908.5300065443221</v>
      </c>
      <c r="AH68" s="87">
        <v>30.807191003101519</v>
      </c>
      <c r="AI68" s="48">
        <v>7.1249207135796709E-3</v>
      </c>
      <c r="AJ68" s="48">
        <v>2225.2693670515446</v>
      </c>
      <c r="AK68" s="48">
        <v>1.6603768018490339</v>
      </c>
      <c r="AL68" s="48">
        <v>1.3054518548320862E-3</v>
      </c>
      <c r="AM68" s="48">
        <v>111.94774561314273</v>
      </c>
      <c r="AN68" s="89">
        <f>SUM(AO68:AP68)</f>
        <v>28174.211856067424</v>
      </c>
      <c r="AO68" s="48">
        <v>26250.946541324294</v>
      </c>
      <c r="AP68" s="48">
        <v>1923.2653147431308</v>
      </c>
      <c r="AQ68" s="89">
        <f>SUM(AR68:AS68)</f>
        <v>2645.8621666793179</v>
      </c>
      <c r="AR68" s="48">
        <v>2394.1278970148305</v>
      </c>
      <c r="AS68" s="48">
        <v>251.73426966448736</v>
      </c>
      <c r="AT68" s="77"/>
    </row>
    <row r="69" spans="1:46" ht="24" customHeight="1" x14ac:dyDescent="0.2">
      <c r="A69" s="57"/>
      <c r="B69" s="67" t="s">
        <v>148</v>
      </c>
      <c r="C69" s="69" t="s">
        <v>149</v>
      </c>
      <c r="D69" s="46"/>
      <c r="E69" s="90">
        <f>+F69+AN69+AQ69</f>
        <v>32679.841658391906</v>
      </c>
      <c r="F69" s="89">
        <f>+G69+Y69</f>
        <v>12352.339212237712</v>
      </c>
      <c r="G69" s="89">
        <f>SUM(H69:T69)</f>
        <v>5014.0089927962017</v>
      </c>
      <c r="H69" s="48">
        <v>0</v>
      </c>
      <c r="I69" s="48">
        <v>57.375605763720813</v>
      </c>
      <c r="J69" s="48">
        <v>1.4089073014420153E-2</v>
      </c>
      <c r="K69" s="48">
        <v>126.80831815813518</v>
      </c>
      <c r="L69" s="48">
        <v>253.4530103207764</v>
      </c>
      <c r="M69" s="48">
        <v>0</v>
      </c>
      <c r="N69" s="48">
        <v>0</v>
      </c>
      <c r="O69" s="48">
        <v>100.78936894560557</v>
      </c>
      <c r="P69" s="48">
        <v>35.496290389792449</v>
      </c>
      <c r="Q69" s="48">
        <v>3848.499057748556</v>
      </c>
      <c r="R69" s="48">
        <v>0.88780950584671814</v>
      </c>
      <c r="S69" s="48">
        <v>2.4611229088597635E-2</v>
      </c>
      <c r="T69" s="48">
        <v>590.66083166166482</v>
      </c>
      <c r="U69" s="77" t="s">
        <v>148</v>
      </c>
      <c r="V69" s="67" t="s">
        <v>148</v>
      </c>
      <c r="W69" s="69" t="s">
        <v>149</v>
      </c>
      <c r="X69" s="48"/>
      <c r="Y69" s="89">
        <f>SUM(Z69:AM69)</f>
        <v>7338.3302194415091</v>
      </c>
      <c r="Z69" s="48">
        <v>0</v>
      </c>
      <c r="AA69" s="48">
        <v>499.49991625558124</v>
      </c>
      <c r="AB69" s="48">
        <v>7.4819813872013352</v>
      </c>
      <c r="AC69" s="87">
        <v>0</v>
      </c>
      <c r="AD69" s="87">
        <v>0</v>
      </c>
      <c r="AE69" s="87">
        <v>1328.5010281860561</v>
      </c>
      <c r="AF69" s="48">
        <v>1681.4014470183267</v>
      </c>
      <c r="AG69" s="48">
        <v>2021.846495183361</v>
      </c>
      <c r="AH69" s="87">
        <v>18.367686690933557</v>
      </c>
      <c r="AI69" s="48">
        <v>7.2836819873228591E-3</v>
      </c>
      <c r="AJ69" s="48">
        <v>1615.4988550789972</v>
      </c>
      <c r="AK69" s="48">
        <v>0.44276714715974241</v>
      </c>
      <c r="AL69" s="48">
        <v>1.7406024731094481E-3</v>
      </c>
      <c r="AM69" s="48">
        <v>165.28101820943152</v>
      </c>
      <c r="AN69" s="89">
        <f>SUM(AO69:AP69)</f>
        <v>18194.588449151055</v>
      </c>
      <c r="AO69" s="48">
        <v>16980.376267538166</v>
      </c>
      <c r="AP69" s="48">
        <v>1214.2121816128908</v>
      </c>
      <c r="AQ69" s="89">
        <f>SUM(AR69:AS69)</f>
        <v>2132.9139970031401</v>
      </c>
      <c r="AR69" s="48">
        <v>1842.7480536817968</v>
      </c>
      <c r="AS69" s="48">
        <v>290.16594332134349</v>
      </c>
      <c r="AT69" s="77"/>
    </row>
    <row r="70" spans="1:46" ht="24" customHeight="1" x14ac:dyDescent="0.2">
      <c r="A70" s="57"/>
      <c r="B70" s="67" t="s">
        <v>150</v>
      </c>
      <c r="C70" s="69" t="s">
        <v>151</v>
      </c>
      <c r="D70" s="46"/>
      <c r="E70" s="90">
        <f>+F70+AN70+AQ70</f>
        <v>31734.753010176784</v>
      </c>
      <c r="F70" s="89">
        <f>+G70+Y70</f>
        <v>13294.055670681926</v>
      </c>
      <c r="G70" s="89">
        <f>SUM(H70:T70)</f>
        <v>6708.8429776710946</v>
      </c>
      <c r="H70" s="48">
        <v>0</v>
      </c>
      <c r="I70" s="48">
        <v>26.531779808105988</v>
      </c>
      <c r="J70" s="48">
        <v>6.7403436619918912E-3</v>
      </c>
      <c r="K70" s="48">
        <v>0.76562414600810624</v>
      </c>
      <c r="L70" s="48">
        <v>4.9615528793444915E-3</v>
      </c>
      <c r="M70" s="48">
        <v>0</v>
      </c>
      <c r="N70" s="48">
        <v>0</v>
      </c>
      <c r="O70" s="48">
        <v>14.53459259460405</v>
      </c>
      <c r="P70" s="48">
        <v>239.55741316154189</v>
      </c>
      <c r="Q70" s="48">
        <v>2713.0152479676967</v>
      </c>
      <c r="R70" s="48">
        <v>0.90510465821576203</v>
      </c>
      <c r="S70" s="48">
        <v>3.1788151033222439E-2</v>
      </c>
      <c r="T70" s="48">
        <v>3713.4897252873479</v>
      </c>
      <c r="U70" s="77" t="s">
        <v>150</v>
      </c>
      <c r="V70" s="67" t="s">
        <v>150</v>
      </c>
      <c r="W70" s="69" t="s">
        <v>151</v>
      </c>
      <c r="X70" s="48"/>
      <c r="Y70" s="89">
        <f>SUM(Z70:AM70)</f>
        <v>6585.2126930108316</v>
      </c>
      <c r="Z70" s="48">
        <v>0</v>
      </c>
      <c r="AA70" s="48">
        <v>478.4491999176235</v>
      </c>
      <c r="AB70" s="48">
        <v>2.9565841226539593</v>
      </c>
      <c r="AC70" s="87">
        <v>0</v>
      </c>
      <c r="AD70" s="87">
        <v>0</v>
      </c>
      <c r="AE70" s="87">
        <v>1169.9660732222005</v>
      </c>
      <c r="AF70" s="48">
        <v>1443.3755845851792</v>
      </c>
      <c r="AG70" s="48">
        <v>2069.6640948414856</v>
      </c>
      <c r="AH70" s="87">
        <v>3.7129935538990417</v>
      </c>
      <c r="AI70" s="48">
        <v>1.4371913972297389E-3</v>
      </c>
      <c r="AJ70" s="48">
        <v>1320.3922354578863</v>
      </c>
      <c r="AK70" s="48">
        <v>0.18448631131655915</v>
      </c>
      <c r="AL70" s="48">
        <v>1.7406024731094481E-3</v>
      </c>
      <c r="AM70" s="48">
        <v>96.508263204716343</v>
      </c>
      <c r="AN70" s="89">
        <f>SUM(AO70:AP70)</f>
        <v>15558.35094331453</v>
      </c>
      <c r="AO70" s="48">
        <v>14511.50189717072</v>
      </c>
      <c r="AP70" s="48">
        <v>1046.8490461438103</v>
      </c>
      <c r="AQ70" s="89">
        <f>SUM(AR70:AS70)</f>
        <v>2882.34639618033</v>
      </c>
      <c r="AR70" s="48">
        <v>2572.8935207468712</v>
      </c>
      <c r="AS70" s="48">
        <v>309.45287543345893</v>
      </c>
      <c r="AT70" s="77"/>
    </row>
    <row r="71" spans="1:46" ht="24" customHeight="1" x14ac:dyDescent="0.2">
      <c r="A71" s="57"/>
      <c r="B71" s="67" t="s">
        <v>152</v>
      </c>
      <c r="C71" s="69" t="s">
        <v>153</v>
      </c>
      <c r="D71" s="46"/>
      <c r="E71" s="90">
        <f>+F71+AN71+AQ71</f>
        <v>51201.844515971236</v>
      </c>
      <c r="F71" s="89">
        <f>+G71+Y71</f>
        <v>21862.914209794257</v>
      </c>
      <c r="G71" s="89">
        <f>SUM(H71:T71)</f>
        <v>10570.116669958818</v>
      </c>
      <c r="H71" s="48">
        <v>0</v>
      </c>
      <c r="I71" s="48">
        <v>80.302285383813199</v>
      </c>
      <c r="J71" s="48">
        <v>2.158900895387102E-2</v>
      </c>
      <c r="K71" s="48">
        <v>1.0158797224154621</v>
      </c>
      <c r="L71" s="48">
        <v>6.5831488031063423E-3</v>
      </c>
      <c r="M71" s="48">
        <v>0</v>
      </c>
      <c r="N71" s="48">
        <v>0</v>
      </c>
      <c r="O71" s="48">
        <v>34.115080718661432</v>
      </c>
      <c r="P71" s="48">
        <v>48.689420571167432</v>
      </c>
      <c r="Q71" s="48">
        <v>4799.8872831701001</v>
      </c>
      <c r="R71" s="48">
        <v>2.0459178952230372</v>
      </c>
      <c r="S71" s="48">
        <v>4.6371380235754808E-2</v>
      </c>
      <c r="T71" s="48">
        <v>5603.986258959445</v>
      </c>
      <c r="U71" s="77" t="s">
        <v>152</v>
      </c>
      <c r="V71" s="67" t="s">
        <v>152</v>
      </c>
      <c r="W71" s="69" t="s">
        <v>153</v>
      </c>
      <c r="X71" s="48"/>
      <c r="Y71" s="89">
        <f>SUM(Z71:AM71)</f>
        <v>11292.797539835439</v>
      </c>
      <c r="Z71" s="48">
        <v>0</v>
      </c>
      <c r="AA71" s="48">
        <v>747.69159639825102</v>
      </c>
      <c r="AB71" s="48">
        <v>11.041650912900476</v>
      </c>
      <c r="AC71" s="87">
        <v>0</v>
      </c>
      <c r="AD71" s="87">
        <v>0</v>
      </c>
      <c r="AE71" s="87">
        <v>2009.8096618008619</v>
      </c>
      <c r="AF71" s="48">
        <v>2288.4856723959188</v>
      </c>
      <c r="AG71" s="48">
        <v>4059.3601309137925</v>
      </c>
      <c r="AH71" s="87">
        <v>17.083581336884791</v>
      </c>
      <c r="AI71" s="48">
        <v>9.7760503100942156E-3</v>
      </c>
      <c r="AJ71" s="48">
        <v>2070.0054681042593</v>
      </c>
      <c r="AK71" s="48">
        <v>0.61495437105519724</v>
      </c>
      <c r="AL71" s="48">
        <v>0</v>
      </c>
      <c r="AM71" s="48">
        <v>88.695047551208418</v>
      </c>
      <c r="AN71" s="89">
        <f>SUM(AO71:AP71)</f>
        <v>25485.149607500862</v>
      </c>
      <c r="AO71" s="48">
        <v>23882.289698366669</v>
      </c>
      <c r="AP71" s="48">
        <v>1602.859909134193</v>
      </c>
      <c r="AQ71" s="89">
        <f>SUM(AR71:AS71)</f>
        <v>3853.7806986761229</v>
      </c>
      <c r="AR71" s="48">
        <v>3492.8242583129204</v>
      </c>
      <c r="AS71" s="48">
        <v>360.95644036320266</v>
      </c>
      <c r="AT71" s="77"/>
    </row>
    <row r="72" spans="1:46" ht="24" customHeight="1" x14ac:dyDescent="0.2">
      <c r="A72" s="57"/>
      <c r="B72" s="71" t="s">
        <v>154</v>
      </c>
      <c r="C72" s="72" t="s">
        <v>155</v>
      </c>
      <c r="D72" s="49"/>
      <c r="E72" s="101">
        <f>+F72+AN72+AQ72</f>
        <v>35712.532238265812</v>
      </c>
      <c r="F72" s="102">
        <f>+G72+Y72</f>
        <v>14232.84741599824</v>
      </c>
      <c r="G72" s="102">
        <f>SUM(H72:T72)</f>
        <v>5864.2461705717315</v>
      </c>
      <c r="H72" s="50">
        <v>0</v>
      </c>
      <c r="I72" s="50">
        <v>100.20895697908665</v>
      </c>
      <c r="J72" s="50">
        <v>3.0029474463966754E-2</v>
      </c>
      <c r="K72" s="50">
        <v>3.5737517750819785E-6</v>
      </c>
      <c r="L72" s="50">
        <v>0</v>
      </c>
      <c r="M72" s="50">
        <v>0</v>
      </c>
      <c r="N72" s="50">
        <v>0</v>
      </c>
      <c r="O72" s="50">
        <v>170.69726528782201</v>
      </c>
      <c r="P72" s="50">
        <v>29.344310356583815</v>
      </c>
      <c r="Q72" s="50">
        <v>4774.2757430092497</v>
      </c>
      <c r="R72" s="50">
        <v>0.87280725703448081</v>
      </c>
      <c r="S72" s="50">
        <v>9.5036357770716517E-3</v>
      </c>
      <c r="T72" s="50">
        <v>788.80755099796193</v>
      </c>
      <c r="U72" s="78" t="s">
        <v>154</v>
      </c>
      <c r="V72" s="71" t="s">
        <v>154</v>
      </c>
      <c r="W72" s="72" t="s">
        <v>155</v>
      </c>
      <c r="X72" s="50"/>
      <c r="Y72" s="102">
        <f>SUM(Z72:AM72)</f>
        <v>8368.6012454265074</v>
      </c>
      <c r="Z72" s="50">
        <v>0</v>
      </c>
      <c r="AA72" s="50">
        <v>592.91414522783793</v>
      </c>
      <c r="AB72" s="50">
        <v>11.662139807117889</v>
      </c>
      <c r="AC72" s="88">
        <v>0</v>
      </c>
      <c r="AD72" s="87">
        <v>0</v>
      </c>
      <c r="AE72" s="87">
        <v>1498.3827782004503</v>
      </c>
      <c r="AF72" s="50">
        <v>1823.1813568524526</v>
      </c>
      <c r="AG72" s="50">
        <v>2471.1328380418795</v>
      </c>
      <c r="AH72" s="88">
        <v>22.195469315040398</v>
      </c>
      <c r="AI72" s="50">
        <v>5.3174962824507864E-3</v>
      </c>
      <c r="AJ72" s="50">
        <v>1601.7628948470442</v>
      </c>
      <c r="AK72" s="50">
        <v>1.1069178678993561</v>
      </c>
      <c r="AL72" s="50">
        <v>0</v>
      </c>
      <c r="AM72" s="50">
        <v>346.25738777050378</v>
      </c>
      <c r="AN72" s="102">
        <f>SUM(AO72:AP72)</f>
        <v>19530.873196955145</v>
      </c>
      <c r="AO72" s="50">
        <v>18821.87137339668</v>
      </c>
      <c r="AP72" s="50">
        <v>709.0018235584655</v>
      </c>
      <c r="AQ72" s="102">
        <f>SUM(AR72:AS72)</f>
        <v>1948.8116253124263</v>
      </c>
      <c r="AR72" s="50">
        <v>1579.4538019447705</v>
      </c>
      <c r="AS72" s="50">
        <v>369.35782336765573</v>
      </c>
      <c r="AT72" s="78"/>
    </row>
    <row r="73" spans="1:46" s="47" customFormat="1" ht="16.5" customHeight="1" x14ac:dyDescent="0.2">
      <c r="A73" s="46"/>
      <c r="B73" s="59"/>
      <c r="C73" s="60"/>
      <c r="D73" s="61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0"/>
      <c r="V73" s="59"/>
      <c r="W73" s="60"/>
      <c r="X73" s="61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0"/>
    </row>
    <row r="74" spans="1:46" s="47" customFormat="1" ht="16.5" customHeight="1" x14ac:dyDescent="0.2">
      <c r="A74" s="46"/>
      <c r="B74" s="63" t="s">
        <v>31</v>
      </c>
      <c r="C74" s="51"/>
      <c r="D74" s="46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51"/>
      <c r="W74" s="51"/>
      <c r="X74" s="46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51"/>
    </row>
    <row r="75" spans="1:46" s="47" customFormat="1" ht="16.5" customHeight="1" x14ac:dyDescent="0.2">
      <c r="A75" s="46"/>
      <c r="C75" s="51"/>
      <c r="D75" s="46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51"/>
      <c r="W75" s="51"/>
      <c r="X75" s="46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51"/>
    </row>
    <row r="76" spans="1:46" s="47" customFormat="1" ht="16.5" customHeight="1" x14ac:dyDescent="0.2">
      <c r="A76" s="46"/>
      <c r="C76" s="51"/>
      <c r="D76" s="46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51"/>
      <c r="W76" s="51"/>
      <c r="X76" s="46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51"/>
    </row>
    <row r="77" spans="1:46" s="47" customFormat="1" ht="16.5" customHeight="1" x14ac:dyDescent="0.2">
      <c r="A77" s="46"/>
      <c r="C77" s="51"/>
      <c r="D77" s="46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51"/>
      <c r="W77" s="51"/>
      <c r="X77" s="46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51"/>
    </row>
    <row r="78" spans="1:46" s="47" customFormat="1" ht="16.5" customHeight="1" x14ac:dyDescent="0.2">
      <c r="A78" s="46"/>
      <c r="C78" s="51"/>
      <c r="D78" s="46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51"/>
      <c r="W78" s="51"/>
      <c r="X78" s="46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51"/>
    </row>
    <row r="79" spans="1:46" s="47" customFormat="1" ht="16.5" customHeight="1" x14ac:dyDescent="0.2">
      <c r="A79" s="46"/>
      <c r="C79" s="51"/>
      <c r="D79" s="46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51"/>
      <c r="W79" s="51"/>
      <c r="X79" s="46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51"/>
    </row>
    <row r="80" spans="1:46" s="47" customFormat="1" ht="16.5" customHeight="1" x14ac:dyDescent="0.2">
      <c r="A80" s="46"/>
      <c r="C80" s="51"/>
      <c r="D80" s="46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51"/>
      <c r="W80" s="51"/>
      <c r="X80" s="46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51"/>
    </row>
    <row r="81" spans="1:46" s="47" customFormat="1" ht="15.75" customHeight="1" x14ac:dyDescent="0.2">
      <c r="A81" s="46"/>
      <c r="C81" s="51"/>
      <c r="D81" s="46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51"/>
      <c r="W81" s="51"/>
      <c r="X81" s="46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51"/>
    </row>
    <row r="83" spans="1:46" s="53" customFormat="1" x14ac:dyDescent="0.2">
      <c r="A83" s="52"/>
      <c r="B83" s="52"/>
      <c r="C83" s="52"/>
      <c r="D83" s="52"/>
      <c r="U83" s="54"/>
      <c r="V83" s="84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  <c r="AT83" s="54"/>
    </row>
    <row r="84" spans="1:46" s="53" customFormat="1" ht="14" x14ac:dyDescent="0.2">
      <c r="A84" s="52"/>
      <c r="B84" s="52"/>
      <c r="C84" s="52"/>
      <c r="D84" s="52"/>
      <c r="U84" s="54"/>
      <c r="V84" s="55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T84" s="54"/>
    </row>
    <row r="85" spans="1:46" s="53" customFormat="1" ht="14" x14ac:dyDescent="0.2">
      <c r="A85" s="52"/>
      <c r="B85" s="52"/>
      <c r="C85" s="52"/>
      <c r="D85" s="52"/>
      <c r="U85" s="54"/>
      <c r="V85" s="55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T85" s="54"/>
    </row>
    <row r="86" spans="1:46" s="53" customFormat="1" ht="14" x14ac:dyDescent="0.2">
      <c r="A86" s="52"/>
      <c r="B86" s="52"/>
      <c r="C86" s="52"/>
      <c r="D86" s="52"/>
      <c r="U86" s="54"/>
      <c r="V86" s="56"/>
      <c r="AT86" s="54"/>
    </row>
    <row r="87" spans="1:46" s="53" customFormat="1" ht="14" x14ac:dyDescent="0.2">
      <c r="A87" s="52"/>
      <c r="B87" s="52"/>
      <c r="C87" s="52"/>
      <c r="D87" s="52"/>
      <c r="U87" s="54"/>
      <c r="V87" s="56"/>
      <c r="AT87" s="54"/>
    </row>
    <row r="88" spans="1:46" s="53" customFormat="1" x14ac:dyDescent="0.2">
      <c r="A88" s="52"/>
      <c r="B88" s="52"/>
      <c r="C88" s="52"/>
      <c r="D88" s="52"/>
      <c r="U88" s="54"/>
      <c r="V88" s="52"/>
      <c r="AT88" s="54"/>
    </row>
  </sheetData>
  <mergeCells count="8">
    <mergeCell ref="W83:AF83"/>
    <mergeCell ref="W84:AF84"/>
    <mergeCell ref="W85:AF85"/>
    <mergeCell ref="G6:H6"/>
    <mergeCell ref="AO5:AP5"/>
    <mergeCell ref="AG84:AR84"/>
    <mergeCell ref="AG85:AR85"/>
    <mergeCell ref="AH83:AS83"/>
  </mergeCells>
  <phoneticPr fontId="4"/>
  <pageMargins left="0.39370078740157483" right="0.39370078740157483" top="0.74803149606299213" bottom="0" header="0.51181102362204722" footer="0.23622047244094491"/>
  <pageSetup paperSize="9" scale="46" firstPageNumber="400" fitToWidth="4" fitToHeight="3" orientation="portrait" cellComments="asDisplayed" useFirstPageNumber="1" r:id="rId1"/>
  <headerFooter alignWithMargins="0"/>
  <rowBreaks count="1" manualBreakCount="1">
    <brk id="81" max="45" man="1"/>
  </rowBreaks>
  <colBreaks count="3" manualBreakCount="3">
    <brk id="12" max="154" man="1"/>
    <brk id="21" max="154" man="1"/>
    <brk id="33" max="161" man="1"/>
  </colBreaks>
  <ignoredErrors>
    <ignoredError sqref="B73:AT74 B14:D72 U14:X7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参考２－Ａ</vt:lpstr>
      <vt:lpstr>参考２－Ｂ</vt:lpstr>
      <vt:lpstr>'参考２－Ａ'!Print_Area</vt:lpstr>
      <vt:lpstr>'参考２－Ｂ'!Print_Area</vt:lpstr>
      <vt:lpstr>'参考２－Ａ'!Print_Titles</vt:lpstr>
      <vt:lpstr>'参考２－Ｂ'!Print_Titles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2023-03-30T04:36:14Z</dcterms:created>
  <dcterms:modified xsi:type="dcterms:W3CDTF">2026-03-05T02:27:58Z</dcterms:modified>
</cp:coreProperties>
</file>