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4972471C-C50E-4CC7-9EB6-F8F9718F330B}" xr6:coauthVersionLast="47" xr6:coauthVersionMax="47" xr10:uidLastSave="{00000000-0000-0000-0000-000000000000}"/>
  <bookViews>
    <workbookView xWindow="-110" yWindow="-110" windowWidth="38620" windowHeight="21100" activeTab="1" xr2:uid="{2137C0DD-B433-4A22-9A58-0CD36280EB86}"/>
  </bookViews>
  <sheets>
    <sheet name="参考１－Ａ" sheetId="4" r:id="rId1"/>
    <sheet name="参考１－Ｂ" sheetId="6" r:id="rId2"/>
  </sheets>
  <definedNames>
    <definedName name="_xlnm._FilterDatabase" localSheetId="0" hidden="1">'参考１－Ａ'!$A$9:$BG$9</definedName>
    <definedName name="_xlnm._FilterDatabase" localSheetId="1" hidden="1">'参考１－Ｂ'!$A$9:$BG$9</definedName>
    <definedName name="_xlnm.Print_Area" localSheetId="0">'参考１－Ａ'!$A$1:$BG$74</definedName>
    <definedName name="_xlnm.Print_Area" localSheetId="1">'参考１－Ｂ'!$A$1:$BG$74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4" i="6" l="1"/>
  <c r="BE58" i="6"/>
  <c r="BE51" i="6"/>
  <c r="BE42" i="6"/>
  <c r="BE35" i="6"/>
  <c r="BE22" i="6"/>
  <c r="BE13" i="6"/>
  <c r="BE11" i="6"/>
  <c r="BD64" i="6"/>
  <c r="BD58" i="6"/>
  <c r="BD51" i="6"/>
  <c r="BD42" i="6"/>
  <c r="BD35" i="6"/>
  <c r="BD22" i="6"/>
  <c r="BD13" i="6"/>
  <c r="BD11" i="6"/>
  <c r="BC64" i="6"/>
  <c r="BC58" i="6"/>
  <c r="BC51" i="6"/>
  <c r="BC42" i="6"/>
  <c r="BC35" i="6"/>
  <c r="BC22" i="6"/>
  <c r="BC13" i="6"/>
  <c r="BC11" i="6"/>
  <c r="BB64" i="6"/>
  <c r="BB58" i="6"/>
  <c r="BB51" i="6"/>
  <c r="BB42" i="6"/>
  <c r="BB35" i="6"/>
  <c r="BB22" i="6"/>
  <c r="BB13" i="6"/>
  <c r="BB11" i="6"/>
  <c r="BA64" i="6"/>
  <c r="BA58" i="6"/>
  <c r="BA51" i="6"/>
  <c r="BA42" i="6"/>
  <c r="BA35" i="6"/>
  <c r="BA22" i="6"/>
  <c r="BA13" i="6"/>
  <c r="BA11" i="6"/>
  <c r="AZ64" i="6"/>
  <c r="AZ58" i="6"/>
  <c r="AZ51" i="6"/>
  <c r="AZ42" i="6"/>
  <c r="AZ35" i="6"/>
  <c r="AZ22" i="6"/>
  <c r="AZ13" i="6"/>
  <c r="AZ11" i="6"/>
  <c r="AY64" i="6"/>
  <c r="AY58" i="6"/>
  <c r="AY51" i="6"/>
  <c r="AY42" i="6"/>
  <c r="AY35" i="6"/>
  <c r="AY22" i="6"/>
  <c r="AY13" i="6"/>
  <c r="AY11" i="6"/>
  <c r="AX64" i="6"/>
  <c r="AX58" i="6"/>
  <c r="AX51" i="6"/>
  <c r="AX42" i="6"/>
  <c r="AX35" i="6"/>
  <c r="AX22" i="6"/>
  <c r="AX13" i="6"/>
  <c r="AX11" i="6"/>
  <c r="AW64" i="6"/>
  <c r="AW58" i="6"/>
  <c r="AW51" i="6"/>
  <c r="AW42" i="6"/>
  <c r="AW35" i="6"/>
  <c r="AW22" i="6"/>
  <c r="AW13" i="6"/>
  <c r="AW11" i="6"/>
  <c r="AV64" i="6"/>
  <c r="AV58" i="6"/>
  <c r="AV11" i="6" s="1"/>
  <c r="AV51" i="6"/>
  <c r="AV42" i="6"/>
  <c r="AV35" i="6"/>
  <c r="AV22" i="6"/>
  <c r="AV13" i="6"/>
  <c r="AU64" i="6"/>
  <c r="AU58" i="6"/>
  <c r="AU51" i="6"/>
  <c r="AU42" i="6"/>
  <c r="AU35" i="6"/>
  <c r="AU22" i="6"/>
  <c r="AU13" i="6"/>
  <c r="AU11" i="6"/>
  <c r="AT64" i="6"/>
  <c r="AT58" i="6"/>
  <c r="AT51" i="6"/>
  <c r="AT42" i="6"/>
  <c r="AT35" i="6"/>
  <c r="AT22" i="6"/>
  <c r="AT13" i="6"/>
  <c r="AT11" i="6"/>
  <c r="AS64" i="6"/>
  <c r="AS58" i="6"/>
  <c r="AS51" i="6"/>
  <c r="AS42" i="6"/>
  <c r="AS35" i="6"/>
  <c r="AS22" i="6"/>
  <c r="AS13" i="6"/>
  <c r="AS11" i="6"/>
  <c r="AR64" i="6"/>
  <c r="AR58" i="6"/>
  <c r="AR51" i="6"/>
  <c r="AR42" i="6"/>
  <c r="AR35" i="6"/>
  <c r="AR22" i="6"/>
  <c r="AR13" i="6"/>
  <c r="AR11" i="6"/>
  <c r="AQ64" i="6"/>
  <c r="AQ58" i="6"/>
  <c r="AQ51" i="6"/>
  <c r="AQ42" i="6"/>
  <c r="AQ35" i="6"/>
  <c r="AQ22" i="6"/>
  <c r="AQ13" i="6"/>
  <c r="AQ11" i="6"/>
  <c r="AP64" i="6"/>
  <c r="AP58" i="6"/>
  <c r="AP51" i="6"/>
  <c r="AP42" i="6"/>
  <c r="AP35" i="6"/>
  <c r="AP22" i="6"/>
  <c r="AP13" i="6"/>
  <c r="AP11" i="6"/>
  <c r="AO64" i="6"/>
  <c r="AO58" i="6"/>
  <c r="AO51" i="6"/>
  <c r="AO42" i="6"/>
  <c r="AO35" i="6"/>
  <c r="AO22" i="6"/>
  <c r="AO13" i="6"/>
  <c r="AO11" i="6"/>
  <c r="AN64" i="6"/>
  <c r="AN58" i="6"/>
  <c r="AN51" i="6"/>
  <c r="AN42" i="6"/>
  <c r="AN35" i="6"/>
  <c r="AN22" i="6"/>
  <c r="AN13" i="6"/>
  <c r="AN11" i="6"/>
  <c r="AM64" i="6"/>
  <c r="AM58" i="6"/>
  <c r="AM51" i="6"/>
  <c r="AM42" i="6"/>
  <c r="AM35" i="6"/>
  <c r="AM22" i="6"/>
  <c r="AM13" i="6"/>
  <c r="AM11" i="6"/>
  <c r="AL64" i="6"/>
  <c r="AL58" i="6"/>
  <c r="AL51" i="6"/>
  <c r="AL42" i="6"/>
  <c r="AL35" i="6"/>
  <c r="AL22" i="6"/>
  <c r="AL13" i="6"/>
  <c r="AL11" i="6"/>
  <c r="AK64" i="6"/>
  <c r="AK58" i="6"/>
  <c r="AK51" i="6"/>
  <c r="AK42" i="6"/>
  <c r="AK35" i="6"/>
  <c r="AK22" i="6"/>
  <c r="AK13" i="6"/>
  <c r="AK11" i="6"/>
  <c r="AJ64" i="6"/>
  <c r="AJ58" i="6"/>
  <c r="AJ51" i="6"/>
  <c r="AJ42" i="6"/>
  <c r="AJ35" i="6"/>
  <c r="AJ22" i="6"/>
  <c r="AJ13" i="6"/>
  <c r="AJ11" i="6"/>
  <c r="AI64" i="6"/>
  <c r="AI58" i="6"/>
  <c r="AI51" i="6"/>
  <c r="AI42" i="6"/>
  <c r="AI35" i="6"/>
  <c r="AI22" i="6"/>
  <c r="AI13" i="6"/>
  <c r="AI11" i="6"/>
  <c r="AH64" i="6"/>
  <c r="AH58" i="6"/>
  <c r="AH51" i="6"/>
  <c r="AH42" i="6"/>
  <c r="AH35" i="6"/>
  <c r="AH22" i="6"/>
  <c r="AH13" i="6"/>
  <c r="AH11" i="6"/>
  <c r="AG64" i="6"/>
  <c r="AG58" i="6"/>
  <c r="AG51" i="6"/>
  <c r="AG42" i="6"/>
  <c r="AG35" i="6"/>
  <c r="AG22" i="6"/>
  <c r="AG13" i="6"/>
  <c r="AG11" i="6"/>
  <c r="Y64" i="6"/>
  <c r="Y58" i="6"/>
  <c r="Y51" i="6"/>
  <c r="Y42" i="6"/>
  <c r="Y35" i="6"/>
  <c r="Y22" i="6"/>
  <c r="Y13" i="6"/>
  <c r="Y11" i="6"/>
  <c r="X64" i="6"/>
  <c r="X58" i="6"/>
  <c r="X51" i="6"/>
  <c r="X42" i="6"/>
  <c r="X35" i="6"/>
  <c r="X22" i="6"/>
  <c r="X13" i="6"/>
  <c r="X11" i="6"/>
  <c r="W64" i="6"/>
  <c r="W58" i="6"/>
  <c r="W51" i="6"/>
  <c r="W42" i="6"/>
  <c r="W35" i="6"/>
  <c r="W22" i="6"/>
  <c r="W13" i="6"/>
  <c r="W11" i="6"/>
  <c r="V64" i="6"/>
  <c r="V58" i="6"/>
  <c r="V51" i="6"/>
  <c r="V42" i="6"/>
  <c r="V35" i="6"/>
  <c r="V22" i="6"/>
  <c r="V13" i="6"/>
  <c r="U64" i="6"/>
  <c r="U58" i="6"/>
  <c r="U51" i="6"/>
  <c r="U42" i="6"/>
  <c r="U35" i="6"/>
  <c r="U22" i="6"/>
  <c r="U13" i="6"/>
  <c r="U11" i="6"/>
  <c r="T64" i="6"/>
  <c r="T58" i="6"/>
  <c r="T51" i="6"/>
  <c r="T42" i="6"/>
  <c r="T35" i="6"/>
  <c r="T22" i="6"/>
  <c r="T13" i="6"/>
  <c r="T11" i="6" s="1"/>
  <c r="S64" i="6"/>
  <c r="S58" i="6"/>
  <c r="S51" i="6"/>
  <c r="S42" i="6"/>
  <c r="S35" i="6"/>
  <c r="S22" i="6"/>
  <c r="S13" i="6"/>
  <c r="S11" i="6" s="1"/>
  <c r="R64" i="6"/>
  <c r="R58" i="6"/>
  <c r="R51" i="6"/>
  <c r="R42" i="6"/>
  <c r="R35" i="6"/>
  <c r="R22" i="6"/>
  <c r="R13" i="6"/>
  <c r="R11" i="6"/>
  <c r="Q64" i="6"/>
  <c r="Q58" i="6"/>
  <c r="Q51" i="6"/>
  <c r="Q11" i="6" s="1"/>
  <c r="Q42" i="6"/>
  <c r="Q35" i="6"/>
  <c r="Q22" i="6"/>
  <c r="Q13" i="6"/>
  <c r="P64" i="6"/>
  <c r="P58" i="6"/>
  <c r="P51" i="6"/>
  <c r="P42" i="6"/>
  <c r="P35" i="6"/>
  <c r="P22" i="6"/>
  <c r="P13" i="6"/>
  <c r="P11" i="6"/>
  <c r="O64" i="6"/>
  <c r="O58" i="6"/>
  <c r="O51" i="6"/>
  <c r="O42" i="6"/>
  <c r="O35" i="6"/>
  <c r="O22" i="6"/>
  <c r="O13" i="6"/>
  <c r="O11" i="6"/>
  <c r="N64" i="6"/>
  <c r="N58" i="6"/>
  <c r="N51" i="6"/>
  <c r="N42" i="6"/>
  <c r="N35" i="6"/>
  <c r="N22" i="6"/>
  <c r="N13" i="6"/>
  <c r="N11" i="6"/>
  <c r="M64" i="6"/>
  <c r="M58" i="6"/>
  <c r="M51" i="6"/>
  <c r="M42" i="6"/>
  <c r="M35" i="6"/>
  <c r="M22" i="6"/>
  <c r="M13" i="6"/>
  <c r="M11" i="6"/>
  <c r="L64" i="6"/>
  <c r="L58" i="6"/>
  <c r="L51" i="6"/>
  <c r="L42" i="6"/>
  <c r="L35" i="6"/>
  <c r="L22" i="6"/>
  <c r="L13" i="6"/>
  <c r="L11" i="6"/>
  <c r="K64" i="6"/>
  <c r="K58" i="6"/>
  <c r="K51" i="6"/>
  <c r="K42" i="6"/>
  <c r="K35" i="6"/>
  <c r="K22" i="6"/>
  <c r="K13" i="6"/>
  <c r="K11" i="6"/>
  <c r="J64" i="6"/>
  <c r="J58" i="6"/>
  <c r="J51" i="6"/>
  <c r="J42" i="6"/>
  <c r="J35" i="6"/>
  <c r="J22" i="6"/>
  <c r="J13" i="6"/>
  <c r="J11" i="6"/>
  <c r="I64" i="6"/>
  <c r="I58" i="6"/>
  <c r="I51" i="6"/>
  <c r="I42" i="6"/>
  <c r="I35" i="6"/>
  <c r="I22" i="6"/>
  <c r="I13" i="6"/>
  <c r="I11" i="6"/>
  <c r="H64" i="6"/>
  <c r="H58" i="6"/>
  <c r="H51" i="6"/>
  <c r="H42" i="6"/>
  <c r="H35" i="6"/>
  <c r="H22" i="6"/>
  <c r="H13" i="6"/>
  <c r="H11" i="6"/>
  <c r="G64" i="6"/>
  <c r="G58" i="6"/>
  <c r="G51" i="6"/>
  <c r="G42" i="6"/>
  <c r="G35" i="6"/>
  <c r="G22" i="6"/>
  <c r="G13" i="6"/>
  <c r="G11" i="6"/>
  <c r="F64" i="6"/>
  <c r="F58" i="6"/>
  <c r="F51" i="6"/>
  <c r="F42" i="6"/>
  <c r="F35" i="6"/>
  <c r="F22" i="6"/>
  <c r="F13" i="6"/>
  <c r="F11" i="6"/>
  <c r="E64" i="6"/>
  <c r="E58" i="6"/>
  <c r="E51" i="6"/>
  <c r="E42" i="6"/>
  <c r="E35" i="6"/>
  <c r="E22" i="6"/>
  <c r="E13" i="6"/>
  <c r="E11" i="6"/>
  <c r="AQ72" i="6"/>
  <c r="K72" i="6"/>
  <c r="F72" i="6"/>
  <c r="E72" i="6"/>
  <c r="AQ71" i="6"/>
  <c r="K71" i="6"/>
  <c r="F71" i="6"/>
  <c r="E71" i="6"/>
  <c r="AQ70" i="6"/>
  <c r="K70" i="6"/>
  <c r="F70" i="6"/>
  <c r="E70" i="6"/>
  <c r="AQ69" i="6"/>
  <c r="K69" i="6"/>
  <c r="F69" i="6"/>
  <c r="E69" i="6"/>
  <c r="AQ68" i="6"/>
  <c r="K68" i="6"/>
  <c r="E68" i="6" s="1"/>
  <c r="F68" i="6"/>
  <c r="AQ67" i="6"/>
  <c r="K67" i="6"/>
  <c r="F67" i="6"/>
  <c r="E67" i="6"/>
  <c r="AQ66" i="6"/>
  <c r="K66" i="6"/>
  <c r="F66" i="6"/>
  <c r="E66" i="6"/>
  <c r="AQ65" i="6"/>
  <c r="K65" i="6"/>
  <c r="F65" i="6"/>
  <c r="E65" i="6"/>
  <c r="AQ62" i="6"/>
  <c r="K62" i="6"/>
  <c r="F62" i="6"/>
  <c r="E62" i="6"/>
  <c r="AQ61" i="6"/>
  <c r="K61" i="6"/>
  <c r="F61" i="6"/>
  <c r="E61" i="6"/>
  <c r="AQ60" i="6"/>
  <c r="K60" i="6"/>
  <c r="F60" i="6"/>
  <c r="E60" i="6"/>
  <c r="AQ59" i="6"/>
  <c r="K59" i="6"/>
  <c r="F59" i="6"/>
  <c r="E59" i="6"/>
  <c r="AQ56" i="6"/>
  <c r="K56" i="6"/>
  <c r="F56" i="6"/>
  <c r="E56" i="6"/>
  <c r="AQ55" i="6"/>
  <c r="K55" i="6"/>
  <c r="F55" i="6"/>
  <c r="E55" i="6"/>
  <c r="AQ54" i="6"/>
  <c r="K54" i="6"/>
  <c r="F54" i="6"/>
  <c r="E54" i="6"/>
  <c r="AQ53" i="6"/>
  <c r="K53" i="6"/>
  <c r="F53" i="6"/>
  <c r="E53" i="6"/>
  <c r="AQ52" i="6"/>
  <c r="K52" i="6"/>
  <c r="F52" i="6"/>
  <c r="E52" i="6"/>
  <c r="AQ49" i="6"/>
  <c r="K49" i="6"/>
  <c r="F49" i="6"/>
  <c r="E49" i="6"/>
  <c r="AQ48" i="6"/>
  <c r="K48" i="6"/>
  <c r="F48" i="6"/>
  <c r="E48" i="6"/>
  <c r="AQ47" i="6"/>
  <c r="K47" i="6"/>
  <c r="F47" i="6"/>
  <c r="E47" i="6"/>
  <c r="AQ46" i="6"/>
  <c r="K46" i="6"/>
  <c r="F46" i="6"/>
  <c r="E46" i="6"/>
  <c r="AQ45" i="6"/>
  <c r="K45" i="6"/>
  <c r="F45" i="6"/>
  <c r="E45" i="6"/>
  <c r="AQ44" i="6"/>
  <c r="K44" i="6"/>
  <c r="F44" i="6"/>
  <c r="E44" i="6"/>
  <c r="AQ43" i="6"/>
  <c r="K43" i="6"/>
  <c r="F43" i="6"/>
  <c r="E43" i="6"/>
  <c r="AQ40" i="6"/>
  <c r="K40" i="6"/>
  <c r="F40" i="6"/>
  <c r="E40" i="6"/>
  <c r="AQ39" i="6"/>
  <c r="K39" i="6"/>
  <c r="F39" i="6"/>
  <c r="E39" i="6"/>
  <c r="AQ38" i="6"/>
  <c r="K38" i="6"/>
  <c r="F38" i="6"/>
  <c r="E38" i="6"/>
  <c r="AQ37" i="6"/>
  <c r="K37" i="6"/>
  <c r="F37" i="6"/>
  <c r="E37" i="6"/>
  <c r="AQ36" i="6"/>
  <c r="K36" i="6"/>
  <c r="F36" i="6"/>
  <c r="E36" i="6"/>
  <c r="AQ33" i="6"/>
  <c r="K33" i="6"/>
  <c r="F33" i="6"/>
  <c r="E33" i="6"/>
  <c r="AQ32" i="6"/>
  <c r="K32" i="6"/>
  <c r="F32" i="6"/>
  <c r="E32" i="6"/>
  <c r="AQ31" i="6"/>
  <c r="K31" i="6"/>
  <c r="F31" i="6"/>
  <c r="E31" i="6"/>
  <c r="AQ30" i="6"/>
  <c r="K30" i="6"/>
  <c r="F30" i="6"/>
  <c r="E30" i="6"/>
  <c r="AQ29" i="6"/>
  <c r="K29" i="6"/>
  <c r="F29" i="6"/>
  <c r="E29" i="6"/>
  <c r="AQ28" i="6"/>
  <c r="K28" i="6"/>
  <c r="F28" i="6"/>
  <c r="E28" i="6"/>
  <c r="AQ27" i="6"/>
  <c r="K27" i="6"/>
  <c r="F27" i="6"/>
  <c r="AQ26" i="6"/>
  <c r="K26" i="6"/>
  <c r="F26" i="6"/>
  <c r="E26" i="6" s="1"/>
  <c r="AQ25" i="6"/>
  <c r="K25" i="6"/>
  <c r="F25" i="6"/>
  <c r="E25" i="6"/>
  <c r="AQ24" i="6"/>
  <c r="K24" i="6"/>
  <c r="F24" i="6"/>
  <c r="E24" i="6"/>
  <c r="AQ23" i="6"/>
  <c r="K23" i="6"/>
  <c r="F23" i="6"/>
  <c r="E23" i="6"/>
  <c r="AQ20" i="6"/>
  <c r="K20" i="6"/>
  <c r="F20" i="6"/>
  <c r="E20" i="6" s="1"/>
  <c r="AQ19" i="6"/>
  <c r="K19" i="6"/>
  <c r="F19" i="6"/>
  <c r="AQ18" i="6"/>
  <c r="K18" i="6"/>
  <c r="F18" i="6"/>
  <c r="E18" i="6"/>
  <c r="AQ17" i="6"/>
  <c r="K17" i="6"/>
  <c r="F17" i="6"/>
  <c r="E17" i="6"/>
  <c r="AQ16" i="6"/>
  <c r="K16" i="6"/>
  <c r="F16" i="6"/>
  <c r="E16" i="6"/>
  <c r="AQ15" i="6"/>
  <c r="K15" i="6"/>
  <c r="F15" i="6"/>
  <c r="AQ14" i="6"/>
  <c r="K14" i="6"/>
  <c r="E14" i="6" s="1"/>
  <c r="F14" i="6"/>
  <c r="AD1" i="6"/>
  <c r="AE5" i="6"/>
  <c r="AD1" i="4"/>
  <c r="AE5" i="4"/>
  <c r="V11" i="6" l="1"/>
  <c r="E27" i="6"/>
  <c r="E19" i="6"/>
  <c r="E15" i="6"/>
</calcChain>
</file>

<file path=xl/sharedStrings.xml><?xml version="1.0" encoding="utf-8"?>
<sst xmlns="http://schemas.openxmlformats.org/spreadsheetml/2006/main" count="1091" uniqueCount="261">
  <si>
    <t>業務部門計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</si>
  <si>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</si>
  <si>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</si>
  <si>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</si>
  <si>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</si>
  <si>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</si>
  <si>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</si>
  <si>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</si>
  <si>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</si>
  <si>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</si>
  <si>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</si>
  <si>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</si>
  <si>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</si>
  <si>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</si>
  <si>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</si>
  <si>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山梨県</t>
  </si>
  <si>
    <t>長野県</t>
  </si>
  <si>
    <t>静岡県</t>
  </si>
  <si>
    <t>富山県</t>
  </si>
  <si>
    <t>石川県</t>
  </si>
  <si>
    <t>岐阜県</t>
  </si>
  <si>
    <t>愛知県</t>
  </si>
  <si>
    <t>三重県</t>
  </si>
  <si>
    <t>福井県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</si>
  <si>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</si>
  <si>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</si>
  <si>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</si>
  <si>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</si>
  <si>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</si>
  <si>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</si>
  <si>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</si>
  <si>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</si>
  <si>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</si>
  <si>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</si>
  <si>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</si>
  <si>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</si>
  <si>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</si>
  <si>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</si>
  <si>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</si>
  <si>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</si>
  <si>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</si>
  <si>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</si>
  <si>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</si>
  <si>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</si>
  <si>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徳島県</t>
  </si>
  <si>
    <t>37</t>
  </si>
  <si>
    <t>香川県</t>
  </si>
  <si>
    <t>38</t>
  </si>
  <si>
    <t>愛媛県</t>
  </si>
  <si>
    <t>39</t>
  </si>
  <si>
    <t>高知県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</si>
  <si>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</si>
  <si>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</si>
  <si>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</si>
  <si>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</si>
  <si>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</si>
  <si>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</si>
  <si>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</si>
  <si>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</si>
  <si>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</si>
  <si>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</si>
  <si>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</si>
  <si>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</si>
  <si>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</si>
  <si>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</si>
  <si>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業種計</t>
    <rPh sb="0" eb="2">
      <t>ギョウシュ</t>
    </rPh>
    <rPh sb="2" eb="3">
      <t>ケイ</t>
    </rPh>
    <phoneticPr fontId="4"/>
  </si>
  <si>
    <t>非製造業計</t>
    <rPh sb="0" eb="1">
      <t>ヒ</t>
    </rPh>
    <rPh sb="1" eb="4">
      <t>セイゾウギョウ</t>
    </rPh>
    <rPh sb="4" eb="5">
      <t>ケイ</t>
    </rPh>
    <phoneticPr fontId="4"/>
  </si>
  <si>
    <t>情報通信業</t>
    <rPh sb="0" eb="2">
      <t>ジョウホウ</t>
    </rPh>
    <rPh sb="2" eb="5">
      <t>ツウシンギョウ</t>
    </rPh>
    <phoneticPr fontId="4"/>
  </si>
  <si>
    <t>全国計</t>
    <rPh sb="0" eb="2">
      <t>ゼンコク</t>
    </rPh>
    <rPh sb="2" eb="3">
      <t>ケイ</t>
    </rPh>
    <phoneticPr fontId="4"/>
  </si>
  <si>
    <t>北海道・東北計</t>
    <rPh sb="0" eb="3">
      <t>ホッカイドウ</t>
    </rPh>
    <rPh sb="4" eb="6">
      <t>トウホク</t>
    </rPh>
    <phoneticPr fontId="4"/>
  </si>
  <si>
    <t>北海道</t>
    <rPh sb="0" eb="3">
      <t>ホッカイドウ</t>
    </rPh>
    <phoneticPr fontId="4"/>
  </si>
  <si>
    <t>関東計</t>
    <rPh sb="0" eb="2">
      <t>カントウ</t>
    </rPh>
    <phoneticPr fontId="4"/>
  </si>
  <si>
    <t>中部計</t>
    <rPh sb="2" eb="3">
      <t>ケイ</t>
    </rPh>
    <phoneticPr fontId="4"/>
  </si>
  <si>
    <t>近畿計</t>
    <rPh sb="0" eb="2">
      <t>キンキ</t>
    </rPh>
    <phoneticPr fontId="4"/>
  </si>
  <si>
    <t>中国計</t>
    <rPh sb="0" eb="2">
      <t>チュウゴク</t>
    </rPh>
    <phoneticPr fontId="4"/>
  </si>
  <si>
    <t>四国計</t>
    <rPh sb="0" eb="2">
      <t>シコク</t>
    </rPh>
    <phoneticPr fontId="4"/>
  </si>
  <si>
    <t>九州・沖縄計</t>
    <rPh sb="0" eb="2">
      <t>キュウシュウ</t>
    </rPh>
    <rPh sb="3" eb="5">
      <t>オキナワ</t>
    </rPh>
    <phoneticPr fontId="4"/>
  </si>
  <si>
    <t>沖縄県</t>
    <rPh sb="0" eb="3">
      <t>オキナワケン</t>
    </rPh>
    <phoneticPr fontId="4"/>
  </si>
  <si>
    <t>注：</t>
    <rPh sb="0" eb="1">
      <t>チュウ</t>
    </rPh>
    <phoneticPr fontId="4"/>
  </si>
  <si>
    <t>その他の製造業</t>
  </si>
  <si>
    <t>化学工業</t>
  </si>
  <si>
    <t>ゴム製品製造業</t>
  </si>
  <si>
    <t>鉄鋼業</t>
  </si>
  <si>
    <t>非鉄金属製造業</t>
  </si>
  <si>
    <t>金属製品製造業</t>
  </si>
  <si>
    <t>食料品製造業</t>
  </si>
  <si>
    <t>繊維工業</t>
  </si>
  <si>
    <t>サービス業
（他に分類されないもの）</t>
    <rPh sb="4" eb="5">
      <t>ギョウ</t>
    </rPh>
    <phoneticPr fontId="4"/>
  </si>
  <si>
    <t>（次頁に続く→）</t>
    <rPh sb="1" eb="2">
      <t>ツギ</t>
    </rPh>
    <phoneticPr fontId="4"/>
  </si>
  <si>
    <t>（→前頁より）</t>
    <rPh sb="2" eb="3">
      <t>マエ</t>
    </rPh>
    <phoneticPr fontId="4"/>
  </si>
  <si>
    <t>B　熱量単位表</t>
    <rPh sb="2" eb="4">
      <t>ネツリョウ</t>
    </rPh>
    <phoneticPr fontId="4"/>
  </si>
  <si>
    <t>漁業</t>
    <rPh sb="0" eb="2">
      <t>ギョギョウ</t>
    </rPh>
    <phoneticPr fontId="4"/>
  </si>
  <si>
    <t>31</t>
    <phoneticPr fontId="4"/>
  </si>
  <si>
    <t>36</t>
    <phoneticPr fontId="4"/>
  </si>
  <si>
    <t>TJ</t>
    <phoneticPr fontId="4"/>
  </si>
  <si>
    <t>01</t>
    <phoneticPr fontId="4"/>
  </si>
  <si>
    <t>02</t>
    <phoneticPr fontId="4"/>
  </si>
  <si>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</si>
  <si>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</si>
  <si>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</si>
  <si>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</si>
  <si>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</si>
  <si>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</si>
  <si>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</si>
  <si>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</si>
  <si>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</si>
  <si>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</si>
  <si>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</si>
  <si>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</si>
  <si>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</si>
  <si>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19</t>
    <phoneticPr fontId="4"/>
  </si>
  <si>
    <t>20</t>
    <phoneticPr fontId="4"/>
  </si>
  <si>
    <t>22</t>
    <phoneticPr fontId="4"/>
  </si>
  <si>
    <t>40</t>
    <phoneticPr fontId="4"/>
  </si>
  <si>
    <t>Ａ　固有単位表</t>
    <rPh sb="2" eb="4">
      <t>コユウ</t>
    </rPh>
    <rPh sb="4" eb="6">
      <t>タンイ</t>
    </rPh>
    <rPh sb="6" eb="7">
      <t>オモテ</t>
    </rPh>
    <phoneticPr fontId="4"/>
  </si>
  <si>
    <t>原油換算</t>
    <rPh sb="0" eb="2">
      <t>ゲンユ</t>
    </rPh>
    <rPh sb="2" eb="4">
      <t>カンザン</t>
    </rPh>
    <phoneticPr fontId="4"/>
  </si>
  <si>
    <t>参考１　都道府県・業種別エネルギー消費</t>
    <rPh sb="9" eb="11">
      <t>ギョウシュ</t>
    </rPh>
    <phoneticPr fontId="4"/>
  </si>
  <si>
    <t>建設業</t>
    <rPh sb="0" eb="2">
      <t>ケンセツ</t>
    </rPh>
    <rPh sb="2" eb="3">
      <t>ギョウ</t>
    </rPh>
    <phoneticPr fontId="4"/>
  </si>
  <si>
    <t>製造業</t>
    <rPh sb="0" eb="3">
      <t>セイゾウギョウ</t>
    </rPh>
    <phoneticPr fontId="4"/>
  </si>
  <si>
    <t>プラスチック製品製造業(別掲を除く）</t>
    <rPh sb="12" eb="13">
      <t>ベツ</t>
    </rPh>
    <rPh sb="13" eb="14">
      <t>カカ</t>
    </rPh>
    <rPh sb="15" eb="16">
      <t>ノゾ</t>
    </rPh>
    <phoneticPr fontId="4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</si>
  <si>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</si>
  <si>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</si>
  <si>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4"/>
  </si>
  <si>
    <t>電気機械器具製造業</t>
    <rPh sb="0" eb="2">
      <t>デンキ</t>
    </rPh>
    <rPh sb="2" eb="4">
      <t>キカイ</t>
    </rPh>
    <rPh sb="4" eb="6">
      <t>キグ</t>
    </rPh>
    <rPh sb="6" eb="8">
      <t>セイゾウ</t>
    </rPh>
    <rPh sb="8" eb="9">
      <t>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</si>
  <si>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</si>
  <si>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4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</si>
  <si>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</si>
  <si>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</si>
  <si>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生活関連サービス業、娯楽業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</si>
  <si>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</si>
  <si>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</si>
  <si>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複合サービス業</t>
    <rPh sb="0" eb="2">
      <t>フクゴウ</t>
    </rPh>
    <rPh sb="6" eb="7">
      <t>ギョウ</t>
    </rPh>
    <phoneticPr fontId="9"/>
  </si>
  <si>
    <t>公務
（他に分類されるものを除く）</t>
    <rPh sb="0" eb="2">
      <t>コウム</t>
    </rPh>
    <rPh sb="4" eb="5">
      <t>タ</t>
    </rPh>
    <rPh sb="6" eb="8">
      <t>ブンルイ</t>
    </rPh>
    <rPh sb="14" eb="15">
      <t>ノゾ</t>
    </rPh>
    <phoneticPr fontId="9"/>
  </si>
  <si>
    <t>農業、林業</t>
    <rPh sb="0" eb="2">
      <t>ノウギョウ</t>
    </rPh>
    <rPh sb="3" eb="5">
      <t>リンギョウ</t>
    </rPh>
    <phoneticPr fontId="4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</si>
  <si>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</si>
  <si>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木材、木製品製造業（家具を除く）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4"/>
  </si>
  <si>
    <t>なめし革、同製品、毛皮製造業</t>
    <phoneticPr fontId="4"/>
  </si>
  <si>
    <t>窯業、土石製品製造業</t>
    <phoneticPr fontId="4"/>
  </si>
  <si>
    <t>電子部品、デバイス、電子回路製造業</t>
    <rPh sb="10" eb="12">
      <t>デンシ</t>
    </rPh>
    <rPh sb="12" eb="14">
      <t>カイロ</t>
    </rPh>
    <rPh sb="14" eb="17">
      <t>セイゾウギョウ</t>
    </rPh>
    <phoneticPr fontId="4"/>
  </si>
  <si>
    <t>運輸業、郵便業</t>
    <rPh sb="4" eb="6">
      <t>ユウビン</t>
    </rPh>
    <rPh sb="6" eb="7">
      <t>ギョウ</t>
    </rPh>
    <phoneticPr fontId="4"/>
  </si>
  <si>
    <t>卸売、小売業</t>
    <rPh sb="0" eb="2">
      <t>オロシウリ</t>
    </rPh>
    <rPh sb="3" eb="6">
      <t>コウリギョウ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</si>
  <si>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4"/>
  </si>
  <si>
    <t>A～S</t>
    <phoneticPr fontId="4"/>
  </si>
  <si>
    <t>A～D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</si>
  <si>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</si>
  <si>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</si>
  <si>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</si>
  <si>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</si>
  <si>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</si>
  <si>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</si>
  <si>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</si>
  <si>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</si>
  <si>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</si>
  <si>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</si>
  <si>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</si>
  <si>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</si>
  <si>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</si>
  <si>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</si>
  <si>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</si>
  <si>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</si>
  <si>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</si>
  <si>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</si>
  <si>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</si>
  <si>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</si>
  <si>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</si>
  <si>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F～S</t>
    <phoneticPr fontId="4"/>
  </si>
  <si>
    <t>F</t>
    <phoneticPr fontId="4"/>
  </si>
  <si>
    <t>G</t>
    <phoneticPr fontId="4"/>
  </si>
  <si>
    <t>H</t>
    <phoneticPr fontId="4"/>
  </si>
  <si>
    <t>Ｉ</t>
    <phoneticPr fontId="4"/>
  </si>
  <si>
    <t>J</t>
    <phoneticPr fontId="4"/>
  </si>
  <si>
    <t>K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</si>
  <si>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</si>
  <si>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</si>
  <si>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</si>
  <si>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</si>
  <si>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P</t>
    <phoneticPr fontId="4"/>
  </si>
  <si>
    <t>Q</t>
    <phoneticPr fontId="4"/>
  </si>
  <si>
    <t>R</t>
    <phoneticPr fontId="4"/>
  </si>
  <si>
    <t>S</t>
    <phoneticPr fontId="4"/>
  </si>
  <si>
    <t>飲料、たばこ、飼料製造業</t>
    <phoneticPr fontId="4"/>
  </si>
  <si>
    <t>家具、装備品製造業</t>
    <phoneticPr fontId="4"/>
  </si>
  <si>
    <t>パルプ、紙、紙加工品製造業</t>
    <phoneticPr fontId="4"/>
  </si>
  <si>
    <t>印刷、同関連業</t>
    <phoneticPr fontId="4"/>
  </si>
  <si>
    <t>石油製品、石炭製品製造業</t>
    <phoneticPr fontId="4"/>
  </si>
  <si>
    <t>電気、ガス、熱供給、水道業</t>
    <phoneticPr fontId="4"/>
  </si>
  <si>
    <t>金融、保険業</t>
    <phoneticPr fontId="4"/>
  </si>
  <si>
    <t>16</t>
    <phoneticPr fontId="4"/>
  </si>
  <si>
    <t>17</t>
    <phoneticPr fontId="4"/>
  </si>
  <si>
    <t>21</t>
    <phoneticPr fontId="4"/>
  </si>
  <si>
    <t>23</t>
    <phoneticPr fontId="4"/>
  </si>
  <si>
    <t>24</t>
    <phoneticPr fontId="4"/>
  </si>
  <si>
    <t>18</t>
    <phoneticPr fontId="4"/>
  </si>
  <si>
    <t>25</t>
    <phoneticPr fontId="4"/>
  </si>
  <si>
    <t>TJ</t>
    <phoneticPr fontId="4"/>
  </si>
  <si>
    <t>A～S</t>
    <phoneticPr fontId="4"/>
  </si>
  <si>
    <t>A～D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</si>
  <si>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</si>
  <si>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</si>
  <si>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</si>
  <si>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</si>
  <si>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</si>
  <si>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</si>
  <si>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</si>
  <si>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</si>
  <si>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</si>
  <si>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</si>
  <si>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</si>
  <si>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</si>
  <si>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</si>
  <si>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21</t>
    <phoneticPr fontId="4"/>
  </si>
  <si>
    <t>22</t>
    <phoneticPr fontId="4"/>
  </si>
  <si>
    <t>23</t>
    <phoneticPr fontId="4"/>
  </si>
  <si>
    <t>24</t>
    <phoneticPr fontId="4"/>
  </si>
  <si>
    <t>25</t>
    <phoneticPr fontId="4"/>
  </si>
  <si>
    <t>26</t>
    <phoneticPr fontId="4"/>
  </si>
  <si>
    <t>27</t>
    <phoneticPr fontId="4"/>
  </si>
  <si>
    <t>28</t>
    <phoneticPr fontId="4"/>
  </si>
  <si>
    <t>F～S</t>
    <phoneticPr fontId="4"/>
  </si>
  <si>
    <t>F</t>
    <phoneticPr fontId="4"/>
  </si>
  <si>
    <t>G</t>
    <phoneticPr fontId="4"/>
  </si>
  <si>
    <t>H</t>
    <phoneticPr fontId="4"/>
  </si>
  <si>
    <t>Ｉ</t>
    <phoneticPr fontId="4"/>
  </si>
  <si>
    <t>J</t>
    <phoneticPr fontId="4"/>
  </si>
  <si>
    <t>K</t>
    <phoneticPr fontId="4"/>
  </si>
  <si>
    <t>L</t>
    <phoneticPr fontId="4"/>
  </si>
  <si>
    <t>M</t>
    <phoneticPr fontId="4"/>
  </si>
  <si>
    <t>N</t>
    <phoneticPr fontId="4"/>
  </si>
  <si>
    <t>O</t>
    <phoneticPr fontId="4"/>
  </si>
  <si>
    <t>P</t>
    <phoneticPr fontId="4"/>
  </si>
  <si>
    <t>Q</t>
    <phoneticPr fontId="4"/>
  </si>
  <si>
    <t>R</t>
    <phoneticPr fontId="4"/>
  </si>
  <si>
    <t>S</t>
    <phoneticPr fontId="4"/>
  </si>
  <si>
    <t>飲料、たばこ、飼料製造業</t>
    <phoneticPr fontId="4"/>
  </si>
  <si>
    <t>家具、装備品製造業</t>
    <phoneticPr fontId="4"/>
  </si>
  <si>
    <t>パルプ、紙、紙加工品製造業</t>
    <phoneticPr fontId="4"/>
  </si>
  <si>
    <t>印刷、同関連業</t>
    <phoneticPr fontId="4"/>
  </si>
  <si>
    <t>石油製品、石炭製品製造業</t>
    <phoneticPr fontId="4"/>
  </si>
  <si>
    <t>なめし革、同製品、毛皮製造業</t>
    <phoneticPr fontId="4"/>
  </si>
  <si>
    <t>窯業、土石製品製造業</t>
    <phoneticPr fontId="4"/>
  </si>
  <si>
    <t>電気、ガス、熱供給、水道業</t>
    <phoneticPr fontId="4"/>
  </si>
  <si>
    <t>金融、保険業</t>
    <phoneticPr fontId="4"/>
  </si>
  <si>
    <t>10^3kl</t>
    <phoneticPr fontId="4"/>
  </si>
  <si>
    <t>01</t>
    <phoneticPr fontId="4"/>
  </si>
  <si>
    <t>02</t>
    <phoneticPr fontId="4"/>
  </si>
  <si>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</si>
  <si>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</si>
  <si>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</si>
  <si>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</si>
  <si>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</si>
  <si>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</si>
  <si>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</si>
  <si>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</si>
  <si>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</si>
  <si>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</si>
  <si>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</si>
  <si>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</si>
  <si>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31</t>
    <phoneticPr fontId="4"/>
  </si>
  <si>
    <t>36</t>
    <phoneticPr fontId="4"/>
  </si>
  <si>
    <t>40</t>
    <phoneticPr fontId="4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</si>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</sst>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87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2" fillId="0" borderId="4" xfId="2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2" fillId="0" borderId="5" xfId="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4" xfId="2" applyFont="1" applyBorder="1" applyAlignment="1">
      <alignment horizontal="distributed" vertical="center"/>
    </xf>
    <xf numFmtId="0" fontId="5" fillId="0" borderId="4" xfId="2" applyFont="1" applyBorder="1">
      <alignment vertical="center"/>
    </xf>
    <xf numFmtId="38" fontId="5" fillId="0" borderId="4" xfId="1" applyFont="1" applyBorder="1" applyAlignment="1">
      <alignment horizontal="right" vertical="center"/>
    </xf>
    <xf numFmtId="0" fontId="5" fillId="0" borderId="0" xfId="2" applyFont="1">
      <alignment vertical="center"/>
    </xf>
    <xf numFmtId="0" fontId="10" fillId="0" borderId="0" xfId="0" applyFont="1">
      <alignment vertical="center"/>
    </xf>
    <xf numFmtId="0" fontId="1" fillId="0" borderId="0" xfId="2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2">
      <alignment vertical="center"/>
    </xf>
    <xf numFmtId="0" fontId="1" fillId="0" borderId="0" xfId="2" applyFont="1" applyAlignment="1">
      <alignment vertical="top" wrapText="1"/>
    </xf>
    <xf numFmtId="49" fontId="5" fillId="0" borderId="6" xfId="0" applyNumberFormat="1" applyFont="1" applyBorder="1" applyAlignment="1">
      <alignment horizontal="center" vertical="top" textRotation="255" wrapText="1"/>
    </xf>
    <xf numFmtId="0" fontId="5" fillId="0" borderId="6" xfId="0" applyFont="1" applyBorder="1" applyAlignment="1">
      <alignment horizontal="center" vertical="top" textRotation="255" wrapText="1"/>
    </xf>
    <xf numFmtId="176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top" wrapText="1"/>
    </xf>
    <xf numFmtId="0" fontId="5" fillId="0" borderId="8" xfId="2" applyFont="1" applyBorder="1" applyAlignment="1">
      <alignment horizontal="right" vertical="center"/>
    </xf>
    <xf numFmtId="0" fontId="5" fillId="0" borderId="7" xfId="2" applyFont="1" applyBorder="1" applyAlignment="1">
      <alignment horizontal="right" vertical="center"/>
    </xf>
    <xf numFmtId="0" fontId="8" fillId="0" borderId="0" xfId="2" applyFont="1" applyAlignment="1">
      <alignment horizontal="distributed" vertical="center"/>
    </xf>
    <xf numFmtId="38" fontId="2" fillId="0" borderId="9" xfId="1" applyFont="1" applyBorder="1" applyAlignment="1">
      <alignment horizontal="right" vertical="center"/>
    </xf>
    <xf numFmtId="0" fontId="5" fillId="0" borderId="7" xfId="2" quotePrefix="1" applyFont="1" applyBorder="1" applyAlignment="1">
      <alignment horizontal="right" vertical="center"/>
    </xf>
    <xf numFmtId="0" fontId="5" fillId="0" borderId="0" xfId="2" applyFont="1" applyAlignment="1">
      <alignment horizontal="distributed" vertical="center"/>
    </xf>
    <xf numFmtId="0" fontId="5" fillId="0" borderId="7" xfId="0" quotePrefix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top" textRotation="255" wrapText="1"/>
    </xf>
    <xf numFmtId="0" fontId="2" fillId="0" borderId="6" xfId="0" applyFont="1" applyBorder="1" applyAlignment="1">
      <alignment horizontal="center" vertical="top" textRotation="255" wrapText="1"/>
    </xf>
    <xf numFmtId="0" fontId="2" fillId="0" borderId="7" xfId="0" applyFont="1" applyBorder="1" applyAlignment="1">
      <alignment horizontal="center" vertical="top" textRotation="255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top" textRotation="255" wrapText="1"/>
    </xf>
    <xf numFmtId="49" fontId="5" fillId="0" borderId="9" xfId="0" applyNumberFormat="1" applyFont="1" applyBorder="1" applyAlignment="1">
      <alignment horizontal="center" vertical="top" textRotation="255" wrapText="1"/>
    </xf>
    <xf numFmtId="49" fontId="5" fillId="0" borderId="10" xfId="0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left" vertical="top"/>
    </xf>
    <xf numFmtId="0" fontId="11" fillId="0" borderId="0" xfId="2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2" applyFont="1" applyAlignment="1">
      <alignment horizontal="left" vertical="top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top" wrapText="1"/>
    </xf>
    <xf numFmtId="0" fontId="5" fillId="0" borderId="4" xfId="2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0" xfId="2" quotePrefix="1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0" fontId="2" fillId="0" borderId="7" xfId="2" applyBorder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9" xfId="0" applyFont="1" applyBorder="1">
      <alignment vertical="center"/>
    </xf>
    <xf numFmtId="0" fontId="2" fillId="0" borderId="4" xfId="2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9" xfId="0" applyBorder="1" applyAlignment="1">
      <alignment horizontal="center" vertical="top" wrapText="1"/>
    </xf>
    <xf numFmtId="0" fontId="2" fillId="0" borderId="11" xfId="2" applyBorder="1" applyAlignment="1">
      <alignment horizontal="center" vertical="center"/>
    </xf>
    <xf numFmtId="0" fontId="2" fillId="0" borderId="9" xfId="2" applyBorder="1">
      <alignment vertical="center"/>
    </xf>
    <xf numFmtId="0" fontId="5" fillId="0" borderId="9" xfId="2" applyFont="1" applyBorder="1">
      <alignment vertical="center"/>
    </xf>
    <xf numFmtId="0" fontId="5" fillId="0" borderId="11" xfId="2" applyFont="1" applyBorder="1">
      <alignment vertical="center"/>
    </xf>
    <xf numFmtId="38" fontId="8" fillId="0" borderId="7" xfId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12" fillId="0" borderId="0" xfId="0" applyFont="1">
      <alignment vertical="center"/>
    </xf>
    <xf numFmtId="38" fontId="13" fillId="0" borderId="0" xfId="1" applyFont="1" applyBorder="1" applyAlignment="1">
      <alignment horizontal="right" vertical="center"/>
    </xf>
    <xf numFmtId="38" fontId="13" fillId="0" borderId="4" xfId="1" applyFont="1" applyBorder="1" applyAlignment="1">
      <alignment horizontal="right" vertical="center"/>
    </xf>
    <xf numFmtId="0" fontId="1" fillId="0" borderId="0" xfId="2" applyFont="1" applyAlignment="1">
      <alignment horizontal="right" vertical="center"/>
    </xf>
    <xf numFmtId="38" fontId="13" fillId="0" borderId="7" xfId="1" applyFont="1" applyBorder="1" applyAlignment="1">
      <alignment horizontal="right" vertical="center"/>
    </xf>
    <xf numFmtId="38" fontId="13" fillId="0" borderId="8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h2d2214j（石油等消費動態統計）" xfId="2" xr:uid="{5B14DE54-B507-4125-97C7-A985339657CC}"/>
    <cellStyle name="未定義" xfId="3" xr:uid="{9EAE4616-E3D8-4112-BDF8-55A710FA23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257810</xdr:colOff>
      <xdr:row>72</xdr:row>
      <xdr:rowOff>1</xdr:rowOff>
    </xdr:from>
    <xdr:to>
      <xdr:col>14</xdr:col>
      <xdr:colOff>793035</xdr:colOff>
      <xdr:row>73</xdr:row>
      <xdr:rowOff>1554042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7E529A7-89F6-E3BB-1508-E5AA3E8CFCC0}"/>
            </a:ext>
          </a:extLst>
        </xdr:cNvPr>
        <xdr:cNvSpPr txBox="1">
          <a:spLocks noChangeArrowheads="1"/>
        </xdr:cNvSpPr>
      </xdr:nvSpPr>
      <xdr:spPr bwMode="auto">
        <a:xfrm>
          <a:off x="338138" y="21407439"/>
          <a:ext cx="12580143" cy="173831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100"/>
            </a:lnSpc>
          </a:pPr>
          <a:r>
            <a:rPr lang="ja-JP" altLang="en-US" sz="1100" b="0" i="0" u="sng" baseline="0">
              <a:effectLst/>
              <a:latin typeface="+mn-lt"/>
              <a:ea typeface="+mn-ea"/>
              <a:cs typeface="+mn-cs"/>
            </a:rPr>
            <a:t>①石油等消費動態統計の対象事業所のエネルギー消費量は含まれていません。
</a:t>
          </a:r>
          <a:r>
            <a:rPr lang="ja-JP" altLang="en-US" sz="1100" b="0" i="0" u="none" baseline="0">
              <a:effectLst/>
              <a:latin typeface="+mn-lt"/>
              <a:ea typeface="+mn-ea"/>
              <a:cs typeface="+mn-cs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⑥全国値を示した本表とは推計方法が異なるため、都道府県別消費量の合計値（全国計）は本表の値とは一致しません。
⑦エネルギー種別、地域等の定義については巻頭をご参照ください。</a:t>
          </a:r>
          <a:endParaRPr lang="ja-JP" altLang="ja-JP" u="none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</xdr:row>
      <xdr:rowOff>23495</xdr:rowOff>
    </xdr:from>
    <xdr:to>
      <xdr:col>14</xdr:col>
      <xdr:colOff>886464</xdr:colOff>
      <xdr:row>73</xdr:row>
      <xdr:rowOff>1542582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1DEE2E7C-1744-D075-7E0C-A724FE4EB426}"/>
            </a:ext>
          </a:extLst>
        </xdr:cNvPr>
        <xdr:cNvSpPr txBox="1">
          <a:spLocks noChangeArrowheads="1"/>
        </xdr:cNvSpPr>
      </xdr:nvSpPr>
      <xdr:spPr bwMode="auto">
        <a:xfrm>
          <a:off x="381000" y="21420138"/>
          <a:ext cx="12608719" cy="175418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rtl="0">
            <a:lnSpc>
              <a:spcPts val="1100"/>
            </a:lnSpc>
          </a:pPr>
          <a:r>
            <a:rPr lang="ja-JP" altLang="en-US" sz="1100" b="0" i="0" u="sng" baseline="0">
              <a:effectLst/>
              <a:latin typeface="+mn-lt"/>
              <a:ea typeface="+mn-ea"/>
              <a:cs typeface="+mn-cs"/>
            </a:rPr>
            <a:t>①石油等消費動態統計の対象事業所のエネルギー消費量は含まれていません。
</a:t>
          </a:r>
          <a:r>
            <a:rPr lang="ja-JP" altLang="en-US" sz="1100" b="0" i="0" u="none" baseline="0">
              <a:effectLst/>
              <a:latin typeface="+mn-lt"/>
              <a:ea typeface="+mn-ea"/>
              <a:cs typeface="+mn-cs"/>
            </a:rPr>
            <a:t>②農業部門におけるエネルギー消費量には、本統計で調査を行っていない耕種農業・畜産農業のエネルギー消費量が含まれていません。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⑥全国値を示した本表とは推計方法が異なるため、都道府県別消費量の合計値（全国計）は本表の値とは一致しません。
⑦エネルギー種別、地域等の定義については巻頭をご参照ください。</a:t>
          </a:r>
          <a:endParaRPr lang="ja-JP" altLang="ja-JP" u="none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FC6E-751D-484E-8298-F2B03A533C59}">
  <sheetPr codeName="Sheet15"/>
  <dimension ref="B1:BG74"/>
  <sheetViews>
    <sheetView showGridLines="0" view="pageBreakPreview" zoomScale="80" zoomScaleNormal="55" zoomScaleSheetLayoutView="80" workbookViewId="0">
      <selection activeCell="B1" sqref="B1"/>
    </sheetView>
  </sheetViews>
  <sheetFormatPr defaultRowHeight="14" x14ac:dyDescent="0.2"/>
  <cols>
    <col min="1" max="1" width="0.90625" customWidth="1"/>
    <col min="2" max="2" width="4" style="1" customWidth="1"/>
    <col min="3" max="3" width="19.7265625" style="30" customWidth="1"/>
    <col min="4" max="4" width="0.90625" style="30" customWidth="1"/>
    <col min="5" max="5" width="13.08984375" style="3" bestFit="1" customWidth="1"/>
    <col min="6" max="8" width="13.26953125" style="3" customWidth="1"/>
    <col min="9" max="11" width="13.26953125" customWidth="1"/>
    <col min="12" max="25" width="13.26953125" style="3" customWidth="1"/>
    <col min="26" max="26" width="4" style="1" customWidth="1"/>
    <col min="27" max="27" width="19.90625" style="30" customWidth="1"/>
    <col min="28" max="29" width="5.08984375" style="30" customWidth="1"/>
    <col min="30" max="30" width="4" style="1" customWidth="1"/>
    <col min="31" max="31" width="19.7265625" style="30" customWidth="1"/>
    <col min="32" max="32" width="0.90625" style="30" customWidth="1"/>
    <col min="33" max="43" width="13.26953125" style="3" customWidth="1"/>
    <col min="44" max="57" width="13.26953125" customWidth="1"/>
    <col min="58" max="58" width="4" style="1" customWidth="1"/>
    <col min="59" max="59" width="19.90625" style="30" customWidth="1"/>
  </cols>
  <sheetData>
    <row r="1" spans="2:59" ht="28" customHeight="1" x14ac:dyDescent="0.2">
      <c r="B1" s="2" t="s">
        <v>116</v>
      </c>
      <c r="C1" s="2"/>
      <c r="D1"/>
      <c r="I1" s="79" t="s">
        <v>260</v>
      </c>
      <c r="AA1" s="2"/>
      <c r="AB1" s="2"/>
      <c r="AC1" s="2"/>
      <c r="AD1" s="2" t="str">
        <f>B1</f>
        <v>参考１　都道府県・業種別エネルギー消費</v>
      </c>
      <c r="AE1"/>
      <c r="AF1"/>
      <c r="AK1" s="79" t="s">
        <v>260</v>
      </c>
      <c r="BG1" s="2"/>
    </row>
    <row r="2" spans="2:59" ht="3.75" customHeight="1" x14ac:dyDescent="0.2">
      <c r="B2" s="4"/>
      <c r="C2" s="5"/>
      <c r="D2"/>
      <c r="Z2" s="4"/>
      <c r="AA2" s="5"/>
      <c r="AB2" s="5"/>
      <c r="AC2" s="5"/>
      <c r="AD2" s="4"/>
      <c r="AE2" s="5"/>
      <c r="AF2"/>
      <c r="BF2" s="4"/>
      <c r="BG2" s="5"/>
    </row>
    <row r="3" spans="2:59" ht="22" customHeight="1" x14ac:dyDescent="0.2">
      <c r="C3" s="6"/>
      <c r="D3" s="6"/>
      <c r="AA3" s="6"/>
      <c r="AB3" s="6"/>
      <c r="AC3" s="6"/>
      <c r="AE3" s="6"/>
      <c r="AF3" s="6"/>
      <c r="BG3" s="6"/>
    </row>
    <row r="4" spans="2:59" ht="3.75" customHeight="1" x14ac:dyDescent="0.2">
      <c r="B4" s="4"/>
      <c r="C4" s="6"/>
      <c r="D4" s="6"/>
      <c r="Z4" s="4"/>
      <c r="AA4" s="6"/>
      <c r="AB4" s="6"/>
      <c r="AC4" s="6"/>
      <c r="AD4" s="4"/>
      <c r="AE4" s="6"/>
      <c r="AF4" s="6"/>
      <c r="BF4" s="4"/>
      <c r="BG4" s="6"/>
    </row>
    <row r="5" spans="2:59" s="57" customFormat="1" ht="17.25" customHeight="1" x14ac:dyDescent="0.2">
      <c r="B5" s="55"/>
      <c r="C5" s="56" t="s">
        <v>114</v>
      </c>
      <c r="D5" s="56"/>
      <c r="Z5" s="58"/>
      <c r="AA5" s="56"/>
      <c r="AB5" s="56"/>
      <c r="AC5" s="56"/>
      <c r="AD5" s="55"/>
      <c r="AE5" s="56" t="str">
        <f>C5</f>
        <v>Ａ　固有単位表</v>
      </c>
      <c r="AF5" s="56"/>
      <c r="BF5" s="58"/>
      <c r="BG5" s="56"/>
    </row>
    <row r="6" spans="2:59" s="9" customFormat="1" ht="17.25" customHeight="1" x14ac:dyDescent="0.2">
      <c r="B6" s="53"/>
      <c r="C6" s="7"/>
      <c r="D6" s="7"/>
      <c r="E6" s="8"/>
      <c r="F6" s="8"/>
      <c r="G6" s="8"/>
      <c r="H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54"/>
      <c r="AA6" s="7"/>
      <c r="AB6" s="7"/>
      <c r="AC6" s="7"/>
      <c r="AD6" s="53"/>
      <c r="AE6" s="7"/>
      <c r="AF6" s="7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BF6" s="54"/>
      <c r="BG6" s="7"/>
    </row>
    <row r="7" spans="2:59" ht="16.5" customHeight="1" x14ac:dyDescent="0.2">
      <c r="B7" s="59"/>
      <c r="C7" s="10"/>
      <c r="D7" s="10"/>
      <c r="E7" s="11" t="s">
        <v>195</v>
      </c>
      <c r="F7" s="11" t="s">
        <v>196</v>
      </c>
      <c r="G7" s="12" t="s">
        <v>197</v>
      </c>
      <c r="H7" s="12" t="s">
        <v>198</v>
      </c>
      <c r="I7" s="12" t="s">
        <v>199</v>
      </c>
      <c r="J7" s="12" t="s">
        <v>200</v>
      </c>
      <c r="K7" s="11" t="s">
        <v>201</v>
      </c>
      <c r="L7" s="34">
        <v>9</v>
      </c>
      <c r="M7" s="35">
        <v>10</v>
      </c>
      <c r="N7" s="35">
        <v>11</v>
      </c>
      <c r="O7" s="35">
        <v>12</v>
      </c>
      <c r="P7" s="35" t="s">
        <v>202</v>
      </c>
      <c r="Q7" s="35" t="s">
        <v>203</v>
      </c>
      <c r="R7" s="35" t="s">
        <v>204</v>
      </c>
      <c r="S7" s="52" t="s">
        <v>205</v>
      </c>
      <c r="T7" s="35" t="s">
        <v>206</v>
      </c>
      <c r="U7" s="35" t="s">
        <v>207</v>
      </c>
      <c r="V7" s="35" t="s">
        <v>208</v>
      </c>
      <c r="W7" s="35" t="s">
        <v>209</v>
      </c>
      <c r="X7" s="35" t="s">
        <v>210</v>
      </c>
      <c r="Y7" s="35" t="s">
        <v>211</v>
      </c>
      <c r="Z7" s="37"/>
      <c r="AA7" s="10"/>
      <c r="AB7"/>
      <c r="AC7"/>
      <c r="AD7" s="59"/>
      <c r="AE7" s="10"/>
      <c r="AF7" s="71"/>
      <c r="AG7" s="52" t="s">
        <v>212</v>
      </c>
      <c r="AH7" s="35" t="s">
        <v>213</v>
      </c>
      <c r="AI7" s="35" t="s">
        <v>214</v>
      </c>
      <c r="AJ7" s="35" t="s">
        <v>215</v>
      </c>
      <c r="AK7" s="49" t="s">
        <v>216</v>
      </c>
      <c r="AL7" s="35" t="s">
        <v>217</v>
      </c>
      <c r="AM7" s="36">
        <v>29</v>
      </c>
      <c r="AN7" s="36">
        <v>30</v>
      </c>
      <c r="AO7" s="36">
        <v>31</v>
      </c>
      <c r="AP7" s="36">
        <v>32</v>
      </c>
      <c r="AQ7" s="11" t="s">
        <v>218</v>
      </c>
      <c r="AR7" s="12" t="s">
        <v>219</v>
      </c>
      <c r="AS7" s="12" t="s">
        <v>220</v>
      </c>
      <c r="AT7" s="12" t="s">
        <v>221</v>
      </c>
      <c r="AU7" s="12" t="s">
        <v>222</v>
      </c>
      <c r="AV7" s="12" t="s">
        <v>223</v>
      </c>
      <c r="AW7" s="12" t="s">
        <v>224</v>
      </c>
      <c r="AX7" s="13" t="s">
        <v>225</v>
      </c>
      <c r="AY7" s="12" t="s">
        <v>226</v>
      </c>
      <c r="AZ7" s="12" t="s">
        <v>227</v>
      </c>
      <c r="BA7" s="12" t="s">
        <v>228</v>
      </c>
      <c r="BB7" s="12" t="s">
        <v>229</v>
      </c>
      <c r="BC7" s="12" t="s">
        <v>230</v>
      </c>
      <c r="BD7" s="12" t="s">
        <v>231</v>
      </c>
      <c r="BE7" s="12" t="s">
        <v>232</v>
      </c>
      <c r="BF7" s="37"/>
      <c r="BG7" s="10"/>
    </row>
    <row r="8" spans="2:59" s="14" customFormat="1" ht="142.5" customHeight="1" x14ac:dyDescent="0.2">
      <c r="B8" s="60"/>
      <c r="E8" s="46" t="s">
        <v>65</v>
      </c>
      <c r="F8" s="46" t="s">
        <v>66</v>
      </c>
      <c r="G8" s="47" t="s">
        <v>133</v>
      </c>
      <c r="H8" s="47" t="s">
        <v>91</v>
      </c>
      <c r="I8" s="47" t="s">
        <v>134</v>
      </c>
      <c r="J8" s="47" t="s">
        <v>117</v>
      </c>
      <c r="K8" s="46" t="s">
        <v>118</v>
      </c>
      <c r="L8" s="32" t="s">
        <v>85</v>
      </c>
      <c r="M8" s="32" t="s">
        <v>233</v>
      </c>
      <c r="N8" s="32" t="s">
        <v>86</v>
      </c>
      <c r="O8" s="32" t="s">
        <v>135</v>
      </c>
      <c r="P8" s="32" t="s">
        <v>234</v>
      </c>
      <c r="Q8" s="32" t="s">
        <v>235</v>
      </c>
      <c r="R8" s="32" t="s">
        <v>236</v>
      </c>
      <c r="S8" s="51" t="s">
        <v>80</v>
      </c>
      <c r="T8" s="32" t="s">
        <v>237</v>
      </c>
      <c r="U8" s="32" t="s">
        <v>119</v>
      </c>
      <c r="V8" s="32" t="s">
        <v>81</v>
      </c>
      <c r="W8" s="32" t="s">
        <v>238</v>
      </c>
      <c r="X8" s="32" t="s">
        <v>239</v>
      </c>
      <c r="Y8" s="32" t="s">
        <v>82</v>
      </c>
      <c r="Z8" s="38"/>
      <c r="AD8" s="60"/>
      <c r="AF8" s="72"/>
      <c r="AG8" s="51" t="s">
        <v>83</v>
      </c>
      <c r="AH8" s="32" t="s">
        <v>84</v>
      </c>
      <c r="AI8" s="32" t="s">
        <v>120</v>
      </c>
      <c r="AJ8" s="32" t="s">
        <v>121</v>
      </c>
      <c r="AK8" s="50" t="s">
        <v>122</v>
      </c>
      <c r="AL8" s="32" t="s">
        <v>138</v>
      </c>
      <c r="AM8" s="32" t="s">
        <v>123</v>
      </c>
      <c r="AN8" s="32" t="s">
        <v>124</v>
      </c>
      <c r="AO8" s="33" t="s">
        <v>125</v>
      </c>
      <c r="AP8" s="33" t="s">
        <v>79</v>
      </c>
      <c r="AQ8" s="46" t="s">
        <v>0</v>
      </c>
      <c r="AR8" s="47" t="s">
        <v>240</v>
      </c>
      <c r="AS8" s="47" t="s">
        <v>67</v>
      </c>
      <c r="AT8" s="47" t="s">
        <v>139</v>
      </c>
      <c r="AU8" s="47" t="s">
        <v>140</v>
      </c>
      <c r="AV8" s="47" t="s">
        <v>241</v>
      </c>
      <c r="AW8" s="47" t="s">
        <v>141</v>
      </c>
      <c r="AX8" s="48" t="s">
        <v>126</v>
      </c>
      <c r="AY8" s="47" t="s">
        <v>127</v>
      </c>
      <c r="AZ8" s="47" t="s">
        <v>128</v>
      </c>
      <c r="BA8" s="47" t="s">
        <v>129</v>
      </c>
      <c r="BB8" s="47" t="s">
        <v>130</v>
      </c>
      <c r="BC8" s="47" t="s">
        <v>131</v>
      </c>
      <c r="BD8" s="47" t="s">
        <v>87</v>
      </c>
      <c r="BE8" s="47" t="s">
        <v>132</v>
      </c>
      <c r="BF8" s="38"/>
    </row>
    <row r="9" spans="2:59" s="18" customFormat="1" x14ac:dyDescent="0.2">
      <c r="B9" s="61"/>
      <c r="C9" s="70" t="s">
        <v>115</v>
      </c>
      <c r="D9" s="15"/>
      <c r="E9" s="16" t="s">
        <v>242</v>
      </c>
      <c r="F9" s="16" t="s">
        <v>242</v>
      </c>
      <c r="G9" s="17" t="s">
        <v>242</v>
      </c>
      <c r="H9" s="17" t="s">
        <v>242</v>
      </c>
      <c r="I9" s="17" t="s">
        <v>242</v>
      </c>
      <c r="J9" s="17" t="s">
        <v>242</v>
      </c>
      <c r="K9" s="16" t="s">
        <v>242</v>
      </c>
      <c r="L9" s="17" t="s">
        <v>242</v>
      </c>
      <c r="M9" s="17" t="s">
        <v>242</v>
      </c>
      <c r="N9" s="17" t="s">
        <v>242</v>
      </c>
      <c r="O9" s="17" t="s">
        <v>242</v>
      </c>
      <c r="P9" s="17" t="s">
        <v>242</v>
      </c>
      <c r="Q9" s="17" t="s">
        <v>242</v>
      </c>
      <c r="R9" s="17" t="s">
        <v>242</v>
      </c>
      <c r="S9" s="17" t="s">
        <v>242</v>
      </c>
      <c r="T9" s="17" t="s">
        <v>242</v>
      </c>
      <c r="U9" s="17" t="s">
        <v>242</v>
      </c>
      <c r="V9" s="17" t="s">
        <v>242</v>
      </c>
      <c r="W9" s="17" t="s">
        <v>242</v>
      </c>
      <c r="X9" s="17" t="s">
        <v>242</v>
      </c>
      <c r="Y9" s="17" t="s">
        <v>242</v>
      </c>
      <c r="Z9" s="39"/>
      <c r="AA9" s="15" t="s">
        <v>88</v>
      </c>
      <c r="AB9" s="64"/>
      <c r="AC9" s="64"/>
      <c r="AD9" s="61"/>
      <c r="AE9" s="15" t="s">
        <v>89</v>
      </c>
      <c r="AF9" s="73"/>
      <c r="AG9" s="17" t="s">
        <v>242</v>
      </c>
      <c r="AH9" s="17" t="s">
        <v>242</v>
      </c>
      <c r="AI9" s="17" t="s">
        <v>242</v>
      </c>
      <c r="AJ9" s="17" t="s">
        <v>242</v>
      </c>
      <c r="AK9" s="17" t="s">
        <v>242</v>
      </c>
      <c r="AL9" s="17" t="s">
        <v>242</v>
      </c>
      <c r="AM9" s="17" t="s">
        <v>242</v>
      </c>
      <c r="AN9" s="17" t="s">
        <v>242</v>
      </c>
      <c r="AO9" s="17" t="s">
        <v>242</v>
      </c>
      <c r="AP9" s="17" t="s">
        <v>242</v>
      </c>
      <c r="AQ9" s="16" t="s">
        <v>242</v>
      </c>
      <c r="AR9" s="17" t="s">
        <v>242</v>
      </c>
      <c r="AS9" s="17" t="s">
        <v>242</v>
      </c>
      <c r="AT9" s="17" t="s">
        <v>242</v>
      </c>
      <c r="AU9" s="17" t="s">
        <v>242</v>
      </c>
      <c r="AV9" s="17" t="s">
        <v>242</v>
      </c>
      <c r="AW9" s="17" t="s">
        <v>242</v>
      </c>
      <c r="AX9" s="17" t="s">
        <v>242</v>
      </c>
      <c r="AY9" s="17" t="s">
        <v>242</v>
      </c>
      <c r="AZ9" s="17" t="s">
        <v>242</v>
      </c>
      <c r="BA9" s="17" t="s">
        <v>242</v>
      </c>
      <c r="BB9" s="17" t="s">
        <v>242</v>
      </c>
      <c r="BC9" s="17" t="s">
        <v>242</v>
      </c>
      <c r="BD9" s="17" t="s">
        <v>242</v>
      </c>
      <c r="BE9" s="17" t="s">
        <v>242</v>
      </c>
      <c r="BF9" s="39"/>
      <c r="BG9" s="15"/>
    </row>
    <row r="10" spans="2:59" ht="8.25" customHeight="1" x14ac:dyDescent="0.2">
      <c r="B10" s="62"/>
      <c r="E10" s="67"/>
      <c r="F10" s="68"/>
      <c r="I10" s="3"/>
      <c r="J10" s="3"/>
      <c r="K10" s="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40"/>
      <c r="AF10" s="74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R10" s="3"/>
      <c r="AS10" s="3"/>
      <c r="AT10" s="3"/>
      <c r="AU10" s="3"/>
      <c r="AV10" s="3"/>
      <c r="AW10" s="3"/>
      <c r="AX10" s="3"/>
      <c r="AY10" s="68"/>
      <c r="AZ10" s="3"/>
      <c r="BA10" s="3"/>
      <c r="BB10" s="3"/>
      <c r="BC10" s="3"/>
      <c r="BD10" s="3"/>
      <c r="BE10" s="69"/>
      <c r="BF10" s="40"/>
    </row>
    <row r="11" spans="2:59" s="20" customFormat="1" ht="24" customHeight="1" x14ac:dyDescent="0.2">
      <c r="B11" s="65"/>
      <c r="C11" s="41" t="s">
        <v>68</v>
      </c>
      <c r="D11" s="30"/>
      <c r="E11" s="77">
        <v>97167.571517595192</v>
      </c>
      <c r="F11" s="78">
        <v>3703.7582062854381</v>
      </c>
      <c r="G11" s="19">
        <v>305.31083931626893</v>
      </c>
      <c r="H11" s="19">
        <v>298.67574497061844</v>
      </c>
      <c r="I11" s="19">
        <v>374.92160457378156</v>
      </c>
      <c r="J11" s="19">
        <v>2724.8500174247688</v>
      </c>
      <c r="K11" s="78">
        <v>33755.990370615851</v>
      </c>
      <c r="L11" s="19">
        <v>5997.2170765558249</v>
      </c>
      <c r="M11" s="19">
        <v>1552.4778075774639</v>
      </c>
      <c r="N11" s="19">
        <v>871.20341348918555</v>
      </c>
      <c r="O11" s="19">
        <v>812.3917663084278</v>
      </c>
      <c r="P11" s="19">
        <v>178.22129359670723</v>
      </c>
      <c r="Q11" s="19">
        <v>722.41600538597606</v>
      </c>
      <c r="R11" s="19">
        <v>774.05303742932006</v>
      </c>
      <c r="S11" s="19">
        <v>3641.9927908273016</v>
      </c>
      <c r="T11" s="19">
        <v>580.3333479890905</v>
      </c>
      <c r="U11" s="19">
        <v>2341.9463253194426</v>
      </c>
      <c r="V11" s="19">
        <v>482.36984420139038</v>
      </c>
      <c r="W11" s="19">
        <v>17.8597811342607</v>
      </c>
      <c r="X11" s="19">
        <v>2491.9843473327974</v>
      </c>
      <c r="Y11" s="19">
        <v>1384.8554932911736</v>
      </c>
      <c r="Z11" s="66"/>
      <c r="AA11" s="41" t="s">
        <v>68</v>
      </c>
      <c r="AB11" s="41"/>
      <c r="AC11" s="41"/>
      <c r="AD11" s="65"/>
      <c r="AE11" s="41" t="s">
        <v>68</v>
      </c>
      <c r="AF11" s="74"/>
      <c r="AG11" s="19">
        <v>1437.3165447670374</v>
      </c>
      <c r="AH11" s="19">
        <v>2242.5623408608421</v>
      </c>
      <c r="AI11" s="19">
        <v>692.3773056497115</v>
      </c>
      <c r="AJ11" s="19">
        <v>1089.6584584675263</v>
      </c>
      <c r="AK11" s="19">
        <v>486.11113343368555</v>
      </c>
      <c r="AL11" s="19">
        <v>1852.6886878857351</v>
      </c>
      <c r="AM11" s="19">
        <v>914.27256911377322</v>
      </c>
      <c r="AN11" s="19">
        <v>136.19977884999179</v>
      </c>
      <c r="AO11" s="19">
        <v>2730.3004662103376</v>
      </c>
      <c r="AP11" s="19">
        <v>325.18075493884737</v>
      </c>
      <c r="AQ11" s="78">
        <v>59707.822940693892</v>
      </c>
      <c r="AR11" s="19">
        <v>4286.6708077304793</v>
      </c>
      <c r="AS11" s="19">
        <v>1557.7109383217933</v>
      </c>
      <c r="AT11" s="19">
        <v>2470.4849157236449</v>
      </c>
      <c r="AU11" s="19">
        <v>11201.855820035538</v>
      </c>
      <c r="AV11" s="19">
        <v>591.178390819068</v>
      </c>
      <c r="AW11" s="19">
        <v>2350.7041931194244</v>
      </c>
      <c r="AX11" s="19">
        <v>1332.9439885632371</v>
      </c>
      <c r="AY11" s="19">
        <v>8076.6202559827325</v>
      </c>
      <c r="AZ11" s="19">
        <v>5371.7742293608571</v>
      </c>
      <c r="BA11" s="19">
        <v>5699.9060863237473</v>
      </c>
      <c r="BB11" s="19">
        <v>8262.3754102286075</v>
      </c>
      <c r="BC11" s="19">
        <v>155.70478450361907</v>
      </c>
      <c r="BD11" s="19">
        <v>7065.542670128938</v>
      </c>
      <c r="BE11" s="42">
        <v>1284.3504498522068</v>
      </c>
      <c r="BF11" s="66"/>
      <c r="BG11" s="41" t="s">
        <v>68</v>
      </c>
    </row>
    <row r="12" spans="2:59" s="22" customFormat="1" ht="10.5" customHeight="1" x14ac:dyDescent="0.2">
      <c r="B12" s="1"/>
      <c r="C12" s="26"/>
      <c r="D12" s="26"/>
      <c r="E12" s="83"/>
      <c r="F12" s="80"/>
      <c r="G12" s="21"/>
      <c r="H12" s="21"/>
      <c r="I12" s="21"/>
      <c r="J12" s="21"/>
      <c r="K12" s="8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40"/>
      <c r="AA12" s="26"/>
      <c r="AB12" s="26"/>
      <c r="AC12" s="26"/>
      <c r="AD12" s="1"/>
      <c r="AE12" s="26"/>
      <c r="AF12" s="75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80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85"/>
      <c r="BF12" s="40"/>
      <c r="BG12" s="26"/>
    </row>
    <row r="13" spans="2:59" s="20" customFormat="1" ht="24" customHeight="1" x14ac:dyDescent="0.2">
      <c r="B13" s="65"/>
      <c r="C13" s="41" t="s">
        <v>69</v>
      </c>
      <c r="D13" s="30"/>
      <c r="E13" s="77">
        <v>10716.788658335519</v>
      </c>
      <c r="F13" s="78">
        <v>673.75401589545231</v>
      </c>
      <c r="G13" s="19">
        <v>74.736107266162335</v>
      </c>
      <c r="H13" s="19">
        <v>72.239638399323283</v>
      </c>
      <c r="I13" s="19">
        <v>98.702028420807693</v>
      </c>
      <c r="J13" s="19">
        <v>428.076241809159</v>
      </c>
      <c r="K13" s="78">
        <v>3069.2593899024696</v>
      </c>
      <c r="L13" s="19">
        <v>900.64457063698978</v>
      </c>
      <c r="M13" s="19">
        <v>121.11196850824356</v>
      </c>
      <c r="N13" s="19">
        <v>96.575796992777398</v>
      </c>
      <c r="O13" s="19">
        <v>124.32050904600467</v>
      </c>
      <c r="P13" s="19">
        <v>18.832884295424957</v>
      </c>
      <c r="Q13" s="19">
        <v>36.37703349117433</v>
      </c>
      <c r="R13" s="19">
        <v>51.374801634143239</v>
      </c>
      <c r="S13" s="19">
        <v>137.67954756244231</v>
      </c>
      <c r="T13" s="19">
        <v>99.388558376666026</v>
      </c>
      <c r="U13" s="19">
        <v>120.28294650371899</v>
      </c>
      <c r="V13" s="19">
        <v>29.225320426242554</v>
      </c>
      <c r="W13" s="19">
        <v>2.1048060866878995</v>
      </c>
      <c r="X13" s="19">
        <v>242.18536165857199</v>
      </c>
      <c r="Y13" s="19">
        <v>83.02498347724601</v>
      </c>
      <c r="Z13" s="66"/>
      <c r="AA13" s="41" t="s">
        <v>69</v>
      </c>
      <c r="AB13" s="41"/>
      <c r="AC13" s="41"/>
      <c r="AD13" s="65"/>
      <c r="AE13" s="41" t="s">
        <v>69</v>
      </c>
      <c r="AF13" s="74"/>
      <c r="AG13" s="19">
        <v>76.5859146243738</v>
      </c>
      <c r="AH13" s="19">
        <v>124.53870411878469</v>
      </c>
      <c r="AI13" s="19">
        <v>33.329541085813119</v>
      </c>
      <c r="AJ13" s="19">
        <v>89.547671460313964</v>
      </c>
      <c r="AK13" s="19">
        <v>45.472430447463189</v>
      </c>
      <c r="AL13" s="19">
        <v>428.3889000003835</v>
      </c>
      <c r="AM13" s="19">
        <v>47.821054597359314</v>
      </c>
      <c r="AN13" s="19">
        <v>21.330683493125903</v>
      </c>
      <c r="AO13" s="19">
        <v>116.78133804373724</v>
      </c>
      <c r="AP13" s="19">
        <v>22.334063334781451</v>
      </c>
      <c r="AQ13" s="78">
        <v>6973.7752525375972</v>
      </c>
      <c r="AR13" s="19">
        <v>752.65705478711322</v>
      </c>
      <c r="AS13" s="19">
        <v>104.87194577640572</v>
      </c>
      <c r="AT13" s="19">
        <v>240.47874322811577</v>
      </c>
      <c r="AU13" s="19">
        <v>1267.8791770316857</v>
      </c>
      <c r="AV13" s="19">
        <v>50.820157686169203</v>
      </c>
      <c r="AW13" s="19">
        <v>227.3846429926887</v>
      </c>
      <c r="AX13" s="19">
        <v>127.44609416430087</v>
      </c>
      <c r="AY13" s="19">
        <v>932.64825592003012</v>
      </c>
      <c r="AZ13" s="19">
        <v>620.14220240429302</v>
      </c>
      <c r="BA13" s="19">
        <v>509.49935740282802</v>
      </c>
      <c r="BB13" s="19">
        <v>975.29215026330655</v>
      </c>
      <c r="BC13" s="19">
        <v>30.157193549801704</v>
      </c>
      <c r="BD13" s="19">
        <v>893.01338778397769</v>
      </c>
      <c r="BE13" s="42">
        <v>241.48488954688125</v>
      </c>
      <c r="BF13" s="66"/>
      <c r="BG13" s="41" t="s">
        <v>69</v>
      </c>
    </row>
    <row r="14" spans="2:59" s="22" customFormat="1" ht="24" customHeight="1" x14ac:dyDescent="0.2">
      <c r="B14" s="63" t="s">
        <v>243</v>
      </c>
      <c r="C14" s="44" t="s">
        <v>70</v>
      </c>
      <c r="D14" s="26"/>
      <c r="E14" s="83">
        <v>3817.6754375970663</v>
      </c>
      <c r="F14" s="80">
        <v>252.8821974892646</v>
      </c>
      <c r="G14" s="21">
        <v>29.11947630201372</v>
      </c>
      <c r="H14" s="21">
        <v>40.204985037803006</v>
      </c>
      <c r="I14" s="21">
        <v>36.767978914770978</v>
      </c>
      <c r="J14" s="21">
        <v>146.78975723467687</v>
      </c>
      <c r="K14" s="80">
        <v>811.1968676544717</v>
      </c>
      <c r="L14" s="21">
        <v>386.96677785958155</v>
      </c>
      <c r="M14" s="21">
        <v>36.32445652726993</v>
      </c>
      <c r="N14" s="21">
        <v>5.1709782080109594</v>
      </c>
      <c r="O14" s="21">
        <v>63.349756145471119</v>
      </c>
      <c r="P14" s="21">
        <v>4.6564944005289082</v>
      </c>
      <c r="Q14" s="21">
        <v>11.604126300417462</v>
      </c>
      <c r="R14" s="21">
        <v>18.060987382212904</v>
      </c>
      <c r="S14" s="21">
        <v>45.315643638858432</v>
      </c>
      <c r="T14" s="21">
        <v>35.490854020608737</v>
      </c>
      <c r="U14" s="21">
        <v>16.792621172322029</v>
      </c>
      <c r="V14" s="21">
        <v>2.5733525866572222</v>
      </c>
      <c r="W14" s="21">
        <v>0.42259645954536595</v>
      </c>
      <c r="X14" s="21">
        <v>77.037686960553444</v>
      </c>
      <c r="Y14" s="21">
        <v>23.612028396559335</v>
      </c>
      <c r="Z14" s="43" t="s">
        <v>243</v>
      </c>
      <c r="AA14" s="44" t="s">
        <v>70</v>
      </c>
      <c r="AB14" s="44"/>
      <c r="AC14" s="44"/>
      <c r="AD14" s="63" t="s">
        <v>243</v>
      </c>
      <c r="AE14" s="44" t="s">
        <v>70</v>
      </c>
      <c r="AF14" s="75"/>
      <c r="AG14" s="21">
        <v>2.6328081873386444</v>
      </c>
      <c r="AH14" s="21">
        <v>29.41076592672583</v>
      </c>
      <c r="AI14" s="21">
        <v>3.3397241996042162</v>
      </c>
      <c r="AJ14" s="21">
        <v>8.7072932394673632</v>
      </c>
      <c r="AK14" s="21">
        <v>0.61939888388265929</v>
      </c>
      <c r="AL14" s="21">
        <v>7.549633066929724</v>
      </c>
      <c r="AM14" s="21">
        <v>2.7630761938428341</v>
      </c>
      <c r="AN14" s="21">
        <v>0.73088666642910971</v>
      </c>
      <c r="AO14" s="21">
        <v>23.631791483636665</v>
      </c>
      <c r="AP14" s="21">
        <v>4.4331297480171834</v>
      </c>
      <c r="AQ14" s="80">
        <v>2753.5963724533299</v>
      </c>
      <c r="AR14" s="21">
        <v>251.91320541884048</v>
      </c>
      <c r="AS14" s="21">
        <v>43.282587591110477</v>
      </c>
      <c r="AT14" s="21">
        <v>103.35931284870981</v>
      </c>
      <c r="AU14" s="21">
        <v>500.92845994609365</v>
      </c>
      <c r="AV14" s="21">
        <v>21.322384107057829</v>
      </c>
      <c r="AW14" s="21">
        <v>103.58981117551583</v>
      </c>
      <c r="AX14" s="21">
        <v>45.999751493909713</v>
      </c>
      <c r="AY14" s="21">
        <v>381.16708484696841</v>
      </c>
      <c r="AZ14" s="21">
        <v>245.47351109461175</v>
      </c>
      <c r="BA14" s="21">
        <v>158.53304194308777</v>
      </c>
      <c r="BB14" s="21">
        <v>397.36025560080964</v>
      </c>
      <c r="BC14" s="21">
        <v>12.602536854454691</v>
      </c>
      <c r="BD14" s="21">
        <v>371.43985525708769</v>
      </c>
      <c r="BE14" s="85">
        <v>116.62457427507188</v>
      </c>
      <c r="BF14" s="43" t="s">
        <v>243</v>
      </c>
      <c r="BG14" s="44" t="s">
        <v>70</v>
      </c>
    </row>
    <row r="15" spans="2:59" s="22" customFormat="1" ht="24" customHeight="1" x14ac:dyDescent="0.2">
      <c r="B15" s="63" t="s">
        <v>244</v>
      </c>
      <c r="C15" s="44" t="s">
        <v>1</v>
      </c>
      <c r="D15" s="26"/>
      <c r="E15" s="83">
        <v>874.4925196671926</v>
      </c>
      <c r="F15" s="80">
        <v>64.7784842407561</v>
      </c>
      <c r="G15" s="21">
        <v>8.0188087919184774</v>
      </c>
      <c r="H15" s="21">
        <v>8.0484580268913568</v>
      </c>
      <c r="I15" s="21">
        <v>7.5583510150521009</v>
      </c>
      <c r="J15" s="21">
        <v>41.152866406894169</v>
      </c>
      <c r="K15" s="80">
        <v>242.15469821775446</v>
      </c>
      <c r="L15" s="21">
        <v>82.463829585308574</v>
      </c>
      <c r="M15" s="21">
        <v>12.310270817320179</v>
      </c>
      <c r="N15" s="21">
        <v>9.9607862040193424</v>
      </c>
      <c r="O15" s="21">
        <v>5.1558227309257525</v>
      </c>
      <c r="P15" s="21">
        <v>0.62478489512952895</v>
      </c>
      <c r="Q15" s="21">
        <v>2.5121040130253074</v>
      </c>
      <c r="R15" s="21">
        <v>3.488388447775737</v>
      </c>
      <c r="S15" s="21">
        <v>1.4759929098868365</v>
      </c>
      <c r="T15" s="21">
        <v>9.8167135555717557</v>
      </c>
      <c r="U15" s="21">
        <v>4.2089253920680045</v>
      </c>
      <c r="V15" s="21">
        <v>0.64470712228725513</v>
      </c>
      <c r="W15" s="21">
        <v>0</v>
      </c>
      <c r="X15" s="21">
        <v>13.580781180793105</v>
      </c>
      <c r="Y15" s="21">
        <v>7.9602115344720925</v>
      </c>
      <c r="Z15" s="43" t="s">
        <v>244</v>
      </c>
      <c r="AA15" s="44" t="s">
        <v>1</v>
      </c>
      <c r="AB15" s="44"/>
      <c r="AC15" s="44"/>
      <c r="AD15" s="63" t="s">
        <v>244</v>
      </c>
      <c r="AE15" s="44" t="s">
        <v>1</v>
      </c>
      <c r="AF15" s="75"/>
      <c r="AG15" s="21">
        <v>12.147302037498688</v>
      </c>
      <c r="AH15" s="21">
        <v>7.0802608257415569</v>
      </c>
      <c r="AI15" s="21">
        <v>0.41669165496494054</v>
      </c>
      <c r="AJ15" s="21">
        <v>2.5991068264908845</v>
      </c>
      <c r="AK15" s="21">
        <v>7.1240003480230589</v>
      </c>
      <c r="AL15" s="21">
        <v>47.858915486019043</v>
      </c>
      <c r="AM15" s="21">
        <v>6.3321162457735714</v>
      </c>
      <c r="AN15" s="21">
        <v>0.26858311581820965</v>
      </c>
      <c r="AO15" s="21">
        <v>3.507580627937958</v>
      </c>
      <c r="AP15" s="21">
        <v>0.61682266090314231</v>
      </c>
      <c r="AQ15" s="80">
        <v>567.55933720868211</v>
      </c>
      <c r="AR15" s="21">
        <v>42.574614207148578</v>
      </c>
      <c r="AS15" s="21">
        <v>21.83886862728102</v>
      </c>
      <c r="AT15" s="21">
        <v>22.722898406986957</v>
      </c>
      <c r="AU15" s="21">
        <v>95.163698395903992</v>
      </c>
      <c r="AV15" s="21">
        <v>4.4781784330016876</v>
      </c>
      <c r="AW15" s="21">
        <v>16.195610384672214</v>
      </c>
      <c r="AX15" s="21">
        <v>7.8798224971400428</v>
      </c>
      <c r="AY15" s="21">
        <v>71.096434492448722</v>
      </c>
      <c r="AZ15" s="21">
        <v>56.528712936309383</v>
      </c>
      <c r="BA15" s="21">
        <v>40.447333084501835</v>
      </c>
      <c r="BB15" s="21">
        <v>82.246025740134741</v>
      </c>
      <c r="BC15" s="21">
        <v>4.030509789334384</v>
      </c>
      <c r="BD15" s="21">
        <v>72.950258352343567</v>
      </c>
      <c r="BE15" s="85">
        <v>29.406371861475137</v>
      </c>
      <c r="BF15" s="43" t="s">
        <v>244</v>
      </c>
      <c r="BG15" s="44" t="s">
        <v>1</v>
      </c>
    </row>
    <row r="16" spans="2:59" s="22" customFormat="1" ht="24" customHeight="1" x14ac:dyDescent="0.2">
      <c r="B16" s="63" t="s">
        <v>245</v>
      </c>
      <c r="C16" s="44" t="s">
        <v>2</v>
      </c>
      <c r="D16" s="26"/>
      <c r="E16" s="83">
        <v>971.18086139112552</v>
      </c>
      <c r="F16" s="80">
        <v>70.854728114298126</v>
      </c>
      <c r="G16" s="21">
        <v>8.2130289918859702</v>
      </c>
      <c r="H16" s="21">
        <v>10.297743571407938</v>
      </c>
      <c r="I16" s="21">
        <v>11.366326456284263</v>
      </c>
      <c r="J16" s="21">
        <v>40.977629094719951</v>
      </c>
      <c r="K16" s="80">
        <v>328.72512416426156</v>
      </c>
      <c r="L16" s="21">
        <v>94.448727088970116</v>
      </c>
      <c r="M16" s="21">
        <v>8.3996083871238518</v>
      </c>
      <c r="N16" s="21">
        <v>10.371813621696392</v>
      </c>
      <c r="O16" s="21">
        <v>12.049241230217021</v>
      </c>
      <c r="P16" s="21">
        <v>0.48504823729363261</v>
      </c>
      <c r="Q16" s="21">
        <v>1.6730107360931361</v>
      </c>
      <c r="R16" s="21">
        <v>4.552739924072589</v>
      </c>
      <c r="S16" s="21">
        <v>9.0605584484171136</v>
      </c>
      <c r="T16" s="21">
        <v>10.628539328607243</v>
      </c>
      <c r="U16" s="21">
        <v>16.808120655436468</v>
      </c>
      <c r="V16" s="21">
        <v>5.4111372910011646</v>
      </c>
      <c r="W16" s="21">
        <v>0.24354002046068937</v>
      </c>
      <c r="X16" s="21">
        <v>24.826280196074801</v>
      </c>
      <c r="Y16" s="21">
        <v>6.9719150266219865</v>
      </c>
      <c r="Z16" s="43" t="s">
        <v>245</v>
      </c>
      <c r="AA16" s="44" t="s">
        <v>2</v>
      </c>
      <c r="AB16" s="44"/>
      <c r="AC16" s="44"/>
      <c r="AD16" s="63" t="s">
        <v>245</v>
      </c>
      <c r="AE16" s="44" t="s">
        <v>2</v>
      </c>
      <c r="AF16" s="75"/>
      <c r="AG16" s="21">
        <v>9.8752864870266848</v>
      </c>
      <c r="AH16" s="21">
        <v>18.025998064875484</v>
      </c>
      <c r="AI16" s="21">
        <v>7.7573877477391866</v>
      </c>
      <c r="AJ16" s="21">
        <v>15.047621267649317</v>
      </c>
      <c r="AK16" s="21">
        <v>6.7661915686991154</v>
      </c>
      <c r="AL16" s="21">
        <v>49.379728179134709</v>
      </c>
      <c r="AM16" s="21">
        <v>2.2244138184535545</v>
      </c>
      <c r="AN16" s="21">
        <v>1.447381828187994</v>
      </c>
      <c r="AO16" s="21">
        <v>9.9677056876962808</v>
      </c>
      <c r="AP16" s="21">
        <v>2.3031293227130543</v>
      </c>
      <c r="AQ16" s="80">
        <v>571.60100911256586</v>
      </c>
      <c r="AR16" s="21">
        <v>60.225444872357755</v>
      </c>
      <c r="AS16" s="21">
        <v>3.7911028336208603</v>
      </c>
      <c r="AT16" s="21">
        <v>17.905184287777189</v>
      </c>
      <c r="AU16" s="21">
        <v>110.47607873536194</v>
      </c>
      <c r="AV16" s="21">
        <v>3.6792334135152487</v>
      </c>
      <c r="AW16" s="21">
        <v>19.78512740081328</v>
      </c>
      <c r="AX16" s="21">
        <v>29.146321148920951</v>
      </c>
      <c r="AY16" s="21">
        <v>82.432428510480463</v>
      </c>
      <c r="AZ16" s="21">
        <v>51.172224680160248</v>
      </c>
      <c r="BA16" s="21">
        <v>30.649213650943935</v>
      </c>
      <c r="BB16" s="21">
        <v>89.736915350443283</v>
      </c>
      <c r="BC16" s="21">
        <v>2.3427583997810557</v>
      </c>
      <c r="BD16" s="21">
        <v>52.490687028267615</v>
      </c>
      <c r="BE16" s="85">
        <v>17.768288800122036</v>
      </c>
      <c r="BF16" s="43" t="s">
        <v>245</v>
      </c>
      <c r="BG16" s="44" t="s">
        <v>2</v>
      </c>
    </row>
    <row r="17" spans="2:59" s="22" customFormat="1" ht="24" customHeight="1" x14ac:dyDescent="0.2">
      <c r="B17" s="63" t="s">
        <v>246</v>
      </c>
      <c r="C17" s="44" t="s">
        <v>3</v>
      </c>
      <c r="D17" s="26"/>
      <c r="E17" s="83">
        <v>1705.601152457341</v>
      </c>
      <c r="F17" s="80">
        <v>97.334102835577283</v>
      </c>
      <c r="G17" s="21">
        <v>6.64651629098387</v>
      </c>
      <c r="H17" s="21">
        <v>11.072717033126949</v>
      </c>
      <c r="I17" s="21">
        <v>7.0869102499598506</v>
      </c>
      <c r="J17" s="21">
        <v>72.527959261506609</v>
      </c>
      <c r="K17" s="80">
        <v>475.20826734884645</v>
      </c>
      <c r="L17" s="21">
        <v>140.80907866250018</v>
      </c>
      <c r="M17" s="21">
        <v>20.76769221586126</v>
      </c>
      <c r="N17" s="21">
        <v>30.948169851322849</v>
      </c>
      <c r="O17" s="21">
        <v>9.9137917350628122</v>
      </c>
      <c r="P17" s="21">
        <v>1.2218155229220022</v>
      </c>
      <c r="Q17" s="21">
        <v>5.3209192219137389</v>
      </c>
      <c r="R17" s="21">
        <v>11.348006903146445</v>
      </c>
      <c r="S17" s="21">
        <v>14.941304248344448</v>
      </c>
      <c r="T17" s="21">
        <v>11.648566394252782</v>
      </c>
      <c r="U17" s="21">
        <v>20.939897462644829</v>
      </c>
      <c r="V17" s="21">
        <v>4.826710340656212</v>
      </c>
      <c r="W17" s="21">
        <v>7.0951478961305256E-2</v>
      </c>
      <c r="X17" s="21">
        <v>30.036708461582194</v>
      </c>
      <c r="Y17" s="21">
        <v>6.3866704502940683</v>
      </c>
      <c r="Z17" s="43" t="s">
        <v>246</v>
      </c>
      <c r="AA17" s="44" t="s">
        <v>3</v>
      </c>
      <c r="AB17" s="44"/>
      <c r="AC17" s="44"/>
      <c r="AD17" s="63" t="s">
        <v>246</v>
      </c>
      <c r="AE17" s="44" t="s">
        <v>3</v>
      </c>
      <c r="AF17" s="75"/>
      <c r="AG17" s="21">
        <v>9.6783317959521042</v>
      </c>
      <c r="AH17" s="21">
        <v>15.467122291306877</v>
      </c>
      <c r="AI17" s="21">
        <v>2.5391904599278341</v>
      </c>
      <c r="AJ17" s="21">
        <v>9.0598630894182843</v>
      </c>
      <c r="AK17" s="21">
        <v>7.1812706303731106</v>
      </c>
      <c r="AL17" s="21">
        <v>76.263370509301652</v>
      </c>
      <c r="AM17" s="21">
        <v>10.753720186248684</v>
      </c>
      <c r="AN17" s="21">
        <v>5.9155816843504869</v>
      </c>
      <c r="AO17" s="21">
        <v>26.093092445649731</v>
      </c>
      <c r="AP17" s="21">
        <v>3.076441306852578</v>
      </c>
      <c r="AQ17" s="80">
        <v>1133.0587822729174</v>
      </c>
      <c r="AR17" s="21">
        <v>44.484373395090721</v>
      </c>
      <c r="AS17" s="21">
        <v>25.330342420997059</v>
      </c>
      <c r="AT17" s="21">
        <v>48.244691044810153</v>
      </c>
      <c r="AU17" s="21">
        <v>223.651203478128</v>
      </c>
      <c r="AV17" s="21">
        <v>8.8888366884595627</v>
      </c>
      <c r="AW17" s="21">
        <v>46.292402801767118</v>
      </c>
      <c r="AX17" s="21">
        <v>20.256533748363157</v>
      </c>
      <c r="AY17" s="21">
        <v>143.20777528882095</v>
      </c>
      <c r="AZ17" s="21">
        <v>101.43899484350432</v>
      </c>
      <c r="BA17" s="21">
        <v>173.5127060367509</v>
      </c>
      <c r="BB17" s="21">
        <v>133.90002489332178</v>
      </c>
      <c r="BC17" s="21">
        <v>3.3691885958914209</v>
      </c>
      <c r="BD17" s="21">
        <v>129.369751441061</v>
      </c>
      <c r="BE17" s="85">
        <v>31.111957595951015</v>
      </c>
      <c r="BF17" s="43" t="s">
        <v>246</v>
      </c>
      <c r="BG17" s="44" t="s">
        <v>3</v>
      </c>
    </row>
    <row r="18" spans="2:59" s="22" customFormat="1" ht="24" customHeight="1" x14ac:dyDescent="0.2">
      <c r="B18" s="63" t="s">
        <v>247</v>
      </c>
      <c r="C18" s="44" t="s">
        <v>4</v>
      </c>
      <c r="D18" s="26"/>
      <c r="E18" s="83">
        <v>884.50747840338158</v>
      </c>
      <c r="F18" s="80">
        <v>63.136619764702594</v>
      </c>
      <c r="G18" s="21">
        <v>8.6268085705008044</v>
      </c>
      <c r="H18" s="21">
        <v>0.42760601714692137</v>
      </c>
      <c r="I18" s="21">
        <v>22.882389822378833</v>
      </c>
      <c r="J18" s="21">
        <v>31.199815354676034</v>
      </c>
      <c r="K18" s="80">
        <v>238.79296325393361</v>
      </c>
      <c r="L18" s="21">
        <v>32.915162422511749</v>
      </c>
      <c r="M18" s="21">
        <v>19.117331036080017</v>
      </c>
      <c r="N18" s="21">
        <v>12.505841779087495</v>
      </c>
      <c r="O18" s="21">
        <v>16.475372804249595</v>
      </c>
      <c r="P18" s="21">
        <v>1.5823000958135667</v>
      </c>
      <c r="Q18" s="21">
        <v>0.73054075766206161</v>
      </c>
      <c r="R18" s="21">
        <v>1.6910795631002196</v>
      </c>
      <c r="S18" s="21">
        <v>1.9438653105932042</v>
      </c>
      <c r="T18" s="21">
        <v>8.2011802860784684</v>
      </c>
      <c r="U18" s="21">
        <v>12.869794152982728</v>
      </c>
      <c r="V18" s="21">
        <v>1.3603811980555842</v>
      </c>
      <c r="W18" s="21">
        <v>0.30494878828532834</v>
      </c>
      <c r="X18" s="21">
        <v>11.370339629195904</v>
      </c>
      <c r="Y18" s="21">
        <v>4.703097199076284</v>
      </c>
      <c r="Z18" s="43" t="s">
        <v>247</v>
      </c>
      <c r="AA18" s="44" t="s">
        <v>4</v>
      </c>
      <c r="AB18" s="44"/>
      <c r="AC18" s="44"/>
      <c r="AD18" s="63" t="s">
        <v>247</v>
      </c>
      <c r="AE18" s="44" t="s">
        <v>4</v>
      </c>
      <c r="AF18" s="75"/>
      <c r="AG18" s="21">
        <v>3.5765529377097112</v>
      </c>
      <c r="AH18" s="21">
        <v>11.573270661632245</v>
      </c>
      <c r="AI18" s="21">
        <v>1.8058746402916694</v>
      </c>
      <c r="AJ18" s="21">
        <v>8.6642243136835528</v>
      </c>
      <c r="AK18" s="21">
        <v>3.3516061419053984</v>
      </c>
      <c r="AL18" s="21">
        <v>73.368899498670118</v>
      </c>
      <c r="AM18" s="21">
        <v>2.5324867253330363</v>
      </c>
      <c r="AN18" s="21">
        <v>1.6956958949852086</v>
      </c>
      <c r="AO18" s="21">
        <v>4.866769530953575</v>
      </c>
      <c r="AP18" s="21">
        <v>1.5863478859968585</v>
      </c>
      <c r="AQ18" s="80">
        <v>582.5778953847456</v>
      </c>
      <c r="AR18" s="21">
        <v>187.25195409108088</v>
      </c>
      <c r="AS18" s="21">
        <v>2.8806634411536431</v>
      </c>
      <c r="AT18" s="21">
        <v>9.8561584338346702</v>
      </c>
      <c r="AU18" s="21">
        <v>85.409461970486504</v>
      </c>
      <c r="AV18" s="21">
        <v>3.561742618166722</v>
      </c>
      <c r="AW18" s="21">
        <v>9.6940714919401536</v>
      </c>
      <c r="AX18" s="21">
        <v>6.5128596370183036</v>
      </c>
      <c r="AY18" s="21">
        <v>56.065898791025269</v>
      </c>
      <c r="AZ18" s="21">
        <v>46.648383105232</v>
      </c>
      <c r="BA18" s="21">
        <v>29.082835039128256</v>
      </c>
      <c r="BB18" s="21">
        <v>71.286929858342916</v>
      </c>
      <c r="BC18" s="21">
        <v>2.1833299846791765</v>
      </c>
      <c r="BD18" s="21">
        <v>60.238581776293721</v>
      </c>
      <c r="BE18" s="85">
        <v>11.905025146363323</v>
      </c>
      <c r="BF18" s="43" t="s">
        <v>247</v>
      </c>
      <c r="BG18" s="44" t="s">
        <v>4</v>
      </c>
    </row>
    <row r="19" spans="2:59" s="22" customFormat="1" ht="24" customHeight="1" x14ac:dyDescent="0.2">
      <c r="B19" s="63" t="s">
        <v>248</v>
      </c>
      <c r="C19" s="44" t="s">
        <v>5</v>
      </c>
      <c r="D19" s="26"/>
      <c r="E19" s="83">
        <v>883.83074208956918</v>
      </c>
      <c r="F19" s="80">
        <v>42.341724704303644</v>
      </c>
      <c r="G19" s="21">
        <v>5.5876018068829181</v>
      </c>
      <c r="H19" s="21">
        <v>0.68355280388500561</v>
      </c>
      <c r="I19" s="21">
        <v>3.7400313490963355</v>
      </c>
      <c r="J19" s="21">
        <v>32.330538744439387</v>
      </c>
      <c r="K19" s="80">
        <v>364.77940218086383</v>
      </c>
      <c r="L19" s="21">
        <v>70.573494497624282</v>
      </c>
      <c r="M19" s="21">
        <v>10.375591599904695</v>
      </c>
      <c r="N19" s="21">
        <v>16.570091598085735</v>
      </c>
      <c r="O19" s="21">
        <v>6.6031280668355832</v>
      </c>
      <c r="P19" s="21">
        <v>4.592256620574747</v>
      </c>
      <c r="Q19" s="21">
        <v>5.442824476206729</v>
      </c>
      <c r="R19" s="21">
        <v>5.4533666684651552</v>
      </c>
      <c r="S19" s="21">
        <v>10.872794732582387</v>
      </c>
      <c r="T19" s="21">
        <v>7.7977329161491191</v>
      </c>
      <c r="U19" s="21">
        <v>15.324909186057473</v>
      </c>
      <c r="V19" s="21">
        <v>1.4504026863476129</v>
      </c>
      <c r="W19" s="21">
        <v>0.3362499994624501</v>
      </c>
      <c r="X19" s="21">
        <v>27.27597270851658</v>
      </c>
      <c r="Y19" s="21">
        <v>16.79477948304481</v>
      </c>
      <c r="Z19" s="43" t="s">
        <v>248</v>
      </c>
      <c r="AA19" s="44" t="s">
        <v>5</v>
      </c>
      <c r="AB19" s="44"/>
      <c r="AC19" s="44"/>
      <c r="AD19" s="63" t="s">
        <v>248</v>
      </c>
      <c r="AE19" s="44" t="s">
        <v>5</v>
      </c>
      <c r="AF19" s="75"/>
      <c r="AG19" s="21">
        <v>7.0901408791808622</v>
      </c>
      <c r="AH19" s="21">
        <v>16.395722953814992</v>
      </c>
      <c r="AI19" s="21">
        <v>5.0393571066543066</v>
      </c>
      <c r="AJ19" s="21">
        <v>26.611014248202093</v>
      </c>
      <c r="AK19" s="21">
        <v>7.5030032878104063</v>
      </c>
      <c r="AL19" s="21">
        <v>59.235201711290202</v>
      </c>
      <c r="AM19" s="21">
        <v>11.250019964724652</v>
      </c>
      <c r="AN19" s="21">
        <v>4.978544454950633</v>
      </c>
      <c r="AO19" s="21">
        <v>22.497435165383095</v>
      </c>
      <c r="AP19" s="21">
        <v>4.7153671689953089</v>
      </c>
      <c r="AQ19" s="80">
        <v>476.70961520440181</v>
      </c>
      <c r="AR19" s="21">
        <v>55.735432675664079</v>
      </c>
      <c r="AS19" s="21">
        <v>2.9252717187352508</v>
      </c>
      <c r="AT19" s="21">
        <v>11.858986747996708</v>
      </c>
      <c r="AU19" s="21">
        <v>85.416375275673488</v>
      </c>
      <c r="AV19" s="21">
        <v>2.8820205571192727</v>
      </c>
      <c r="AW19" s="21">
        <v>9.1207043537561407</v>
      </c>
      <c r="AX19" s="21">
        <v>5.5270561268943599</v>
      </c>
      <c r="AY19" s="21">
        <v>75.65891206888746</v>
      </c>
      <c r="AZ19" s="21">
        <v>44.785784734944748</v>
      </c>
      <c r="BA19" s="21">
        <v>27.442390457536352</v>
      </c>
      <c r="BB19" s="21">
        <v>85.138574482785245</v>
      </c>
      <c r="BC19" s="21">
        <v>2.4850673943603643</v>
      </c>
      <c r="BD19" s="21">
        <v>53.443359532785763</v>
      </c>
      <c r="BE19" s="85">
        <v>14.289679077262553</v>
      </c>
      <c r="BF19" s="43" t="s">
        <v>248</v>
      </c>
      <c r="BG19" s="44" t="s">
        <v>5</v>
      </c>
    </row>
    <row r="20" spans="2:59" s="22" customFormat="1" ht="24" customHeight="1" x14ac:dyDescent="0.2">
      <c r="B20" s="63" t="s">
        <v>249</v>
      </c>
      <c r="C20" s="44" t="s">
        <v>6</v>
      </c>
      <c r="D20" s="26"/>
      <c r="E20" s="83">
        <v>1579.5004667298433</v>
      </c>
      <c r="F20" s="80">
        <v>82.426158746550016</v>
      </c>
      <c r="G20" s="21">
        <v>8.5238665119765784</v>
      </c>
      <c r="H20" s="21">
        <v>1.5045759090620952</v>
      </c>
      <c r="I20" s="21">
        <v>9.3000406132653435</v>
      </c>
      <c r="J20" s="21">
        <v>63.097675712246009</v>
      </c>
      <c r="K20" s="80">
        <v>608.40206708233802</v>
      </c>
      <c r="L20" s="21">
        <v>92.467500520493218</v>
      </c>
      <c r="M20" s="21">
        <v>13.817017924683645</v>
      </c>
      <c r="N20" s="21">
        <v>11.048115730554629</v>
      </c>
      <c r="O20" s="21">
        <v>10.773396333242783</v>
      </c>
      <c r="P20" s="21">
        <v>5.6701845231625709</v>
      </c>
      <c r="Q20" s="21">
        <v>9.0935079858558989</v>
      </c>
      <c r="R20" s="21">
        <v>6.7802327453701956</v>
      </c>
      <c r="S20" s="21">
        <v>54.069388273759863</v>
      </c>
      <c r="T20" s="21">
        <v>15.804971875397923</v>
      </c>
      <c r="U20" s="21">
        <v>33.338678482207449</v>
      </c>
      <c r="V20" s="21">
        <v>12.958629201237498</v>
      </c>
      <c r="W20" s="21">
        <v>0.72651933997276053</v>
      </c>
      <c r="X20" s="21">
        <v>58.057592521855945</v>
      </c>
      <c r="Y20" s="21">
        <v>16.596281387177434</v>
      </c>
      <c r="Z20" s="43" t="s">
        <v>249</v>
      </c>
      <c r="AA20" s="44" t="s">
        <v>6</v>
      </c>
      <c r="AB20" s="44"/>
      <c r="AC20" s="44"/>
      <c r="AD20" s="63" t="s">
        <v>249</v>
      </c>
      <c r="AE20" s="44" t="s">
        <v>6</v>
      </c>
      <c r="AF20" s="75"/>
      <c r="AG20" s="21">
        <v>31.585492299667102</v>
      </c>
      <c r="AH20" s="21">
        <v>26.585563394687703</v>
      </c>
      <c r="AI20" s="21">
        <v>12.431315276630961</v>
      </c>
      <c r="AJ20" s="21">
        <v>18.858548475402468</v>
      </c>
      <c r="AK20" s="21">
        <v>12.926959586769437</v>
      </c>
      <c r="AL20" s="21">
        <v>114.73315154903803</v>
      </c>
      <c r="AM20" s="21">
        <v>11.965221462982988</v>
      </c>
      <c r="AN20" s="21">
        <v>6.2940098484042615</v>
      </c>
      <c r="AO20" s="21">
        <v>26.216963102479944</v>
      </c>
      <c r="AP20" s="21">
        <v>5.602825241303325</v>
      </c>
      <c r="AQ20" s="80">
        <v>888.67224090095533</v>
      </c>
      <c r="AR20" s="21">
        <v>110.47203012693068</v>
      </c>
      <c r="AS20" s="21">
        <v>4.8231091435074243</v>
      </c>
      <c r="AT20" s="21">
        <v>26.531511458000264</v>
      </c>
      <c r="AU20" s="21">
        <v>166.8338992300381</v>
      </c>
      <c r="AV20" s="21">
        <v>6.0077618688488803</v>
      </c>
      <c r="AW20" s="21">
        <v>22.706915384224001</v>
      </c>
      <c r="AX20" s="21">
        <v>12.123749512054356</v>
      </c>
      <c r="AY20" s="21">
        <v>123.0197219213989</v>
      </c>
      <c r="AZ20" s="21">
        <v>74.094591009530617</v>
      </c>
      <c r="BA20" s="21">
        <v>49.831837190879043</v>
      </c>
      <c r="BB20" s="21">
        <v>115.62342433746883</v>
      </c>
      <c r="BC20" s="21">
        <v>3.1438025313006128</v>
      </c>
      <c r="BD20" s="21">
        <v>153.08089439613835</v>
      </c>
      <c r="BE20" s="85">
        <v>20.37899279063528</v>
      </c>
      <c r="BF20" s="43" t="s">
        <v>249</v>
      </c>
      <c r="BG20" s="44" t="s">
        <v>6</v>
      </c>
    </row>
    <row r="21" spans="2:59" s="22" customFormat="1" ht="10.5" customHeight="1" x14ac:dyDescent="0.2">
      <c r="B21" s="1"/>
      <c r="C21" s="26"/>
      <c r="D21" s="26"/>
      <c r="E21" s="83"/>
      <c r="F21" s="80"/>
      <c r="G21" s="21"/>
      <c r="H21" s="21"/>
      <c r="I21" s="21"/>
      <c r="J21" s="21"/>
      <c r="K21" s="8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40"/>
      <c r="AA21" s="26"/>
      <c r="AB21" s="26"/>
      <c r="AC21" s="26"/>
      <c r="AD21" s="1"/>
      <c r="AE21" s="26"/>
      <c r="AF21" s="75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80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85"/>
      <c r="BF21" s="40"/>
      <c r="BG21" s="26"/>
    </row>
    <row r="22" spans="2:59" s="20" customFormat="1" ht="24" customHeight="1" x14ac:dyDescent="0.2">
      <c r="B22" s="65"/>
      <c r="C22" s="41" t="s">
        <v>71</v>
      </c>
      <c r="D22" s="30"/>
      <c r="E22" s="77">
        <v>39011.067530186003</v>
      </c>
      <c r="F22" s="78">
        <v>1287.652200371868</v>
      </c>
      <c r="G22" s="19">
        <v>85.902121564120975</v>
      </c>
      <c r="H22" s="19">
        <v>40.586257830223161</v>
      </c>
      <c r="I22" s="19">
        <v>137.4920486876278</v>
      </c>
      <c r="J22" s="19">
        <v>1023.671772289896</v>
      </c>
      <c r="K22" s="78">
        <v>13409.670547865149</v>
      </c>
      <c r="L22" s="19">
        <v>2143.0470287152134</v>
      </c>
      <c r="M22" s="19">
        <v>666.22645375129173</v>
      </c>
      <c r="N22" s="19">
        <v>175.66814913146152</v>
      </c>
      <c r="O22" s="19">
        <v>204.99490088898784</v>
      </c>
      <c r="P22" s="19">
        <v>65.317757286628435</v>
      </c>
      <c r="Q22" s="19">
        <v>302.88407210970468</v>
      </c>
      <c r="R22" s="19">
        <v>388.73204711918305</v>
      </c>
      <c r="S22" s="19">
        <v>1663.0496072681565</v>
      </c>
      <c r="T22" s="19">
        <v>180.62677980810054</v>
      </c>
      <c r="U22" s="19">
        <v>963.20543992345642</v>
      </c>
      <c r="V22" s="19">
        <v>299.74720918307247</v>
      </c>
      <c r="W22" s="19">
        <v>7.5167011073351038</v>
      </c>
      <c r="X22" s="19">
        <v>594.15472628405576</v>
      </c>
      <c r="Y22" s="19">
        <v>420.33922320859767</v>
      </c>
      <c r="Z22" s="66"/>
      <c r="AA22" s="41" t="s">
        <v>71</v>
      </c>
      <c r="AB22" s="41"/>
      <c r="AC22" s="41"/>
      <c r="AD22" s="65"/>
      <c r="AE22" s="41" t="s">
        <v>71</v>
      </c>
      <c r="AF22" s="74"/>
      <c r="AG22" s="19">
        <v>846.41579863747586</v>
      </c>
      <c r="AH22" s="19">
        <v>845.35829039073144</v>
      </c>
      <c r="AI22" s="19">
        <v>302.90389220456643</v>
      </c>
      <c r="AJ22" s="19">
        <v>414.05271828185903</v>
      </c>
      <c r="AK22" s="19">
        <v>256.53471574868774</v>
      </c>
      <c r="AL22" s="19">
        <v>824.61802807464494</v>
      </c>
      <c r="AM22" s="19">
        <v>373.48795238259225</v>
      </c>
      <c r="AN22" s="19">
        <v>80.937198241909059</v>
      </c>
      <c r="AO22" s="19">
        <v>1235.7616373459223</v>
      </c>
      <c r="AP22" s="19">
        <v>154.09022077151695</v>
      </c>
      <c r="AQ22" s="78">
        <v>24313.744781948986</v>
      </c>
      <c r="AR22" s="19">
        <v>1370.3509934664471</v>
      </c>
      <c r="AS22" s="19">
        <v>788.92815165843865</v>
      </c>
      <c r="AT22" s="19">
        <v>1055.4026325844291</v>
      </c>
      <c r="AU22" s="19">
        <v>4518.9312542350981</v>
      </c>
      <c r="AV22" s="19">
        <v>301.83522795048162</v>
      </c>
      <c r="AW22" s="19">
        <v>1092.8412102496675</v>
      </c>
      <c r="AX22" s="19">
        <v>688.38732840757291</v>
      </c>
      <c r="AY22" s="19">
        <v>3219.5618946829095</v>
      </c>
      <c r="AZ22" s="19">
        <v>2352.0066370753234</v>
      </c>
      <c r="BA22" s="19">
        <v>2474.1077012250194</v>
      </c>
      <c r="BB22" s="19">
        <v>3065.3710945641137</v>
      </c>
      <c r="BC22" s="19">
        <v>47.276051076727711</v>
      </c>
      <c r="BD22" s="19">
        <v>2895.2873050165449</v>
      </c>
      <c r="BE22" s="42">
        <v>443.45729975620878</v>
      </c>
      <c r="BF22" s="66"/>
      <c r="BG22" s="41" t="s">
        <v>71</v>
      </c>
    </row>
    <row r="23" spans="2:59" s="27" customFormat="1" ht="24" customHeight="1" x14ac:dyDescent="0.2">
      <c r="B23" s="63" t="s">
        <v>250</v>
      </c>
      <c r="C23" s="44" t="s">
        <v>7</v>
      </c>
      <c r="D23" s="26"/>
      <c r="E23" s="83">
        <v>2542.5328211428655</v>
      </c>
      <c r="F23" s="80">
        <v>88.365077963497995</v>
      </c>
      <c r="G23" s="21">
        <v>8.0753592203052769</v>
      </c>
      <c r="H23" s="21">
        <v>7.8603448731878771</v>
      </c>
      <c r="I23" s="21">
        <v>5.7110969780496861</v>
      </c>
      <c r="J23" s="21">
        <v>66.718276891955156</v>
      </c>
      <c r="K23" s="80">
        <v>1174.555988529157</v>
      </c>
      <c r="L23" s="21">
        <v>204.21286069446771</v>
      </c>
      <c r="M23" s="21">
        <v>40.90451078008892</v>
      </c>
      <c r="N23" s="21">
        <v>6.3236345451489662</v>
      </c>
      <c r="O23" s="21">
        <v>50.579571949834808</v>
      </c>
      <c r="P23" s="21">
        <v>5.1613183422762097</v>
      </c>
      <c r="Q23" s="21">
        <v>17.434504862057278</v>
      </c>
      <c r="R23" s="21">
        <v>13.634669544302463</v>
      </c>
      <c r="S23" s="21">
        <v>79.503158625436939</v>
      </c>
      <c r="T23" s="21">
        <v>13.795167481537728</v>
      </c>
      <c r="U23" s="21">
        <v>107.38951541951468</v>
      </c>
      <c r="V23" s="21">
        <v>7.1839660143887816</v>
      </c>
      <c r="W23" s="21">
        <v>0.26495143726051679</v>
      </c>
      <c r="X23" s="21">
        <v>86.359620685828077</v>
      </c>
      <c r="Y23" s="21">
        <v>28.489965149490441</v>
      </c>
      <c r="Z23" s="43" t="s">
        <v>250</v>
      </c>
      <c r="AA23" s="44" t="s">
        <v>7</v>
      </c>
      <c r="AB23" s="44"/>
      <c r="AC23" s="44"/>
      <c r="AD23" s="63" t="s">
        <v>250</v>
      </c>
      <c r="AE23" s="44" t="s">
        <v>7</v>
      </c>
      <c r="AF23" s="75"/>
      <c r="AG23" s="21">
        <v>207.4869251621918</v>
      </c>
      <c r="AH23" s="21">
        <v>112.52362082057417</v>
      </c>
      <c r="AI23" s="21">
        <v>39.583725657045299</v>
      </c>
      <c r="AJ23" s="21">
        <v>27.007844619546425</v>
      </c>
      <c r="AK23" s="21">
        <v>8.929962805528703</v>
      </c>
      <c r="AL23" s="21">
        <v>18.010865911091756</v>
      </c>
      <c r="AM23" s="21">
        <v>47.588230794234263</v>
      </c>
      <c r="AN23" s="21">
        <v>1.2905673705760883</v>
      </c>
      <c r="AO23" s="21">
        <v>41.913640787802393</v>
      </c>
      <c r="AP23" s="21">
        <v>8.9831890689323064</v>
      </c>
      <c r="AQ23" s="80">
        <v>1279.6117546502107</v>
      </c>
      <c r="AR23" s="21">
        <v>103.40232720490975</v>
      </c>
      <c r="AS23" s="21">
        <v>7.6034534397733262</v>
      </c>
      <c r="AT23" s="21">
        <v>58.743330328892249</v>
      </c>
      <c r="AU23" s="21">
        <v>243.03758758463547</v>
      </c>
      <c r="AV23" s="21">
        <v>10.398380728059799</v>
      </c>
      <c r="AW23" s="21">
        <v>32.049910352218198</v>
      </c>
      <c r="AX23" s="21">
        <v>70.877666853512636</v>
      </c>
      <c r="AY23" s="21">
        <v>156.24803329075399</v>
      </c>
      <c r="AZ23" s="21">
        <v>138.40194545089523</v>
      </c>
      <c r="BA23" s="21">
        <v>103.83433984840228</v>
      </c>
      <c r="BB23" s="21">
        <v>164.92942781380154</v>
      </c>
      <c r="BC23" s="21">
        <v>3.273768657311888</v>
      </c>
      <c r="BD23" s="21">
        <v>167.28044017128138</v>
      </c>
      <c r="BE23" s="85">
        <v>19.531142925762975</v>
      </c>
      <c r="BF23" s="43" t="s">
        <v>250</v>
      </c>
      <c r="BG23" s="44" t="s">
        <v>7</v>
      </c>
    </row>
    <row r="24" spans="2:59" s="27" customFormat="1" ht="24" customHeight="1" x14ac:dyDescent="0.2">
      <c r="B24" s="4" t="s">
        <v>251</v>
      </c>
      <c r="C24" s="44" t="s">
        <v>8</v>
      </c>
      <c r="D24" s="26"/>
      <c r="E24" s="83">
        <v>1653.4029464504815</v>
      </c>
      <c r="F24" s="80">
        <v>59.570827930785406</v>
      </c>
      <c r="G24" s="21">
        <v>7.0888437463736098</v>
      </c>
      <c r="H24" s="21">
        <v>1.1239919630242294</v>
      </c>
      <c r="I24" s="21">
        <v>8.7823593080619151</v>
      </c>
      <c r="J24" s="21">
        <v>42.575632913325641</v>
      </c>
      <c r="K24" s="80">
        <v>720.34944525312403</v>
      </c>
      <c r="L24" s="21">
        <v>85.092172197079691</v>
      </c>
      <c r="M24" s="21">
        <v>10.225059993685818</v>
      </c>
      <c r="N24" s="21">
        <v>11.056373754348408</v>
      </c>
      <c r="O24" s="21">
        <v>32.276672207933167</v>
      </c>
      <c r="P24" s="21">
        <v>8.309384185215583</v>
      </c>
      <c r="Q24" s="21">
        <v>50.309600486934265</v>
      </c>
      <c r="R24" s="21">
        <v>7.241643226956036</v>
      </c>
      <c r="S24" s="21">
        <v>45.433965808667587</v>
      </c>
      <c r="T24" s="21">
        <v>8.6403396140396236</v>
      </c>
      <c r="U24" s="21">
        <v>69.581587807833586</v>
      </c>
      <c r="V24" s="21">
        <v>8.8241060649389329</v>
      </c>
      <c r="W24" s="21">
        <v>0.17440528603297839</v>
      </c>
      <c r="X24" s="21">
        <v>57.899342172429208</v>
      </c>
      <c r="Y24" s="21">
        <v>16.640922830798921</v>
      </c>
      <c r="Z24" s="45" t="s">
        <v>251</v>
      </c>
      <c r="AA24" s="44" t="s">
        <v>8</v>
      </c>
      <c r="AB24" s="44"/>
      <c r="AC24" s="44"/>
      <c r="AD24" s="4" t="s">
        <v>251</v>
      </c>
      <c r="AE24" s="44" t="s">
        <v>8</v>
      </c>
      <c r="AF24" s="75"/>
      <c r="AG24" s="21">
        <v>20.180869212475411</v>
      </c>
      <c r="AH24" s="21">
        <v>47.674039666760521</v>
      </c>
      <c r="AI24" s="21">
        <v>14.670902898013834</v>
      </c>
      <c r="AJ24" s="21">
        <v>18.602626281360806</v>
      </c>
      <c r="AK24" s="21">
        <v>26.156258691433852</v>
      </c>
      <c r="AL24" s="21">
        <v>22.188816216481001</v>
      </c>
      <c r="AM24" s="21">
        <v>26.739176413235914</v>
      </c>
      <c r="AN24" s="21">
        <v>3.1145328098467178</v>
      </c>
      <c r="AO24" s="21">
        <v>123.09464781652336</v>
      </c>
      <c r="AP24" s="21">
        <v>6.221999610098786</v>
      </c>
      <c r="AQ24" s="80">
        <v>873.48267326657208</v>
      </c>
      <c r="AR24" s="21">
        <v>65.16280714425136</v>
      </c>
      <c r="AS24" s="21">
        <v>15.185311295859515</v>
      </c>
      <c r="AT24" s="21">
        <v>31.443454149142401</v>
      </c>
      <c r="AU24" s="21">
        <v>157.16455691462647</v>
      </c>
      <c r="AV24" s="21">
        <v>6.2117069208220732</v>
      </c>
      <c r="AW24" s="21">
        <v>24.19615665822791</v>
      </c>
      <c r="AX24" s="21">
        <v>27.597387148408341</v>
      </c>
      <c r="AY24" s="21">
        <v>133.69660091065307</v>
      </c>
      <c r="AZ24" s="21">
        <v>99.698947165931401</v>
      </c>
      <c r="BA24" s="21">
        <v>61.641796384220704</v>
      </c>
      <c r="BB24" s="21">
        <v>108.69226185093534</v>
      </c>
      <c r="BC24" s="21">
        <v>2.1585037357990791</v>
      </c>
      <c r="BD24" s="21">
        <v>127.38136315595126</v>
      </c>
      <c r="BE24" s="85">
        <v>13.251819831743017</v>
      </c>
      <c r="BF24" s="45" t="s">
        <v>251</v>
      </c>
      <c r="BG24" s="44" t="s">
        <v>8</v>
      </c>
    </row>
    <row r="25" spans="2:59" s="27" customFormat="1" ht="24" customHeight="1" x14ac:dyDescent="0.2">
      <c r="B25" s="63" t="s">
        <v>252</v>
      </c>
      <c r="C25" s="44" t="s">
        <v>9</v>
      </c>
      <c r="D25" s="26"/>
      <c r="E25" s="83">
        <v>1705.1632519607083</v>
      </c>
      <c r="F25" s="80">
        <v>53.967786756501383</v>
      </c>
      <c r="G25" s="21">
        <v>5.8197124620853247</v>
      </c>
      <c r="H25" s="21">
        <v>0.75584237188970083</v>
      </c>
      <c r="I25" s="21">
        <v>3.4767288862391341</v>
      </c>
      <c r="J25" s="21">
        <v>43.91550303628722</v>
      </c>
      <c r="K25" s="80">
        <v>752.22102031405666</v>
      </c>
      <c r="L25" s="21">
        <v>141.08184752287852</v>
      </c>
      <c r="M25" s="21">
        <v>15.403424794452967</v>
      </c>
      <c r="N25" s="21">
        <v>14.505868141088577</v>
      </c>
      <c r="O25" s="21">
        <v>7.4556385815684427</v>
      </c>
      <c r="P25" s="21">
        <v>3.6928456383122774</v>
      </c>
      <c r="Q25" s="21">
        <v>7.6157909992205779</v>
      </c>
      <c r="R25" s="21">
        <v>8.1196471663237251</v>
      </c>
      <c r="S25" s="21">
        <v>90.088953629462793</v>
      </c>
      <c r="T25" s="21">
        <v>8.5529331092265188</v>
      </c>
      <c r="U25" s="21">
        <v>77.227313057597911</v>
      </c>
      <c r="V25" s="21">
        <v>5.9888809375306895</v>
      </c>
      <c r="W25" s="21">
        <v>3.2376295329273726E-2</v>
      </c>
      <c r="X25" s="21">
        <v>37.207145321963822</v>
      </c>
      <c r="Y25" s="21">
        <v>23.998587858618436</v>
      </c>
      <c r="Z25" s="43" t="s">
        <v>252</v>
      </c>
      <c r="AA25" s="44" t="s">
        <v>9</v>
      </c>
      <c r="AB25" s="44"/>
      <c r="AC25" s="44"/>
      <c r="AD25" s="63" t="s">
        <v>252</v>
      </c>
      <c r="AE25" s="44" t="s">
        <v>9</v>
      </c>
      <c r="AF25" s="75"/>
      <c r="AG25" s="21">
        <v>18.959398149307003</v>
      </c>
      <c r="AH25" s="21">
        <v>61.737749952321494</v>
      </c>
      <c r="AI25" s="21">
        <v>10.232417907568387</v>
      </c>
      <c r="AJ25" s="21">
        <v>22.343262056086189</v>
      </c>
      <c r="AK25" s="21">
        <v>7.068071842171106</v>
      </c>
      <c r="AL25" s="21">
        <v>32.021183262538401</v>
      </c>
      <c r="AM25" s="21">
        <v>19.250880853715884</v>
      </c>
      <c r="AN25" s="21">
        <v>4.0237397374833934</v>
      </c>
      <c r="AO25" s="21">
        <v>128.91812147079688</v>
      </c>
      <c r="AP25" s="21">
        <v>6.6949420284934904</v>
      </c>
      <c r="AQ25" s="80">
        <v>898.97444489015027</v>
      </c>
      <c r="AR25" s="21">
        <v>43.222144738063975</v>
      </c>
      <c r="AS25" s="21">
        <v>5.5583517674149512</v>
      </c>
      <c r="AT25" s="21">
        <v>34.920411897839259</v>
      </c>
      <c r="AU25" s="21">
        <v>161.13590758322047</v>
      </c>
      <c r="AV25" s="21">
        <v>5.7663285779562177</v>
      </c>
      <c r="AW25" s="21">
        <v>21.250955313619709</v>
      </c>
      <c r="AX25" s="21">
        <v>13.346910878706353</v>
      </c>
      <c r="AY25" s="21">
        <v>117.32810270938346</v>
      </c>
      <c r="AZ25" s="21">
        <v>90.137446353268558</v>
      </c>
      <c r="BA25" s="21">
        <v>101.55602465415944</v>
      </c>
      <c r="BB25" s="21">
        <v>142.63735528238385</v>
      </c>
      <c r="BC25" s="21">
        <v>2.2504060809522728</v>
      </c>
      <c r="BD25" s="21">
        <v>144.71211842258728</v>
      </c>
      <c r="BE25" s="85">
        <v>15.151980630594524</v>
      </c>
      <c r="BF25" s="43" t="s">
        <v>252</v>
      </c>
      <c r="BG25" s="44" t="s">
        <v>9</v>
      </c>
    </row>
    <row r="26" spans="2:59" s="27" customFormat="1" ht="24" customHeight="1" x14ac:dyDescent="0.2">
      <c r="B26" s="63" t="s">
        <v>253</v>
      </c>
      <c r="C26" s="44" t="s">
        <v>10</v>
      </c>
      <c r="D26" s="26"/>
      <c r="E26" s="83">
        <v>4730.9739209775516</v>
      </c>
      <c r="F26" s="80">
        <v>142.28859706794677</v>
      </c>
      <c r="G26" s="21">
        <v>6.6560652417740105</v>
      </c>
      <c r="H26" s="21">
        <v>0</v>
      </c>
      <c r="I26" s="21">
        <v>8.269307442666328</v>
      </c>
      <c r="J26" s="21">
        <v>127.36322438350642</v>
      </c>
      <c r="K26" s="80">
        <v>1845.7314047000843</v>
      </c>
      <c r="L26" s="21">
        <v>391.0603072549211</v>
      </c>
      <c r="M26" s="21">
        <v>41.246969991722288</v>
      </c>
      <c r="N26" s="21">
        <v>13.81573884174934</v>
      </c>
      <c r="O26" s="21">
        <v>40.187250270930946</v>
      </c>
      <c r="P26" s="21">
        <v>6.682187875197191</v>
      </c>
      <c r="Q26" s="21">
        <v>64.156192427797876</v>
      </c>
      <c r="R26" s="21">
        <v>93.751837385912992</v>
      </c>
      <c r="S26" s="21">
        <v>270.65081318839799</v>
      </c>
      <c r="T26" s="21">
        <v>22.238217304428584</v>
      </c>
      <c r="U26" s="21">
        <v>130.2219774605623</v>
      </c>
      <c r="V26" s="21">
        <v>19.530437383095691</v>
      </c>
      <c r="W26" s="21">
        <v>1.1824268812095449</v>
      </c>
      <c r="X26" s="21">
        <v>74.607075838422588</v>
      </c>
      <c r="Y26" s="21">
        <v>43.628580600610292</v>
      </c>
      <c r="Z26" s="43" t="s">
        <v>253</v>
      </c>
      <c r="AA26" s="44" t="s">
        <v>10</v>
      </c>
      <c r="AB26" s="44"/>
      <c r="AC26" s="44"/>
      <c r="AD26" s="63" t="s">
        <v>253</v>
      </c>
      <c r="AE26" s="44" t="s">
        <v>10</v>
      </c>
      <c r="AF26" s="75"/>
      <c r="AG26" s="21">
        <v>74.850023460879399</v>
      </c>
      <c r="AH26" s="21">
        <v>114.81407066965518</v>
      </c>
      <c r="AI26" s="21">
        <v>37.808166037992521</v>
      </c>
      <c r="AJ26" s="21">
        <v>46.126540023338279</v>
      </c>
      <c r="AK26" s="21">
        <v>37.22599880070819</v>
      </c>
      <c r="AL26" s="21">
        <v>94.510355447243711</v>
      </c>
      <c r="AM26" s="21">
        <v>28.844213724541174</v>
      </c>
      <c r="AN26" s="21">
        <v>7.6795922935156842</v>
      </c>
      <c r="AO26" s="21">
        <v>162.18504845403399</v>
      </c>
      <c r="AP26" s="21">
        <v>28.727383083217816</v>
      </c>
      <c r="AQ26" s="80">
        <v>2742.9539192095208</v>
      </c>
      <c r="AR26" s="21">
        <v>124.96986556555909</v>
      </c>
      <c r="AS26" s="21">
        <v>27.568464556576352</v>
      </c>
      <c r="AT26" s="21">
        <v>164.93324186361565</v>
      </c>
      <c r="AU26" s="21">
        <v>546.85052818969166</v>
      </c>
      <c r="AV26" s="21">
        <v>19.302341040413477</v>
      </c>
      <c r="AW26" s="21">
        <v>101.77131624858998</v>
      </c>
      <c r="AX26" s="21">
        <v>40.157096710932855</v>
      </c>
      <c r="AY26" s="21">
        <v>288.8280268768786</v>
      </c>
      <c r="AZ26" s="21">
        <v>274.11353913379457</v>
      </c>
      <c r="BA26" s="21">
        <v>284.28523709220946</v>
      </c>
      <c r="BB26" s="21">
        <v>392.6019779219647</v>
      </c>
      <c r="BC26" s="21">
        <v>5.9550786465735284</v>
      </c>
      <c r="BD26" s="21">
        <v>423.0322858585252</v>
      </c>
      <c r="BE26" s="85">
        <v>48.584919504196257</v>
      </c>
      <c r="BF26" s="43" t="s">
        <v>253</v>
      </c>
      <c r="BG26" s="44" t="s">
        <v>10</v>
      </c>
    </row>
    <row r="27" spans="2:59" s="27" customFormat="1" ht="24" customHeight="1" x14ac:dyDescent="0.2">
      <c r="B27" s="63" t="s">
        <v>254</v>
      </c>
      <c r="C27" s="44" t="s">
        <v>11</v>
      </c>
      <c r="D27" s="26"/>
      <c r="E27" s="83">
        <v>3687.0492515434225</v>
      </c>
      <c r="F27" s="80">
        <v>133.48845287849409</v>
      </c>
      <c r="G27" s="21">
        <v>10.223933409691739</v>
      </c>
      <c r="H27" s="21">
        <v>6.018084455137803</v>
      </c>
      <c r="I27" s="21">
        <v>10.876279764380142</v>
      </c>
      <c r="J27" s="21">
        <v>106.37015524928439</v>
      </c>
      <c r="K27" s="80">
        <v>1087.4205080997597</v>
      </c>
      <c r="L27" s="21">
        <v>216.67002806258469</v>
      </c>
      <c r="M27" s="21">
        <v>53.950126658624242</v>
      </c>
      <c r="N27" s="21">
        <v>6.2866104742060296</v>
      </c>
      <c r="O27" s="21">
        <v>18.059044608561294</v>
      </c>
      <c r="P27" s="21">
        <v>7.8006084737595653</v>
      </c>
      <c r="Q27" s="21">
        <v>20.267541967644586</v>
      </c>
      <c r="R27" s="21">
        <v>16.425469373912737</v>
      </c>
      <c r="S27" s="21">
        <v>170.63482128706781</v>
      </c>
      <c r="T27" s="21">
        <v>20.763269597237649</v>
      </c>
      <c r="U27" s="21">
        <v>55.342736719767181</v>
      </c>
      <c r="V27" s="21">
        <v>111.40933706394755</v>
      </c>
      <c r="W27" s="21">
        <v>0.63663326767972162</v>
      </c>
      <c r="X27" s="21">
        <v>59.171202698876158</v>
      </c>
      <c r="Y27" s="21">
        <v>72.77486369344237</v>
      </c>
      <c r="Z27" s="43" t="s">
        <v>254</v>
      </c>
      <c r="AA27" s="44" t="s">
        <v>11</v>
      </c>
      <c r="AB27" s="44"/>
      <c r="AC27" s="44"/>
      <c r="AD27" s="63" t="s">
        <v>254</v>
      </c>
      <c r="AE27" s="44" t="s">
        <v>11</v>
      </c>
      <c r="AF27" s="75"/>
      <c r="AG27" s="21">
        <v>15.550791244180735</v>
      </c>
      <c r="AH27" s="21">
        <v>77.353792696501984</v>
      </c>
      <c r="AI27" s="21">
        <v>21.638098721115963</v>
      </c>
      <c r="AJ27" s="21">
        <v>21.512126202986746</v>
      </c>
      <c r="AK27" s="21">
        <v>7.0570574750430248</v>
      </c>
      <c r="AL27" s="21">
        <v>74.529638134854707</v>
      </c>
      <c r="AM27" s="21">
        <v>11.658939735272956</v>
      </c>
      <c r="AN27" s="21">
        <v>1.7397789960870544</v>
      </c>
      <c r="AO27" s="21">
        <v>14.638743535642885</v>
      </c>
      <c r="AP27" s="21">
        <v>11.549247410762042</v>
      </c>
      <c r="AQ27" s="80">
        <v>2466.140290565168</v>
      </c>
      <c r="AR27" s="21">
        <v>123.60535703779092</v>
      </c>
      <c r="AS27" s="21">
        <v>14.672954622127808</v>
      </c>
      <c r="AT27" s="21">
        <v>133.22681288310022</v>
      </c>
      <c r="AU27" s="21">
        <v>469.25711069437909</v>
      </c>
      <c r="AV27" s="21">
        <v>16.48822594878559</v>
      </c>
      <c r="AW27" s="21">
        <v>89.730383831258052</v>
      </c>
      <c r="AX27" s="21">
        <v>41.049220749053006</v>
      </c>
      <c r="AY27" s="21">
        <v>306.64194090064683</v>
      </c>
      <c r="AZ27" s="21">
        <v>266.91043491283727</v>
      </c>
      <c r="BA27" s="21">
        <v>235.35311066475978</v>
      </c>
      <c r="BB27" s="21">
        <v>354.32381478007375</v>
      </c>
      <c r="BC27" s="21">
        <v>4.9299801137689823</v>
      </c>
      <c r="BD27" s="21">
        <v>357.55216665270052</v>
      </c>
      <c r="BE27" s="85">
        <v>52.398776773885984</v>
      </c>
      <c r="BF27" s="43" t="s">
        <v>254</v>
      </c>
      <c r="BG27" s="44" t="s">
        <v>11</v>
      </c>
    </row>
    <row r="28" spans="2:59" s="27" customFormat="1" ht="24" customHeight="1" x14ac:dyDescent="0.2">
      <c r="B28" s="63" t="s">
        <v>255</v>
      </c>
      <c r="C28" s="44" t="s">
        <v>12</v>
      </c>
      <c r="D28" s="26"/>
      <c r="E28" s="83">
        <v>11101.257293696364</v>
      </c>
      <c r="F28" s="80">
        <v>289.45848728273035</v>
      </c>
      <c r="G28" s="21">
        <v>9.2246396809719915</v>
      </c>
      <c r="H28" s="21">
        <v>7.0105661542328626E-2</v>
      </c>
      <c r="I28" s="21">
        <v>19.519835534249019</v>
      </c>
      <c r="J28" s="21">
        <v>260.64390640596702</v>
      </c>
      <c r="K28" s="80">
        <v>2452.7635338763666</v>
      </c>
      <c r="L28" s="21">
        <v>307.77296858810786</v>
      </c>
      <c r="M28" s="21">
        <v>117.92513529198192</v>
      </c>
      <c r="N28" s="21">
        <v>28.681310438642186</v>
      </c>
      <c r="O28" s="21">
        <v>6.0602276044790404</v>
      </c>
      <c r="P28" s="21">
        <v>8.6443833701646877</v>
      </c>
      <c r="Q28" s="21">
        <v>33.408847452142872</v>
      </c>
      <c r="R28" s="21">
        <v>184.75115362410693</v>
      </c>
      <c r="S28" s="21">
        <v>471.67762545147099</v>
      </c>
      <c r="T28" s="21">
        <v>24.97493982764211</v>
      </c>
      <c r="U28" s="21">
        <v>126.01263404570948</v>
      </c>
      <c r="V28" s="21">
        <v>12.278717590764142</v>
      </c>
      <c r="W28" s="21">
        <v>4.499735221659896</v>
      </c>
      <c r="X28" s="21">
        <v>62.430077402573559</v>
      </c>
      <c r="Y28" s="21">
        <v>112.70158536554557</v>
      </c>
      <c r="Z28" s="43" t="s">
        <v>255</v>
      </c>
      <c r="AA28" s="44" t="s">
        <v>12</v>
      </c>
      <c r="AB28" s="44"/>
      <c r="AC28" s="44"/>
      <c r="AD28" s="63" t="s">
        <v>255</v>
      </c>
      <c r="AE28" s="44" t="s">
        <v>12</v>
      </c>
      <c r="AF28" s="75"/>
      <c r="AG28" s="21">
        <v>266.62528084554498</v>
      </c>
      <c r="AH28" s="21">
        <v>105.93294369154047</v>
      </c>
      <c r="AI28" s="21">
        <v>61.328836284680797</v>
      </c>
      <c r="AJ28" s="21">
        <v>59.065406963520068</v>
      </c>
      <c r="AK28" s="21">
        <v>75.276869572291787</v>
      </c>
      <c r="AL28" s="21">
        <v>132.84911635405069</v>
      </c>
      <c r="AM28" s="21">
        <v>60.788475796258588</v>
      </c>
      <c r="AN28" s="21">
        <v>24.488677071159909</v>
      </c>
      <c r="AO28" s="21">
        <v>127.3222607681394</v>
      </c>
      <c r="AP28" s="21">
        <v>37.266325254188558</v>
      </c>
      <c r="AQ28" s="80">
        <v>8359.0352725372668</v>
      </c>
      <c r="AR28" s="21">
        <v>430.73848413325538</v>
      </c>
      <c r="AS28" s="21">
        <v>608.13866275725968</v>
      </c>
      <c r="AT28" s="21">
        <v>297.2662638060408</v>
      </c>
      <c r="AU28" s="21">
        <v>1460.5293950543523</v>
      </c>
      <c r="AV28" s="21">
        <v>190.06060723480971</v>
      </c>
      <c r="AW28" s="21">
        <v>561.66987932049778</v>
      </c>
      <c r="AX28" s="21">
        <v>307.21044958566682</v>
      </c>
      <c r="AY28" s="21">
        <v>1092.109070998516</v>
      </c>
      <c r="AZ28" s="21">
        <v>715.89798858250333</v>
      </c>
      <c r="BA28" s="21">
        <v>974.19881738718436</v>
      </c>
      <c r="BB28" s="21">
        <v>796.81386793944375</v>
      </c>
      <c r="BC28" s="21">
        <v>9.8404025667172785</v>
      </c>
      <c r="BD28" s="21">
        <v>773.95179116209397</v>
      </c>
      <c r="BE28" s="85">
        <v>140.60959200892484</v>
      </c>
      <c r="BF28" s="43" t="s">
        <v>255</v>
      </c>
      <c r="BG28" s="44" t="s">
        <v>12</v>
      </c>
    </row>
    <row r="29" spans="2:59" s="27" customFormat="1" ht="24" customHeight="1" x14ac:dyDescent="0.2">
      <c r="B29" s="63" t="s">
        <v>256</v>
      </c>
      <c r="C29" s="44" t="s">
        <v>13</v>
      </c>
      <c r="D29" s="26"/>
      <c r="E29" s="83">
        <v>5470.8338052138179</v>
      </c>
      <c r="F29" s="80">
        <v>159.74476983482842</v>
      </c>
      <c r="G29" s="21">
        <v>8.3861067014752173</v>
      </c>
      <c r="H29" s="21">
        <v>2.1484891779178201</v>
      </c>
      <c r="I29" s="21">
        <v>2.7800394119971403</v>
      </c>
      <c r="J29" s="21">
        <v>146.43013454343827</v>
      </c>
      <c r="K29" s="80">
        <v>1769.9518717917347</v>
      </c>
      <c r="L29" s="21">
        <v>286.44208582709291</v>
      </c>
      <c r="M29" s="21">
        <v>119.37261085455509</v>
      </c>
      <c r="N29" s="21">
        <v>32.22202695334142</v>
      </c>
      <c r="O29" s="21">
        <v>4.8058453814383597</v>
      </c>
      <c r="P29" s="21">
        <v>5.8674881355432031</v>
      </c>
      <c r="Q29" s="21">
        <v>36.432982959768303</v>
      </c>
      <c r="R29" s="21">
        <v>19.648711107335465</v>
      </c>
      <c r="S29" s="21">
        <v>295.00713908906579</v>
      </c>
      <c r="T29" s="21">
        <v>32.008855428066241</v>
      </c>
      <c r="U29" s="21">
        <v>124.74485106758223</v>
      </c>
      <c r="V29" s="21">
        <v>7.6067419258204243</v>
      </c>
      <c r="W29" s="21">
        <v>0.14393743390039512</v>
      </c>
      <c r="X29" s="21">
        <v>51.494652753462262</v>
      </c>
      <c r="Y29" s="21">
        <v>34.341786631761984</v>
      </c>
      <c r="Z29" s="43" t="s">
        <v>256</v>
      </c>
      <c r="AA29" s="44" t="s">
        <v>13</v>
      </c>
      <c r="AB29" s="44"/>
      <c r="AC29" s="44"/>
      <c r="AD29" s="63" t="s">
        <v>256</v>
      </c>
      <c r="AE29" s="44" t="s">
        <v>13</v>
      </c>
      <c r="AF29" s="75"/>
      <c r="AG29" s="21">
        <v>125.10766249687734</v>
      </c>
      <c r="AH29" s="21">
        <v>75.183771238283114</v>
      </c>
      <c r="AI29" s="21">
        <v>41.07564453630382</v>
      </c>
      <c r="AJ29" s="21">
        <v>67.656330219066959</v>
      </c>
      <c r="AK29" s="21">
        <v>27.964956977529276</v>
      </c>
      <c r="AL29" s="21">
        <v>106.71457201567542</v>
      </c>
      <c r="AM29" s="21">
        <v>63.772381700841265</v>
      </c>
      <c r="AN29" s="21">
        <v>22.001475417528773</v>
      </c>
      <c r="AO29" s="21">
        <v>177.78665445266242</v>
      </c>
      <c r="AP29" s="21">
        <v>12.548707188232175</v>
      </c>
      <c r="AQ29" s="80">
        <v>3541.1371635872551</v>
      </c>
      <c r="AR29" s="21">
        <v>157.91406159422743</v>
      </c>
      <c r="AS29" s="21">
        <v>68.222899029195219</v>
      </c>
      <c r="AT29" s="21">
        <v>182.07602588450465</v>
      </c>
      <c r="AU29" s="21">
        <v>673.35116639817431</v>
      </c>
      <c r="AV29" s="21">
        <v>24.654505309495992</v>
      </c>
      <c r="AW29" s="21">
        <v>157.59445798527963</v>
      </c>
      <c r="AX29" s="21">
        <v>129.55252201666218</v>
      </c>
      <c r="AY29" s="21">
        <v>440.82734251622702</v>
      </c>
      <c r="AZ29" s="21">
        <v>355.24141506887878</v>
      </c>
      <c r="BA29" s="21">
        <v>377.91947827921024</v>
      </c>
      <c r="BB29" s="21">
        <v>536.20484672179282</v>
      </c>
      <c r="BC29" s="21">
        <v>5.9454719258773698</v>
      </c>
      <c r="BD29" s="21">
        <v>366.8912410497025</v>
      </c>
      <c r="BE29" s="85">
        <v>64.74172980802669</v>
      </c>
      <c r="BF29" s="43" t="s">
        <v>256</v>
      </c>
      <c r="BG29" s="44" t="s">
        <v>13</v>
      </c>
    </row>
    <row r="30" spans="2:59" s="27" customFormat="1" ht="24" customHeight="1" x14ac:dyDescent="0.2">
      <c r="B30" s="63" t="s">
        <v>204</v>
      </c>
      <c r="C30" s="44" t="s">
        <v>14</v>
      </c>
      <c r="D30" s="26"/>
      <c r="E30" s="83">
        <v>2018.1286226237285</v>
      </c>
      <c r="F30" s="80">
        <v>139.1909944516193</v>
      </c>
      <c r="G30" s="21">
        <v>9.4218152395170538</v>
      </c>
      <c r="H30" s="21">
        <v>5.7724120208664305</v>
      </c>
      <c r="I30" s="21">
        <v>49.010986136946123</v>
      </c>
      <c r="J30" s="21">
        <v>74.985781054289703</v>
      </c>
      <c r="K30" s="80">
        <v>811.23529993976524</v>
      </c>
      <c r="L30" s="21">
        <v>140.49112748581527</v>
      </c>
      <c r="M30" s="21">
        <v>39.51641361490406</v>
      </c>
      <c r="N30" s="21">
        <v>32.003728980959977</v>
      </c>
      <c r="O30" s="21">
        <v>8.7798537948170008</v>
      </c>
      <c r="P30" s="21">
        <v>6.9104826121610996</v>
      </c>
      <c r="Q30" s="21">
        <v>10.360649861153723</v>
      </c>
      <c r="R30" s="21">
        <v>14.632671870571615</v>
      </c>
      <c r="S30" s="21">
        <v>18.831535609653965</v>
      </c>
      <c r="T30" s="21">
        <v>17.234778860657478</v>
      </c>
      <c r="U30" s="21">
        <v>29.382554480118255</v>
      </c>
      <c r="V30" s="21">
        <v>7.4146407858606409</v>
      </c>
      <c r="W30" s="21">
        <v>0.16283789631166115</v>
      </c>
      <c r="X30" s="21">
        <v>59.611910078903243</v>
      </c>
      <c r="Y30" s="21">
        <v>35.270846517884983</v>
      </c>
      <c r="Z30" s="43" t="s">
        <v>204</v>
      </c>
      <c r="AA30" s="44" t="s">
        <v>14</v>
      </c>
      <c r="AB30" s="44"/>
      <c r="AC30" s="44"/>
      <c r="AD30" s="63" t="s">
        <v>204</v>
      </c>
      <c r="AE30" s="44" t="s">
        <v>14</v>
      </c>
      <c r="AF30" s="75"/>
      <c r="AG30" s="21">
        <v>15.160775969800529</v>
      </c>
      <c r="AH30" s="21">
        <v>114.43071132061991</v>
      </c>
      <c r="AI30" s="21">
        <v>24.571863045886136</v>
      </c>
      <c r="AJ30" s="21">
        <v>36.137316245375253</v>
      </c>
      <c r="AK30" s="21">
        <v>9.0242280889529294</v>
      </c>
      <c r="AL30" s="21">
        <v>108.18815689706544</v>
      </c>
      <c r="AM30" s="21">
        <v>19.650507010812937</v>
      </c>
      <c r="AN30" s="21">
        <v>1.1378710404828247</v>
      </c>
      <c r="AO30" s="21">
        <v>56.841747951467553</v>
      </c>
      <c r="AP30" s="21">
        <v>5.488089919528738</v>
      </c>
      <c r="AQ30" s="80">
        <v>1067.7023282323437</v>
      </c>
      <c r="AR30" s="21">
        <v>66.056436976822511</v>
      </c>
      <c r="AS30" s="21">
        <v>11.234967868376375</v>
      </c>
      <c r="AT30" s="21">
        <v>36.400886860007567</v>
      </c>
      <c r="AU30" s="21">
        <v>221.26693314986684</v>
      </c>
      <c r="AV30" s="21">
        <v>7.0873996471976097</v>
      </c>
      <c r="AW30" s="21">
        <v>25.292125304160056</v>
      </c>
      <c r="AX30" s="21">
        <v>11.717501902433868</v>
      </c>
      <c r="AY30" s="21">
        <v>170.42949926435577</v>
      </c>
      <c r="AZ30" s="21">
        <v>97.117469180606861</v>
      </c>
      <c r="BA30" s="21">
        <v>97.506651597299012</v>
      </c>
      <c r="BB30" s="21">
        <v>153.6480741636623</v>
      </c>
      <c r="BC30" s="21">
        <v>3.0774348185168621</v>
      </c>
      <c r="BD30" s="21">
        <v>137.14283060790552</v>
      </c>
      <c r="BE30" s="85">
        <v>29.724116891132514</v>
      </c>
      <c r="BF30" s="43" t="s">
        <v>204</v>
      </c>
      <c r="BG30" s="44" t="s">
        <v>14</v>
      </c>
    </row>
    <row r="31" spans="2:59" s="27" customFormat="1" ht="24" customHeight="1" x14ac:dyDescent="0.2">
      <c r="B31" s="63" t="s">
        <v>208</v>
      </c>
      <c r="C31" s="44" t="s">
        <v>15</v>
      </c>
      <c r="D31" s="26"/>
      <c r="E31" s="83">
        <v>732.06422936071726</v>
      </c>
      <c r="F31" s="80">
        <v>41.641110232459361</v>
      </c>
      <c r="G31" s="21">
        <v>2.9272422874817754</v>
      </c>
      <c r="H31" s="21">
        <v>0.90162992805248621</v>
      </c>
      <c r="I31" s="21">
        <v>16.741751875571261</v>
      </c>
      <c r="J31" s="21">
        <v>21.07048614135384</v>
      </c>
      <c r="K31" s="80">
        <v>277.9419339173956</v>
      </c>
      <c r="L31" s="21">
        <v>42.008328740453322</v>
      </c>
      <c r="M31" s="21">
        <v>39.640790914374115</v>
      </c>
      <c r="N31" s="21">
        <v>3.8542143704087697</v>
      </c>
      <c r="O31" s="21">
        <v>2.7841996274584835</v>
      </c>
      <c r="P31" s="21">
        <v>0.98754866136455732</v>
      </c>
      <c r="Q31" s="21">
        <v>3.7326191296339224</v>
      </c>
      <c r="R31" s="21">
        <v>1.804736170187029</v>
      </c>
      <c r="S31" s="21">
        <v>18.772232921701118</v>
      </c>
      <c r="T31" s="21">
        <v>2.6116057694097643</v>
      </c>
      <c r="U31" s="21">
        <v>15.699314477150951</v>
      </c>
      <c r="V31" s="21">
        <v>1.6179857548653118</v>
      </c>
      <c r="W31" s="21">
        <v>7.8841438946839773E-2</v>
      </c>
      <c r="X31" s="21">
        <v>13.888231172088561</v>
      </c>
      <c r="Y31" s="21">
        <v>2.6002609824986087</v>
      </c>
      <c r="Z31" s="43" t="s">
        <v>208</v>
      </c>
      <c r="AA31" s="44" t="s">
        <v>15</v>
      </c>
      <c r="AB31" s="44"/>
      <c r="AC31" s="44"/>
      <c r="AD31" s="63" t="s">
        <v>208</v>
      </c>
      <c r="AE31" s="44" t="s">
        <v>15</v>
      </c>
      <c r="AF31" s="75"/>
      <c r="AG31" s="21">
        <v>15.669777075954316</v>
      </c>
      <c r="AH31" s="21">
        <v>13.380184885888541</v>
      </c>
      <c r="AI31" s="21">
        <v>2.2025771069987572</v>
      </c>
      <c r="AJ31" s="21">
        <v>16.793425335647424</v>
      </c>
      <c r="AK31" s="21">
        <v>6.6484292736785644</v>
      </c>
      <c r="AL31" s="21">
        <v>51.978945924625485</v>
      </c>
      <c r="AM31" s="21">
        <v>3.9592643377291266</v>
      </c>
      <c r="AN31" s="21">
        <v>2.4473680028920048</v>
      </c>
      <c r="AO31" s="21">
        <v>9.2618870630073289</v>
      </c>
      <c r="AP31" s="21">
        <v>5.51916478043269</v>
      </c>
      <c r="AQ31" s="80">
        <v>412.48118521086241</v>
      </c>
      <c r="AR31" s="21">
        <v>18.581838618555288</v>
      </c>
      <c r="AS31" s="21">
        <v>1.952705421828379</v>
      </c>
      <c r="AT31" s="21">
        <v>8.3992588560506327</v>
      </c>
      <c r="AU31" s="21">
        <v>63.812856228837347</v>
      </c>
      <c r="AV31" s="21">
        <v>1.8325498036076062</v>
      </c>
      <c r="AW31" s="21">
        <v>5.8485122596884604</v>
      </c>
      <c r="AX31" s="21">
        <v>4.7392384468643689</v>
      </c>
      <c r="AY31" s="21">
        <v>79.337498518289905</v>
      </c>
      <c r="AZ31" s="21">
        <v>48.904003364217644</v>
      </c>
      <c r="BA31" s="21">
        <v>57.462470912378379</v>
      </c>
      <c r="BB31" s="21">
        <v>54.568907152355308</v>
      </c>
      <c r="BC31" s="21">
        <v>1.1781879232794976</v>
      </c>
      <c r="BD31" s="21">
        <v>57.948450297935302</v>
      </c>
      <c r="BE31" s="85">
        <v>7.9147074069742622</v>
      </c>
      <c r="BF31" s="43" t="s">
        <v>208</v>
      </c>
      <c r="BG31" s="44" t="s">
        <v>15</v>
      </c>
    </row>
    <row r="32" spans="2:59" s="27" customFormat="1" ht="24" customHeight="1" x14ac:dyDescent="0.2">
      <c r="B32" s="63" t="s">
        <v>209</v>
      </c>
      <c r="C32" s="44" t="s">
        <v>16</v>
      </c>
      <c r="D32" s="26"/>
      <c r="E32" s="83">
        <v>1854.9668003749325</v>
      </c>
      <c r="F32" s="80">
        <v>70.833590535481918</v>
      </c>
      <c r="G32" s="21">
        <v>11.38291700484451</v>
      </c>
      <c r="H32" s="21">
        <v>1.6000939766704418</v>
      </c>
      <c r="I32" s="21">
        <v>5.6875894764069095</v>
      </c>
      <c r="J32" s="21">
        <v>52.16299007756006</v>
      </c>
      <c r="K32" s="80">
        <v>746.59480577441741</v>
      </c>
      <c r="L32" s="21">
        <v>116.27972002337229</v>
      </c>
      <c r="M32" s="21">
        <v>37.999813302310194</v>
      </c>
      <c r="N32" s="21">
        <v>5.5812918068045123</v>
      </c>
      <c r="O32" s="21">
        <v>7.9938169636365313</v>
      </c>
      <c r="P32" s="21">
        <v>2.9685986735308978</v>
      </c>
      <c r="Q32" s="21">
        <v>8.8036081120958016</v>
      </c>
      <c r="R32" s="21">
        <v>9.8481814573324513</v>
      </c>
      <c r="S32" s="21">
        <v>18.244551049361025</v>
      </c>
      <c r="T32" s="21">
        <v>12.310778891866443</v>
      </c>
      <c r="U32" s="21">
        <v>71.043660743980652</v>
      </c>
      <c r="V32" s="21">
        <v>8.0961492061016198</v>
      </c>
      <c r="W32" s="21">
        <v>0.2188486758098547</v>
      </c>
      <c r="X32" s="21">
        <v>40.775687989705659</v>
      </c>
      <c r="Y32" s="21">
        <v>5.1358933674753917</v>
      </c>
      <c r="Z32" s="43" t="s">
        <v>209</v>
      </c>
      <c r="AA32" s="44" t="s">
        <v>16</v>
      </c>
      <c r="AB32" s="44"/>
      <c r="AC32" s="44"/>
      <c r="AD32" s="63" t="s">
        <v>209</v>
      </c>
      <c r="AE32" s="44" t="s">
        <v>16</v>
      </c>
      <c r="AF32" s="75"/>
      <c r="AG32" s="21">
        <v>35.750838851107453</v>
      </c>
      <c r="AH32" s="21">
        <v>41.466707054936805</v>
      </c>
      <c r="AI32" s="21">
        <v>29.762261318834444</v>
      </c>
      <c r="AJ32" s="21">
        <v>43.982070254977735</v>
      </c>
      <c r="AK32" s="21">
        <v>34.877605228477293</v>
      </c>
      <c r="AL32" s="21">
        <v>106.70065169793773</v>
      </c>
      <c r="AM32" s="21">
        <v>38.300387232413534</v>
      </c>
      <c r="AN32" s="21">
        <v>8.9551009146359046</v>
      </c>
      <c r="AO32" s="21">
        <v>54.012819426057575</v>
      </c>
      <c r="AP32" s="21">
        <v>7.48576353165556</v>
      </c>
      <c r="AQ32" s="80">
        <v>1037.5384040650331</v>
      </c>
      <c r="AR32" s="21">
        <v>135.46391428932196</v>
      </c>
      <c r="AS32" s="21">
        <v>12.72976236547971</v>
      </c>
      <c r="AT32" s="21">
        <v>25.4867281830374</v>
      </c>
      <c r="AU32" s="21">
        <v>191.17048515662123</v>
      </c>
      <c r="AV32" s="21">
        <v>6.5204750708636494</v>
      </c>
      <c r="AW32" s="21">
        <v>25.634537365719542</v>
      </c>
      <c r="AX32" s="21">
        <v>13.45656464139898</v>
      </c>
      <c r="AY32" s="21">
        <v>177.30596391687752</v>
      </c>
      <c r="AZ32" s="21">
        <v>101.7028117697175</v>
      </c>
      <c r="BA32" s="21">
        <v>55.719818065634982</v>
      </c>
      <c r="BB32" s="21">
        <v>149.46399121729451</v>
      </c>
      <c r="BC32" s="21">
        <v>4.4090570237808189</v>
      </c>
      <c r="BD32" s="21">
        <v>117.27438369453445</v>
      </c>
      <c r="BE32" s="85">
        <v>21.199911304750859</v>
      </c>
      <c r="BF32" s="43" t="s">
        <v>209</v>
      </c>
      <c r="BG32" s="44" t="s">
        <v>16</v>
      </c>
    </row>
    <row r="33" spans="2:59" s="27" customFormat="1" ht="24" customHeight="1" x14ac:dyDescent="0.2">
      <c r="B33" s="63" t="s">
        <v>211</v>
      </c>
      <c r="C33" s="44" t="s">
        <v>17</v>
      </c>
      <c r="D33" s="26"/>
      <c r="E33" s="83">
        <v>3514.6945868414145</v>
      </c>
      <c r="F33" s="80">
        <v>109.10250543752304</v>
      </c>
      <c r="G33" s="21">
        <v>6.6954865696004733</v>
      </c>
      <c r="H33" s="21">
        <v>14.335263401934041</v>
      </c>
      <c r="I33" s="21">
        <v>6.6360738730601447</v>
      </c>
      <c r="J33" s="21">
        <v>81.435681592928361</v>
      </c>
      <c r="K33" s="80">
        <v>1770.9047356692893</v>
      </c>
      <c r="L33" s="21">
        <v>211.93558231844017</v>
      </c>
      <c r="M33" s="21">
        <v>150.04159755459199</v>
      </c>
      <c r="N33" s="21">
        <v>21.337350824763348</v>
      </c>
      <c r="O33" s="21">
        <v>26.012779898329779</v>
      </c>
      <c r="P33" s="21">
        <v>8.2929113191031512</v>
      </c>
      <c r="Q33" s="21">
        <v>50.361733851255458</v>
      </c>
      <c r="R33" s="21">
        <v>18.873326192241546</v>
      </c>
      <c r="S33" s="21">
        <v>184.20481060787026</v>
      </c>
      <c r="T33" s="21">
        <v>17.495893923988422</v>
      </c>
      <c r="U33" s="21">
        <v>156.55929464363905</v>
      </c>
      <c r="V33" s="21">
        <v>109.79624645575871</v>
      </c>
      <c r="W33" s="21">
        <v>0.12170727319442116</v>
      </c>
      <c r="X33" s="21">
        <v>50.709780169802499</v>
      </c>
      <c r="Y33" s="21">
        <v>44.755930210470716</v>
      </c>
      <c r="Z33" s="43" t="s">
        <v>211</v>
      </c>
      <c r="AA33" s="44" t="s">
        <v>17</v>
      </c>
      <c r="AB33" s="44"/>
      <c r="AC33" s="44"/>
      <c r="AD33" s="63" t="s">
        <v>211</v>
      </c>
      <c r="AE33" s="44" t="s">
        <v>17</v>
      </c>
      <c r="AF33" s="75"/>
      <c r="AG33" s="21">
        <v>51.073456169156955</v>
      </c>
      <c r="AH33" s="21">
        <v>80.860698393649159</v>
      </c>
      <c r="AI33" s="21">
        <v>20.029398690126424</v>
      </c>
      <c r="AJ33" s="21">
        <v>54.825770079953095</v>
      </c>
      <c r="AK33" s="21">
        <v>16.305276992873072</v>
      </c>
      <c r="AL33" s="21">
        <v>76.925726213080537</v>
      </c>
      <c r="AM33" s="21">
        <v>52.935494783536598</v>
      </c>
      <c r="AN33" s="21">
        <v>4.0584945877007144</v>
      </c>
      <c r="AO33" s="21">
        <v>339.78606561978842</v>
      </c>
      <c r="AP33" s="21">
        <v>23.605408895974808</v>
      </c>
      <c r="AQ33" s="80">
        <v>1634.6873457346016</v>
      </c>
      <c r="AR33" s="21">
        <v>101.23375616368969</v>
      </c>
      <c r="AS33" s="21">
        <v>16.060618534547384</v>
      </c>
      <c r="AT33" s="21">
        <v>82.506217872198192</v>
      </c>
      <c r="AU33" s="21">
        <v>331.35472728069317</v>
      </c>
      <c r="AV33" s="21">
        <v>13.512707668469933</v>
      </c>
      <c r="AW33" s="21">
        <v>47.802975610408296</v>
      </c>
      <c r="AX33" s="21">
        <v>28.682769473933561</v>
      </c>
      <c r="AY33" s="21">
        <v>256.80981478032726</v>
      </c>
      <c r="AZ33" s="21">
        <v>163.8806360926724</v>
      </c>
      <c r="BA33" s="21">
        <v>124.62995633956014</v>
      </c>
      <c r="BB33" s="21">
        <v>211.48656972040638</v>
      </c>
      <c r="BC33" s="21">
        <v>4.257759584150131</v>
      </c>
      <c r="BD33" s="21">
        <v>222.12023394332829</v>
      </c>
      <c r="BE33" s="85">
        <v>30.348602670216902</v>
      </c>
      <c r="BF33" s="43" t="s">
        <v>211</v>
      </c>
      <c r="BG33" s="44" t="s">
        <v>17</v>
      </c>
    </row>
    <row r="34" spans="2:59" s="22" customFormat="1" ht="10.5" customHeight="1" x14ac:dyDescent="0.2">
      <c r="B34" s="1"/>
      <c r="C34" s="26"/>
      <c r="D34" s="26"/>
      <c r="E34" s="83"/>
      <c r="F34" s="80"/>
      <c r="G34" s="21"/>
      <c r="H34" s="21"/>
      <c r="I34" s="21"/>
      <c r="J34" s="21"/>
      <c r="K34" s="8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40"/>
      <c r="AA34" s="26"/>
      <c r="AB34" s="26"/>
      <c r="AC34" s="26"/>
      <c r="AD34" s="1"/>
      <c r="AE34" s="26"/>
      <c r="AF34" s="75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8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85"/>
      <c r="BF34" s="40"/>
      <c r="BG34" s="26"/>
    </row>
    <row r="35" spans="2:59" s="20" customFormat="1" ht="24" customHeight="1" x14ac:dyDescent="0.2">
      <c r="B35" s="65"/>
      <c r="C35" s="41" t="s">
        <v>72</v>
      </c>
      <c r="D35" s="30"/>
      <c r="E35" s="77">
        <v>12018.632580135141</v>
      </c>
      <c r="F35" s="78">
        <v>385.65377082828206</v>
      </c>
      <c r="G35" s="19">
        <v>28.701279275080172</v>
      </c>
      <c r="H35" s="19">
        <v>27.327911502483619</v>
      </c>
      <c r="I35" s="19">
        <v>31.515906377077958</v>
      </c>
      <c r="J35" s="19">
        <v>298.10867367364034</v>
      </c>
      <c r="K35" s="78">
        <v>5515.8156962548137</v>
      </c>
      <c r="L35" s="19">
        <v>640.05687130158674</v>
      </c>
      <c r="M35" s="19">
        <v>118.21626771875316</v>
      </c>
      <c r="N35" s="19">
        <v>180.43606211366654</v>
      </c>
      <c r="O35" s="19">
        <v>103.23886727354116</v>
      </c>
      <c r="P35" s="19">
        <v>34.016469003656937</v>
      </c>
      <c r="Q35" s="19">
        <v>92.825441173650802</v>
      </c>
      <c r="R35" s="19">
        <v>80.307347369848586</v>
      </c>
      <c r="S35" s="19">
        <v>431.52325280011962</v>
      </c>
      <c r="T35" s="19">
        <v>67.801555839902463</v>
      </c>
      <c r="U35" s="19">
        <v>538.95143711321066</v>
      </c>
      <c r="V35" s="19">
        <v>54.577642052932298</v>
      </c>
      <c r="W35" s="19">
        <v>0.75905394788939384</v>
      </c>
      <c r="X35" s="19">
        <v>808.45342931547884</v>
      </c>
      <c r="Y35" s="19">
        <v>220.22457242368731</v>
      </c>
      <c r="Z35" s="66"/>
      <c r="AA35" s="41" t="s">
        <v>72</v>
      </c>
      <c r="AB35" s="41"/>
      <c r="AC35" s="41"/>
      <c r="AD35" s="65"/>
      <c r="AE35" s="41" t="s">
        <v>72</v>
      </c>
      <c r="AF35" s="74"/>
      <c r="AG35" s="19">
        <v>129.78198106198226</v>
      </c>
      <c r="AH35" s="19">
        <v>478.24711979789322</v>
      </c>
      <c r="AI35" s="19">
        <v>96.720622860456615</v>
      </c>
      <c r="AJ35" s="19">
        <v>216.17805425720695</v>
      </c>
      <c r="AK35" s="19">
        <v>59.39891972962549</v>
      </c>
      <c r="AL35" s="19">
        <v>239.49338021068399</v>
      </c>
      <c r="AM35" s="19">
        <v>161.16707551575772</v>
      </c>
      <c r="AN35" s="19">
        <v>9.2704504321552061</v>
      </c>
      <c r="AO35" s="19">
        <v>713.81480811791664</v>
      </c>
      <c r="AP35" s="19">
        <v>40.355014823210723</v>
      </c>
      <c r="AQ35" s="78">
        <v>6117.1631130520454</v>
      </c>
      <c r="AR35" s="19">
        <v>367.45452092724491</v>
      </c>
      <c r="AS35" s="19">
        <v>191.94717965639967</v>
      </c>
      <c r="AT35" s="19">
        <v>268.09526460567463</v>
      </c>
      <c r="AU35" s="19">
        <v>1291.197176743362</v>
      </c>
      <c r="AV35" s="19">
        <v>51.527289695946067</v>
      </c>
      <c r="AW35" s="19">
        <v>208.82854205689262</v>
      </c>
      <c r="AX35" s="19">
        <v>100.0060941109366</v>
      </c>
      <c r="AY35" s="19">
        <v>857.76237300468767</v>
      </c>
      <c r="AZ35" s="19">
        <v>561.45769003620376</v>
      </c>
      <c r="BA35" s="19">
        <v>493.69483405387183</v>
      </c>
      <c r="BB35" s="19">
        <v>773.33887527984621</v>
      </c>
      <c r="BC35" s="19">
        <v>17.310052966275961</v>
      </c>
      <c r="BD35" s="19">
        <v>831.34167427238629</v>
      </c>
      <c r="BE35" s="42">
        <v>103.20154564231773</v>
      </c>
      <c r="BF35" s="66"/>
      <c r="BG35" s="41" t="s">
        <v>72</v>
      </c>
    </row>
    <row r="36" spans="2:59" s="27" customFormat="1" ht="24" customHeight="1" x14ac:dyDescent="0.2">
      <c r="B36" s="63" t="s">
        <v>205</v>
      </c>
      <c r="C36" s="44" t="s">
        <v>18</v>
      </c>
      <c r="D36" s="26"/>
      <c r="E36" s="83">
        <v>975.41183810277357</v>
      </c>
      <c r="F36" s="80">
        <v>43.331458911716688</v>
      </c>
      <c r="G36" s="21">
        <v>3.5392635184637995</v>
      </c>
      <c r="H36" s="21">
        <v>4.7003189332891377</v>
      </c>
      <c r="I36" s="21">
        <v>4.0270528750807149</v>
      </c>
      <c r="J36" s="21">
        <v>31.064823584883026</v>
      </c>
      <c r="K36" s="80">
        <v>460.31046875900643</v>
      </c>
      <c r="L36" s="21">
        <v>37.548528836453947</v>
      </c>
      <c r="M36" s="21">
        <v>10.269073136708142</v>
      </c>
      <c r="N36" s="21">
        <v>17.003539641049304</v>
      </c>
      <c r="O36" s="21">
        <v>13.639783059431142</v>
      </c>
      <c r="P36" s="21">
        <v>2.4451156715101909</v>
      </c>
      <c r="Q36" s="21">
        <v>10.804972315109888</v>
      </c>
      <c r="R36" s="21">
        <v>4.4367597221152488</v>
      </c>
      <c r="S36" s="21">
        <v>105.50871588256099</v>
      </c>
      <c r="T36" s="21">
        <v>5.8156128719421911</v>
      </c>
      <c r="U36" s="21">
        <v>47.745075497606884</v>
      </c>
      <c r="V36" s="21">
        <v>1.4703411707071048</v>
      </c>
      <c r="W36" s="21">
        <v>0.10398390177605733</v>
      </c>
      <c r="X36" s="21">
        <v>33.92442432263482</v>
      </c>
      <c r="Y36" s="21">
        <v>15.94628572611172</v>
      </c>
      <c r="Z36" s="43" t="s">
        <v>205</v>
      </c>
      <c r="AA36" s="44" t="s">
        <v>18</v>
      </c>
      <c r="AB36" s="44"/>
      <c r="AC36" s="44"/>
      <c r="AD36" s="63" t="s">
        <v>205</v>
      </c>
      <c r="AE36" s="44" t="s">
        <v>18</v>
      </c>
      <c r="AF36" s="75"/>
      <c r="AG36" s="21">
        <v>18.350081653223899</v>
      </c>
      <c r="AH36" s="21">
        <v>60.407592419862254</v>
      </c>
      <c r="AI36" s="21">
        <v>4.8119029101424369</v>
      </c>
      <c r="AJ36" s="21">
        <v>21.887444204498216</v>
      </c>
      <c r="AK36" s="21">
        <v>1.2311113599548555</v>
      </c>
      <c r="AL36" s="21">
        <v>31.15482048555889</v>
      </c>
      <c r="AM36" s="21">
        <v>3.130157585224441</v>
      </c>
      <c r="AN36" s="21">
        <v>0.42538141721184364</v>
      </c>
      <c r="AO36" s="21">
        <v>9.2587175728184778</v>
      </c>
      <c r="AP36" s="21">
        <v>2.991047394793569</v>
      </c>
      <c r="AQ36" s="80">
        <v>471.76991043205038</v>
      </c>
      <c r="AR36" s="21">
        <v>54.364455516680742</v>
      </c>
      <c r="AS36" s="21">
        <v>4.5522236865908887</v>
      </c>
      <c r="AT36" s="21">
        <v>18.097256919853578</v>
      </c>
      <c r="AU36" s="21">
        <v>95.762743216094208</v>
      </c>
      <c r="AV36" s="21">
        <v>4.1912866478877691</v>
      </c>
      <c r="AW36" s="21">
        <v>20.157221251343806</v>
      </c>
      <c r="AX36" s="21">
        <v>6.3660598564786239</v>
      </c>
      <c r="AY36" s="21">
        <v>52.490007033434601</v>
      </c>
      <c r="AZ36" s="21">
        <v>41.246300719331046</v>
      </c>
      <c r="BA36" s="21">
        <v>25.906461823297786</v>
      </c>
      <c r="BB36" s="21">
        <v>70.677066138050463</v>
      </c>
      <c r="BC36" s="21">
        <v>1.8156365159511987</v>
      </c>
      <c r="BD36" s="21">
        <v>68.543810521005383</v>
      </c>
      <c r="BE36" s="85">
        <v>7.599380586050378</v>
      </c>
      <c r="BF36" s="43" t="s">
        <v>205</v>
      </c>
      <c r="BG36" s="44" t="s">
        <v>18</v>
      </c>
    </row>
    <row r="37" spans="2:59" s="27" customFormat="1" ht="24" customHeight="1" x14ac:dyDescent="0.2">
      <c r="B37" s="63" t="s">
        <v>206</v>
      </c>
      <c r="C37" s="44" t="s">
        <v>19</v>
      </c>
      <c r="D37" s="26"/>
      <c r="E37" s="83">
        <v>902.96888822130688</v>
      </c>
      <c r="F37" s="80">
        <v>42.144343896886816</v>
      </c>
      <c r="G37" s="21">
        <v>3.2251845514689008</v>
      </c>
      <c r="H37" s="21">
        <v>8.095727917784977</v>
      </c>
      <c r="I37" s="21">
        <v>2.4206922225984213</v>
      </c>
      <c r="J37" s="21">
        <v>28.402739205034521</v>
      </c>
      <c r="K37" s="80">
        <v>351.60703807176174</v>
      </c>
      <c r="L37" s="21">
        <v>79.773180821141096</v>
      </c>
      <c r="M37" s="21">
        <v>13.277046847887148</v>
      </c>
      <c r="N37" s="21">
        <v>32.730530122262387</v>
      </c>
      <c r="O37" s="21">
        <v>6.1717596871299474</v>
      </c>
      <c r="P37" s="21">
        <v>3.4277965909173669</v>
      </c>
      <c r="Q37" s="21">
        <v>4.3665161326119266</v>
      </c>
      <c r="R37" s="21">
        <v>13.591730565140374</v>
      </c>
      <c r="S37" s="21">
        <v>12.013815950113587</v>
      </c>
      <c r="T37" s="21">
        <v>6.0754919714820304</v>
      </c>
      <c r="U37" s="21">
        <v>11.769636687103457</v>
      </c>
      <c r="V37" s="21">
        <v>1.1099750544097049</v>
      </c>
      <c r="W37" s="21">
        <v>2.527539214382972E-2</v>
      </c>
      <c r="X37" s="21">
        <v>27.030572498601764</v>
      </c>
      <c r="Y37" s="21">
        <v>10.293549806653939</v>
      </c>
      <c r="Z37" s="43" t="s">
        <v>206</v>
      </c>
      <c r="AA37" s="44" t="s">
        <v>19</v>
      </c>
      <c r="AB37" s="44"/>
      <c r="AC37" s="44"/>
      <c r="AD37" s="63" t="s">
        <v>206</v>
      </c>
      <c r="AE37" s="44" t="s">
        <v>19</v>
      </c>
      <c r="AF37" s="75"/>
      <c r="AG37" s="21">
        <v>3.8442611646863161</v>
      </c>
      <c r="AH37" s="21">
        <v>25.877370025588643</v>
      </c>
      <c r="AI37" s="21">
        <v>7.8717660215483631</v>
      </c>
      <c r="AJ37" s="21">
        <v>27.097068413381784</v>
      </c>
      <c r="AK37" s="21">
        <v>2.3542357914558498</v>
      </c>
      <c r="AL37" s="21">
        <v>41.368905063554848</v>
      </c>
      <c r="AM37" s="21">
        <v>6.6847867680692428</v>
      </c>
      <c r="AN37" s="21">
        <v>3.1739626187991727</v>
      </c>
      <c r="AO37" s="21">
        <v>6.3247074676487793</v>
      </c>
      <c r="AP37" s="21">
        <v>5.3530966094301871</v>
      </c>
      <c r="AQ37" s="80">
        <v>509.21750625265838</v>
      </c>
      <c r="AR37" s="21">
        <v>9.3027894535714921</v>
      </c>
      <c r="AS37" s="21">
        <v>9.2469650482236716</v>
      </c>
      <c r="AT37" s="21">
        <v>17.333194581359049</v>
      </c>
      <c r="AU37" s="21">
        <v>122.11493336865743</v>
      </c>
      <c r="AV37" s="21">
        <v>3.8357583518814851</v>
      </c>
      <c r="AW37" s="21">
        <v>15.889873387733804</v>
      </c>
      <c r="AX37" s="21">
        <v>7.765273099201254</v>
      </c>
      <c r="AY37" s="21">
        <v>96.329656315858216</v>
      </c>
      <c r="AZ37" s="21">
        <v>48.684379653805195</v>
      </c>
      <c r="BA37" s="21">
        <v>40.006626679408924</v>
      </c>
      <c r="BB37" s="21">
        <v>74.621260602125687</v>
      </c>
      <c r="BC37" s="21">
        <v>1.9336613995540186</v>
      </c>
      <c r="BD37" s="21">
        <v>51.372443352433208</v>
      </c>
      <c r="BE37" s="85">
        <v>10.780690958844948</v>
      </c>
      <c r="BF37" s="43" t="s">
        <v>206</v>
      </c>
      <c r="BG37" s="44" t="s">
        <v>19</v>
      </c>
    </row>
    <row r="38" spans="2:59" s="27" customFormat="1" ht="24" customHeight="1" x14ac:dyDescent="0.2">
      <c r="B38" s="63" t="s">
        <v>210</v>
      </c>
      <c r="C38" s="44" t="s">
        <v>20</v>
      </c>
      <c r="D38" s="26"/>
      <c r="E38" s="83">
        <v>1855.7135555362854</v>
      </c>
      <c r="F38" s="80">
        <v>68.309526344866427</v>
      </c>
      <c r="G38" s="21">
        <v>7.0463133159401599</v>
      </c>
      <c r="H38" s="21">
        <v>1.0800377764261533</v>
      </c>
      <c r="I38" s="21">
        <v>10.121266367249765</v>
      </c>
      <c r="J38" s="21">
        <v>50.061908885250347</v>
      </c>
      <c r="K38" s="80">
        <v>872.04876848304446</v>
      </c>
      <c r="L38" s="21">
        <v>99.71383862873644</v>
      </c>
      <c r="M38" s="21">
        <v>19.373556741119025</v>
      </c>
      <c r="N38" s="21">
        <v>21.636959072202931</v>
      </c>
      <c r="O38" s="21">
        <v>28.052474902700258</v>
      </c>
      <c r="P38" s="21">
        <v>12.540441389830562</v>
      </c>
      <c r="Q38" s="21">
        <v>25.678213523342713</v>
      </c>
      <c r="R38" s="21">
        <v>11.810547897551045</v>
      </c>
      <c r="S38" s="21">
        <v>73.165998447476369</v>
      </c>
      <c r="T38" s="21">
        <v>10.964674644739079</v>
      </c>
      <c r="U38" s="21">
        <v>98.150184658078288</v>
      </c>
      <c r="V38" s="21">
        <v>5.6500440449237175</v>
      </c>
      <c r="W38" s="21">
        <v>7.1798052033823431E-2</v>
      </c>
      <c r="X38" s="21">
        <v>160.45233181129998</v>
      </c>
      <c r="Y38" s="21">
        <v>36.493791333928343</v>
      </c>
      <c r="Z38" s="43" t="s">
        <v>210</v>
      </c>
      <c r="AA38" s="44" t="s">
        <v>20</v>
      </c>
      <c r="AB38" s="44"/>
      <c r="AC38" s="44"/>
      <c r="AD38" s="63" t="s">
        <v>210</v>
      </c>
      <c r="AE38" s="44" t="s">
        <v>20</v>
      </c>
      <c r="AF38" s="75"/>
      <c r="AG38" s="21">
        <v>22.330104704769486</v>
      </c>
      <c r="AH38" s="21">
        <v>75.922041650864543</v>
      </c>
      <c r="AI38" s="21">
        <v>25.657542454300192</v>
      </c>
      <c r="AJ38" s="21">
        <v>25.706758700060004</v>
      </c>
      <c r="AK38" s="21">
        <v>7.4188798686739084</v>
      </c>
      <c r="AL38" s="21">
        <v>6.9397896804674089</v>
      </c>
      <c r="AM38" s="21">
        <v>24.982530266190153</v>
      </c>
      <c r="AN38" s="21">
        <v>0.52538819858184704</v>
      </c>
      <c r="AO38" s="21">
        <v>73.820617749223899</v>
      </c>
      <c r="AP38" s="21">
        <v>4.9902600619504485</v>
      </c>
      <c r="AQ38" s="80">
        <v>915.35526070837466</v>
      </c>
      <c r="AR38" s="21">
        <v>56.0849372549416</v>
      </c>
      <c r="AS38" s="21">
        <v>39.674232343864752</v>
      </c>
      <c r="AT38" s="21">
        <v>25.145627457046682</v>
      </c>
      <c r="AU38" s="21">
        <v>177.73653751317343</v>
      </c>
      <c r="AV38" s="21">
        <v>6.5074236487953891</v>
      </c>
      <c r="AW38" s="21">
        <v>22.176594441812757</v>
      </c>
      <c r="AX38" s="21">
        <v>13.024275810520429</v>
      </c>
      <c r="AY38" s="21">
        <v>143.75609816273266</v>
      </c>
      <c r="AZ38" s="21">
        <v>97.0339157221362</v>
      </c>
      <c r="BA38" s="21">
        <v>60.876283994959984</v>
      </c>
      <c r="BB38" s="21">
        <v>118.21459642871116</v>
      </c>
      <c r="BC38" s="21">
        <v>2.6381976206401396</v>
      </c>
      <c r="BD38" s="21">
        <v>138.98695290956556</v>
      </c>
      <c r="BE38" s="85">
        <v>13.499587399473919</v>
      </c>
      <c r="BF38" s="43" t="s">
        <v>210</v>
      </c>
      <c r="BG38" s="44" t="s">
        <v>20</v>
      </c>
    </row>
    <row r="39" spans="2:59" s="27" customFormat="1" ht="24" customHeight="1" x14ac:dyDescent="0.2">
      <c r="B39" s="63" t="s">
        <v>212</v>
      </c>
      <c r="C39" s="44" t="s">
        <v>21</v>
      </c>
      <c r="D39" s="26"/>
      <c r="E39" s="83">
        <v>6564.6503235610408</v>
      </c>
      <c r="F39" s="80">
        <v>173.23048451598908</v>
      </c>
      <c r="G39" s="21">
        <v>9.5719667626369631</v>
      </c>
      <c r="H39" s="21">
        <v>2.8371084345442457</v>
      </c>
      <c r="I39" s="21">
        <v>7.9433520230457475</v>
      </c>
      <c r="J39" s="21">
        <v>152.87805729576212</v>
      </c>
      <c r="K39" s="80">
        <v>2995.3210650777805</v>
      </c>
      <c r="L39" s="21">
        <v>353.39411676175769</v>
      </c>
      <c r="M39" s="21">
        <v>50.139755114788223</v>
      </c>
      <c r="N39" s="21">
        <v>102.87444047301884</v>
      </c>
      <c r="O39" s="21">
        <v>43.280678338739847</v>
      </c>
      <c r="P39" s="21">
        <v>13.270283491897194</v>
      </c>
      <c r="Q39" s="21">
        <v>44.830907559138417</v>
      </c>
      <c r="R39" s="21">
        <v>46.164290938088698</v>
      </c>
      <c r="S39" s="21">
        <v>138.15788864372789</v>
      </c>
      <c r="T39" s="21">
        <v>34.711732889818762</v>
      </c>
      <c r="U39" s="21">
        <v>321.61607831639702</v>
      </c>
      <c r="V39" s="21">
        <v>34.15014706787175</v>
      </c>
      <c r="W39" s="21">
        <v>0.55799660193568335</v>
      </c>
      <c r="X39" s="21">
        <v>423.19819960021016</v>
      </c>
      <c r="Y39" s="21">
        <v>139.65189842497736</v>
      </c>
      <c r="Z39" s="43" t="s">
        <v>212</v>
      </c>
      <c r="AA39" s="44" t="s">
        <v>21</v>
      </c>
      <c r="AB39" s="44"/>
      <c r="AC39" s="44"/>
      <c r="AD39" s="63" t="s">
        <v>212</v>
      </c>
      <c r="AE39" s="44" t="s">
        <v>21</v>
      </c>
      <c r="AF39" s="75"/>
      <c r="AG39" s="21">
        <v>67.461180457642982</v>
      </c>
      <c r="AH39" s="21">
        <v>254.03969252412105</v>
      </c>
      <c r="AI39" s="21">
        <v>50.443698475177186</v>
      </c>
      <c r="AJ39" s="21">
        <v>122.07672115348055</v>
      </c>
      <c r="AK39" s="21">
        <v>39.959888344486245</v>
      </c>
      <c r="AL39" s="21">
        <v>66.057449770892063</v>
      </c>
      <c r="AM39" s="21">
        <v>83.471704339373034</v>
      </c>
      <c r="AN39" s="21">
        <v>4.5543091085954899</v>
      </c>
      <c r="AO39" s="21">
        <v>540.22758362848231</v>
      </c>
      <c r="AP39" s="21">
        <v>21.030423053161712</v>
      </c>
      <c r="AQ39" s="80">
        <v>3396.0987739672705</v>
      </c>
      <c r="AR39" s="21">
        <v>183.88080174589496</v>
      </c>
      <c r="AS39" s="21">
        <v>133.35690332169489</v>
      </c>
      <c r="AT39" s="21">
        <v>171.89504111881547</v>
      </c>
      <c r="AU39" s="21">
        <v>730.47638257542701</v>
      </c>
      <c r="AV39" s="21">
        <v>30.78120329713926</v>
      </c>
      <c r="AW39" s="21">
        <v>127.18253223777762</v>
      </c>
      <c r="AX39" s="21">
        <v>63.340904476435391</v>
      </c>
      <c r="AY39" s="21">
        <v>434.07539323777689</v>
      </c>
      <c r="AZ39" s="21">
        <v>312.84418607957707</v>
      </c>
      <c r="BA39" s="21">
        <v>307.1721543024068</v>
      </c>
      <c r="BB39" s="21">
        <v>395.96704726943403</v>
      </c>
      <c r="BC39" s="21">
        <v>8.0754547893527207</v>
      </c>
      <c r="BD39" s="21">
        <v>440.12806973173514</v>
      </c>
      <c r="BE39" s="85">
        <v>56.922699783803402</v>
      </c>
      <c r="BF39" s="43" t="s">
        <v>212</v>
      </c>
      <c r="BG39" s="44" t="s">
        <v>21</v>
      </c>
    </row>
    <row r="40" spans="2:59" s="27" customFormat="1" ht="24" customHeight="1" x14ac:dyDescent="0.2">
      <c r="B40" s="63" t="s">
        <v>213</v>
      </c>
      <c r="C40" s="44" t="s">
        <v>22</v>
      </c>
      <c r="D40" s="26"/>
      <c r="E40" s="83">
        <v>1719.8879747137353</v>
      </c>
      <c r="F40" s="80">
        <v>58.637957158823049</v>
      </c>
      <c r="G40" s="21">
        <v>5.3185511265703465</v>
      </c>
      <c r="H40" s="21">
        <v>10.614718440439104</v>
      </c>
      <c r="I40" s="21">
        <v>7.0035428891033114</v>
      </c>
      <c r="J40" s="21">
        <v>35.701144702710295</v>
      </c>
      <c r="K40" s="80">
        <v>836.52835586322044</v>
      </c>
      <c r="L40" s="21">
        <v>69.627206253497576</v>
      </c>
      <c r="M40" s="21">
        <v>25.156835878250625</v>
      </c>
      <c r="N40" s="21">
        <v>6.1905928051330674</v>
      </c>
      <c r="O40" s="21">
        <v>12.094171285539979</v>
      </c>
      <c r="P40" s="21">
        <v>2.3328318595016229</v>
      </c>
      <c r="Q40" s="21">
        <v>7.1448316434478603</v>
      </c>
      <c r="R40" s="21">
        <v>4.3040182469532295</v>
      </c>
      <c r="S40" s="21">
        <v>102.67683387624083</v>
      </c>
      <c r="T40" s="21">
        <v>10.234043461920416</v>
      </c>
      <c r="U40" s="21">
        <v>59.670461954024944</v>
      </c>
      <c r="V40" s="21">
        <v>12.197134715020017</v>
      </c>
      <c r="W40" s="21">
        <v>0</v>
      </c>
      <c r="X40" s="21">
        <v>163.84790108273214</v>
      </c>
      <c r="Y40" s="21">
        <v>17.839047132015931</v>
      </c>
      <c r="Z40" s="43" t="s">
        <v>213</v>
      </c>
      <c r="AA40" s="44" t="s">
        <v>22</v>
      </c>
      <c r="AB40" s="44"/>
      <c r="AC40" s="44"/>
      <c r="AD40" s="63" t="s">
        <v>213</v>
      </c>
      <c r="AE40" s="44" t="s">
        <v>22</v>
      </c>
      <c r="AF40" s="75"/>
      <c r="AG40" s="21">
        <v>17.796353081659547</v>
      </c>
      <c r="AH40" s="21">
        <v>62.00042317745676</v>
      </c>
      <c r="AI40" s="21">
        <v>7.9357129992884339</v>
      </c>
      <c r="AJ40" s="21">
        <v>19.410061785786407</v>
      </c>
      <c r="AK40" s="21">
        <v>8.4348043650546387</v>
      </c>
      <c r="AL40" s="21">
        <v>93.972415210210755</v>
      </c>
      <c r="AM40" s="21">
        <v>42.897896556900861</v>
      </c>
      <c r="AN40" s="21">
        <v>0.59140908896685274</v>
      </c>
      <c r="AO40" s="21">
        <v>84.183181699743173</v>
      </c>
      <c r="AP40" s="21">
        <v>5.9901877038748088</v>
      </c>
      <c r="AQ40" s="80">
        <v>824.72166169169191</v>
      </c>
      <c r="AR40" s="21">
        <v>63.821536956156123</v>
      </c>
      <c r="AS40" s="21">
        <v>5.116855256025457</v>
      </c>
      <c r="AT40" s="21">
        <v>35.624144528599864</v>
      </c>
      <c r="AU40" s="21">
        <v>165.10658007001001</v>
      </c>
      <c r="AV40" s="21">
        <v>6.2116177502421595</v>
      </c>
      <c r="AW40" s="21">
        <v>23.422320738224634</v>
      </c>
      <c r="AX40" s="21">
        <v>9.5095808683008975</v>
      </c>
      <c r="AY40" s="21">
        <v>131.11121825488536</v>
      </c>
      <c r="AZ40" s="21">
        <v>61.648907861354296</v>
      </c>
      <c r="BA40" s="21">
        <v>59.733307253798309</v>
      </c>
      <c r="BB40" s="21">
        <v>113.85890484152493</v>
      </c>
      <c r="BC40" s="21">
        <v>2.8471026407778814</v>
      </c>
      <c r="BD40" s="21">
        <v>132.31039775764702</v>
      </c>
      <c r="BE40" s="85">
        <v>14.399186914145078</v>
      </c>
      <c r="BF40" s="43" t="s">
        <v>213</v>
      </c>
      <c r="BG40" s="44" t="s">
        <v>22</v>
      </c>
    </row>
    <row r="41" spans="2:59" s="22" customFormat="1" ht="10.5" customHeight="1" x14ac:dyDescent="0.2">
      <c r="B41" s="1"/>
      <c r="C41" s="26"/>
      <c r="D41" s="26"/>
      <c r="E41" s="83"/>
      <c r="F41" s="80"/>
      <c r="G41" s="21"/>
      <c r="H41" s="21"/>
      <c r="I41" s="21"/>
      <c r="J41" s="21"/>
      <c r="K41" s="8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40"/>
      <c r="AA41" s="26"/>
      <c r="AB41" s="26"/>
      <c r="AC41" s="26"/>
      <c r="AD41" s="1"/>
      <c r="AE41" s="26"/>
      <c r="AF41" s="75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8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85"/>
      <c r="BF41" s="40"/>
      <c r="BG41" s="26"/>
    </row>
    <row r="42" spans="2:59" s="20" customFormat="1" ht="24" customHeight="1" x14ac:dyDescent="0.2">
      <c r="B42" s="65"/>
      <c r="C42" s="41" t="s">
        <v>73</v>
      </c>
      <c r="D42" s="30"/>
      <c r="E42" s="77">
        <v>16344.774288142524</v>
      </c>
      <c r="F42" s="78">
        <v>426.22884577635199</v>
      </c>
      <c r="G42" s="19">
        <v>31.048280137193707</v>
      </c>
      <c r="H42" s="19">
        <v>14.984061814516407</v>
      </c>
      <c r="I42" s="19">
        <v>16.303984815766341</v>
      </c>
      <c r="J42" s="19">
        <v>363.89251900887552</v>
      </c>
      <c r="K42" s="78">
        <v>5924.9731832452926</v>
      </c>
      <c r="L42" s="19">
        <v>911.84641192007405</v>
      </c>
      <c r="M42" s="19">
        <v>246.09026777695937</v>
      </c>
      <c r="N42" s="19">
        <v>255.87736898903705</v>
      </c>
      <c r="O42" s="19">
        <v>112.77469627061458</v>
      </c>
      <c r="P42" s="19">
        <v>27.315480245614953</v>
      </c>
      <c r="Q42" s="19">
        <v>153.00213662401822</v>
      </c>
      <c r="R42" s="19">
        <v>155.98261617907002</v>
      </c>
      <c r="S42" s="19">
        <v>942.17373094420498</v>
      </c>
      <c r="T42" s="19">
        <v>81.327280252240044</v>
      </c>
      <c r="U42" s="19">
        <v>487.83175710604132</v>
      </c>
      <c r="V42" s="19">
        <v>59.784778279908465</v>
      </c>
      <c r="W42" s="19">
        <v>6.0266323512840039</v>
      </c>
      <c r="X42" s="19">
        <v>282.3596818790104</v>
      </c>
      <c r="Y42" s="19">
        <v>343.68783220588477</v>
      </c>
      <c r="Z42" s="66"/>
      <c r="AA42" s="41" t="s">
        <v>73</v>
      </c>
      <c r="AB42" s="41"/>
      <c r="AC42" s="41"/>
      <c r="AD42" s="65"/>
      <c r="AE42" s="41" t="s">
        <v>73</v>
      </c>
      <c r="AF42" s="74"/>
      <c r="AG42" s="19">
        <v>262.40099880401999</v>
      </c>
      <c r="AH42" s="19">
        <v>487.92968732838955</v>
      </c>
      <c r="AI42" s="19">
        <v>146.72326017333859</v>
      </c>
      <c r="AJ42" s="19">
        <v>201.27365707468721</v>
      </c>
      <c r="AK42" s="19">
        <v>92.188307972935718</v>
      </c>
      <c r="AL42" s="19">
        <v>158.2515151425271</v>
      </c>
      <c r="AM42" s="19">
        <v>192.94751057063931</v>
      </c>
      <c r="AN42" s="19">
        <v>17.825917845366636</v>
      </c>
      <c r="AO42" s="19">
        <v>233.37676842843371</v>
      </c>
      <c r="AP42" s="19">
        <v>65.974888880991585</v>
      </c>
      <c r="AQ42" s="78">
        <v>9993.5722591208814</v>
      </c>
      <c r="AR42" s="19">
        <v>496.56047903244473</v>
      </c>
      <c r="AS42" s="19">
        <v>193.02883150184911</v>
      </c>
      <c r="AT42" s="19">
        <v>431.91374845121948</v>
      </c>
      <c r="AU42" s="19">
        <v>1981.2779355613516</v>
      </c>
      <c r="AV42" s="19">
        <v>97.593888478587218</v>
      </c>
      <c r="AW42" s="19">
        <v>468.0659312141201</v>
      </c>
      <c r="AX42" s="19">
        <v>242.79726744494843</v>
      </c>
      <c r="AY42" s="19">
        <v>1409.1341802418922</v>
      </c>
      <c r="AZ42" s="19">
        <v>846.51760420578296</v>
      </c>
      <c r="BA42" s="19">
        <v>1249.4607720115939</v>
      </c>
      <c r="BB42" s="19">
        <v>1428.3808010760208</v>
      </c>
      <c r="BC42" s="19">
        <v>20.531281402580809</v>
      </c>
      <c r="BD42" s="19">
        <v>937.9813848488858</v>
      </c>
      <c r="BE42" s="42">
        <v>190.32815364960547</v>
      </c>
      <c r="BF42" s="66"/>
      <c r="BG42" s="41" t="s">
        <v>73</v>
      </c>
    </row>
    <row r="43" spans="2:59" s="27" customFormat="1" ht="24" customHeight="1" x14ac:dyDescent="0.2">
      <c r="B43" s="63" t="s">
        <v>207</v>
      </c>
      <c r="C43" s="44" t="s">
        <v>23</v>
      </c>
      <c r="D43" s="26"/>
      <c r="E43" s="83">
        <v>601.12714136728812</v>
      </c>
      <c r="F43" s="80">
        <v>32.086288330148498</v>
      </c>
      <c r="G43" s="21">
        <v>3.4637601898800083</v>
      </c>
      <c r="H43" s="21">
        <v>2.2835298999995373</v>
      </c>
      <c r="I43" s="21">
        <v>2.1654019824054473</v>
      </c>
      <c r="J43" s="21">
        <v>24.173596257863508</v>
      </c>
      <c r="K43" s="80">
        <v>251.71917697731178</v>
      </c>
      <c r="L43" s="21">
        <v>34.687270957643591</v>
      </c>
      <c r="M43" s="21">
        <v>3.6657785338779769</v>
      </c>
      <c r="N43" s="21">
        <v>64.406219773660212</v>
      </c>
      <c r="O43" s="21">
        <v>8.668943685806882</v>
      </c>
      <c r="P43" s="21">
        <v>2.0521391671093618</v>
      </c>
      <c r="Q43" s="21">
        <v>5.2236914676678818</v>
      </c>
      <c r="R43" s="21">
        <v>4.3706179602605015</v>
      </c>
      <c r="S43" s="21">
        <v>19.348124960582005</v>
      </c>
      <c r="T43" s="21">
        <v>4.3278814173718558</v>
      </c>
      <c r="U43" s="21">
        <v>18.509616510076917</v>
      </c>
      <c r="V43" s="21">
        <v>0.23022710656923417</v>
      </c>
      <c r="W43" s="21">
        <v>3.1199975190843537E-2</v>
      </c>
      <c r="X43" s="21">
        <v>12.582766902451526</v>
      </c>
      <c r="Y43" s="21">
        <v>1.8836519692578186</v>
      </c>
      <c r="Z43" s="43" t="s">
        <v>207</v>
      </c>
      <c r="AA43" s="44" t="s">
        <v>23</v>
      </c>
      <c r="AB43" s="44"/>
      <c r="AC43" s="44"/>
      <c r="AD43" s="63" t="s">
        <v>207</v>
      </c>
      <c r="AE43" s="44" t="s">
        <v>23</v>
      </c>
      <c r="AF43" s="75"/>
      <c r="AG43" s="21">
        <v>6.0596731088945512</v>
      </c>
      <c r="AH43" s="21">
        <v>11.552443384293353</v>
      </c>
      <c r="AI43" s="21">
        <v>0.98945329072771393</v>
      </c>
      <c r="AJ43" s="21">
        <v>7.0147144059903868</v>
      </c>
      <c r="AK43" s="21">
        <v>1.0696311900316946</v>
      </c>
      <c r="AL43" s="21">
        <v>28.007593221721052</v>
      </c>
      <c r="AM43" s="21">
        <v>2.6262376250115969</v>
      </c>
      <c r="AN43" s="21">
        <v>0.54653858888802131</v>
      </c>
      <c r="AO43" s="21">
        <v>1.4330306673083191</v>
      </c>
      <c r="AP43" s="21">
        <v>12.431731106918475</v>
      </c>
      <c r="AQ43" s="80">
        <v>317.32167605982789</v>
      </c>
      <c r="AR43" s="21">
        <v>13.98644446897131</v>
      </c>
      <c r="AS43" s="21">
        <v>4.5020459015274472</v>
      </c>
      <c r="AT43" s="21">
        <v>10.747956120956296</v>
      </c>
      <c r="AU43" s="21">
        <v>67.322555724335032</v>
      </c>
      <c r="AV43" s="21">
        <v>2.4521669979135816</v>
      </c>
      <c r="AW43" s="21">
        <v>9.191727902054625</v>
      </c>
      <c r="AX43" s="21">
        <v>8.2448210836681604</v>
      </c>
      <c r="AY43" s="21">
        <v>48.623416518697809</v>
      </c>
      <c r="AZ43" s="21">
        <v>23.1070551311219</v>
      </c>
      <c r="BA43" s="21">
        <v>42.046352238681422</v>
      </c>
      <c r="BB43" s="21">
        <v>49.754534515821533</v>
      </c>
      <c r="BC43" s="21">
        <v>1.5053750441113936</v>
      </c>
      <c r="BD43" s="21">
        <v>29.954980079157551</v>
      </c>
      <c r="BE43" s="85">
        <v>5.8822443328098428</v>
      </c>
      <c r="BF43" s="43" t="s">
        <v>207</v>
      </c>
      <c r="BG43" s="44" t="s">
        <v>23</v>
      </c>
    </row>
    <row r="44" spans="2:59" s="27" customFormat="1" ht="24" customHeight="1" x14ac:dyDescent="0.2">
      <c r="B44" s="63" t="s">
        <v>214</v>
      </c>
      <c r="C44" s="44" t="s">
        <v>24</v>
      </c>
      <c r="D44" s="26"/>
      <c r="E44" s="83">
        <v>1218.7321079956221</v>
      </c>
      <c r="F44" s="80">
        <v>32.434427725310329</v>
      </c>
      <c r="G44" s="21">
        <v>4.6393943324034721</v>
      </c>
      <c r="H44" s="21">
        <v>1.3692637352783044</v>
      </c>
      <c r="I44" s="21">
        <v>1.950745651016629</v>
      </c>
      <c r="J44" s="21">
        <v>24.475024006611918</v>
      </c>
      <c r="K44" s="80">
        <v>582.24491886365092</v>
      </c>
      <c r="L44" s="21">
        <v>40.456652506654287</v>
      </c>
      <c r="M44" s="21">
        <v>12.369332879281371</v>
      </c>
      <c r="N44" s="21">
        <v>18.478954876228169</v>
      </c>
      <c r="O44" s="21">
        <v>6.6409446886807748</v>
      </c>
      <c r="P44" s="21">
        <v>2.5946419214732823</v>
      </c>
      <c r="Q44" s="21">
        <v>9.4365515268487972</v>
      </c>
      <c r="R44" s="21">
        <v>7.0548954509573001</v>
      </c>
      <c r="S44" s="21">
        <v>56.890458389873693</v>
      </c>
      <c r="T44" s="21">
        <v>9.8841114687288414</v>
      </c>
      <c r="U44" s="21">
        <v>79.454747774227883</v>
      </c>
      <c r="V44" s="21">
        <v>3.5518179374558612</v>
      </c>
      <c r="W44" s="21">
        <v>9.2065762733205936E-2</v>
      </c>
      <c r="X44" s="21">
        <v>54.09135211931634</v>
      </c>
      <c r="Y44" s="21">
        <v>6.8786362825114162</v>
      </c>
      <c r="Z44" s="43" t="s">
        <v>214</v>
      </c>
      <c r="AA44" s="44" t="s">
        <v>24</v>
      </c>
      <c r="AB44" s="44"/>
      <c r="AC44" s="44"/>
      <c r="AD44" s="63" t="s">
        <v>214</v>
      </c>
      <c r="AE44" s="44" t="s">
        <v>24</v>
      </c>
      <c r="AF44" s="75"/>
      <c r="AG44" s="21">
        <v>11.894154558840572</v>
      </c>
      <c r="AH44" s="21">
        <v>36.256690328895687</v>
      </c>
      <c r="AI44" s="21">
        <v>25.16399403232554</v>
      </c>
      <c r="AJ44" s="21">
        <v>23.32248679750365</v>
      </c>
      <c r="AK44" s="21">
        <v>12.062440190598181</v>
      </c>
      <c r="AL44" s="21">
        <v>72.764657397731952</v>
      </c>
      <c r="AM44" s="21">
        <v>40.270789328457738</v>
      </c>
      <c r="AN44" s="21">
        <v>2.1251575113386285</v>
      </c>
      <c r="AO44" s="21">
        <v>47.97851573438097</v>
      </c>
      <c r="AP44" s="21">
        <v>2.5308693986067579</v>
      </c>
      <c r="AQ44" s="80">
        <v>604.05276140666092</v>
      </c>
      <c r="AR44" s="21">
        <v>37.652549555598199</v>
      </c>
      <c r="AS44" s="21">
        <v>2.9135036793019453</v>
      </c>
      <c r="AT44" s="21">
        <v>22.688824879668559</v>
      </c>
      <c r="AU44" s="21">
        <v>129.03348808350336</v>
      </c>
      <c r="AV44" s="21">
        <v>3.4939267747788687</v>
      </c>
      <c r="AW44" s="21">
        <v>16.834770120487462</v>
      </c>
      <c r="AX44" s="21">
        <v>18.244180016865524</v>
      </c>
      <c r="AY44" s="21">
        <v>86.646084333417335</v>
      </c>
      <c r="AZ44" s="21">
        <v>53.76551084309223</v>
      </c>
      <c r="BA44" s="21">
        <v>74.328771524116789</v>
      </c>
      <c r="BB44" s="21">
        <v>84.894270895577534</v>
      </c>
      <c r="BC44" s="21">
        <v>1.7821102530251081</v>
      </c>
      <c r="BD44" s="21">
        <v>55.840034169147621</v>
      </c>
      <c r="BE44" s="85">
        <v>15.934736278080319</v>
      </c>
      <c r="BF44" s="43" t="s">
        <v>214</v>
      </c>
      <c r="BG44" s="44" t="s">
        <v>24</v>
      </c>
    </row>
    <row r="45" spans="2:59" s="27" customFormat="1" ht="24" customHeight="1" x14ac:dyDescent="0.2">
      <c r="B45" s="63" t="s">
        <v>25</v>
      </c>
      <c r="C45" s="44" t="s">
        <v>26</v>
      </c>
      <c r="D45" s="26"/>
      <c r="E45" s="83">
        <v>1849.3989884348928</v>
      </c>
      <c r="F45" s="80">
        <v>51.199061056534511</v>
      </c>
      <c r="G45" s="21">
        <v>4.4344104198591285</v>
      </c>
      <c r="H45" s="21">
        <v>1.8727300080037055</v>
      </c>
      <c r="I45" s="21">
        <v>3.7095113322156181</v>
      </c>
      <c r="J45" s="21">
        <v>41.182409296456058</v>
      </c>
      <c r="K45" s="80">
        <v>592.22467566683611</v>
      </c>
      <c r="L45" s="21">
        <v>116.78717861740186</v>
      </c>
      <c r="M45" s="21">
        <v>31.580251750183599</v>
      </c>
      <c r="N45" s="21">
        <v>53.23783393313191</v>
      </c>
      <c r="O45" s="21">
        <v>10.270060921125184</v>
      </c>
      <c r="P45" s="21">
        <v>2.3424580891504676</v>
      </c>
      <c r="Q45" s="21">
        <v>11.764681641435041</v>
      </c>
      <c r="R45" s="21">
        <v>20.036218453505608</v>
      </c>
      <c r="S45" s="21">
        <v>81.785939569787089</v>
      </c>
      <c r="T45" s="21">
        <v>7.6269654866096719</v>
      </c>
      <c r="U45" s="21">
        <v>47.570634053026261</v>
      </c>
      <c r="V45" s="21">
        <v>1.1685750838456919</v>
      </c>
      <c r="W45" s="21">
        <v>0.78534098551888631</v>
      </c>
      <c r="X45" s="21">
        <v>31.960178243600353</v>
      </c>
      <c r="Y45" s="21">
        <v>11.227080907778719</v>
      </c>
      <c r="Z45" s="43" t="s">
        <v>25</v>
      </c>
      <c r="AA45" s="44" t="s">
        <v>26</v>
      </c>
      <c r="AB45" s="44"/>
      <c r="AC45" s="44"/>
      <c r="AD45" s="63" t="s">
        <v>25</v>
      </c>
      <c r="AE45" s="44" t="s">
        <v>26</v>
      </c>
      <c r="AF45" s="75"/>
      <c r="AG45" s="21">
        <v>13.06866554043539</v>
      </c>
      <c r="AH45" s="21">
        <v>31.168624124353126</v>
      </c>
      <c r="AI45" s="21">
        <v>6.1321949579552557</v>
      </c>
      <c r="AJ45" s="21">
        <v>32.731786367629653</v>
      </c>
      <c r="AK45" s="21">
        <v>22.150954044699379</v>
      </c>
      <c r="AL45" s="21">
        <v>12.888111722254283</v>
      </c>
      <c r="AM45" s="21">
        <v>28.495911271126658</v>
      </c>
      <c r="AN45" s="21">
        <v>3.0692738714977321</v>
      </c>
      <c r="AO45" s="21">
        <v>7.9658749222493785</v>
      </c>
      <c r="AP45" s="21">
        <v>6.4098811085348855</v>
      </c>
      <c r="AQ45" s="80">
        <v>1205.9752517115221</v>
      </c>
      <c r="AR45" s="21">
        <v>45.424306087190622</v>
      </c>
      <c r="AS45" s="21">
        <v>10.900803589072577</v>
      </c>
      <c r="AT45" s="21">
        <v>35.642071926156476</v>
      </c>
      <c r="AU45" s="21">
        <v>247.94872030717104</v>
      </c>
      <c r="AV45" s="21">
        <v>11.331246362345192</v>
      </c>
      <c r="AW45" s="21">
        <v>35.895938970229011</v>
      </c>
      <c r="AX45" s="21">
        <v>33.55181549713155</v>
      </c>
      <c r="AY45" s="21">
        <v>211.51925599245357</v>
      </c>
      <c r="AZ45" s="21">
        <v>96.871996491923312</v>
      </c>
      <c r="BA45" s="21">
        <v>188.78069511961763</v>
      </c>
      <c r="BB45" s="21">
        <v>154.16477503738824</v>
      </c>
      <c r="BC45" s="21">
        <v>2.287540034533996</v>
      </c>
      <c r="BD45" s="21">
        <v>98.544569305368412</v>
      </c>
      <c r="BE45" s="85">
        <v>33.111516990940594</v>
      </c>
      <c r="BF45" s="43" t="s">
        <v>25</v>
      </c>
      <c r="BG45" s="44" t="s">
        <v>26</v>
      </c>
    </row>
    <row r="46" spans="2:59" s="27" customFormat="1" ht="24" customHeight="1" x14ac:dyDescent="0.2">
      <c r="B46" s="63" t="s">
        <v>27</v>
      </c>
      <c r="C46" s="44" t="s">
        <v>28</v>
      </c>
      <c r="D46" s="26"/>
      <c r="E46" s="83">
        <v>6800.5616077575787</v>
      </c>
      <c r="F46" s="80">
        <v>157.96454043352369</v>
      </c>
      <c r="G46" s="21">
        <v>4.8313739250506815</v>
      </c>
      <c r="H46" s="21">
        <v>0.52320134598262713</v>
      </c>
      <c r="I46" s="21">
        <v>1.0207098612651042</v>
      </c>
      <c r="J46" s="21">
        <v>151.58925530122528</v>
      </c>
      <c r="K46" s="80">
        <v>2252.0584916352277</v>
      </c>
      <c r="L46" s="21">
        <v>304.14249422967862</v>
      </c>
      <c r="M46" s="21">
        <v>24.387684666938085</v>
      </c>
      <c r="N46" s="21">
        <v>62.793857272746529</v>
      </c>
      <c r="O46" s="21">
        <v>34.832931973899164</v>
      </c>
      <c r="P46" s="21">
        <v>12.31917177469972</v>
      </c>
      <c r="Q46" s="21">
        <v>93.349109496533288</v>
      </c>
      <c r="R46" s="21">
        <v>86.478638679854029</v>
      </c>
      <c r="S46" s="21">
        <v>485.21308345207439</v>
      </c>
      <c r="T46" s="21">
        <v>27.445072857500307</v>
      </c>
      <c r="U46" s="21">
        <v>223.80316803466513</v>
      </c>
      <c r="V46" s="21">
        <v>27.302479643893808</v>
      </c>
      <c r="W46" s="21">
        <v>1.9178685262872197</v>
      </c>
      <c r="X46" s="21">
        <v>82.635873335916884</v>
      </c>
      <c r="Y46" s="21">
        <v>134.64123283074343</v>
      </c>
      <c r="Z46" s="43" t="s">
        <v>27</v>
      </c>
      <c r="AA46" s="44" t="s">
        <v>28</v>
      </c>
      <c r="AB46" s="44"/>
      <c r="AC46" s="44"/>
      <c r="AD46" s="63" t="s">
        <v>27</v>
      </c>
      <c r="AE46" s="44" t="s">
        <v>28</v>
      </c>
      <c r="AF46" s="75"/>
      <c r="AG46" s="21">
        <v>76.342405905207855</v>
      </c>
      <c r="AH46" s="21">
        <v>250.66716764856346</v>
      </c>
      <c r="AI46" s="21">
        <v>58.039598829921509</v>
      </c>
      <c r="AJ46" s="21">
        <v>83.825312708154783</v>
      </c>
      <c r="AK46" s="21">
        <v>28.94251700509091</v>
      </c>
      <c r="AL46" s="21">
        <v>16.033738681674404</v>
      </c>
      <c r="AM46" s="21">
        <v>59.286303751519362</v>
      </c>
      <c r="AN46" s="21">
        <v>4.2490249682655827</v>
      </c>
      <c r="AO46" s="21">
        <v>50.354767295011186</v>
      </c>
      <c r="AP46" s="21">
        <v>23.054988066387853</v>
      </c>
      <c r="AQ46" s="80">
        <v>4390.5385756888272</v>
      </c>
      <c r="AR46" s="21">
        <v>206.36410858984465</v>
      </c>
      <c r="AS46" s="21">
        <v>153.75426723084362</v>
      </c>
      <c r="AT46" s="21">
        <v>229.08517171374959</v>
      </c>
      <c r="AU46" s="21">
        <v>865.52307596992534</v>
      </c>
      <c r="AV46" s="21">
        <v>53.341917508920517</v>
      </c>
      <c r="AW46" s="21">
        <v>265.11865581767239</v>
      </c>
      <c r="AX46" s="21">
        <v>113.77383469051335</v>
      </c>
      <c r="AY46" s="21">
        <v>595.18948584858856</v>
      </c>
      <c r="AZ46" s="21">
        <v>366.69557896956888</v>
      </c>
      <c r="BA46" s="21">
        <v>490.32442826627715</v>
      </c>
      <c r="BB46" s="21">
        <v>600.99853068508571</v>
      </c>
      <c r="BC46" s="21">
        <v>6.0470390377290206</v>
      </c>
      <c r="BD46" s="21">
        <v>376.78948404660457</v>
      </c>
      <c r="BE46" s="85">
        <v>67.532997313503927</v>
      </c>
      <c r="BF46" s="43" t="s">
        <v>27</v>
      </c>
      <c r="BG46" s="44" t="s">
        <v>28</v>
      </c>
    </row>
    <row r="47" spans="2:59" s="27" customFormat="1" ht="24" customHeight="1" x14ac:dyDescent="0.2">
      <c r="B47" s="63" t="s">
        <v>29</v>
      </c>
      <c r="C47" s="44" t="s">
        <v>30</v>
      </c>
      <c r="D47" s="26"/>
      <c r="E47" s="83">
        <v>4369.9118180229543</v>
      </c>
      <c r="F47" s="80">
        <v>104.32521905857195</v>
      </c>
      <c r="G47" s="21">
        <v>8.517757987336454</v>
      </c>
      <c r="H47" s="21">
        <v>5.1413548276365892</v>
      </c>
      <c r="I47" s="21">
        <v>4.3320259222479196</v>
      </c>
      <c r="J47" s="21">
        <v>86.334080321350982</v>
      </c>
      <c r="K47" s="80">
        <v>1715.1010410860699</v>
      </c>
      <c r="L47" s="21">
        <v>314.49486349988871</v>
      </c>
      <c r="M47" s="21">
        <v>141.19700689682173</v>
      </c>
      <c r="N47" s="21">
        <v>25.372427889250019</v>
      </c>
      <c r="O47" s="21">
        <v>26.939520515108953</v>
      </c>
      <c r="P47" s="21">
        <v>3.9730754937938286</v>
      </c>
      <c r="Q47" s="21">
        <v>22.278661741801269</v>
      </c>
      <c r="R47" s="21">
        <v>31.064778106289733</v>
      </c>
      <c r="S47" s="21">
        <v>220.57605364514833</v>
      </c>
      <c r="T47" s="21">
        <v>21.990782178490917</v>
      </c>
      <c r="U47" s="21">
        <v>72.118405486451266</v>
      </c>
      <c r="V47" s="21">
        <v>15.168241009490686</v>
      </c>
      <c r="W47" s="21">
        <v>2.963916596339446</v>
      </c>
      <c r="X47" s="21">
        <v>77.736983775355867</v>
      </c>
      <c r="Y47" s="21">
        <v>173.30518821926987</v>
      </c>
      <c r="Z47" s="43" t="s">
        <v>29</v>
      </c>
      <c r="AA47" s="44" t="s">
        <v>30</v>
      </c>
      <c r="AB47" s="44"/>
      <c r="AC47" s="44"/>
      <c r="AD47" s="63" t="s">
        <v>29</v>
      </c>
      <c r="AE47" s="44" t="s">
        <v>30</v>
      </c>
      <c r="AF47" s="75"/>
      <c r="AG47" s="21">
        <v>113.50451447046864</v>
      </c>
      <c r="AH47" s="21">
        <v>112.7135721103184</v>
      </c>
      <c r="AI47" s="21">
        <v>46.586042373747958</v>
      </c>
      <c r="AJ47" s="21">
        <v>44.187517897310826</v>
      </c>
      <c r="AK47" s="21">
        <v>25.62188955001826</v>
      </c>
      <c r="AL47" s="21">
        <v>24.291384656507258</v>
      </c>
      <c r="AM47" s="21">
        <v>58.972313892794567</v>
      </c>
      <c r="AN47" s="21">
        <v>7.5195855528196507</v>
      </c>
      <c r="AO47" s="21">
        <v>117.24447379330209</v>
      </c>
      <c r="AP47" s="21">
        <v>15.279841735281806</v>
      </c>
      <c r="AQ47" s="80">
        <v>2550.4855578783117</v>
      </c>
      <c r="AR47" s="21">
        <v>148.16529020369052</v>
      </c>
      <c r="AS47" s="21">
        <v>17.060026137741584</v>
      </c>
      <c r="AT47" s="21">
        <v>111.60288044885145</v>
      </c>
      <c r="AU47" s="21">
        <v>489.91969861259486</v>
      </c>
      <c r="AV47" s="21">
        <v>19.392273340204003</v>
      </c>
      <c r="AW47" s="21">
        <v>115.52386059273013</v>
      </c>
      <c r="AX47" s="21">
        <v>57.867028831510076</v>
      </c>
      <c r="AY47" s="21">
        <v>343.54280367352555</v>
      </c>
      <c r="AZ47" s="21">
        <v>225.72560811977749</v>
      </c>
      <c r="BA47" s="21">
        <v>338.33716166847722</v>
      </c>
      <c r="BB47" s="21">
        <v>374.90664045848496</v>
      </c>
      <c r="BC47" s="21">
        <v>5.7118647446794366</v>
      </c>
      <c r="BD47" s="21">
        <v>257.77618113699617</v>
      </c>
      <c r="BE47" s="85">
        <v>44.954239909048596</v>
      </c>
      <c r="BF47" s="43" t="s">
        <v>29</v>
      </c>
      <c r="BG47" s="44" t="s">
        <v>30</v>
      </c>
    </row>
    <row r="48" spans="2:59" s="27" customFormat="1" ht="24" customHeight="1" x14ac:dyDescent="0.2">
      <c r="B48" s="63" t="s">
        <v>31</v>
      </c>
      <c r="C48" s="44" t="s">
        <v>32</v>
      </c>
      <c r="D48" s="26"/>
      <c r="E48" s="83">
        <v>805.69864410416835</v>
      </c>
      <c r="F48" s="80">
        <v>20.848889704019932</v>
      </c>
      <c r="G48" s="21">
        <v>1.9104794098333726</v>
      </c>
      <c r="H48" s="21">
        <v>0.14021132308465725</v>
      </c>
      <c r="I48" s="21">
        <v>1.302429007792995</v>
      </c>
      <c r="J48" s="21">
        <v>17.495769963308906</v>
      </c>
      <c r="K48" s="80">
        <v>271.2647230410401</v>
      </c>
      <c r="L48" s="21">
        <v>47.955807571534145</v>
      </c>
      <c r="M48" s="21">
        <v>9.0900402791106316</v>
      </c>
      <c r="N48" s="21">
        <v>14.083974599013651</v>
      </c>
      <c r="O48" s="21">
        <v>15.895573678148335</v>
      </c>
      <c r="P48" s="21">
        <v>2.7941870598385954</v>
      </c>
      <c r="Q48" s="21">
        <v>7.882324794761181</v>
      </c>
      <c r="R48" s="21">
        <v>5.5756141558665329</v>
      </c>
      <c r="S48" s="21">
        <v>30.874427974772495</v>
      </c>
      <c r="T48" s="21">
        <v>5.2049857032943381</v>
      </c>
      <c r="U48" s="21">
        <v>37.830304374170431</v>
      </c>
      <c r="V48" s="21">
        <v>11.193476006557161</v>
      </c>
      <c r="W48" s="21">
        <v>0.19296609176870128</v>
      </c>
      <c r="X48" s="21">
        <v>13.602952218905427</v>
      </c>
      <c r="Y48" s="21">
        <v>14.003028402613593</v>
      </c>
      <c r="Z48" s="43" t="s">
        <v>31</v>
      </c>
      <c r="AA48" s="44" t="s">
        <v>32</v>
      </c>
      <c r="AB48" s="44"/>
      <c r="AC48" s="44"/>
      <c r="AD48" s="63" t="s">
        <v>31</v>
      </c>
      <c r="AE48" s="44" t="s">
        <v>32</v>
      </c>
      <c r="AF48" s="75"/>
      <c r="AG48" s="21">
        <v>2.2344900081112793</v>
      </c>
      <c r="AH48" s="21">
        <v>28.787158373975991</v>
      </c>
      <c r="AI48" s="21">
        <v>4.6740213148154623</v>
      </c>
      <c r="AJ48" s="21">
        <v>5.2816694693087722</v>
      </c>
      <c r="AK48" s="21">
        <v>1.183665926788148</v>
      </c>
      <c r="AL48" s="21">
        <v>0.85257944226400351</v>
      </c>
      <c r="AM48" s="21">
        <v>2.0810227564836481</v>
      </c>
      <c r="AN48" s="21">
        <v>0</v>
      </c>
      <c r="AO48" s="21">
        <v>5.0636453988012606</v>
      </c>
      <c r="AP48" s="21">
        <v>4.9268074401363586</v>
      </c>
      <c r="AQ48" s="80">
        <v>513.58503135910837</v>
      </c>
      <c r="AR48" s="21">
        <v>24.050198935528027</v>
      </c>
      <c r="AS48" s="21">
        <v>2.4075654007154532</v>
      </c>
      <c r="AT48" s="21">
        <v>10.077943034077476</v>
      </c>
      <c r="AU48" s="21">
        <v>96.867340319862691</v>
      </c>
      <c r="AV48" s="21">
        <v>3.6243669361443578</v>
      </c>
      <c r="AW48" s="21">
        <v>12.992692595244767</v>
      </c>
      <c r="AX48" s="21">
        <v>7.116200582687946</v>
      </c>
      <c r="AY48" s="21">
        <v>58.636088640142177</v>
      </c>
      <c r="AZ48" s="21">
        <v>50.735277736123955</v>
      </c>
      <c r="BA48" s="21">
        <v>87.536791329369308</v>
      </c>
      <c r="BB48" s="21">
        <v>85.78792629006</v>
      </c>
      <c r="BC48" s="21">
        <v>1.1317496024254192</v>
      </c>
      <c r="BD48" s="21">
        <v>59.940184515790619</v>
      </c>
      <c r="BE48" s="85">
        <v>12.680705440936174</v>
      </c>
      <c r="BF48" s="43" t="s">
        <v>31</v>
      </c>
      <c r="BG48" s="44" t="s">
        <v>32</v>
      </c>
    </row>
    <row r="49" spans="2:59" s="27" customFormat="1" ht="24" customHeight="1" x14ac:dyDescent="0.2">
      <c r="B49" s="63" t="s">
        <v>33</v>
      </c>
      <c r="C49" s="44" t="s">
        <v>34</v>
      </c>
      <c r="D49" s="26"/>
      <c r="E49" s="83">
        <v>699.34398046002138</v>
      </c>
      <c r="F49" s="80">
        <v>27.370419468243089</v>
      </c>
      <c r="G49" s="21">
        <v>3.2511038728305928</v>
      </c>
      <c r="H49" s="21">
        <v>3.6537706745309859</v>
      </c>
      <c r="I49" s="21">
        <v>1.8231610588226281</v>
      </c>
      <c r="J49" s="21">
        <v>18.642383862058882</v>
      </c>
      <c r="K49" s="80">
        <v>260.36015597515512</v>
      </c>
      <c r="L49" s="21">
        <v>53.322144537272884</v>
      </c>
      <c r="M49" s="21">
        <v>23.800172770745952</v>
      </c>
      <c r="N49" s="21">
        <v>17.504100645006567</v>
      </c>
      <c r="O49" s="21">
        <v>9.5267208078452921</v>
      </c>
      <c r="P49" s="21">
        <v>1.2398067395496981</v>
      </c>
      <c r="Q49" s="21">
        <v>3.0671159549707609</v>
      </c>
      <c r="R49" s="21">
        <v>1.4018533723363436</v>
      </c>
      <c r="S49" s="21">
        <v>47.485642951966952</v>
      </c>
      <c r="T49" s="21">
        <v>4.847481140244116</v>
      </c>
      <c r="U49" s="21">
        <v>8.5448808734233221</v>
      </c>
      <c r="V49" s="21">
        <v>1.1699614920960268</v>
      </c>
      <c r="W49" s="21">
        <v>4.3274413445701231E-2</v>
      </c>
      <c r="X49" s="21">
        <v>9.7495752834640435</v>
      </c>
      <c r="Y49" s="21">
        <v>1.7490135937099367</v>
      </c>
      <c r="Z49" s="43" t="s">
        <v>33</v>
      </c>
      <c r="AA49" s="44" t="s">
        <v>34</v>
      </c>
      <c r="AB49" s="44"/>
      <c r="AC49" s="44"/>
      <c r="AD49" s="63" t="s">
        <v>33</v>
      </c>
      <c r="AE49" s="44" t="s">
        <v>34</v>
      </c>
      <c r="AF49" s="75"/>
      <c r="AG49" s="21">
        <v>39.297095212061684</v>
      </c>
      <c r="AH49" s="21">
        <v>16.784031357989608</v>
      </c>
      <c r="AI49" s="21">
        <v>5.1379553738451325</v>
      </c>
      <c r="AJ49" s="21">
        <v>4.9101694287891196</v>
      </c>
      <c r="AK49" s="21">
        <v>1.1572100657091449</v>
      </c>
      <c r="AL49" s="21">
        <v>3.4134500203741438</v>
      </c>
      <c r="AM49" s="21">
        <v>1.2149319452457625</v>
      </c>
      <c r="AN49" s="21">
        <v>0.31633735255701961</v>
      </c>
      <c r="AO49" s="21">
        <v>3.3364606173804954</v>
      </c>
      <c r="AP49" s="21">
        <v>1.3407700251254533</v>
      </c>
      <c r="AQ49" s="80">
        <v>411.61340501662318</v>
      </c>
      <c r="AR49" s="21">
        <v>20.917581191621366</v>
      </c>
      <c r="AS49" s="21">
        <v>1.4906195626464684</v>
      </c>
      <c r="AT49" s="21">
        <v>12.068900327759671</v>
      </c>
      <c r="AU49" s="21">
        <v>84.663056543959058</v>
      </c>
      <c r="AV49" s="21">
        <v>3.9579905582806969</v>
      </c>
      <c r="AW49" s="21">
        <v>12.508285215701632</v>
      </c>
      <c r="AX49" s="21">
        <v>3.9993867425718044</v>
      </c>
      <c r="AY49" s="21">
        <v>64.977045235067024</v>
      </c>
      <c r="AZ49" s="21">
        <v>29.616576914175333</v>
      </c>
      <c r="BA49" s="21">
        <v>28.106571865054224</v>
      </c>
      <c r="BB49" s="21">
        <v>77.874123193602898</v>
      </c>
      <c r="BC49" s="21">
        <v>2.065602686076438</v>
      </c>
      <c r="BD49" s="21">
        <v>59.135951595820586</v>
      </c>
      <c r="BE49" s="85">
        <v>10.231713384286035</v>
      </c>
      <c r="BF49" s="43" t="s">
        <v>33</v>
      </c>
      <c r="BG49" s="44" t="s">
        <v>34</v>
      </c>
    </row>
    <row r="50" spans="2:59" s="22" customFormat="1" ht="10.5" customHeight="1" x14ac:dyDescent="0.2">
      <c r="B50" s="1"/>
      <c r="C50" s="26"/>
      <c r="D50" s="26"/>
      <c r="E50" s="83"/>
      <c r="F50" s="80"/>
      <c r="G50" s="21"/>
      <c r="H50" s="21"/>
      <c r="I50" s="21"/>
      <c r="J50" s="21"/>
      <c r="K50" s="8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40"/>
      <c r="AA50" s="26"/>
      <c r="AB50" s="26"/>
      <c r="AC50" s="26"/>
      <c r="AD50" s="1"/>
      <c r="AE50" s="26"/>
      <c r="AF50" s="75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8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85"/>
      <c r="BF50" s="40"/>
      <c r="BG50" s="26"/>
    </row>
    <row r="51" spans="2:59" s="20" customFormat="1" ht="24" customHeight="1" x14ac:dyDescent="0.2">
      <c r="B51" s="65"/>
      <c r="C51" s="41" t="s">
        <v>74</v>
      </c>
      <c r="D51" s="30"/>
      <c r="E51" s="77">
        <v>5799.3216460800459</v>
      </c>
      <c r="F51" s="78">
        <v>240.55743023660034</v>
      </c>
      <c r="G51" s="19">
        <v>21.197221293424413</v>
      </c>
      <c r="H51" s="19">
        <v>28.348791647375283</v>
      </c>
      <c r="I51" s="19">
        <v>15.626560919701291</v>
      </c>
      <c r="J51" s="19">
        <v>175.38485637609938</v>
      </c>
      <c r="K51" s="78">
        <v>2087.8869471634421</v>
      </c>
      <c r="L51" s="19">
        <v>381.79253732088688</v>
      </c>
      <c r="M51" s="19">
        <v>116.06064261888082</v>
      </c>
      <c r="N51" s="19">
        <v>74.970883533026395</v>
      </c>
      <c r="O51" s="19">
        <v>105.98099578494786</v>
      </c>
      <c r="P51" s="19">
        <v>10.989241154123635</v>
      </c>
      <c r="Q51" s="19">
        <v>40.361680604709498</v>
      </c>
      <c r="R51" s="19">
        <v>29.163987433882269</v>
      </c>
      <c r="S51" s="19">
        <v>185.45617742149665</v>
      </c>
      <c r="T51" s="19">
        <v>48.239867680568906</v>
      </c>
      <c r="U51" s="19">
        <v>104.2957198888287</v>
      </c>
      <c r="V51" s="19">
        <v>28.356614103072921</v>
      </c>
      <c r="W51" s="19">
        <v>0.51582129194330928</v>
      </c>
      <c r="X51" s="19">
        <v>200.21322711273794</v>
      </c>
      <c r="Y51" s="19">
        <v>125.99400622431931</v>
      </c>
      <c r="Z51" s="66"/>
      <c r="AA51" s="41" t="s">
        <v>74</v>
      </c>
      <c r="AB51" s="41"/>
      <c r="AC51" s="41"/>
      <c r="AD51" s="65"/>
      <c r="AE51" s="41" t="s">
        <v>74</v>
      </c>
      <c r="AF51" s="74"/>
      <c r="AG51" s="19">
        <v>57.858894870146123</v>
      </c>
      <c r="AH51" s="19">
        <v>119.58627527669501</v>
      </c>
      <c r="AI51" s="19">
        <v>61.741713505494239</v>
      </c>
      <c r="AJ51" s="19">
        <v>64.370545811407212</v>
      </c>
      <c r="AK51" s="19">
        <v>22.907854684642839</v>
      </c>
      <c r="AL51" s="19">
        <v>47.286134786870484</v>
      </c>
      <c r="AM51" s="19">
        <v>42.458639862604507</v>
      </c>
      <c r="AN51" s="19">
        <v>1.4469256188379971</v>
      </c>
      <c r="AO51" s="19">
        <v>204.22733007134229</v>
      </c>
      <c r="AP51" s="19">
        <v>13.611230501976049</v>
      </c>
      <c r="AQ51" s="78">
        <v>3470.8772686800039</v>
      </c>
      <c r="AR51" s="19">
        <v>338.29293651323701</v>
      </c>
      <c r="AS51" s="19">
        <v>41.538517789754479</v>
      </c>
      <c r="AT51" s="19">
        <v>142.43087724068155</v>
      </c>
      <c r="AU51" s="19">
        <v>644.1336923629226</v>
      </c>
      <c r="AV51" s="19">
        <v>23.441063477020322</v>
      </c>
      <c r="AW51" s="19">
        <v>108.81663988766704</v>
      </c>
      <c r="AX51" s="19">
        <v>54.55426195268528</v>
      </c>
      <c r="AY51" s="19">
        <v>446.24501290498364</v>
      </c>
      <c r="AZ51" s="19">
        <v>262.63212175169343</v>
      </c>
      <c r="BA51" s="19">
        <v>315.49540584494565</v>
      </c>
      <c r="BB51" s="19">
        <v>559.99467700048126</v>
      </c>
      <c r="BC51" s="19">
        <v>12.066961920517617</v>
      </c>
      <c r="BD51" s="19">
        <v>434.00824353564224</v>
      </c>
      <c r="BE51" s="42">
        <v>87.226856497771635</v>
      </c>
      <c r="BF51" s="66"/>
      <c r="BG51" s="41" t="s">
        <v>74</v>
      </c>
    </row>
    <row r="52" spans="2:59" s="27" customFormat="1" ht="24" customHeight="1" x14ac:dyDescent="0.2">
      <c r="B52" s="63" t="s">
        <v>257</v>
      </c>
      <c r="C52" s="44" t="s">
        <v>35</v>
      </c>
      <c r="D52" s="26"/>
      <c r="E52" s="83">
        <v>386.1944677653841</v>
      </c>
      <c r="F52" s="80">
        <v>24.693351894191881</v>
      </c>
      <c r="G52" s="21">
        <v>2.96311820698015</v>
      </c>
      <c r="H52" s="21">
        <v>7.2876160112160759</v>
      </c>
      <c r="I52" s="21">
        <v>0.30234075198154658</v>
      </c>
      <c r="J52" s="21">
        <v>14.140276924014108</v>
      </c>
      <c r="K52" s="80">
        <v>104.23894742488312</v>
      </c>
      <c r="L52" s="21">
        <v>39.675184175587866</v>
      </c>
      <c r="M52" s="21">
        <v>11.519462031478659</v>
      </c>
      <c r="N52" s="21">
        <v>6.1961629604745347</v>
      </c>
      <c r="O52" s="21">
        <v>2.2042721093807556</v>
      </c>
      <c r="P52" s="21">
        <v>0.2644618965134658</v>
      </c>
      <c r="Q52" s="21">
        <v>4.1430453937568998</v>
      </c>
      <c r="R52" s="21">
        <v>1.5245444667453929</v>
      </c>
      <c r="S52" s="21">
        <v>1.1594605906108757</v>
      </c>
      <c r="T52" s="21">
        <v>3.6595157993137315</v>
      </c>
      <c r="U52" s="21">
        <v>5.4124462430204119</v>
      </c>
      <c r="V52" s="21">
        <v>1.6226598056403216</v>
      </c>
      <c r="W52" s="21">
        <v>0.20267480499838517</v>
      </c>
      <c r="X52" s="21">
        <v>1.6076654587914623</v>
      </c>
      <c r="Y52" s="21">
        <v>1.5242814554491442</v>
      </c>
      <c r="Z52" s="43" t="s">
        <v>257</v>
      </c>
      <c r="AA52" s="44" t="s">
        <v>35</v>
      </c>
      <c r="AB52" s="44"/>
      <c r="AC52" s="44"/>
      <c r="AD52" s="63" t="s">
        <v>257</v>
      </c>
      <c r="AE52" s="44" t="s">
        <v>35</v>
      </c>
      <c r="AF52" s="75"/>
      <c r="AG52" s="21">
        <v>0.87789137570469045</v>
      </c>
      <c r="AH52" s="21">
        <v>7.0065410295226087</v>
      </c>
      <c r="AI52" s="21">
        <v>0.72169188629380954</v>
      </c>
      <c r="AJ52" s="21">
        <v>2.2058411680894405</v>
      </c>
      <c r="AK52" s="21">
        <v>0.91268885264449584</v>
      </c>
      <c r="AL52" s="21">
        <v>3.7028328326240554</v>
      </c>
      <c r="AM52" s="21">
        <v>6.3568130649881036</v>
      </c>
      <c r="AN52" s="21">
        <v>0.21169672871970957</v>
      </c>
      <c r="AO52" s="21">
        <v>1.3850905542531611</v>
      </c>
      <c r="AP52" s="21">
        <v>0.1420227402811477</v>
      </c>
      <c r="AQ52" s="80">
        <v>257.26216844630909</v>
      </c>
      <c r="AR52" s="21">
        <v>36.282477248603854</v>
      </c>
      <c r="AS52" s="21">
        <v>2.9022766395596138</v>
      </c>
      <c r="AT52" s="21">
        <v>5.5340873129801667</v>
      </c>
      <c r="AU52" s="21">
        <v>44.228615439378288</v>
      </c>
      <c r="AV52" s="21">
        <v>1.6952152677220997</v>
      </c>
      <c r="AW52" s="21">
        <v>5.11083159819154</v>
      </c>
      <c r="AX52" s="21">
        <v>3.5104179792268368</v>
      </c>
      <c r="AY52" s="21">
        <v>41.367330943073135</v>
      </c>
      <c r="AZ52" s="21">
        <v>18.592072067862869</v>
      </c>
      <c r="BA52" s="21">
        <v>17.767740875670938</v>
      </c>
      <c r="BB52" s="21">
        <v>46.78626651351442</v>
      </c>
      <c r="BC52" s="21">
        <v>1.1040913679786486</v>
      </c>
      <c r="BD52" s="21">
        <v>25.084184692580823</v>
      </c>
      <c r="BE52" s="85">
        <v>7.2965604999658389</v>
      </c>
      <c r="BF52" s="43" t="s">
        <v>257</v>
      </c>
      <c r="BG52" s="44" t="s">
        <v>35</v>
      </c>
    </row>
    <row r="53" spans="2:59" s="27" customFormat="1" ht="24" customHeight="1" x14ac:dyDescent="0.2">
      <c r="B53" s="63" t="s">
        <v>36</v>
      </c>
      <c r="C53" s="44" t="s">
        <v>37</v>
      </c>
      <c r="D53" s="26"/>
      <c r="E53" s="83">
        <v>517.76916391196414</v>
      </c>
      <c r="F53" s="80">
        <v>36.33788118294693</v>
      </c>
      <c r="G53" s="21">
        <v>4.8458913131797594</v>
      </c>
      <c r="H53" s="21">
        <v>7.8203353422341122</v>
      </c>
      <c r="I53" s="21">
        <v>3.2023418727442476</v>
      </c>
      <c r="J53" s="21">
        <v>20.469312654788812</v>
      </c>
      <c r="K53" s="80">
        <v>155.5318618314075</v>
      </c>
      <c r="L53" s="21">
        <v>33.483503985037039</v>
      </c>
      <c r="M53" s="21">
        <v>8.4100234286461557</v>
      </c>
      <c r="N53" s="21">
        <v>3.105948568918965</v>
      </c>
      <c r="O53" s="21">
        <v>5.0480246050225714</v>
      </c>
      <c r="P53" s="21">
        <v>0.72214943376524299</v>
      </c>
      <c r="Q53" s="21">
        <v>5.1284032832334177</v>
      </c>
      <c r="R53" s="21">
        <v>1.4542465592149822</v>
      </c>
      <c r="S53" s="21">
        <v>6.2323446307122605</v>
      </c>
      <c r="T53" s="21">
        <v>6.0402205261898416</v>
      </c>
      <c r="U53" s="21">
        <v>5.8636251154693602</v>
      </c>
      <c r="V53" s="21">
        <v>2.295531056171344</v>
      </c>
      <c r="W53" s="21">
        <v>2.6974309652642622E-2</v>
      </c>
      <c r="X53" s="21">
        <v>18.879490581403953</v>
      </c>
      <c r="Y53" s="21">
        <v>29.327850686805402</v>
      </c>
      <c r="Z53" s="43" t="s">
        <v>36</v>
      </c>
      <c r="AA53" s="44" t="s">
        <v>37</v>
      </c>
      <c r="AB53" s="44"/>
      <c r="AC53" s="44"/>
      <c r="AD53" s="63" t="s">
        <v>36</v>
      </c>
      <c r="AE53" s="44" t="s">
        <v>37</v>
      </c>
      <c r="AF53" s="75"/>
      <c r="AG53" s="21">
        <v>0.58818314534813365</v>
      </c>
      <c r="AH53" s="21">
        <v>7.7420525033750156</v>
      </c>
      <c r="AI53" s="21">
        <v>6.8733908195254108</v>
      </c>
      <c r="AJ53" s="21">
        <v>3.1629159519091683</v>
      </c>
      <c r="AK53" s="21">
        <v>0.1241039980734905</v>
      </c>
      <c r="AL53" s="21">
        <v>3.9769656274711536</v>
      </c>
      <c r="AM53" s="21">
        <v>1.4009120029189659</v>
      </c>
      <c r="AN53" s="21">
        <v>8.0051838909966283E-2</v>
      </c>
      <c r="AO53" s="21">
        <v>5.1499857985815405</v>
      </c>
      <c r="AP53" s="21">
        <v>0.41496337505149145</v>
      </c>
      <c r="AQ53" s="80">
        <v>325.89942089760967</v>
      </c>
      <c r="AR53" s="21">
        <v>52.421487464376966</v>
      </c>
      <c r="AS53" s="21">
        <v>3.8916891459130989</v>
      </c>
      <c r="AT53" s="21">
        <v>6.8251259654128766</v>
      </c>
      <c r="AU53" s="21">
        <v>48.886037698795292</v>
      </c>
      <c r="AV53" s="21">
        <v>2.1494274332098553</v>
      </c>
      <c r="AW53" s="21">
        <v>9.5149730730037376</v>
      </c>
      <c r="AX53" s="21">
        <v>6.1192903157588585</v>
      </c>
      <c r="AY53" s="21">
        <v>43.107537747965232</v>
      </c>
      <c r="AZ53" s="21">
        <v>18.078186694386659</v>
      </c>
      <c r="BA53" s="21">
        <v>24.128347626484416</v>
      </c>
      <c r="BB53" s="21">
        <v>56.938165133445402</v>
      </c>
      <c r="BC53" s="21">
        <v>1.7519547774138149</v>
      </c>
      <c r="BD53" s="21">
        <v>41.185075180812149</v>
      </c>
      <c r="BE53" s="85">
        <v>10.902122640631289</v>
      </c>
      <c r="BF53" s="43" t="s">
        <v>36</v>
      </c>
      <c r="BG53" s="44" t="s">
        <v>37</v>
      </c>
    </row>
    <row r="54" spans="2:59" s="27" customFormat="1" ht="24" customHeight="1" x14ac:dyDescent="0.2">
      <c r="B54" s="63" t="s">
        <v>38</v>
      </c>
      <c r="C54" s="44" t="s">
        <v>39</v>
      </c>
      <c r="D54" s="26"/>
      <c r="E54" s="83">
        <v>1494.5060224290071</v>
      </c>
      <c r="F54" s="80">
        <v>54.306870610747268</v>
      </c>
      <c r="G54" s="21">
        <v>4.700889805923758</v>
      </c>
      <c r="H54" s="21">
        <v>0.87328662612112085</v>
      </c>
      <c r="I54" s="21">
        <v>3.8969405573591911</v>
      </c>
      <c r="J54" s="21">
        <v>44.835753621343201</v>
      </c>
      <c r="K54" s="80">
        <v>555.55094323421213</v>
      </c>
      <c r="L54" s="21">
        <v>108.06235893968686</v>
      </c>
      <c r="M54" s="21">
        <v>12.518064977489308</v>
      </c>
      <c r="N54" s="21">
        <v>41.196507535331676</v>
      </c>
      <c r="O54" s="21">
        <v>28.613124948190613</v>
      </c>
      <c r="P54" s="21">
        <v>2.4740585078102937</v>
      </c>
      <c r="Q54" s="21">
        <v>18.43910459346472</v>
      </c>
      <c r="R54" s="21">
        <v>9.8651040013499323</v>
      </c>
      <c r="S54" s="21">
        <v>64.272687202384887</v>
      </c>
      <c r="T54" s="21">
        <v>14.896997441734177</v>
      </c>
      <c r="U54" s="21">
        <v>26.748976665261708</v>
      </c>
      <c r="V54" s="21">
        <v>6.6234234305150856</v>
      </c>
      <c r="W54" s="21">
        <v>7.0215375183167367E-2</v>
      </c>
      <c r="X54" s="21">
        <v>51.214403374459273</v>
      </c>
      <c r="Y54" s="21">
        <v>26.999847957974971</v>
      </c>
      <c r="Z54" s="43" t="s">
        <v>38</v>
      </c>
      <c r="AA54" s="44" t="s">
        <v>39</v>
      </c>
      <c r="AB54" s="44"/>
      <c r="AC54" s="44"/>
      <c r="AD54" s="63" t="s">
        <v>38</v>
      </c>
      <c r="AE54" s="44" t="s">
        <v>39</v>
      </c>
      <c r="AF54" s="75"/>
      <c r="AG54" s="21">
        <v>10.021769192876734</v>
      </c>
      <c r="AH54" s="21">
        <v>28.207647353827877</v>
      </c>
      <c r="AI54" s="21">
        <v>8.1000426066233047</v>
      </c>
      <c r="AJ54" s="21">
        <v>17.658931830476675</v>
      </c>
      <c r="AK54" s="21">
        <v>1.5779922836070723</v>
      </c>
      <c r="AL54" s="21">
        <v>11.412536863941632</v>
      </c>
      <c r="AM54" s="21">
        <v>17.154135840007037</v>
      </c>
      <c r="AN54" s="21">
        <v>0.70230987228570674</v>
      </c>
      <c r="AO54" s="21">
        <v>45.367694081042231</v>
      </c>
      <c r="AP54" s="21">
        <v>3.3530083586871826</v>
      </c>
      <c r="AQ54" s="80">
        <v>884.64820858404789</v>
      </c>
      <c r="AR54" s="21">
        <v>83.278334988254812</v>
      </c>
      <c r="AS54" s="21">
        <v>10.780562159889859</v>
      </c>
      <c r="AT54" s="21">
        <v>38.74005874261195</v>
      </c>
      <c r="AU54" s="21">
        <v>161.24488092581558</v>
      </c>
      <c r="AV54" s="21">
        <v>5.7818111794179687</v>
      </c>
      <c r="AW54" s="21">
        <v>31.635326025768872</v>
      </c>
      <c r="AX54" s="21">
        <v>15.15873443254095</v>
      </c>
      <c r="AY54" s="21">
        <v>96.415653071001657</v>
      </c>
      <c r="AZ54" s="21">
        <v>64.125056480763348</v>
      </c>
      <c r="BA54" s="21">
        <v>99.899714915235378</v>
      </c>
      <c r="BB54" s="21">
        <v>138.97070339549356</v>
      </c>
      <c r="BC54" s="21">
        <v>2.4627804911027114</v>
      </c>
      <c r="BD54" s="21">
        <v>117.19813873141172</v>
      </c>
      <c r="BE54" s="85">
        <v>18.956453044739384</v>
      </c>
      <c r="BF54" s="43" t="s">
        <v>38</v>
      </c>
      <c r="BG54" s="44" t="s">
        <v>39</v>
      </c>
    </row>
    <row r="55" spans="2:59" s="27" customFormat="1" ht="24" customHeight="1" x14ac:dyDescent="0.2">
      <c r="B55" s="63" t="s">
        <v>40</v>
      </c>
      <c r="C55" s="44" t="s">
        <v>41</v>
      </c>
      <c r="D55" s="26"/>
      <c r="E55" s="83">
        <v>2171.3677085473182</v>
      </c>
      <c r="F55" s="80">
        <v>77.054836581498236</v>
      </c>
      <c r="G55" s="21">
        <v>5.3097194347176071</v>
      </c>
      <c r="H55" s="21">
        <v>7.7015714083402811</v>
      </c>
      <c r="I55" s="21">
        <v>1.7762542050180647</v>
      </c>
      <c r="J55" s="21">
        <v>62.267291533422281</v>
      </c>
      <c r="K55" s="80">
        <v>793.69249787744195</v>
      </c>
      <c r="L55" s="21">
        <v>130.84387972210757</v>
      </c>
      <c r="M55" s="21">
        <v>21.099234200111052</v>
      </c>
      <c r="N55" s="21">
        <v>21.160041906495309</v>
      </c>
      <c r="O55" s="21">
        <v>52.89668570536135</v>
      </c>
      <c r="P55" s="21">
        <v>7.1739135889811951</v>
      </c>
      <c r="Q55" s="21">
        <v>6.8322862674218827</v>
      </c>
      <c r="R55" s="21">
        <v>11.282242435779166</v>
      </c>
      <c r="S55" s="21">
        <v>54.608381912400972</v>
      </c>
      <c r="T55" s="21">
        <v>13.806470380025093</v>
      </c>
      <c r="U55" s="21">
        <v>41.853563982775199</v>
      </c>
      <c r="V55" s="21">
        <v>15.330577647821796</v>
      </c>
      <c r="W55" s="21">
        <v>0.21595680210911417</v>
      </c>
      <c r="X55" s="21">
        <v>33.144665349577615</v>
      </c>
      <c r="Y55" s="21">
        <v>47.862945056016009</v>
      </c>
      <c r="Z55" s="43" t="s">
        <v>40</v>
      </c>
      <c r="AA55" s="44" t="s">
        <v>41</v>
      </c>
      <c r="AB55" s="44"/>
      <c r="AC55" s="44"/>
      <c r="AD55" s="63" t="s">
        <v>40</v>
      </c>
      <c r="AE55" s="44" t="s">
        <v>41</v>
      </c>
      <c r="AF55" s="75"/>
      <c r="AG55" s="21">
        <v>23.466768242600995</v>
      </c>
      <c r="AH55" s="21">
        <v>55.260794018256078</v>
      </c>
      <c r="AI55" s="21">
        <v>42.656101681877772</v>
      </c>
      <c r="AJ55" s="21">
        <v>34.199798516216035</v>
      </c>
      <c r="AK55" s="21">
        <v>18.949683092395443</v>
      </c>
      <c r="AL55" s="21">
        <v>26.423080106378393</v>
      </c>
      <c r="AM55" s="21">
        <v>15.660640730608417</v>
      </c>
      <c r="AN55" s="21">
        <v>0.45286717892261469</v>
      </c>
      <c r="AO55" s="21">
        <v>111.03223976107449</v>
      </c>
      <c r="AP55" s="21">
        <v>7.479679592128444</v>
      </c>
      <c r="AQ55" s="80">
        <v>1300.6203740883784</v>
      </c>
      <c r="AR55" s="21">
        <v>55.382550271687343</v>
      </c>
      <c r="AS55" s="21">
        <v>19.885410565430092</v>
      </c>
      <c r="AT55" s="21">
        <v>61.342844975203334</v>
      </c>
      <c r="AU55" s="21">
        <v>275.09533741567424</v>
      </c>
      <c r="AV55" s="21">
        <v>9.5581847316634594</v>
      </c>
      <c r="AW55" s="21">
        <v>48.074363484559647</v>
      </c>
      <c r="AX55" s="21">
        <v>22.693774301246282</v>
      </c>
      <c r="AY55" s="21">
        <v>182.66387501436284</v>
      </c>
      <c r="AZ55" s="21">
        <v>113.91697479205894</v>
      </c>
      <c r="BA55" s="21">
        <v>126.71136068087561</v>
      </c>
      <c r="BB55" s="21">
        <v>206.70140476547417</v>
      </c>
      <c r="BC55" s="21">
        <v>4.1409629819182268</v>
      </c>
      <c r="BD55" s="21">
        <v>139.20905966300603</v>
      </c>
      <c r="BE55" s="85">
        <v>35.244270445218213</v>
      </c>
      <c r="BF55" s="43" t="s">
        <v>40</v>
      </c>
      <c r="BG55" s="44" t="s">
        <v>41</v>
      </c>
    </row>
    <row r="56" spans="2:59" s="27" customFormat="1" ht="24" customHeight="1" x14ac:dyDescent="0.2">
      <c r="B56" s="63" t="s">
        <v>42</v>
      </c>
      <c r="C56" s="44" t="s">
        <v>43</v>
      </c>
      <c r="D56" s="26"/>
      <c r="E56" s="83">
        <v>1229.484283426372</v>
      </c>
      <c r="F56" s="80">
        <v>48.164489967216028</v>
      </c>
      <c r="G56" s="21">
        <v>3.3776025326231367</v>
      </c>
      <c r="H56" s="21">
        <v>4.6659822594636919</v>
      </c>
      <c r="I56" s="21">
        <v>6.4486835325982392</v>
      </c>
      <c r="J56" s="21">
        <v>33.672221642530964</v>
      </c>
      <c r="K56" s="80">
        <v>478.87269679549695</v>
      </c>
      <c r="L56" s="21">
        <v>69.727610498467484</v>
      </c>
      <c r="M56" s="21">
        <v>62.513857981155653</v>
      </c>
      <c r="N56" s="21">
        <v>3.3122225618059065</v>
      </c>
      <c r="O56" s="21">
        <v>17.218888416992566</v>
      </c>
      <c r="P56" s="21">
        <v>0.35465772705343862</v>
      </c>
      <c r="Q56" s="21">
        <v>5.818841066832583</v>
      </c>
      <c r="R56" s="21">
        <v>5.0378499707927977</v>
      </c>
      <c r="S56" s="21">
        <v>59.183303085387635</v>
      </c>
      <c r="T56" s="21">
        <v>9.8366635333060621</v>
      </c>
      <c r="U56" s="21">
        <v>24.41710788230203</v>
      </c>
      <c r="V56" s="21">
        <v>2.4844221629243748</v>
      </c>
      <c r="W56" s="21">
        <v>0</v>
      </c>
      <c r="X56" s="21">
        <v>95.367002348505636</v>
      </c>
      <c r="Y56" s="21">
        <v>20.27908106807379</v>
      </c>
      <c r="Z56" s="43" t="s">
        <v>42</v>
      </c>
      <c r="AA56" s="44" t="s">
        <v>43</v>
      </c>
      <c r="AB56" s="44"/>
      <c r="AC56" s="44"/>
      <c r="AD56" s="63" t="s">
        <v>42</v>
      </c>
      <c r="AE56" s="44" t="s">
        <v>43</v>
      </c>
      <c r="AF56" s="75"/>
      <c r="AG56" s="21">
        <v>22.904282913615571</v>
      </c>
      <c r="AH56" s="21">
        <v>21.369240371713435</v>
      </c>
      <c r="AI56" s="21">
        <v>3.3904865111739344</v>
      </c>
      <c r="AJ56" s="21">
        <v>7.1430583447159011</v>
      </c>
      <c r="AK56" s="21">
        <v>1.3433864579223371</v>
      </c>
      <c r="AL56" s="21">
        <v>1.770719356455249</v>
      </c>
      <c r="AM56" s="21">
        <v>1.8861382240819815</v>
      </c>
      <c r="AN56" s="21">
        <v>0</v>
      </c>
      <c r="AO56" s="21">
        <v>41.292319876390849</v>
      </c>
      <c r="AP56" s="21">
        <v>2.2215564358277851</v>
      </c>
      <c r="AQ56" s="80">
        <v>702.44709666365895</v>
      </c>
      <c r="AR56" s="21">
        <v>110.92808654031401</v>
      </c>
      <c r="AS56" s="21">
        <v>4.0785792789618158</v>
      </c>
      <c r="AT56" s="21">
        <v>29.98876024447322</v>
      </c>
      <c r="AU56" s="21">
        <v>114.67882088325915</v>
      </c>
      <c r="AV56" s="21">
        <v>4.256424865006939</v>
      </c>
      <c r="AW56" s="21">
        <v>14.481145706143252</v>
      </c>
      <c r="AX56" s="21">
        <v>7.0720449239123511</v>
      </c>
      <c r="AY56" s="21">
        <v>82.690616128580785</v>
      </c>
      <c r="AZ56" s="21">
        <v>47.919831716621594</v>
      </c>
      <c r="BA56" s="21">
        <v>46.988241746679336</v>
      </c>
      <c r="BB56" s="21">
        <v>110.59813719255376</v>
      </c>
      <c r="BC56" s="21">
        <v>2.6071723021042157</v>
      </c>
      <c r="BD56" s="21">
        <v>111.33178526783149</v>
      </c>
      <c r="BE56" s="85">
        <v>14.827449867216901</v>
      </c>
      <c r="BF56" s="43" t="s">
        <v>42</v>
      </c>
      <c r="BG56" s="44" t="s">
        <v>43</v>
      </c>
    </row>
    <row r="57" spans="2:59" s="22" customFormat="1" ht="10.5" customHeight="1" x14ac:dyDescent="0.2">
      <c r="B57" s="1"/>
      <c r="C57" s="26"/>
      <c r="D57" s="26"/>
      <c r="E57" s="83"/>
      <c r="F57" s="80"/>
      <c r="G57" s="21"/>
      <c r="H57" s="21"/>
      <c r="I57" s="21"/>
      <c r="J57" s="21"/>
      <c r="K57" s="8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40"/>
      <c r="AA57" s="26"/>
      <c r="AB57" s="26"/>
      <c r="AC57" s="26"/>
      <c r="AD57" s="1"/>
      <c r="AE57" s="26"/>
      <c r="AF57" s="75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80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85"/>
      <c r="BF57" s="40"/>
      <c r="BG57" s="26"/>
    </row>
    <row r="58" spans="2:59" s="20" customFormat="1" ht="24" customHeight="1" x14ac:dyDescent="0.2">
      <c r="B58" s="65"/>
      <c r="C58" s="41" t="s">
        <v>75</v>
      </c>
      <c r="D58" s="30"/>
      <c r="E58" s="77">
        <v>2663.7827164993805</v>
      </c>
      <c r="F58" s="78">
        <v>146.18400409936254</v>
      </c>
      <c r="G58" s="19">
        <v>15.66745826273481</v>
      </c>
      <c r="H58" s="19">
        <v>28.63129018591302</v>
      </c>
      <c r="I58" s="19">
        <v>13.16463461875723</v>
      </c>
      <c r="J58" s="19">
        <v>88.720621031957506</v>
      </c>
      <c r="K58" s="78">
        <v>878.22862239535482</v>
      </c>
      <c r="L58" s="19">
        <v>231.73510340317515</v>
      </c>
      <c r="M58" s="19">
        <v>27.021430856374035</v>
      </c>
      <c r="N58" s="19">
        <v>34.388838487208211</v>
      </c>
      <c r="O58" s="19">
        <v>82.130378546106996</v>
      </c>
      <c r="P58" s="19">
        <v>8.5612532701109476</v>
      </c>
      <c r="Q58" s="19">
        <v>58.533900085335425</v>
      </c>
      <c r="R58" s="19">
        <v>16.515408429566456</v>
      </c>
      <c r="S58" s="19">
        <v>92.064441444198749</v>
      </c>
      <c r="T58" s="19">
        <v>17.603352448660537</v>
      </c>
      <c r="U58" s="19">
        <v>27.019664988443598</v>
      </c>
      <c r="V58" s="19">
        <v>2.8251081613623383</v>
      </c>
      <c r="W58" s="19">
        <v>0.42465651645338248</v>
      </c>
      <c r="X58" s="19">
        <v>74.35760106816754</v>
      </c>
      <c r="Y58" s="19">
        <v>26.811910523461343</v>
      </c>
      <c r="Z58" s="66"/>
      <c r="AA58" s="41" t="s">
        <v>75</v>
      </c>
      <c r="AB58" s="41"/>
      <c r="AC58" s="41"/>
      <c r="AD58" s="65"/>
      <c r="AE58" s="41" t="s">
        <v>75</v>
      </c>
      <c r="AF58" s="74"/>
      <c r="AG58" s="19">
        <v>6.656736583802612</v>
      </c>
      <c r="AH58" s="19">
        <v>37.770381957313383</v>
      </c>
      <c r="AI58" s="19">
        <v>14.666964963264874</v>
      </c>
      <c r="AJ58" s="19">
        <v>31.600897525699637</v>
      </c>
      <c r="AK58" s="19">
        <v>1.3151986413108185</v>
      </c>
      <c r="AL58" s="19">
        <v>7.5673773991945152</v>
      </c>
      <c r="AM58" s="19">
        <v>17.080455338548031</v>
      </c>
      <c r="AN58" s="19">
        <v>8.4574462341029909E-3</v>
      </c>
      <c r="AO58" s="19">
        <v>53.463083052993483</v>
      </c>
      <c r="AP58" s="19">
        <v>8.106021258368715</v>
      </c>
      <c r="AQ58" s="78">
        <v>1639.3700900046633</v>
      </c>
      <c r="AR58" s="19">
        <v>124.45140856998773</v>
      </c>
      <c r="AS58" s="19">
        <v>24.046977380336301</v>
      </c>
      <c r="AT58" s="19">
        <v>72.747030933749826</v>
      </c>
      <c r="AU58" s="19">
        <v>291.45362748883582</v>
      </c>
      <c r="AV58" s="19">
        <v>13.714828893283579</v>
      </c>
      <c r="AW58" s="19">
        <v>38.220821221795759</v>
      </c>
      <c r="AX58" s="19">
        <v>24.840229629543273</v>
      </c>
      <c r="AY58" s="19">
        <v>227.95003699584518</v>
      </c>
      <c r="AZ58" s="19">
        <v>137.87688613912843</v>
      </c>
      <c r="BA58" s="19">
        <v>120.13314485603928</v>
      </c>
      <c r="BB58" s="19">
        <v>300.9161317372147</v>
      </c>
      <c r="BC58" s="19">
        <v>7.3354348830701053</v>
      </c>
      <c r="BD58" s="19">
        <v>211.43126621181446</v>
      </c>
      <c r="BE58" s="42">
        <v>44.252265064018751</v>
      </c>
      <c r="BF58" s="66"/>
      <c r="BG58" s="41" t="s">
        <v>75</v>
      </c>
    </row>
    <row r="59" spans="2:59" s="27" customFormat="1" ht="24" customHeight="1" x14ac:dyDescent="0.2">
      <c r="B59" s="63" t="s">
        <v>258</v>
      </c>
      <c r="C59" s="44" t="s">
        <v>44</v>
      </c>
      <c r="D59" s="26"/>
      <c r="E59" s="83">
        <v>474.18026296939979</v>
      </c>
      <c r="F59" s="80">
        <v>22.935775284354794</v>
      </c>
      <c r="G59" s="21">
        <v>2.8273798488724564</v>
      </c>
      <c r="H59" s="21">
        <v>2.7385670490093048</v>
      </c>
      <c r="I59" s="21">
        <v>2.0562549141081998</v>
      </c>
      <c r="J59" s="21">
        <v>15.313573472364832</v>
      </c>
      <c r="K59" s="80">
        <v>156.62931418812747</v>
      </c>
      <c r="L59" s="21">
        <v>38.273486053070322</v>
      </c>
      <c r="M59" s="21">
        <v>8.6579106031861777</v>
      </c>
      <c r="N59" s="21">
        <v>6.879969026835993</v>
      </c>
      <c r="O59" s="21">
        <v>27.681098979283558</v>
      </c>
      <c r="P59" s="21">
        <v>6.1032270392894601</v>
      </c>
      <c r="Q59" s="21">
        <v>2.0867498524540742</v>
      </c>
      <c r="R59" s="21">
        <v>1.5924023236533758</v>
      </c>
      <c r="S59" s="21">
        <v>23.244616790525019</v>
      </c>
      <c r="T59" s="21">
        <v>3.4754107054026773</v>
      </c>
      <c r="U59" s="21">
        <v>5.5234101516355878</v>
      </c>
      <c r="V59" s="21">
        <v>0.27039948896007721</v>
      </c>
      <c r="W59" s="21">
        <v>5.2053205473875507E-2</v>
      </c>
      <c r="X59" s="21">
        <v>7.9785679302443846</v>
      </c>
      <c r="Y59" s="21">
        <v>1.9162995000195684</v>
      </c>
      <c r="Z59" s="43" t="s">
        <v>258</v>
      </c>
      <c r="AA59" s="44" t="s">
        <v>44</v>
      </c>
      <c r="AB59" s="44"/>
      <c r="AC59" s="44"/>
      <c r="AD59" s="63" t="s">
        <v>258</v>
      </c>
      <c r="AE59" s="44" t="s">
        <v>44</v>
      </c>
      <c r="AF59" s="75"/>
      <c r="AG59" s="21">
        <v>0.2416537697906008</v>
      </c>
      <c r="AH59" s="21">
        <v>6.7411463598910162</v>
      </c>
      <c r="AI59" s="21">
        <v>1.2489090039020498</v>
      </c>
      <c r="AJ59" s="21">
        <v>5.84590575258441</v>
      </c>
      <c r="AK59" s="21">
        <v>0</v>
      </c>
      <c r="AL59" s="21">
        <v>0.66383481497198926</v>
      </c>
      <c r="AM59" s="21">
        <v>5.3873098991901314</v>
      </c>
      <c r="AN59" s="21">
        <v>8.4574462341029909E-3</v>
      </c>
      <c r="AO59" s="21">
        <v>1.3065431053432506</v>
      </c>
      <c r="AP59" s="21">
        <v>1.4499523861857797</v>
      </c>
      <c r="AQ59" s="80">
        <v>294.61517349691752</v>
      </c>
      <c r="AR59" s="21">
        <v>17.740608474895005</v>
      </c>
      <c r="AS59" s="21">
        <v>4.5199146618617174</v>
      </c>
      <c r="AT59" s="21">
        <v>10.44076155496777</v>
      </c>
      <c r="AU59" s="21">
        <v>45.731311804522583</v>
      </c>
      <c r="AV59" s="21">
        <v>2.9988657846311138</v>
      </c>
      <c r="AW59" s="21">
        <v>7.0936697626608094</v>
      </c>
      <c r="AX59" s="21">
        <v>3.5396202385015201</v>
      </c>
      <c r="AY59" s="21">
        <v>40.994046838577781</v>
      </c>
      <c r="AZ59" s="21">
        <v>18.428674815394437</v>
      </c>
      <c r="BA59" s="21">
        <v>36.609631749765477</v>
      </c>
      <c r="BB59" s="21">
        <v>58.435788603636489</v>
      </c>
      <c r="BC59" s="21">
        <v>1.2571951005748843</v>
      </c>
      <c r="BD59" s="21">
        <v>37.566495747389077</v>
      </c>
      <c r="BE59" s="85">
        <v>9.2585883595388658</v>
      </c>
      <c r="BF59" s="43" t="s">
        <v>258</v>
      </c>
      <c r="BG59" s="44" t="s">
        <v>44</v>
      </c>
    </row>
    <row r="60" spans="2:59" s="27" customFormat="1" ht="24" customHeight="1" x14ac:dyDescent="0.2">
      <c r="B60" s="63" t="s">
        <v>45</v>
      </c>
      <c r="C60" s="44" t="s">
        <v>46</v>
      </c>
      <c r="D60" s="26"/>
      <c r="E60" s="83">
        <v>787.44568479255702</v>
      </c>
      <c r="F60" s="80">
        <v>33.235065581401926</v>
      </c>
      <c r="G60" s="21">
        <v>3.6276234597893842</v>
      </c>
      <c r="H60" s="21">
        <v>3.7609941597204748</v>
      </c>
      <c r="I60" s="21">
        <v>2.9640963345414191</v>
      </c>
      <c r="J60" s="21">
        <v>22.882351627350651</v>
      </c>
      <c r="K60" s="80">
        <v>321.83466815693578</v>
      </c>
      <c r="L60" s="21">
        <v>74.875347861822263</v>
      </c>
      <c r="M60" s="21">
        <v>1.6931462911392658</v>
      </c>
      <c r="N60" s="21">
        <v>6.2405073970722658</v>
      </c>
      <c r="O60" s="21">
        <v>30.697336141377338</v>
      </c>
      <c r="P60" s="21">
        <v>0.90140528335607994</v>
      </c>
      <c r="Q60" s="21">
        <v>12.710162677466975</v>
      </c>
      <c r="R60" s="21">
        <v>9.7874136366362023</v>
      </c>
      <c r="S60" s="21">
        <v>51.258606614049405</v>
      </c>
      <c r="T60" s="21">
        <v>4.0301774682521874</v>
      </c>
      <c r="U60" s="21">
        <v>11.198283811698225</v>
      </c>
      <c r="V60" s="21">
        <v>0.4767128028832574</v>
      </c>
      <c r="W60" s="21">
        <v>0.37260331097950694</v>
      </c>
      <c r="X60" s="21">
        <v>35.603507213209426</v>
      </c>
      <c r="Y60" s="21">
        <v>8.7617914851887519</v>
      </c>
      <c r="Z60" s="43" t="s">
        <v>45</v>
      </c>
      <c r="AA60" s="44" t="s">
        <v>46</v>
      </c>
      <c r="AB60" s="44"/>
      <c r="AC60" s="44"/>
      <c r="AD60" s="63" t="s">
        <v>45</v>
      </c>
      <c r="AE60" s="44" t="s">
        <v>46</v>
      </c>
      <c r="AF60" s="75"/>
      <c r="AG60" s="21">
        <v>3.0562537627320494</v>
      </c>
      <c r="AH60" s="21">
        <v>19.262822470166856</v>
      </c>
      <c r="AI60" s="21">
        <v>7.95604618156342</v>
      </c>
      <c r="AJ60" s="21">
        <v>8.7569438566216835</v>
      </c>
      <c r="AK60" s="21">
        <v>0.27731190401829542</v>
      </c>
      <c r="AL60" s="21">
        <v>1.3753970083561911</v>
      </c>
      <c r="AM60" s="21">
        <v>7.9505315298996075</v>
      </c>
      <c r="AN60" s="21">
        <v>0</v>
      </c>
      <c r="AO60" s="21">
        <v>22.022323306845124</v>
      </c>
      <c r="AP60" s="21">
        <v>2.570036141601443</v>
      </c>
      <c r="AQ60" s="80">
        <v>432.37595105421934</v>
      </c>
      <c r="AR60" s="21">
        <v>50.437641016603806</v>
      </c>
      <c r="AS60" s="21">
        <v>6.7239975181753708</v>
      </c>
      <c r="AT60" s="21">
        <v>17.77722451303072</v>
      </c>
      <c r="AU60" s="21">
        <v>77.483669283415225</v>
      </c>
      <c r="AV60" s="21">
        <v>3.1792089201712259</v>
      </c>
      <c r="AW60" s="21">
        <v>11.640212244678031</v>
      </c>
      <c r="AX60" s="21">
        <v>10.172992421939247</v>
      </c>
      <c r="AY60" s="21">
        <v>51.648000396912899</v>
      </c>
      <c r="AZ60" s="21">
        <v>36.930463127443588</v>
      </c>
      <c r="BA60" s="21">
        <v>29.898505490344288</v>
      </c>
      <c r="BB60" s="21">
        <v>72.074869014819939</v>
      </c>
      <c r="BC60" s="21">
        <v>1.6161789657691359</v>
      </c>
      <c r="BD60" s="21">
        <v>52.735079232293486</v>
      </c>
      <c r="BE60" s="85">
        <v>10.057908908622329</v>
      </c>
      <c r="BF60" s="43" t="s">
        <v>45</v>
      </c>
      <c r="BG60" s="44" t="s">
        <v>46</v>
      </c>
    </row>
    <row r="61" spans="2:59" s="27" customFormat="1" ht="24" customHeight="1" x14ac:dyDescent="0.2">
      <c r="B61" s="63" t="s">
        <v>47</v>
      </c>
      <c r="C61" s="44" t="s">
        <v>48</v>
      </c>
      <c r="D61" s="26"/>
      <c r="E61" s="83">
        <v>948.38921181391663</v>
      </c>
      <c r="F61" s="80">
        <v>53.769343337963356</v>
      </c>
      <c r="G61" s="21">
        <v>4.4099012063566594</v>
      </c>
      <c r="H61" s="21">
        <v>13.4787379363806</v>
      </c>
      <c r="I61" s="21">
        <v>2.1655131205485323</v>
      </c>
      <c r="J61" s="21">
        <v>33.715191074677556</v>
      </c>
      <c r="K61" s="80">
        <v>307.1862082063198</v>
      </c>
      <c r="L61" s="21">
        <v>88.943730346683608</v>
      </c>
      <c r="M61" s="21">
        <v>9.4456604925348859</v>
      </c>
      <c r="N61" s="21">
        <v>19.409305060296731</v>
      </c>
      <c r="O61" s="21">
        <v>19.751834862481939</v>
      </c>
      <c r="P61" s="21">
        <v>1.2956330175486233</v>
      </c>
      <c r="Q61" s="21">
        <v>33.74512880850542</v>
      </c>
      <c r="R61" s="21">
        <v>3.7755100876830276</v>
      </c>
      <c r="S61" s="21">
        <v>14.118791614511807</v>
      </c>
      <c r="T61" s="21">
        <v>5.8864574674279186</v>
      </c>
      <c r="U61" s="21">
        <v>6.9368016061077924</v>
      </c>
      <c r="V61" s="21">
        <v>2.0779958695190039</v>
      </c>
      <c r="W61" s="21">
        <v>0</v>
      </c>
      <c r="X61" s="21">
        <v>22.650673083880829</v>
      </c>
      <c r="Y61" s="21">
        <v>11.688867928391971</v>
      </c>
      <c r="Z61" s="43" t="s">
        <v>47</v>
      </c>
      <c r="AA61" s="44" t="s">
        <v>48</v>
      </c>
      <c r="AB61" s="44"/>
      <c r="AC61" s="44"/>
      <c r="AD61" s="63" t="s">
        <v>47</v>
      </c>
      <c r="AE61" s="44" t="s">
        <v>48</v>
      </c>
      <c r="AF61" s="75"/>
      <c r="AG61" s="21">
        <v>3.3408279676370296</v>
      </c>
      <c r="AH61" s="21">
        <v>11.269783648338326</v>
      </c>
      <c r="AI61" s="21">
        <v>3.8888157448610481</v>
      </c>
      <c r="AJ61" s="21">
        <v>12.100773023686168</v>
      </c>
      <c r="AK61" s="21">
        <v>0.14482347952395225</v>
      </c>
      <c r="AL61" s="21">
        <v>4.0447916042829251</v>
      </c>
      <c r="AM61" s="21">
        <v>3.0828364136937618</v>
      </c>
      <c r="AN61" s="21">
        <v>0</v>
      </c>
      <c r="AO61" s="21">
        <v>27.76111592484207</v>
      </c>
      <c r="AP61" s="21">
        <v>1.8260501538809697</v>
      </c>
      <c r="AQ61" s="80">
        <v>587.43366026963361</v>
      </c>
      <c r="AR61" s="21">
        <v>30.062301523683175</v>
      </c>
      <c r="AS61" s="21">
        <v>9.212156876994257</v>
      </c>
      <c r="AT61" s="21">
        <v>38.215934551178648</v>
      </c>
      <c r="AU61" s="21">
        <v>114.51655642192733</v>
      </c>
      <c r="AV61" s="21">
        <v>4.9455288996113378</v>
      </c>
      <c r="AW61" s="21">
        <v>13.447514460404543</v>
      </c>
      <c r="AX61" s="21">
        <v>7.5116849337333651</v>
      </c>
      <c r="AY61" s="21">
        <v>81.068295592224175</v>
      </c>
      <c r="AZ61" s="21">
        <v>59.429308404409483</v>
      </c>
      <c r="BA61" s="21">
        <v>37.255526121629366</v>
      </c>
      <c r="BB61" s="21">
        <v>109.3501274254624</v>
      </c>
      <c r="BC61" s="21">
        <v>2.7865030577430203</v>
      </c>
      <c r="BD61" s="21">
        <v>65.001595814817975</v>
      </c>
      <c r="BE61" s="85">
        <v>14.630626185814513</v>
      </c>
      <c r="BF61" s="43" t="s">
        <v>47</v>
      </c>
      <c r="BG61" s="44" t="s">
        <v>48</v>
      </c>
    </row>
    <row r="62" spans="2:59" s="27" customFormat="1" ht="24" customHeight="1" x14ac:dyDescent="0.2">
      <c r="B62" s="63" t="s">
        <v>49</v>
      </c>
      <c r="C62" s="44" t="s">
        <v>50</v>
      </c>
      <c r="D62" s="26"/>
      <c r="E62" s="83">
        <v>453.76755692350707</v>
      </c>
      <c r="F62" s="80">
        <v>36.243819895642488</v>
      </c>
      <c r="G62" s="21">
        <v>4.8025537477163081</v>
      </c>
      <c r="H62" s="21">
        <v>8.6529910408026431</v>
      </c>
      <c r="I62" s="21">
        <v>5.9787702495590782</v>
      </c>
      <c r="J62" s="21">
        <v>16.809504857564459</v>
      </c>
      <c r="K62" s="80">
        <v>92.578431843971757</v>
      </c>
      <c r="L62" s="21">
        <v>29.642539141598935</v>
      </c>
      <c r="M62" s="21">
        <v>7.2247134695137047</v>
      </c>
      <c r="N62" s="21">
        <v>1.8590570030032216</v>
      </c>
      <c r="O62" s="21">
        <v>4.0001085629641606</v>
      </c>
      <c r="P62" s="21">
        <v>0.26098792991678577</v>
      </c>
      <c r="Q62" s="21">
        <v>9.991858746908953</v>
      </c>
      <c r="R62" s="21">
        <v>1.3600823815938501</v>
      </c>
      <c r="S62" s="21">
        <v>3.4424264251125347</v>
      </c>
      <c r="T62" s="21">
        <v>4.2113068075777536</v>
      </c>
      <c r="U62" s="21">
        <v>3.361169419001989</v>
      </c>
      <c r="V62" s="21">
        <v>0</v>
      </c>
      <c r="W62" s="21">
        <v>0</v>
      </c>
      <c r="X62" s="21">
        <v>8.124852840832899</v>
      </c>
      <c r="Y62" s="21">
        <v>4.4449516098610538</v>
      </c>
      <c r="Z62" s="43" t="s">
        <v>49</v>
      </c>
      <c r="AA62" s="44" t="s">
        <v>50</v>
      </c>
      <c r="AB62" s="44"/>
      <c r="AC62" s="44"/>
      <c r="AD62" s="63" t="s">
        <v>49</v>
      </c>
      <c r="AE62" s="44" t="s">
        <v>50</v>
      </c>
      <c r="AF62" s="75"/>
      <c r="AG62" s="21">
        <v>1.8001083642931751E-2</v>
      </c>
      <c r="AH62" s="21">
        <v>0.4966294789171819</v>
      </c>
      <c r="AI62" s="21">
        <v>1.5731940329383551</v>
      </c>
      <c r="AJ62" s="21">
        <v>4.8972748928073742</v>
      </c>
      <c r="AK62" s="21">
        <v>0.89306325776857087</v>
      </c>
      <c r="AL62" s="21">
        <v>1.4833539715834085</v>
      </c>
      <c r="AM62" s="21">
        <v>0.65977749576452793</v>
      </c>
      <c r="AN62" s="21">
        <v>0</v>
      </c>
      <c r="AO62" s="21">
        <v>2.37310071596304</v>
      </c>
      <c r="AP62" s="21">
        <v>2.2599825767005242</v>
      </c>
      <c r="AQ62" s="80">
        <v>324.9453051838928</v>
      </c>
      <c r="AR62" s="21">
        <v>26.210857554805763</v>
      </c>
      <c r="AS62" s="21">
        <v>3.590908323304959</v>
      </c>
      <c r="AT62" s="21">
        <v>6.313110314572703</v>
      </c>
      <c r="AU62" s="21">
        <v>53.722089978970715</v>
      </c>
      <c r="AV62" s="21">
        <v>2.5912252888699032</v>
      </c>
      <c r="AW62" s="21">
        <v>6.0394247540523676</v>
      </c>
      <c r="AX62" s="21">
        <v>3.6159320353691404</v>
      </c>
      <c r="AY62" s="21">
        <v>54.23969416813032</v>
      </c>
      <c r="AZ62" s="21">
        <v>23.088439791880898</v>
      </c>
      <c r="BA62" s="21">
        <v>16.369481494300157</v>
      </c>
      <c r="BB62" s="21">
        <v>61.055346693295853</v>
      </c>
      <c r="BC62" s="21">
        <v>1.675557758983065</v>
      </c>
      <c r="BD62" s="21">
        <v>56.128095417313915</v>
      </c>
      <c r="BE62" s="85">
        <v>10.305141610043046</v>
      </c>
      <c r="BF62" s="43" t="s">
        <v>49</v>
      </c>
      <c r="BG62" s="44" t="s">
        <v>50</v>
      </c>
    </row>
    <row r="63" spans="2:59" s="22" customFormat="1" ht="10.5" customHeight="1" x14ac:dyDescent="0.2">
      <c r="B63" s="1"/>
      <c r="C63" s="26"/>
      <c r="D63" s="26"/>
      <c r="E63" s="83"/>
      <c r="F63" s="80"/>
      <c r="G63" s="21"/>
      <c r="H63" s="21"/>
      <c r="I63" s="21"/>
      <c r="J63" s="21"/>
      <c r="K63" s="8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40"/>
      <c r="AA63" s="26"/>
      <c r="AB63" s="26"/>
      <c r="AC63" s="26"/>
      <c r="AD63" s="1"/>
      <c r="AE63" s="26"/>
      <c r="AF63" s="75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80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85"/>
      <c r="BF63" s="40"/>
      <c r="BG63" s="26"/>
    </row>
    <row r="64" spans="2:59" s="20" customFormat="1" ht="24" customHeight="1" x14ac:dyDescent="0.2">
      <c r="B64" s="65"/>
      <c r="C64" s="41" t="s">
        <v>76</v>
      </c>
      <c r="D64" s="30"/>
      <c r="E64" s="77">
        <v>10613.204098216565</v>
      </c>
      <c r="F64" s="78">
        <v>543.72793907752066</v>
      </c>
      <c r="G64" s="19">
        <v>48.058371517552466</v>
      </c>
      <c r="H64" s="19">
        <v>86.557793590783646</v>
      </c>
      <c r="I64" s="19">
        <v>62.116440734043294</v>
      </c>
      <c r="J64" s="19">
        <v>346.99533323514135</v>
      </c>
      <c r="K64" s="78">
        <v>2870.1559837893278</v>
      </c>
      <c r="L64" s="19">
        <v>788.09455325789884</v>
      </c>
      <c r="M64" s="19">
        <v>257.75077634696146</v>
      </c>
      <c r="N64" s="19">
        <v>53.286314242008366</v>
      </c>
      <c r="O64" s="19">
        <v>78.951418498224683</v>
      </c>
      <c r="P64" s="19">
        <v>13.18820834114735</v>
      </c>
      <c r="Q64" s="19">
        <v>38.431741297383155</v>
      </c>
      <c r="R64" s="19">
        <v>51.976829263626506</v>
      </c>
      <c r="S64" s="19">
        <v>190.0460333866825</v>
      </c>
      <c r="T64" s="19">
        <v>85.345953582951879</v>
      </c>
      <c r="U64" s="19">
        <v>100.35935979574255</v>
      </c>
      <c r="V64" s="19">
        <v>7.8531719947992267</v>
      </c>
      <c r="W64" s="19">
        <v>0.51210983266760679</v>
      </c>
      <c r="X64" s="19">
        <v>290.26032001477506</v>
      </c>
      <c r="Y64" s="19">
        <v>164.77296522797735</v>
      </c>
      <c r="Z64" s="66"/>
      <c r="AA64" s="41" t="s">
        <v>76</v>
      </c>
      <c r="AB64" s="41"/>
      <c r="AC64" s="41"/>
      <c r="AD64" s="65"/>
      <c r="AE64" s="41" t="s">
        <v>76</v>
      </c>
      <c r="AF64" s="74"/>
      <c r="AG64" s="19">
        <v>57.616220185236784</v>
      </c>
      <c r="AH64" s="19">
        <v>149.13188199103496</v>
      </c>
      <c r="AI64" s="19">
        <v>36.29131085677767</v>
      </c>
      <c r="AJ64" s="19">
        <v>72.634914056352244</v>
      </c>
      <c r="AK64" s="19">
        <v>8.2937062090196214</v>
      </c>
      <c r="AL64" s="19">
        <v>147.08335227143039</v>
      </c>
      <c r="AM64" s="19">
        <v>79.309880846271952</v>
      </c>
      <c r="AN64" s="19">
        <v>5.380145772362865</v>
      </c>
      <c r="AO64" s="19">
        <v>172.8755011499926</v>
      </c>
      <c r="AP64" s="19">
        <v>20.70931536800185</v>
      </c>
      <c r="AQ64" s="78">
        <v>7199.3201753497178</v>
      </c>
      <c r="AR64" s="19">
        <v>836.90341443400484</v>
      </c>
      <c r="AS64" s="19">
        <v>213.34933455860923</v>
      </c>
      <c r="AT64" s="19">
        <v>259.41661867977439</v>
      </c>
      <c r="AU64" s="19">
        <v>1206.982956612281</v>
      </c>
      <c r="AV64" s="19">
        <v>52.245934637580028</v>
      </c>
      <c r="AW64" s="19">
        <v>206.54640549659243</v>
      </c>
      <c r="AX64" s="19">
        <v>94.912712853249744</v>
      </c>
      <c r="AY64" s="19">
        <v>983.31850223238348</v>
      </c>
      <c r="AZ64" s="19">
        <v>591.14108774843305</v>
      </c>
      <c r="BA64" s="19">
        <v>537.51487092944978</v>
      </c>
      <c r="BB64" s="19">
        <v>1159.0816803076248</v>
      </c>
      <c r="BC64" s="19">
        <v>21.027808704645192</v>
      </c>
      <c r="BD64" s="19">
        <v>862.47940845968571</v>
      </c>
      <c r="BE64" s="42">
        <v>174.39943969540303</v>
      </c>
      <c r="BF64" s="66"/>
      <c r="BG64" s="41" t="s">
        <v>76</v>
      </c>
    </row>
    <row r="65" spans="2:59" s="27" customFormat="1" ht="24" customHeight="1" x14ac:dyDescent="0.2">
      <c r="B65" s="63" t="s">
        <v>259</v>
      </c>
      <c r="C65" s="44" t="s">
        <v>51</v>
      </c>
      <c r="D65" s="26"/>
      <c r="E65" s="83">
        <v>3788.6972699424705</v>
      </c>
      <c r="F65" s="80">
        <v>128.26762822446707</v>
      </c>
      <c r="G65" s="21">
        <v>6.8011284524499045</v>
      </c>
      <c r="H65" s="21">
        <v>1.3828949981436482</v>
      </c>
      <c r="I65" s="21">
        <v>5.5480534639725834</v>
      </c>
      <c r="J65" s="21">
        <v>114.53555130990095</v>
      </c>
      <c r="K65" s="80">
        <v>1080.0371319531255</v>
      </c>
      <c r="L65" s="21">
        <v>257.97990049631483</v>
      </c>
      <c r="M65" s="21">
        <v>36.672159341904127</v>
      </c>
      <c r="N65" s="21">
        <v>11.780457025987527</v>
      </c>
      <c r="O65" s="21">
        <v>21.88546225216939</v>
      </c>
      <c r="P65" s="21">
        <v>7.3496027024990909</v>
      </c>
      <c r="Q65" s="21">
        <v>17.205437746114971</v>
      </c>
      <c r="R65" s="21">
        <v>27.036042873126995</v>
      </c>
      <c r="S65" s="21">
        <v>106.33496955012977</v>
      </c>
      <c r="T65" s="21">
        <v>26.790366164826466</v>
      </c>
      <c r="U65" s="21">
        <v>38.059982777039146</v>
      </c>
      <c r="V65" s="21">
        <v>4.5240956401938774</v>
      </c>
      <c r="W65" s="21">
        <v>0.1097277602438468</v>
      </c>
      <c r="X65" s="21">
        <v>92.602114748099751</v>
      </c>
      <c r="Y65" s="21">
        <v>142.42720766511118</v>
      </c>
      <c r="Z65" s="43" t="s">
        <v>259</v>
      </c>
      <c r="AA65" s="44" t="s">
        <v>51</v>
      </c>
      <c r="AB65" s="44"/>
      <c r="AC65" s="44"/>
      <c r="AD65" s="63" t="s">
        <v>259</v>
      </c>
      <c r="AE65" s="44" t="s">
        <v>51</v>
      </c>
      <c r="AF65" s="75"/>
      <c r="AG65" s="21">
        <v>25.353808642840828</v>
      </c>
      <c r="AH65" s="21">
        <v>66.167474359224371</v>
      </c>
      <c r="AI65" s="21">
        <v>16.011233095715234</v>
      </c>
      <c r="AJ65" s="21">
        <v>25.653883279845623</v>
      </c>
      <c r="AK65" s="21">
        <v>3.9924710128013183</v>
      </c>
      <c r="AL65" s="21">
        <v>14.065899670324896</v>
      </c>
      <c r="AM65" s="21">
        <v>36.581702790124943</v>
      </c>
      <c r="AN65" s="21">
        <v>0.9631364214427921</v>
      </c>
      <c r="AO65" s="21">
        <v>93.971714496056236</v>
      </c>
      <c r="AP65" s="21">
        <v>6.5182814409883445</v>
      </c>
      <c r="AQ65" s="80">
        <v>2580.3925097648776</v>
      </c>
      <c r="AR65" s="21">
        <v>296.05740472159874</v>
      </c>
      <c r="AS65" s="21">
        <v>78.93415306436188</v>
      </c>
      <c r="AT65" s="21">
        <v>106.78998347820463</v>
      </c>
      <c r="AU65" s="21">
        <v>470.99338419556858</v>
      </c>
      <c r="AV65" s="21">
        <v>22.562387492442674</v>
      </c>
      <c r="AW65" s="21">
        <v>104.84833986057036</v>
      </c>
      <c r="AX65" s="21">
        <v>36.036511365449591</v>
      </c>
      <c r="AY65" s="21">
        <v>323.12613153583771</v>
      </c>
      <c r="AZ65" s="21">
        <v>208.64466789248075</v>
      </c>
      <c r="BA65" s="21">
        <v>196.06303008404481</v>
      </c>
      <c r="BB65" s="21">
        <v>375.54481796234376</v>
      </c>
      <c r="BC65" s="21">
        <v>4.9098338325413993</v>
      </c>
      <c r="BD65" s="21">
        <v>310.86456428062138</v>
      </c>
      <c r="BE65" s="85">
        <v>45.01729999881119</v>
      </c>
      <c r="BF65" s="43" t="s">
        <v>259</v>
      </c>
      <c r="BG65" s="44" t="s">
        <v>51</v>
      </c>
    </row>
    <row r="66" spans="2:59" s="27" customFormat="1" ht="24" customHeight="1" x14ac:dyDescent="0.2">
      <c r="B66" s="1" t="s">
        <v>52</v>
      </c>
      <c r="C66" s="44" t="s">
        <v>53</v>
      </c>
      <c r="D66" s="26"/>
      <c r="E66" s="83">
        <v>627.10559616634248</v>
      </c>
      <c r="F66" s="80">
        <v>28.249448290007361</v>
      </c>
      <c r="G66" s="21">
        <v>4.4535218732736572</v>
      </c>
      <c r="H66" s="21">
        <v>0.83871878245152809</v>
      </c>
      <c r="I66" s="21">
        <v>1.7650928854840291</v>
      </c>
      <c r="J66" s="21">
        <v>21.192114748798151</v>
      </c>
      <c r="K66" s="80">
        <v>257.43631053556783</v>
      </c>
      <c r="L66" s="21">
        <v>92.316282527512385</v>
      </c>
      <c r="M66" s="21">
        <v>14.444935701663557</v>
      </c>
      <c r="N66" s="21">
        <v>5.9318818265963955</v>
      </c>
      <c r="O66" s="21">
        <v>2.9795638641427682</v>
      </c>
      <c r="P66" s="21">
        <v>1.1679754274193772</v>
      </c>
      <c r="Q66" s="21">
        <v>6.2444209122581027</v>
      </c>
      <c r="R66" s="21">
        <v>1.5363054452377991</v>
      </c>
      <c r="S66" s="21">
        <v>27.331931724062208</v>
      </c>
      <c r="T66" s="21">
        <v>3.2169446145021725</v>
      </c>
      <c r="U66" s="21">
        <v>9.6406953234578534</v>
      </c>
      <c r="V66" s="21">
        <v>1.2652449567089443</v>
      </c>
      <c r="W66" s="21">
        <v>0.27626148741373163</v>
      </c>
      <c r="X66" s="21">
        <v>38.471682287756458</v>
      </c>
      <c r="Y66" s="21">
        <v>0.44045081502314903</v>
      </c>
      <c r="Z66" s="40" t="s">
        <v>52</v>
      </c>
      <c r="AA66" s="44" t="s">
        <v>53</v>
      </c>
      <c r="AB66" s="44"/>
      <c r="AC66" s="44"/>
      <c r="AD66" s="1" t="s">
        <v>52</v>
      </c>
      <c r="AE66" s="44" t="s">
        <v>53</v>
      </c>
      <c r="AF66" s="75"/>
      <c r="AG66" s="21">
        <v>11.204735854003051</v>
      </c>
      <c r="AH66" s="21">
        <v>10.1431524461106</v>
      </c>
      <c r="AI66" s="21">
        <v>1.8733094473100835</v>
      </c>
      <c r="AJ66" s="21">
        <v>6.8722224189814654</v>
      </c>
      <c r="AK66" s="21">
        <v>0.11101162098628457</v>
      </c>
      <c r="AL66" s="21">
        <v>3.0989099716622266</v>
      </c>
      <c r="AM66" s="21">
        <v>7.7945091279618435</v>
      </c>
      <c r="AN66" s="21">
        <v>0.18029801516323851</v>
      </c>
      <c r="AO66" s="21">
        <v>7.1053074990517286</v>
      </c>
      <c r="AP66" s="21">
        <v>3.7882772205824007</v>
      </c>
      <c r="AQ66" s="80">
        <v>341.41983734076729</v>
      </c>
      <c r="AR66" s="21">
        <v>16.105800628419345</v>
      </c>
      <c r="AS66" s="21">
        <v>1.2050516251695185</v>
      </c>
      <c r="AT66" s="21">
        <v>15.761903414656901</v>
      </c>
      <c r="AU66" s="21">
        <v>61.70018325968735</v>
      </c>
      <c r="AV66" s="21">
        <v>2.2777843122286505</v>
      </c>
      <c r="AW66" s="21">
        <v>6.1007623734875081</v>
      </c>
      <c r="AX66" s="21">
        <v>4.0805829535145337</v>
      </c>
      <c r="AY66" s="21">
        <v>45.063791788572928</v>
      </c>
      <c r="AZ66" s="21">
        <v>26.263006727253565</v>
      </c>
      <c r="BA66" s="21">
        <v>25.905127554815664</v>
      </c>
      <c r="BB66" s="21">
        <v>71.205142757760214</v>
      </c>
      <c r="BC66" s="21">
        <v>1.4439373548600116</v>
      </c>
      <c r="BD66" s="21">
        <v>57.374176136680894</v>
      </c>
      <c r="BE66" s="85">
        <v>6.9325864536602513</v>
      </c>
      <c r="BF66" s="40" t="s">
        <v>52</v>
      </c>
      <c r="BG66" s="44" t="s">
        <v>53</v>
      </c>
    </row>
    <row r="67" spans="2:59" s="27" customFormat="1" ht="24" customHeight="1" x14ac:dyDescent="0.2">
      <c r="B67" s="1" t="s">
        <v>54</v>
      </c>
      <c r="C67" s="44" t="s">
        <v>55</v>
      </c>
      <c r="D67" s="26"/>
      <c r="E67" s="83">
        <v>914.47770268097395</v>
      </c>
      <c r="F67" s="80">
        <v>75.602787315448097</v>
      </c>
      <c r="G67" s="21">
        <v>3.5345439399404999</v>
      </c>
      <c r="H67" s="21">
        <v>34.051801363933038</v>
      </c>
      <c r="I67" s="21">
        <v>4.3983089214416191</v>
      </c>
      <c r="J67" s="21">
        <v>33.618133090132936</v>
      </c>
      <c r="K67" s="80">
        <v>214.56284304647636</v>
      </c>
      <c r="L67" s="21">
        <v>80.836391607421589</v>
      </c>
      <c r="M67" s="21">
        <v>5.6440268375077789</v>
      </c>
      <c r="N67" s="21">
        <v>6.8612644155301163</v>
      </c>
      <c r="O67" s="21">
        <v>2.7148953190403917</v>
      </c>
      <c r="P67" s="21">
        <v>0.4016533049845698</v>
      </c>
      <c r="Q67" s="21">
        <v>2.4874396338307729</v>
      </c>
      <c r="R67" s="21">
        <v>2.0174812998576162</v>
      </c>
      <c r="S67" s="21">
        <v>3.1508126019011442</v>
      </c>
      <c r="T67" s="21">
        <v>6.0297706180333668</v>
      </c>
      <c r="U67" s="21">
        <v>3.8244741221705669</v>
      </c>
      <c r="V67" s="21">
        <v>0</v>
      </c>
      <c r="W67" s="21">
        <v>4.0567453521159601E-3</v>
      </c>
      <c r="X67" s="21">
        <v>24.588262700542035</v>
      </c>
      <c r="Y67" s="21">
        <v>5.6769433903846123</v>
      </c>
      <c r="Z67" s="40" t="s">
        <v>54</v>
      </c>
      <c r="AA67" s="44" t="s">
        <v>55</v>
      </c>
      <c r="AB67" s="44"/>
      <c r="AC67" s="44"/>
      <c r="AD67" s="1" t="s">
        <v>54</v>
      </c>
      <c r="AE67" s="44" t="s">
        <v>55</v>
      </c>
      <c r="AF67" s="75"/>
      <c r="AG67" s="21">
        <v>0.14908637645746664</v>
      </c>
      <c r="AH67" s="21">
        <v>23.858053856996388</v>
      </c>
      <c r="AI67" s="21">
        <v>8.3246787874772536</v>
      </c>
      <c r="AJ67" s="21">
        <v>4.4729886605086193</v>
      </c>
      <c r="AK67" s="21">
        <v>0.26834779176669227</v>
      </c>
      <c r="AL67" s="21">
        <v>2.6640799751969864</v>
      </c>
      <c r="AM67" s="21">
        <v>3.2052448336934951</v>
      </c>
      <c r="AN67" s="21">
        <v>0.1626911927905951</v>
      </c>
      <c r="AO67" s="21">
        <v>25.380021964389428</v>
      </c>
      <c r="AP67" s="21">
        <v>1.8401770106427551</v>
      </c>
      <c r="AQ67" s="80">
        <v>624.31207231904955</v>
      </c>
      <c r="AR67" s="21">
        <v>60.037979320264959</v>
      </c>
      <c r="AS67" s="21">
        <v>5.7683166188867174</v>
      </c>
      <c r="AT67" s="21">
        <v>25.763884255118111</v>
      </c>
      <c r="AU67" s="21">
        <v>111.47948222144879</v>
      </c>
      <c r="AV67" s="21">
        <v>4.8970022913396729</v>
      </c>
      <c r="AW67" s="21">
        <v>15.891645094963268</v>
      </c>
      <c r="AX67" s="21">
        <v>11.621701785226575</v>
      </c>
      <c r="AY67" s="21">
        <v>91.184760506343622</v>
      </c>
      <c r="AZ67" s="21">
        <v>50.922986402176178</v>
      </c>
      <c r="BA67" s="21">
        <v>35.24956531535058</v>
      </c>
      <c r="BB67" s="21">
        <v>114.22584069212438</v>
      </c>
      <c r="BC67" s="21">
        <v>2.1900433437907525</v>
      </c>
      <c r="BD67" s="21">
        <v>67.492414156156059</v>
      </c>
      <c r="BE67" s="85">
        <v>27.586450315859835</v>
      </c>
      <c r="BF67" s="40" t="s">
        <v>54</v>
      </c>
      <c r="BG67" s="44" t="s">
        <v>55</v>
      </c>
    </row>
    <row r="68" spans="2:59" s="27" customFormat="1" ht="24" customHeight="1" x14ac:dyDescent="0.2">
      <c r="B68" s="1" t="s">
        <v>56</v>
      </c>
      <c r="C68" s="44" t="s">
        <v>57</v>
      </c>
      <c r="D68" s="26"/>
      <c r="E68" s="83">
        <v>1312.410924855038</v>
      </c>
      <c r="F68" s="80">
        <v>61.923806933203281</v>
      </c>
      <c r="G68" s="21">
        <v>7.6393205954952785</v>
      </c>
      <c r="H68" s="21">
        <v>6.2475615029232827</v>
      </c>
      <c r="I68" s="21">
        <v>4.3158431459142248</v>
      </c>
      <c r="J68" s="21">
        <v>43.721081688870491</v>
      </c>
      <c r="K68" s="80">
        <v>295.73543007511199</v>
      </c>
      <c r="L68" s="21">
        <v>72.730925244373978</v>
      </c>
      <c r="M68" s="21">
        <v>13.10477201004578</v>
      </c>
      <c r="N68" s="21">
        <v>8.5722673900774691</v>
      </c>
      <c r="O68" s="21">
        <v>10.493003132699512</v>
      </c>
      <c r="P68" s="21">
        <v>0.66166424835644366</v>
      </c>
      <c r="Q68" s="21">
        <v>5.4001666686397005</v>
      </c>
      <c r="R68" s="21">
        <v>7.0458510781356392</v>
      </c>
      <c r="S68" s="21">
        <v>21.365820248825063</v>
      </c>
      <c r="T68" s="21">
        <v>9.6788197278393593</v>
      </c>
      <c r="U68" s="21">
        <v>19.483445487274608</v>
      </c>
      <c r="V68" s="21">
        <v>0.72792806684425382</v>
      </c>
      <c r="W68" s="21">
        <v>1.1465771760848131E-2</v>
      </c>
      <c r="X68" s="21">
        <v>37.181857008300284</v>
      </c>
      <c r="Y68" s="21">
        <v>4.0414432992888063</v>
      </c>
      <c r="Z68" s="40" t="s">
        <v>56</v>
      </c>
      <c r="AA68" s="44" t="s">
        <v>57</v>
      </c>
      <c r="AB68" s="44"/>
      <c r="AC68" s="44"/>
      <c r="AD68" s="1" t="s">
        <v>56</v>
      </c>
      <c r="AE68" s="44" t="s">
        <v>57</v>
      </c>
      <c r="AF68" s="75"/>
      <c r="AG68" s="21">
        <v>3.0733819195586429</v>
      </c>
      <c r="AH68" s="21">
        <v>14.326176598595119</v>
      </c>
      <c r="AI68" s="21">
        <v>1.1285959027781631</v>
      </c>
      <c r="AJ68" s="21">
        <v>18.651304774530196</v>
      </c>
      <c r="AK68" s="21">
        <v>1.0055393940256383</v>
      </c>
      <c r="AL68" s="21">
        <v>15.68904905861169</v>
      </c>
      <c r="AM68" s="21">
        <v>15.138822911271035</v>
      </c>
      <c r="AN68" s="21">
        <v>1.3217091440069744</v>
      </c>
      <c r="AO68" s="21">
        <v>13.250539421573313</v>
      </c>
      <c r="AP68" s="21">
        <v>1.6508815676994537</v>
      </c>
      <c r="AQ68" s="80">
        <v>954.75168784672269</v>
      </c>
      <c r="AR68" s="21">
        <v>101.29242830966282</v>
      </c>
      <c r="AS68" s="21">
        <v>99.910397161640901</v>
      </c>
      <c r="AT68" s="21">
        <v>28.220759614206415</v>
      </c>
      <c r="AU68" s="21">
        <v>124.86117347384962</v>
      </c>
      <c r="AV68" s="21">
        <v>5.6450333983418215</v>
      </c>
      <c r="AW68" s="21">
        <v>18.778524280931524</v>
      </c>
      <c r="AX68" s="21">
        <v>10.861329727845455</v>
      </c>
      <c r="AY68" s="21">
        <v>102.5190759365952</v>
      </c>
      <c r="AZ68" s="21">
        <v>80.53694316240005</v>
      </c>
      <c r="BA68" s="21">
        <v>74.77648293657893</v>
      </c>
      <c r="BB68" s="21">
        <v>147.12516441133656</v>
      </c>
      <c r="BC68" s="21">
        <v>3.3725871103676237</v>
      </c>
      <c r="BD68" s="21">
        <v>135.95821262231283</v>
      </c>
      <c r="BE68" s="85">
        <v>20.893575700652882</v>
      </c>
      <c r="BF68" s="40" t="s">
        <v>56</v>
      </c>
      <c r="BG68" s="44" t="s">
        <v>57</v>
      </c>
    </row>
    <row r="69" spans="2:59" s="27" customFormat="1" ht="24" customHeight="1" x14ac:dyDescent="0.2">
      <c r="B69" s="1" t="s">
        <v>58</v>
      </c>
      <c r="C69" s="44" t="s">
        <v>59</v>
      </c>
      <c r="D69" s="26"/>
      <c r="E69" s="83">
        <v>857.44138746256681</v>
      </c>
      <c r="F69" s="80">
        <v>53.581269236644708</v>
      </c>
      <c r="G69" s="21">
        <v>5.1910411670693692</v>
      </c>
      <c r="H69" s="21">
        <v>7.0388846237433</v>
      </c>
      <c r="I69" s="21">
        <v>11.64522910748439</v>
      </c>
      <c r="J69" s="21">
        <v>29.70611433834765</v>
      </c>
      <c r="K69" s="80">
        <v>257.27710120136828</v>
      </c>
      <c r="L69" s="21">
        <v>40.979671566946777</v>
      </c>
      <c r="M69" s="21">
        <v>26.800815699577655</v>
      </c>
      <c r="N69" s="21">
        <v>4.1426024259228704</v>
      </c>
      <c r="O69" s="21">
        <v>9.0646623679757106</v>
      </c>
      <c r="P69" s="21">
        <v>1.3949773758182697</v>
      </c>
      <c r="Q69" s="21">
        <v>0.75300590554828761</v>
      </c>
      <c r="R69" s="21">
        <v>2.5460469649163735</v>
      </c>
      <c r="S69" s="21">
        <v>6.4812360351037954</v>
      </c>
      <c r="T69" s="21">
        <v>15.279402291473469</v>
      </c>
      <c r="U69" s="21">
        <v>17.924678938640376</v>
      </c>
      <c r="V69" s="21">
        <v>1.0661396187382239</v>
      </c>
      <c r="W69" s="21">
        <v>6.0039567154708963E-2</v>
      </c>
      <c r="X69" s="21">
        <v>26.849698776549477</v>
      </c>
      <c r="Y69" s="21">
        <v>3.3580713729868474</v>
      </c>
      <c r="Z69" s="40" t="s">
        <v>58</v>
      </c>
      <c r="AA69" s="44" t="s">
        <v>59</v>
      </c>
      <c r="AB69" s="44"/>
      <c r="AC69" s="44"/>
      <c r="AD69" s="1" t="s">
        <v>58</v>
      </c>
      <c r="AE69" s="44" t="s">
        <v>59</v>
      </c>
      <c r="AF69" s="75"/>
      <c r="AG69" s="21">
        <v>15.320357407155544</v>
      </c>
      <c r="AH69" s="21">
        <v>12.009934545745219</v>
      </c>
      <c r="AI69" s="21">
        <v>7.0687636811154997</v>
      </c>
      <c r="AJ69" s="21">
        <v>5.8944674474391352</v>
      </c>
      <c r="AK69" s="21">
        <v>0.74014562117123417</v>
      </c>
      <c r="AL69" s="21">
        <v>24.940367387433142</v>
      </c>
      <c r="AM69" s="21">
        <v>5.9272419371994642</v>
      </c>
      <c r="AN69" s="21">
        <v>2.1175397954426263</v>
      </c>
      <c r="AO69" s="21">
        <v>25.621500783589187</v>
      </c>
      <c r="AP69" s="21">
        <v>0.93573368772444143</v>
      </c>
      <c r="AQ69" s="80">
        <v>546.5830170245539</v>
      </c>
      <c r="AR69" s="21">
        <v>42.132130202249641</v>
      </c>
      <c r="AS69" s="21">
        <v>5.5645626348134325</v>
      </c>
      <c r="AT69" s="21">
        <v>16.565897653160345</v>
      </c>
      <c r="AU69" s="21">
        <v>88.874150422430958</v>
      </c>
      <c r="AV69" s="21">
        <v>2.5910511444361042</v>
      </c>
      <c r="AW69" s="21">
        <v>10.935112820359333</v>
      </c>
      <c r="AX69" s="21">
        <v>6.6295492103888964</v>
      </c>
      <c r="AY69" s="21">
        <v>90.255724439306803</v>
      </c>
      <c r="AZ69" s="21">
        <v>44.875968272374706</v>
      </c>
      <c r="BA69" s="21">
        <v>38.866049121770089</v>
      </c>
      <c r="BB69" s="21">
        <v>101.37922588703853</v>
      </c>
      <c r="BC69" s="21">
        <v>1.4953740757081839</v>
      </c>
      <c r="BD69" s="21">
        <v>81.726238897741112</v>
      </c>
      <c r="BE69" s="85">
        <v>14.691982242775667</v>
      </c>
      <c r="BF69" s="40" t="s">
        <v>58</v>
      </c>
      <c r="BG69" s="44" t="s">
        <v>59</v>
      </c>
    </row>
    <row r="70" spans="2:59" s="27" customFormat="1" ht="24" customHeight="1" x14ac:dyDescent="0.2">
      <c r="B70" s="1" t="s">
        <v>60</v>
      </c>
      <c r="C70" s="44" t="s">
        <v>61</v>
      </c>
      <c r="D70" s="26"/>
      <c r="E70" s="83">
        <v>832.64450716334454</v>
      </c>
      <c r="F70" s="80">
        <v>50.286704831357049</v>
      </c>
      <c r="G70" s="21">
        <v>7.9308061107787173</v>
      </c>
      <c r="H70" s="21">
        <v>12.529890267386373</v>
      </c>
      <c r="I70" s="21">
        <v>1.3650157250325172</v>
      </c>
      <c r="J70" s="21">
        <v>28.460992728159439</v>
      </c>
      <c r="K70" s="80">
        <v>252.03726543331345</v>
      </c>
      <c r="L70" s="21">
        <v>61.071812680744031</v>
      </c>
      <c r="M70" s="21">
        <v>53.378658670040863</v>
      </c>
      <c r="N70" s="21">
        <v>9.6449168230492521</v>
      </c>
      <c r="O70" s="21">
        <v>22.414061264540809</v>
      </c>
      <c r="P70" s="21">
        <v>0.94183148238012582</v>
      </c>
      <c r="Q70" s="21">
        <v>1.5338231763006043</v>
      </c>
      <c r="R70" s="21">
        <v>2.3008092495133416</v>
      </c>
      <c r="S70" s="21">
        <v>13.200117608921699</v>
      </c>
      <c r="T70" s="21">
        <v>5.7349787354509196</v>
      </c>
      <c r="U70" s="21">
        <v>5.8420642698795611</v>
      </c>
      <c r="V70" s="21">
        <v>0.20609904968097836</v>
      </c>
      <c r="W70" s="21">
        <v>4.2448754827553906E-2</v>
      </c>
      <c r="X70" s="21">
        <v>18.448809719223021</v>
      </c>
      <c r="Y70" s="21">
        <v>1.2418387547504079</v>
      </c>
      <c r="Z70" s="40" t="s">
        <v>60</v>
      </c>
      <c r="AA70" s="44" t="s">
        <v>61</v>
      </c>
      <c r="AB70" s="44"/>
      <c r="AC70" s="44"/>
      <c r="AD70" s="1" t="s">
        <v>60</v>
      </c>
      <c r="AE70" s="44" t="s">
        <v>61</v>
      </c>
      <c r="AF70" s="75"/>
      <c r="AG70" s="21">
        <v>0</v>
      </c>
      <c r="AH70" s="21">
        <v>5.801278535168457</v>
      </c>
      <c r="AI70" s="21">
        <v>1.2520229153518438</v>
      </c>
      <c r="AJ70" s="21">
        <v>5.4537961120767866</v>
      </c>
      <c r="AK70" s="21">
        <v>1.2681084102801159</v>
      </c>
      <c r="AL70" s="21">
        <v>26.964340944527756</v>
      </c>
      <c r="AM70" s="21">
        <v>5.1470324291447795</v>
      </c>
      <c r="AN70" s="21">
        <v>0.1005922154129311</v>
      </c>
      <c r="AO70" s="21">
        <v>6.5286862770645602</v>
      </c>
      <c r="AP70" s="21">
        <v>3.5191373549830889</v>
      </c>
      <c r="AQ70" s="80">
        <v>530.32053689867394</v>
      </c>
      <c r="AR70" s="21">
        <v>114.53265191430155</v>
      </c>
      <c r="AS70" s="21">
        <v>6.3635749322457436</v>
      </c>
      <c r="AT70" s="21">
        <v>10.648082474706804</v>
      </c>
      <c r="AU70" s="21">
        <v>85.286115621867367</v>
      </c>
      <c r="AV70" s="21">
        <v>4.0005768135174202</v>
      </c>
      <c r="AW70" s="21">
        <v>8.2535658902125384</v>
      </c>
      <c r="AX70" s="21">
        <v>5.3963596745762725</v>
      </c>
      <c r="AY70" s="21">
        <v>66.234246200781044</v>
      </c>
      <c r="AZ70" s="21">
        <v>42.602182221538342</v>
      </c>
      <c r="BA70" s="21">
        <v>31.361237712767021</v>
      </c>
      <c r="BB70" s="21">
        <v>90.023784996624386</v>
      </c>
      <c r="BC70" s="21">
        <v>1.8915433719543018</v>
      </c>
      <c r="BD70" s="21">
        <v>51.500013869188294</v>
      </c>
      <c r="BE70" s="85">
        <v>12.226601204392827</v>
      </c>
      <c r="BF70" s="40" t="s">
        <v>60</v>
      </c>
      <c r="BG70" s="44" t="s">
        <v>61</v>
      </c>
    </row>
    <row r="71" spans="2:59" s="27" customFormat="1" ht="24" customHeight="1" x14ac:dyDescent="0.2">
      <c r="B71" s="1" t="s">
        <v>62</v>
      </c>
      <c r="C71" s="44" t="s">
        <v>63</v>
      </c>
      <c r="D71" s="26"/>
      <c r="E71" s="83">
        <v>1343.414728300656</v>
      </c>
      <c r="F71" s="80">
        <v>79.203706743396253</v>
      </c>
      <c r="G71" s="21">
        <v>8.6665192975487102</v>
      </c>
      <c r="H71" s="21">
        <v>22.46689408015456</v>
      </c>
      <c r="I71" s="21">
        <v>4.7525338200323359</v>
      </c>
      <c r="J71" s="21">
        <v>43.317759545660643</v>
      </c>
      <c r="K71" s="80">
        <v>366.71724741621506</v>
      </c>
      <c r="L71" s="21">
        <v>123.44512837463958</v>
      </c>
      <c r="M71" s="21">
        <v>88.99012212782317</v>
      </c>
      <c r="N71" s="21">
        <v>4.2556750768493199</v>
      </c>
      <c r="O71" s="21">
        <v>9.0159795947960788</v>
      </c>
      <c r="P71" s="21">
        <v>0.77730805371766398</v>
      </c>
      <c r="Q71" s="21">
        <v>2.27884472443818</v>
      </c>
      <c r="R71" s="21">
        <v>4.7784207195742283</v>
      </c>
      <c r="S71" s="21">
        <v>4.4480018664846472</v>
      </c>
      <c r="T71" s="21">
        <v>11.001703310237714</v>
      </c>
      <c r="U71" s="21">
        <v>3.6829238293412172</v>
      </c>
      <c r="V71" s="21">
        <v>6.3664662632949801E-2</v>
      </c>
      <c r="W71" s="21">
        <v>0</v>
      </c>
      <c r="X71" s="21">
        <v>26.603962056431019</v>
      </c>
      <c r="Y71" s="21">
        <v>1.3195367197435277</v>
      </c>
      <c r="Z71" s="40" t="s">
        <v>62</v>
      </c>
      <c r="AA71" s="44" t="s">
        <v>63</v>
      </c>
      <c r="AB71" s="44"/>
      <c r="AC71" s="44"/>
      <c r="AD71" s="1" t="s">
        <v>62</v>
      </c>
      <c r="AE71" s="44" t="s">
        <v>63</v>
      </c>
      <c r="AF71" s="75"/>
      <c r="AG71" s="21">
        <v>2.4645722845786331</v>
      </c>
      <c r="AH71" s="21">
        <v>9.2830397562809193</v>
      </c>
      <c r="AI71" s="21">
        <v>0.46366807588959957</v>
      </c>
      <c r="AJ71" s="21">
        <v>5.4008490879301423</v>
      </c>
      <c r="AK71" s="21">
        <v>0.71359423003075373</v>
      </c>
      <c r="AL71" s="21">
        <v>59.474201357085271</v>
      </c>
      <c r="AM71" s="21">
        <v>5.1678509986118808</v>
      </c>
      <c r="AN71" s="21">
        <v>0.51726409563550113</v>
      </c>
      <c r="AO71" s="21">
        <v>0.81583642392059064</v>
      </c>
      <c r="AP71" s="21">
        <v>1.7550999895424533</v>
      </c>
      <c r="AQ71" s="80">
        <v>897.4937741410447</v>
      </c>
      <c r="AR71" s="21">
        <v>166.05271832561289</v>
      </c>
      <c r="AS71" s="21">
        <v>4.5679125227689843</v>
      </c>
      <c r="AT71" s="21">
        <v>33.679081606683361</v>
      </c>
      <c r="AU71" s="21">
        <v>146.94156333322474</v>
      </c>
      <c r="AV71" s="21">
        <v>5.80018615935548</v>
      </c>
      <c r="AW71" s="21">
        <v>13.589936439404365</v>
      </c>
      <c r="AX71" s="21">
        <v>9.852966063486317</v>
      </c>
      <c r="AY71" s="21">
        <v>108.50048896859218</v>
      </c>
      <c r="AZ71" s="21">
        <v>74.001771582388173</v>
      </c>
      <c r="BA71" s="21">
        <v>53.754771737911689</v>
      </c>
      <c r="BB71" s="21">
        <v>152.01061200970673</v>
      </c>
      <c r="BC71" s="21">
        <v>3.7885716647563843</v>
      </c>
      <c r="BD71" s="21">
        <v>101.09504337330452</v>
      </c>
      <c r="BE71" s="85">
        <v>23.858150353848785</v>
      </c>
      <c r="BF71" s="40" t="s">
        <v>62</v>
      </c>
      <c r="BG71" s="44" t="s">
        <v>63</v>
      </c>
    </row>
    <row r="72" spans="2:59" s="27" customFormat="1" ht="24" customHeight="1" x14ac:dyDescent="0.2">
      <c r="B72" s="61" t="s">
        <v>64</v>
      </c>
      <c r="C72" s="23" t="s">
        <v>77</v>
      </c>
      <c r="D72" s="24"/>
      <c r="E72" s="84">
        <v>937.01198164517382</v>
      </c>
      <c r="F72" s="81">
        <v>66.612587502996959</v>
      </c>
      <c r="G72" s="25">
        <v>3.841490080996337</v>
      </c>
      <c r="H72" s="25">
        <v>2.0011479720479213</v>
      </c>
      <c r="I72" s="25">
        <v>28.326363664681601</v>
      </c>
      <c r="J72" s="25">
        <v>32.44358578527109</v>
      </c>
      <c r="K72" s="81">
        <v>146.35265412814886</v>
      </c>
      <c r="L72" s="25">
        <v>58.734440759945514</v>
      </c>
      <c r="M72" s="25">
        <v>18.715285958398542</v>
      </c>
      <c r="N72" s="25">
        <v>2.0972492579954194</v>
      </c>
      <c r="O72" s="25">
        <v>0.38379070286003081</v>
      </c>
      <c r="P72" s="25">
        <v>0.49319574597180849</v>
      </c>
      <c r="Q72" s="25">
        <v>2.5286025302525408</v>
      </c>
      <c r="R72" s="25">
        <v>4.7158716332645092</v>
      </c>
      <c r="S72" s="25">
        <v>7.7331437512541612</v>
      </c>
      <c r="T72" s="25">
        <v>7.6139681205884342</v>
      </c>
      <c r="U72" s="25">
        <v>1.9010950479392112</v>
      </c>
      <c r="V72" s="25">
        <v>0</v>
      </c>
      <c r="W72" s="25">
        <v>8.1097459148013057E-3</v>
      </c>
      <c r="X72" s="25">
        <v>25.513932717873075</v>
      </c>
      <c r="Y72" s="25">
        <v>6.2674732106888111</v>
      </c>
      <c r="Z72" s="39" t="s">
        <v>64</v>
      </c>
      <c r="AA72" s="23" t="s">
        <v>77</v>
      </c>
      <c r="AB72" s="44"/>
      <c r="AC72" s="44"/>
      <c r="AD72" s="61" t="s">
        <v>64</v>
      </c>
      <c r="AE72" s="23" t="s">
        <v>77</v>
      </c>
      <c r="AF72" s="76"/>
      <c r="AG72" s="25">
        <v>5.0277700642629181E-2</v>
      </c>
      <c r="AH72" s="25">
        <v>7.5427718929139074</v>
      </c>
      <c r="AI72" s="25">
        <v>0.16903895113999734</v>
      </c>
      <c r="AJ72" s="25">
        <v>0.23540227504027667</v>
      </c>
      <c r="AK72" s="25">
        <v>0.19448812795758294</v>
      </c>
      <c r="AL72" s="25">
        <v>0.18650390658840807</v>
      </c>
      <c r="AM72" s="25">
        <v>0.34747581826451091</v>
      </c>
      <c r="AN72" s="25">
        <v>1.6914892468205985E-2</v>
      </c>
      <c r="AO72" s="25">
        <v>0.2018942843475551</v>
      </c>
      <c r="AP72" s="25">
        <v>0.70172709583891313</v>
      </c>
      <c r="AQ72" s="81">
        <v>724.04674001402793</v>
      </c>
      <c r="AR72" s="25">
        <v>40.692301011894855</v>
      </c>
      <c r="AS72" s="25">
        <v>11.035365998722062</v>
      </c>
      <c r="AT72" s="25">
        <v>21.987026183037806</v>
      </c>
      <c r="AU72" s="25">
        <v>116.84690408420373</v>
      </c>
      <c r="AV72" s="25">
        <v>4.4719130259182096</v>
      </c>
      <c r="AW72" s="25">
        <v>28.148518736663519</v>
      </c>
      <c r="AX72" s="25">
        <v>10.433712072762088</v>
      </c>
      <c r="AY72" s="25">
        <v>156.43428285635406</v>
      </c>
      <c r="AZ72" s="25">
        <v>63.29356148782125</v>
      </c>
      <c r="BA72" s="25">
        <v>81.538606466210965</v>
      </c>
      <c r="BB72" s="25">
        <v>107.56709159069044</v>
      </c>
      <c r="BC72" s="25">
        <v>1.9359179506665347</v>
      </c>
      <c r="BD72" s="25">
        <v>56.468745123680691</v>
      </c>
      <c r="BE72" s="86">
        <v>23.192793425401575</v>
      </c>
      <c r="BF72" s="39" t="s">
        <v>64</v>
      </c>
      <c r="BG72" s="23" t="s">
        <v>77</v>
      </c>
    </row>
    <row r="73" spans="2:59" ht="17.25" customHeight="1" x14ac:dyDescent="0.2">
      <c r="B73" s="82" t="s">
        <v>78</v>
      </c>
      <c r="C73" s="26"/>
      <c r="D73" s="26"/>
      <c r="I73" s="27"/>
      <c r="J73" s="27"/>
      <c r="K73" s="27"/>
      <c r="AA73" s="26"/>
      <c r="AB73" s="26"/>
      <c r="AC73" s="26"/>
      <c r="AE73" s="26"/>
      <c r="AF73" s="26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G73" s="26"/>
    </row>
    <row r="74" spans="2:59" s="29" customFormat="1" ht="123" customHeight="1" x14ac:dyDescent="0.2">
      <c r="B74" s="28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8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BF74" s="31"/>
      <c r="BG74" s="31"/>
    </row>
  </sheetData>
  <phoneticPr fontId="4"/>
  <pageMargins left="0.78740157480314965" right="0.78740157480314965" top="0.86614173228346458" bottom="0.47244094488188981" header="0.51181102362204722" footer="0.23622047244094491"/>
  <pageSetup paperSize="9" scale="43" firstPageNumber="388" fitToWidth="4" orientation="portrait" cellComments="asDisplayed" useFirstPageNumber="1" r:id="rId1"/>
  <headerFooter alignWithMargins="0"/>
  <colBreaks count="3" manualBreakCount="3">
    <brk id="15" max="73" man="1"/>
    <brk id="28" max="73" man="1"/>
    <brk id="44" max="73" man="1"/>
  </colBreaks>
  <ignoredErrors>
    <ignoredError sqref="B14:B73 P7:BE7 Z14:AF72 BF14:BG7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5068-C2D4-49DB-9D8C-9E2C58F69838}">
  <sheetPr codeName="Sheet17"/>
  <dimension ref="B1:BG74"/>
  <sheetViews>
    <sheetView showGridLines="0" tabSelected="1" view="pageBreakPreview" zoomScale="80" zoomScaleNormal="55" zoomScaleSheetLayoutView="80" workbookViewId="0">
      <selection activeCell="B1" sqref="B1"/>
    </sheetView>
  </sheetViews>
  <sheetFormatPr defaultRowHeight="14" x14ac:dyDescent="0.2"/>
  <cols>
    <col min="1" max="1" width="0.90625" customWidth="1"/>
    <col min="2" max="2" width="4" style="1" customWidth="1"/>
    <col min="3" max="3" width="19.7265625" style="30" customWidth="1"/>
    <col min="4" max="4" width="0.90625" style="30" customWidth="1"/>
    <col min="5" max="5" width="13.08984375" style="3" bestFit="1" customWidth="1"/>
    <col min="6" max="8" width="13.26953125" style="3" customWidth="1"/>
    <col min="9" max="11" width="13.26953125" customWidth="1"/>
    <col min="12" max="25" width="13.26953125" style="3" customWidth="1"/>
    <col min="26" max="26" width="4" style="1" customWidth="1"/>
    <col min="27" max="27" width="19.90625" style="30" customWidth="1"/>
    <col min="28" max="29" width="5.08984375" style="30" customWidth="1"/>
    <col min="30" max="30" width="4" style="1" customWidth="1"/>
    <col min="31" max="31" width="19.7265625" style="30" customWidth="1"/>
    <col min="32" max="32" width="0.90625" style="30" customWidth="1"/>
    <col min="33" max="43" width="13.26953125" style="3" customWidth="1"/>
    <col min="44" max="57" width="13.26953125" customWidth="1"/>
    <col min="58" max="58" width="4" style="1" customWidth="1"/>
    <col min="59" max="59" width="19.90625" style="30" customWidth="1"/>
  </cols>
  <sheetData>
    <row r="1" spans="2:59" ht="28" customHeight="1" x14ac:dyDescent="0.2">
      <c r="B1" s="2" t="s">
        <v>116</v>
      </c>
      <c r="C1" s="2"/>
      <c r="D1"/>
      <c r="I1" s="79" t="s">
        <v>260</v>
      </c>
      <c r="AA1" s="2"/>
      <c r="AB1" s="2"/>
      <c r="AC1" s="2"/>
      <c r="AD1" s="2" t="str">
        <f>B1</f>
        <v>参考１　都道府県・業種別エネルギー消費</v>
      </c>
      <c r="AE1"/>
      <c r="AF1"/>
      <c r="AK1" s="79" t="s">
        <v>260</v>
      </c>
      <c r="BG1" s="2"/>
    </row>
    <row r="2" spans="2:59" ht="3.75" customHeight="1" x14ac:dyDescent="0.2">
      <c r="B2" s="4"/>
      <c r="C2" s="5"/>
      <c r="D2"/>
      <c r="Z2" s="4"/>
      <c r="AA2" s="5"/>
      <c r="AB2" s="5"/>
      <c r="AC2" s="5"/>
      <c r="AD2" s="4"/>
      <c r="AE2" s="5"/>
      <c r="AF2"/>
      <c r="BF2" s="4"/>
      <c r="BG2" s="5"/>
    </row>
    <row r="3" spans="2:59" ht="22" customHeight="1" x14ac:dyDescent="0.2">
      <c r="C3" s="6"/>
      <c r="D3" s="6"/>
      <c r="AA3" s="6"/>
      <c r="AB3" s="6"/>
      <c r="AC3" s="6"/>
      <c r="AE3" s="6"/>
      <c r="AF3" s="6"/>
      <c r="BG3" s="6"/>
    </row>
    <row r="4" spans="2:59" ht="3.75" customHeight="1" x14ac:dyDescent="0.2">
      <c r="B4" s="4"/>
      <c r="C4" s="6"/>
      <c r="D4" s="6"/>
      <c r="Z4" s="4"/>
      <c r="AA4" s="6"/>
      <c r="AB4" s="6"/>
      <c r="AC4" s="6"/>
      <c r="AD4" s="4"/>
      <c r="AE4" s="6"/>
      <c r="AF4" s="6"/>
      <c r="BF4" s="4"/>
      <c r="BG4" s="6"/>
    </row>
    <row r="5" spans="2:59" s="57" customFormat="1" ht="17.25" customHeight="1" x14ac:dyDescent="0.2">
      <c r="B5" s="55"/>
      <c r="C5" s="56" t="s">
        <v>90</v>
      </c>
      <c r="D5" s="56"/>
      <c r="Z5" s="58"/>
      <c r="AA5" s="56"/>
      <c r="AB5" s="56"/>
      <c r="AC5" s="56"/>
      <c r="AD5" s="55"/>
      <c r="AE5" s="56" t="str">
        <f>C5</f>
        <v>B　熱量単位表</v>
      </c>
      <c r="AF5" s="56"/>
      <c r="BF5" s="58"/>
      <c r="BG5" s="56"/>
    </row>
    <row r="6" spans="2:59" s="9" customFormat="1" ht="17.25" customHeight="1" x14ac:dyDescent="0.2">
      <c r="B6" s="53"/>
      <c r="C6" s="7"/>
      <c r="D6" s="7"/>
      <c r="E6" s="8"/>
      <c r="F6" s="8"/>
      <c r="G6" s="8"/>
      <c r="H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54"/>
      <c r="AA6" s="7"/>
      <c r="AB6" s="7"/>
      <c r="AC6" s="7"/>
      <c r="AD6" s="53"/>
      <c r="AE6" s="7"/>
      <c r="AF6" s="7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BF6" s="54"/>
      <c r="BG6" s="7"/>
    </row>
    <row r="7" spans="2:59" ht="16.5" customHeight="1" x14ac:dyDescent="0.2">
      <c r="B7" s="59"/>
      <c r="C7" s="10"/>
      <c r="D7" s="10"/>
      <c r="E7" s="11" t="s">
        <v>142</v>
      </c>
      <c r="F7" s="11" t="s">
        <v>143</v>
      </c>
      <c r="G7" s="12" t="s">
        <v>144</v>
      </c>
      <c r="H7" s="12" t="s">
        <v>145</v>
      </c>
      <c r="I7" s="12" t="s">
        <v>146</v>
      </c>
      <c r="J7" s="12" t="s">
        <v>147</v>
      </c>
      <c r="K7" s="11" t="s">
        <v>148</v>
      </c>
      <c r="L7" s="34">
        <v>9</v>
      </c>
      <c r="M7" s="35">
        <v>10</v>
      </c>
      <c r="N7" s="35">
        <v>11</v>
      </c>
      <c r="O7" s="35">
        <v>12</v>
      </c>
      <c r="P7" s="35" t="s">
        <v>149</v>
      </c>
      <c r="Q7" s="35" t="s">
        <v>150</v>
      </c>
      <c r="R7" s="35" t="s">
        <v>151</v>
      </c>
      <c r="S7" s="52" t="s">
        <v>152</v>
      </c>
      <c r="T7" s="35" t="s">
        <v>153</v>
      </c>
      <c r="U7" s="35" t="s">
        <v>154</v>
      </c>
      <c r="V7" s="35" t="s">
        <v>155</v>
      </c>
      <c r="W7" s="35" t="s">
        <v>156</v>
      </c>
      <c r="X7" s="35" t="s">
        <v>157</v>
      </c>
      <c r="Y7" s="35" t="s">
        <v>158</v>
      </c>
      <c r="Z7" s="37"/>
      <c r="AA7" s="10"/>
      <c r="AB7"/>
      <c r="AC7"/>
      <c r="AD7" s="59"/>
      <c r="AE7" s="10"/>
      <c r="AF7" s="71"/>
      <c r="AG7" s="52" t="s">
        <v>159</v>
      </c>
      <c r="AH7" s="35" t="s">
        <v>160</v>
      </c>
      <c r="AI7" s="35" t="s">
        <v>161</v>
      </c>
      <c r="AJ7" s="35" t="s">
        <v>162</v>
      </c>
      <c r="AK7" s="49" t="s">
        <v>163</v>
      </c>
      <c r="AL7" s="35" t="s">
        <v>164</v>
      </c>
      <c r="AM7" s="36">
        <v>29</v>
      </c>
      <c r="AN7" s="36">
        <v>30</v>
      </c>
      <c r="AO7" s="36">
        <v>31</v>
      </c>
      <c r="AP7" s="36">
        <v>32</v>
      </c>
      <c r="AQ7" s="11" t="s">
        <v>165</v>
      </c>
      <c r="AR7" s="12" t="s">
        <v>166</v>
      </c>
      <c r="AS7" s="12" t="s">
        <v>167</v>
      </c>
      <c r="AT7" s="12" t="s">
        <v>168</v>
      </c>
      <c r="AU7" s="12" t="s">
        <v>169</v>
      </c>
      <c r="AV7" s="12" t="s">
        <v>170</v>
      </c>
      <c r="AW7" s="12" t="s">
        <v>171</v>
      </c>
      <c r="AX7" s="13" t="s">
        <v>172</v>
      </c>
      <c r="AY7" s="12" t="s">
        <v>173</v>
      </c>
      <c r="AZ7" s="12" t="s">
        <v>174</v>
      </c>
      <c r="BA7" s="12" t="s">
        <v>175</v>
      </c>
      <c r="BB7" s="12" t="s">
        <v>176</v>
      </c>
      <c r="BC7" s="12" t="s">
        <v>177</v>
      </c>
      <c r="BD7" s="12" t="s">
        <v>178</v>
      </c>
      <c r="BE7" s="12" t="s">
        <v>179</v>
      </c>
      <c r="BF7" s="37"/>
      <c r="BG7" s="10"/>
    </row>
    <row r="8" spans="2:59" s="14" customFormat="1" ht="142.5" customHeight="1" x14ac:dyDescent="0.2">
      <c r="B8" s="60"/>
      <c r="E8" s="46" t="s">
        <v>65</v>
      </c>
      <c r="F8" s="46" t="s">
        <v>66</v>
      </c>
      <c r="G8" s="47" t="s">
        <v>133</v>
      </c>
      <c r="H8" s="47" t="s">
        <v>91</v>
      </c>
      <c r="I8" s="47" t="s">
        <v>134</v>
      </c>
      <c r="J8" s="47" t="s">
        <v>117</v>
      </c>
      <c r="K8" s="46" t="s">
        <v>118</v>
      </c>
      <c r="L8" s="32" t="s">
        <v>85</v>
      </c>
      <c r="M8" s="32" t="s">
        <v>180</v>
      </c>
      <c r="N8" s="32" t="s">
        <v>86</v>
      </c>
      <c r="O8" s="32" t="s">
        <v>135</v>
      </c>
      <c r="P8" s="32" t="s">
        <v>181</v>
      </c>
      <c r="Q8" s="32" t="s">
        <v>182</v>
      </c>
      <c r="R8" s="32" t="s">
        <v>183</v>
      </c>
      <c r="S8" s="51" t="s">
        <v>80</v>
      </c>
      <c r="T8" s="32" t="s">
        <v>184</v>
      </c>
      <c r="U8" s="32" t="s">
        <v>119</v>
      </c>
      <c r="V8" s="32" t="s">
        <v>81</v>
      </c>
      <c r="W8" s="32" t="s">
        <v>136</v>
      </c>
      <c r="X8" s="32" t="s">
        <v>137</v>
      </c>
      <c r="Y8" s="32" t="s">
        <v>82</v>
      </c>
      <c r="Z8" s="38"/>
      <c r="AD8" s="60"/>
      <c r="AF8" s="72"/>
      <c r="AG8" s="51" t="s">
        <v>83</v>
      </c>
      <c r="AH8" s="32" t="s">
        <v>84</v>
      </c>
      <c r="AI8" s="32" t="s">
        <v>120</v>
      </c>
      <c r="AJ8" s="32" t="s">
        <v>121</v>
      </c>
      <c r="AK8" s="50" t="s">
        <v>122</v>
      </c>
      <c r="AL8" s="32" t="s">
        <v>138</v>
      </c>
      <c r="AM8" s="32" t="s">
        <v>123</v>
      </c>
      <c r="AN8" s="32" t="s">
        <v>124</v>
      </c>
      <c r="AO8" s="33" t="s">
        <v>125</v>
      </c>
      <c r="AP8" s="33" t="s">
        <v>79</v>
      </c>
      <c r="AQ8" s="46" t="s">
        <v>0</v>
      </c>
      <c r="AR8" s="47" t="s">
        <v>185</v>
      </c>
      <c r="AS8" s="47" t="s">
        <v>67</v>
      </c>
      <c r="AT8" s="47" t="s">
        <v>139</v>
      </c>
      <c r="AU8" s="47" t="s">
        <v>140</v>
      </c>
      <c r="AV8" s="47" t="s">
        <v>186</v>
      </c>
      <c r="AW8" s="47" t="s">
        <v>141</v>
      </c>
      <c r="AX8" s="48" t="s">
        <v>126</v>
      </c>
      <c r="AY8" s="47" t="s">
        <v>127</v>
      </c>
      <c r="AZ8" s="47" t="s">
        <v>128</v>
      </c>
      <c r="BA8" s="47" t="s">
        <v>129</v>
      </c>
      <c r="BB8" s="47" t="s">
        <v>130</v>
      </c>
      <c r="BC8" s="47" t="s">
        <v>131</v>
      </c>
      <c r="BD8" s="47" t="s">
        <v>87</v>
      </c>
      <c r="BE8" s="47" t="s">
        <v>132</v>
      </c>
      <c r="BF8" s="38"/>
    </row>
    <row r="9" spans="2:59" s="18" customFormat="1" x14ac:dyDescent="0.2">
      <c r="B9" s="61"/>
      <c r="C9" s="70"/>
      <c r="D9" s="15"/>
      <c r="E9" s="16" t="s">
        <v>94</v>
      </c>
      <c r="F9" s="16" t="s">
        <v>94</v>
      </c>
      <c r="G9" s="17" t="s">
        <v>194</v>
      </c>
      <c r="H9" s="17" t="s">
        <v>194</v>
      </c>
      <c r="I9" s="17" t="s">
        <v>194</v>
      </c>
      <c r="J9" s="17" t="s">
        <v>194</v>
      </c>
      <c r="K9" s="16" t="s">
        <v>194</v>
      </c>
      <c r="L9" s="17" t="s">
        <v>194</v>
      </c>
      <c r="M9" s="17" t="s">
        <v>194</v>
      </c>
      <c r="N9" s="17" t="s">
        <v>194</v>
      </c>
      <c r="O9" s="17" t="s">
        <v>194</v>
      </c>
      <c r="P9" s="17" t="s">
        <v>194</v>
      </c>
      <c r="Q9" s="17" t="s">
        <v>194</v>
      </c>
      <c r="R9" s="17" t="s">
        <v>194</v>
      </c>
      <c r="S9" s="17" t="s">
        <v>194</v>
      </c>
      <c r="T9" s="17" t="s">
        <v>194</v>
      </c>
      <c r="U9" s="17" t="s">
        <v>194</v>
      </c>
      <c r="V9" s="17" t="s">
        <v>194</v>
      </c>
      <c r="W9" s="17" t="s">
        <v>194</v>
      </c>
      <c r="X9" s="17" t="s">
        <v>194</v>
      </c>
      <c r="Y9" s="17" t="s">
        <v>194</v>
      </c>
      <c r="Z9" s="39"/>
      <c r="AA9" s="15" t="s">
        <v>88</v>
      </c>
      <c r="AB9" s="64"/>
      <c r="AC9" s="64"/>
      <c r="AD9" s="61"/>
      <c r="AE9" s="15" t="s">
        <v>89</v>
      </c>
      <c r="AF9" s="73"/>
      <c r="AG9" s="17" t="s">
        <v>194</v>
      </c>
      <c r="AH9" s="17" t="s">
        <v>194</v>
      </c>
      <c r="AI9" s="17" t="s">
        <v>194</v>
      </c>
      <c r="AJ9" s="17" t="s">
        <v>194</v>
      </c>
      <c r="AK9" s="17" t="s">
        <v>194</v>
      </c>
      <c r="AL9" s="17" t="s">
        <v>194</v>
      </c>
      <c r="AM9" s="17" t="s">
        <v>194</v>
      </c>
      <c r="AN9" s="17" t="s">
        <v>194</v>
      </c>
      <c r="AO9" s="17" t="s">
        <v>194</v>
      </c>
      <c r="AP9" s="17" t="s">
        <v>194</v>
      </c>
      <c r="AQ9" s="16" t="s">
        <v>194</v>
      </c>
      <c r="AR9" s="17" t="s">
        <v>194</v>
      </c>
      <c r="AS9" s="17" t="s">
        <v>194</v>
      </c>
      <c r="AT9" s="17" t="s">
        <v>194</v>
      </c>
      <c r="AU9" s="17" t="s">
        <v>194</v>
      </c>
      <c r="AV9" s="17" t="s">
        <v>194</v>
      </c>
      <c r="AW9" s="17" t="s">
        <v>194</v>
      </c>
      <c r="AX9" s="17" t="s">
        <v>194</v>
      </c>
      <c r="AY9" s="17" t="s">
        <v>194</v>
      </c>
      <c r="AZ9" s="17" t="s">
        <v>194</v>
      </c>
      <c r="BA9" s="17" t="s">
        <v>194</v>
      </c>
      <c r="BB9" s="17" t="s">
        <v>194</v>
      </c>
      <c r="BC9" s="17" t="s">
        <v>194</v>
      </c>
      <c r="BD9" s="17" t="s">
        <v>194</v>
      </c>
      <c r="BE9" s="17" t="s">
        <v>194</v>
      </c>
      <c r="BF9" s="39"/>
      <c r="BG9" s="15"/>
    </row>
    <row r="10" spans="2:59" ht="8.25" customHeight="1" x14ac:dyDescent="0.2">
      <c r="B10" s="62"/>
      <c r="E10" s="67"/>
      <c r="F10" s="68"/>
      <c r="I10" s="3"/>
      <c r="J10" s="3"/>
      <c r="K10" s="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40"/>
      <c r="AF10" s="74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R10" s="3"/>
      <c r="AS10" s="3"/>
      <c r="AT10" s="3"/>
      <c r="AU10" s="3"/>
      <c r="AV10" s="3"/>
      <c r="AW10" s="3"/>
      <c r="AX10" s="3"/>
      <c r="AY10" s="68"/>
      <c r="AZ10" s="3"/>
      <c r="BA10" s="3"/>
      <c r="BB10" s="3"/>
      <c r="BC10" s="3"/>
      <c r="BD10" s="3"/>
      <c r="BE10" s="69"/>
      <c r="BF10" s="40"/>
    </row>
    <row r="11" spans="2:59" s="20" customFormat="1" ht="24" customHeight="1" x14ac:dyDescent="0.2">
      <c r="B11" s="65"/>
      <c r="C11" s="41" t="s">
        <v>68</v>
      </c>
      <c r="D11" s="30"/>
      <c r="E11" s="77">
        <f>+E13+E22+E35+E42+E51+E58+E64</f>
        <v>3703367.8312666123</v>
      </c>
      <c r="F11" s="78">
        <f>+F13+F22+F35+F42+F51+F58+F64</f>
        <v>141162.1056461563</v>
      </c>
      <c r="G11" s="19">
        <f>+G13+G22+G35+G42+G51+G58+G64</f>
        <v>11636.37542033389</v>
      </c>
      <c r="H11" s="19">
        <f>+H13+H22+H35+H42+H51+H58+H64</f>
        <v>11383.490691680858</v>
      </c>
      <c r="I11" s="19">
        <f>+I13+I22+I35+I42+I51+I58+I64</f>
        <v>14289.464972107264</v>
      </c>
      <c r="J11" s="19">
        <f>+J13+J22+J35+J42+J51+J58+J64</f>
        <v>103852.77456203429</v>
      </c>
      <c r="K11" s="78">
        <f>+K13+K22+K35+K42+K51+K58+K64</f>
        <v>1286549.0708332378</v>
      </c>
      <c r="L11" s="19">
        <f>+L13+L22+L35+L42+L51+L58+L64</f>
        <v>228573.17983312826</v>
      </c>
      <c r="M11" s="19">
        <f>+M13+M22+M35+M42+M51+M58+M64</f>
        <v>59169.909070914589</v>
      </c>
      <c r="N11" s="19">
        <f>+N13+N22+N35+N42+N51+N58+N64</f>
        <v>33204.356614194869</v>
      </c>
      <c r="O11" s="19">
        <f>+O13+O22+O35+O42+O51+O58+O64</f>
        <v>30962.856092247788</v>
      </c>
      <c r="P11" s="19">
        <f>+P13+P22+P35+P42+P51+P58+P64</f>
        <v>6792.5851726494056</v>
      </c>
      <c r="Q11" s="19">
        <f>+Q13+Q22+Q35+Q42+Q51+Q58+Q64</f>
        <v>27533.591231659964</v>
      </c>
      <c r="R11" s="19">
        <f>+R13+R22+R35+R42+R51+R58+R64</f>
        <v>29501.644156979553</v>
      </c>
      <c r="S11" s="19">
        <f>+S13+S22+S35+S42+S51+S58+S64</f>
        <v>138808.02754046794</v>
      </c>
      <c r="T11" s="19">
        <f>+T13+T22+T35+T42+T51+T58+T64</f>
        <v>22118.36540511742</v>
      </c>
      <c r="U11" s="19">
        <f>+U13+U22+U35+U42+U51+U58+U64</f>
        <v>89259.086630260645</v>
      </c>
      <c r="V11" s="19">
        <f>+V13+V22+V35+V42+V51+V58+V64</f>
        <v>18384.662041955376</v>
      </c>
      <c r="W11" s="19">
        <f>+W13+W22+W35+W42+W51+W58+W64</f>
        <v>680.69354716873283</v>
      </c>
      <c r="X11" s="19">
        <f>+X13+X22+X35+X42+X51+X58+X64</f>
        <v>94977.516920457958</v>
      </c>
      <c r="Y11" s="19">
        <f>+Y13+Y22+Y35+Y42+Y51+Y58+Y64</f>
        <v>52781.284997728813</v>
      </c>
      <c r="Z11" s="66"/>
      <c r="AA11" s="41" t="s">
        <v>68</v>
      </c>
      <c r="AB11" s="41"/>
      <c r="AC11" s="41"/>
      <c r="AD11" s="65"/>
      <c r="AE11" s="41" t="s">
        <v>68</v>
      </c>
      <c r="AF11" s="74"/>
      <c r="AG11" s="19">
        <f>+AG13+AG22+AG35+AG42+AG51+AG58+AG64</f>
        <v>54780.743946797586</v>
      </c>
      <c r="AH11" s="19">
        <f>+AH13+AH22+AH35+AH42+AH51+AH58+AH64</f>
        <v>85471.244192308659</v>
      </c>
      <c r="AI11" s="19">
        <f>+AI13+AI22+AI35+AI42+AI51+AI58+AI64</f>
        <v>26388.720030713928</v>
      </c>
      <c r="AJ11" s="19">
        <f>+AJ13+AJ22+AJ35+AJ42+AJ51+AJ58+AJ64</f>
        <v>41530.37910827552</v>
      </c>
      <c r="AK11" s="19">
        <f>+AK13+AK22+AK35+AK42+AK51+AK58+AK64</f>
        <v>18527.254575389612</v>
      </c>
      <c r="AL11" s="19">
        <f>+AL13+AL22+AL35+AL42+AL51+AL58+AL64</f>
        <v>70611.908694508747</v>
      </c>
      <c r="AM11" s="19">
        <f>+AM13+AM22+AM35+AM42+AM51+AM58+AM64</f>
        <v>34845.860286343668</v>
      </c>
      <c r="AN11" s="19">
        <f>+AN13+AN22+AN35+AN42+AN51+AN58+AN64</f>
        <v>5191.0104548341978</v>
      </c>
      <c r="AO11" s="19">
        <f>+AO13+AO22+AO35+AO42+AO51+AO58+AO64</f>
        <v>104060.50864845001</v>
      </c>
      <c r="AP11" s="19">
        <f>+AP13+AP22+AP35+AP42+AP51+AP58+AP64</f>
        <v>12393.681640684512</v>
      </c>
      <c r="AQ11" s="78">
        <f>+AQ13+AQ22+AQ35+AQ42+AQ51+AQ58+AQ64</f>
        <v>2275656.6547872177</v>
      </c>
      <c r="AR11" s="19">
        <f>+AR13+AR22+AR35+AR42+AR51+AR58+AR64</f>
        <v>163378.77467385342</v>
      </c>
      <c r="AS11" s="19">
        <f>+AS13+AS22+AS35+AS42+AS51+AS58+AS64</f>
        <v>59369.360469695835</v>
      </c>
      <c r="AT11" s="19">
        <f>+AT13+AT22+AT35+AT42+AT51+AT58+AT64</f>
        <v>94158.104618922414</v>
      </c>
      <c r="AU11" s="19">
        <f>+AU13+AU22+AU35+AU42+AU51+AU58+AU64</f>
        <v>426938.65706929006</v>
      </c>
      <c r="AV11" s="19">
        <f>+AV13+AV22+AV35+AV42+AV51+AV58+AV64</f>
        <v>22531.704774600115</v>
      </c>
      <c r="AW11" s="19">
        <f>+AW13+AW22+AW35+AW42+AW51+AW58+AW64</f>
        <v>89592.877064398082</v>
      </c>
      <c r="AX11" s="19">
        <f>+AX13+AX22+AX35+AX42+AX51+AX58+AX64</f>
        <v>50802.771037983788</v>
      </c>
      <c r="AY11" s="19">
        <f>+AY13+AY22+AY35+AY42+AY51+AY58+AY64</f>
        <v>307825.90502374043</v>
      </c>
      <c r="AZ11" s="19">
        <f>+AZ13+AZ22+AZ35+AZ42+AZ51+AZ58+AZ64</f>
        <v>204735.54671724644</v>
      </c>
      <c r="BA11" s="19">
        <f>+BA13+BA22+BA35+BA42+BA51+BA58+BA64</f>
        <v>217241.70432220519</v>
      </c>
      <c r="BB11" s="19">
        <f>+BB13+BB22+BB35+BB42+BB51+BB58+BB64</f>
        <v>314905.62979180849</v>
      </c>
      <c r="BC11" s="19">
        <f>+BC13+BC22+BC35+BC42+BC51+BC58+BC64</f>
        <v>5934.4087857602362</v>
      </c>
      <c r="BD11" s="19">
        <f>+BD13+BD22+BD35+BD42+BD51+BD58+BD64</f>
        <v>269290.4950316567</v>
      </c>
      <c r="BE11" s="42">
        <f>+BE13+BE22+BE35+BE42+BE51+BE58+BE64</f>
        <v>48950.715406056719</v>
      </c>
      <c r="BF11" s="66"/>
      <c r="BG11" s="41" t="s">
        <v>68</v>
      </c>
    </row>
    <row r="12" spans="2:59" s="22" customFormat="1" ht="10.5" customHeight="1" x14ac:dyDescent="0.2">
      <c r="B12" s="1"/>
      <c r="C12" s="26"/>
      <c r="D12" s="26"/>
      <c r="E12" s="83"/>
      <c r="F12" s="80"/>
      <c r="G12" s="21"/>
      <c r="H12" s="21"/>
      <c r="I12" s="21"/>
      <c r="J12" s="21"/>
      <c r="K12" s="8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40"/>
      <c r="AA12" s="26"/>
      <c r="AB12" s="26"/>
      <c r="AC12" s="26"/>
      <c r="AD12" s="1"/>
      <c r="AE12" s="26"/>
      <c r="AF12" s="75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80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85"/>
      <c r="BF12" s="40"/>
      <c r="BG12" s="26"/>
    </row>
    <row r="13" spans="2:59" s="20" customFormat="1" ht="24" customHeight="1" x14ac:dyDescent="0.2">
      <c r="B13" s="65"/>
      <c r="C13" s="41" t="s">
        <v>69</v>
      </c>
      <c r="D13" s="30"/>
      <c r="E13" s="77">
        <f>SUM(E14:E20)</f>
        <v>408451.19160537899</v>
      </c>
      <c r="F13" s="78">
        <f>SUM(F14:F20)</f>
        <v>25678.926720959433</v>
      </c>
      <c r="G13" s="19">
        <f>SUM(G14:G20)</f>
        <v>2848.4327760880369</v>
      </c>
      <c r="H13" s="19">
        <f>SUM(H14:H20)</f>
        <v>2753.2843397443721</v>
      </c>
      <c r="I13" s="19">
        <f>SUM(I14:I20)</f>
        <v>3761.8509058672071</v>
      </c>
      <c r="J13" s="19">
        <f>SUM(J14:J20)</f>
        <v>16315.358699259818</v>
      </c>
      <c r="K13" s="78">
        <f>SUM(K14:K20)</f>
        <v>116979.32049603114</v>
      </c>
      <c r="L13" s="19">
        <f>SUM(L14:L20)</f>
        <v>34326.45355038</v>
      </c>
      <c r="M13" s="19">
        <f>SUM(M14:M20)</f>
        <v>4615.9656061136138</v>
      </c>
      <c r="N13" s="19">
        <f>SUM(N14:N20)</f>
        <v>3680.8134059131244</v>
      </c>
      <c r="O13" s="19">
        <f>SUM(O14:O20)</f>
        <v>4738.2533779213891</v>
      </c>
      <c r="P13" s="19">
        <f>SUM(P14:P20)</f>
        <v>717.78163002677763</v>
      </c>
      <c r="Q13" s="19">
        <f>SUM(Q14:Q20)</f>
        <v>1386.4454315782548</v>
      </c>
      <c r="R13" s="19">
        <f>SUM(R14:R20)</f>
        <v>1958.0584832784161</v>
      </c>
      <c r="S13" s="19">
        <f>SUM(S14:S20)</f>
        <v>5247.4091870636203</v>
      </c>
      <c r="T13" s="19">
        <f>SUM(T14:T20)</f>
        <v>3788.0167646410496</v>
      </c>
      <c r="U13" s="19">
        <f>SUM(U14:U20)</f>
        <v>4584.3689182987646</v>
      </c>
      <c r="V13" s="19">
        <f>SUM(V14:V20)</f>
        <v>1113.8707063951572</v>
      </c>
      <c r="W13" s="19">
        <f>SUM(W14:W20)</f>
        <v>80.220911470269982</v>
      </c>
      <c r="X13" s="19">
        <f>SUM(X14:X20)</f>
        <v>9230.4609816003704</v>
      </c>
      <c r="Y13" s="19">
        <f>SUM(Y14:Y20)</f>
        <v>3164.348436406045</v>
      </c>
      <c r="Z13" s="66"/>
      <c r="AA13" s="41" t="s">
        <v>69</v>
      </c>
      <c r="AB13" s="41"/>
      <c r="AC13" s="41"/>
      <c r="AD13" s="65"/>
      <c r="AE13" s="41" t="s">
        <v>69</v>
      </c>
      <c r="AF13" s="74"/>
      <c r="AG13" s="19">
        <f>SUM(AG14:AG20)</f>
        <v>2918.934868066327</v>
      </c>
      <c r="AH13" s="19">
        <f>SUM(AH14:AH20)</f>
        <v>4746.5694920410888</v>
      </c>
      <c r="AI13" s="19">
        <f>SUM(AI14:AI20)</f>
        <v>1270.2957206842211</v>
      </c>
      <c r="AJ13" s="19">
        <f>SUM(AJ14:AJ20)</f>
        <v>3412.9489980194321</v>
      </c>
      <c r="AK13" s="19">
        <f>SUM(AK14:AK20)</f>
        <v>1733.1001845420144</v>
      </c>
      <c r="AL13" s="19">
        <f>SUM(AL14:AL20)</f>
        <v>16327.275105829194</v>
      </c>
      <c r="AM13" s="19">
        <f>SUM(AM14:AM20)</f>
        <v>1822.6137844870971</v>
      </c>
      <c r="AN13" s="19">
        <f>SUM(AN14:AN20)</f>
        <v>812.98076954684052</v>
      </c>
      <c r="AO13" s="19">
        <f>SUM(AO14:AO20)</f>
        <v>4450.9113879123106</v>
      </c>
      <c r="AP13" s="19">
        <f>SUM(AP14:AP20)</f>
        <v>851.2227938157672</v>
      </c>
      <c r="AQ13" s="78">
        <f>SUM(AQ14:AQ20)</f>
        <v>265792.94438838842</v>
      </c>
      <c r="AR13" s="19">
        <f>SUM(AR14:AR20)</f>
        <v>28686.174627403634</v>
      </c>
      <c r="AS13" s="19">
        <f>SUM(AS14:AS20)</f>
        <v>3997.0062472987643</v>
      </c>
      <c r="AT13" s="19">
        <f>SUM(AT14:AT20)</f>
        <v>9165.4162789605216</v>
      </c>
      <c r="AU13" s="19">
        <f>SUM(AU14:AU20)</f>
        <v>48322.942364590017</v>
      </c>
      <c r="AV13" s="19">
        <f>SUM(AV14:AV20)</f>
        <v>1936.9192233107858</v>
      </c>
      <c r="AW13" s="19">
        <f>SUM(AW14:AW20)</f>
        <v>8666.3581175400705</v>
      </c>
      <c r="AX13" s="19">
        <f>SUM(AX14:AX20)</f>
        <v>4857.3794526004067</v>
      </c>
      <c r="AY13" s="19">
        <f>SUM(AY14:AY20)</f>
        <v>35546.216653523217</v>
      </c>
      <c r="AZ13" s="19">
        <f>SUM(AZ14:AZ20)</f>
        <v>23635.608540232108</v>
      </c>
      <c r="BA13" s="19">
        <f>SUM(BA14:BA20)</f>
        <v>19418.654812371933</v>
      </c>
      <c r="BB13" s="19">
        <f>SUM(BB14:BB20)</f>
        <v>37171.512254146772</v>
      </c>
      <c r="BC13" s="19">
        <f>SUM(BC14:BC20)</f>
        <v>1149.3873802680446</v>
      </c>
      <c r="BD13" s="19">
        <f>SUM(BD14:BD20)</f>
        <v>34035.60469359612</v>
      </c>
      <c r="BE13" s="42">
        <f>SUM(BE14:BE20)</f>
        <v>9203.7637425460307</v>
      </c>
      <c r="BF13" s="66"/>
      <c r="BG13" s="41" t="s">
        <v>69</v>
      </c>
    </row>
    <row r="14" spans="2:59" s="22" customFormat="1" ht="24" customHeight="1" x14ac:dyDescent="0.2">
      <c r="B14" s="63" t="s">
        <v>95</v>
      </c>
      <c r="C14" s="44" t="s">
        <v>70</v>
      </c>
      <c r="D14" s="26"/>
      <c r="E14" s="83">
        <f>+F14+K14+AQ14</f>
        <v>145503.85673942149</v>
      </c>
      <c r="F14" s="80">
        <f>SUM(G14:J14)</f>
        <v>9638.1517069423498</v>
      </c>
      <c r="G14" s="21">
        <v>1109.8366473086164</v>
      </c>
      <c r="H14" s="21">
        <v>1532.3409437951559</v>
      </c>
      <c r="I14" s="21">
        <v>1401.3456156923196</v>
      </c>
      <c r="J14" s="21">
        <v>5594.6285001462575</v>
      </c>
      <c r="K14" s="80">
        <f>SUM(L14:Y14)+SUM(AG14:AP14)</f>
        <v>30917.314671714459</v>
      </c>
      <c r="L14" s="21">
        <v>14748.545162874261</v>
      </c>
      <c r="M14" s="21">
        <v>1384.4415548347267</v>
      </c>
      <c r="N14" s="21">
        <v>197.08256625782559</v>
      </c>
      <c r="O14" s="21">
        <v>2414.4624113121854</v>
      </c>
      <c r="P14" s="21">
        <v>177.47393806450313</v>
      </c>
      <c r="Q14" s="21">
        <v>442.27047542439652</v>
      </c>
      <c r="R14" s="21">
        <v>688.36216267983593</v>
      </c>
      <c r="S14" s="21">
        <v>1727.1245363469923</v>
      </c>
      <c r="T14" s="21">
        <v>1352.6702893907482</v>
      </c>
      <c r="U14" s="21">
        <v>640.02065793074541</v>
      </c>
      <c r="V14" s="21">
        <v>98.078721522924653</v>
      </c>
      <c r="W14" s="21">
        <v>16.106506619897086</v>
      </c>
      <c r="X14" s="21">
        <v>2936.1533609311086</v>
      </c>
      <c r="Y14" s="21">
        <v>899.93014160014457</v>
      </c>
      <c r="Z14" s="43" t="s">
        <v>95</v>
      </c>
      <c r="AA14" s="44" t="s">
        <v>70</v>
      </c>
      <c r="AB14" s="44"/>
      <c r="AC14" s="44"/>
      <c r="AD14" s="63" t="s">
        <v>95</v>
      </c>
      <c r="AE14" s="44" t="s">
        <v>70</v>
      </c>
      <c r="AF14" s="75"/>
      <c r="AG14" s="21">
        <v>100.34476517836725</v>
      </c>
      <c r="AH14" s="21">
        <v>1120.9386292650679</v>
      </c>
      <c r="AI14" s="21">
        <v>127.28760195346901</v>
      </c>
      <c r="AJ14" s="21">
        <v>331.86287541013098</v>
      </c>
      <c r="AK14" s="21">
        <v>23.60727828705804</v>
      </c>
      <c r="AL14" s="21">
        <v>287.74073285212631</v>
      </c>
      <c r="AM14" s="21">
        <v>105.30969676198193</v>
      </c>
      <c r="AN14" s="21">
        <v>27.856435295031705</v>
      </c>
      <c r="AO14" s="21">
        <v>900.68337624196579</v>
      </c>
      <c r="AP14" s="21">
        <v>168.96079467896348</v>
      </c>
      <c r="AQ14" s="80">
        <f>SUM(AR14:BE14)</f>
        <v>104948.39036076466</v>
      </c>
      <c r="AR14" s="21">
        <v>9601.2203109394013</v>
      </c>
      <c r="AS14" s="21">
        <v>1649.6382490106</v>
      </c>
      <c r="AT14" s="21">
        <v>3939.3549544090438</v>
      </c>
      <c r="AU14" s="21">
        <v>19091.990417753332</v>
      </c>
      <c r="AV14" s="21">
        <v>812.66445332216051</v>
      </c>
      <c r="AW14" s="21">
        <v>3948.1399850043558</v>
      </c>
      <c r="AX14" s="21">
        <v>1753.1980810897971</v>
      </c>
      <c r="AY14" s="21">
        <v>14527.500258708431</v>
      </c>
      <c r="AZ14" s="21">
        <v>9355.7829038799864</v>
      </c>
      <c r="BA14" s="21">
        <v>6042.202748872427</v>
      </c>
      <c r="BB14" s="21">
        <v>15144.67393835652</v>
      </c>
      <c r="BC14" s="21">
        <v>480.32310420239378</v>
      </c>
      <c r="BD14" s="21">
        <v>14156.76433737293</v>
      </c>
      <c r="BE14" s="85">
        <v>4444.9366178432829</v>
      </c>
      <c r="BF14" s="43" t="s">
        <v>95</v>
      </c>
      <c r="BG14" s="44" t="s">
        <v>70</v>
      </c>
    </row>
    <row r="15" spans="2:59" s="22" customFormat="1" ht="24" customHeight="1" x14ac:dyDescent="0.2">
      <c r="B15" s="63" t="s">
        <v>96</v>
      </c>
      <c r="C15" s="44" t="s">
        <v>1</v>
      </c>
      <c r="D15" s="26"/>
      <c r="E15" s="83">
        <f>+F15+K15+AQ15</f>
        <v>33329.715000979762</v>
      </c>
      <c r="F15" s="80">
        <f>SUM(G15:J15)</f>
        <v>2468.9158219003784</v>
      </c>
      <c r="G15" s="21">
        <v>305.62252468861266</v>
      </c>
      <c r="H15" s="21">
        <v>306.75255213815478</v>
      </c>
      <c r="I15" s="21">
        <v>288.0730018193014</v>
      </c>
      <c r="J15" s="21">
        <v>1568.4677432543099</v>
      </c>
      <c r="K15" s="80">
        <f>SUM(L15:Y15)+SUM(AG15:AP15)</f>
        <v>9229.2922995128592</v>
      </c>
      <c r="L15" s="21">
        <v>3142.9610615922693</v>
      </c>
      <c r="M15" s="21">
        <v>469.18390803652346</v>
      </c>
      <c r="N15" s="21">
        <v>379.63751307101165</v>
      </c>
      <c r="O15" s="21">
        <v>196.50494241245974</v>
      </c>
      <c r="P15" s="21">
        <v>23.812556452180086</v>
      </c>
      <c r="Q15" s="21">
        <v>95.744341917087496</v>
      </c>
      <c r="R15" s="21">
        <v>132.95367331595182</v>
      </c>
      <c r="S15" s="21">
        <v>56.25482428222152</v>
      </c>
      <c r="T15" s="21">
        <v>374.14644230230812</v>
      </c>
      <c r="U15" s="21">
        <v>160.4156475019376</v>
      </c>
      <c r="V15" s="21">
        <v>24.571856432932915</v>
      </c>
      <c r="W15" s="21">
        <v>0</v>
      </c>
      <c r="X15" s="21">
        <v>517.60713335634603</v>
      </c>
      <c r="Y15" s="21">
        <v>303.38919524713236</v>
      </c>
      <c r="Z15" s="43" t="s">
        <v>96</v>
      </c>
      <c r="AA15" s="44" t="s">
        <v>1</v>
      </c>
      <c r="AB15" s="44"/>
      <c r="AC15" s="44"/>
      <c r="AD15" s="63" t="s">
        <v>96</v>
      </c>
      <c r="AE15" s="44" t="s">
        <v>1</v>
      </c>
      <c r="AF15" s="75"/>
      <c r="AG15" s="21">
        <v>462.97264508875708</v>
      </c>
      <c r="AH15" s="21">
        <v>269.85145115292272</v>
      </c>
      <c r="AI15" s="21">
        <v>15.881455576719546</v>
      </c>
      <c r="AJ15" s="21">
        <v>99.060298213883115</v>
      </c>
      <c r="AK15" s="21">
        <v>271.51850464867618</v>
      </c>
      <c r="AL15" s="21">
        <v>1824.0567843988547</v>
      </c>
      <c r="AM15" s="21">
        <v>241.33726141537022</v>
      </c>
      <c r="AN15" s="21">
        <v>10.236564067698225</v>
      </c>
      <c r="AO15" s="21">
        <v>133.6851488639619</v>
      </c>
      <c r="AP15" s="21">
        <v>23.50909016565598</v>
      </c>
      <c r="AQ15" s="80">
        <f>SUM(AR15:BE15)</f>
        <v>21631.506879566528</v>
      </c>
      <c r="AR15" s="21">
        <v>1622.6551124084604</v>
      </c>
      <c r="AS15" s="21">
        <v>832.34933509565815</v>
      </c>
      <c r="AT15" s="21">
        <v>866.04254566902148</v>
      </c>
      <c r="AU15" s="21">
        <v>3626.9937988512074</v>
      </c>
      <c r="AV15" s="21">
        <v>170.67774456467987</v>
      </c>
      <c r="AW15" s="21">
        <v>617.26666180456755</v>
      </c>
      <c r="AX15" s="21">
        <v>300.32531117354415</v>
      </c>
      <c r="AY15" s="21">
        <v>2709.7131718416022</v>
      </c>
      <c r="AZ15" s="21">
        <v>2154.4905750096295</v>
      </c>
      <c r="BA15" s="21">
        <v>1541.5776052254789</v>
      </c>
      <c r="BB15" s="21">
        <v>3134.6598584115673</v>
      </c>
      <c r="BC15" s="21">
        <v>153.61565658480237</v>
      </c>
      <c r="BD15" s="21">
        <v>2780.3683455826263</v>
      </c>
      <c r="BE15" s="85">
        <v>1120.7711573436877</v>
      </c>
      <c r="BF15" s="43" t="s">
        <v>96</v>
      </c>
      <c r="BG15" s="44" t="s">
        <v>1</v>
      </c>
    </row>
    <row r="16" spans="2:59" s="22" customFormat="1" ht="24" customHeight="1" x14ac:dyDescent="0.2">
      <c r="B16" s="63" t="s">
        <v>97</v>
      </c>
      <c r="C16" s="44" t="s">
        <v>2</v>
      </c>
      <c r="D16" s="26"/>
      <c r="E16" s="83">
        <f>+F16+K16+AQ16</f>
        <v>37014.817847602688</v>
      </c>
      <c r="F16" s="80">
        <f>SUM(G16:J16)</f>
        <v>2700.5009664579079</v>
      </c>
      <c r="G16" s="21">
        <v>313.02487950213742</v>
      </c>
      <c r="H16" s="21">
        <v>392.48003918754887</v>
      </c>
      <c r="I16" s="21">
        <v>433.20716058294619</v>
      </c>
      <c r="J16" s="21">
        <v>1561.7888871852754</v>
      </c>
      <c r="K16" s="80">
        <f>SUM(L16:Y16)+SUM(AG16:AP16)</f>
        <v>12528.768921003682</v>
      </c>
      <c r="L16" s="21">
        <v>3599.7439489576336</v>
      </c>
      <c r="M16" s="21">
        <v>320.13601873829742</v>
      </c>
      <c r="N16" s="21">
        <v>395.3030863957307</v>
      </c>
      <c r="O16" s="21">
        <v>459.23523317732321</v>
      </c>
      <c r="P16" s="21">
        <v>18.48674419408059</v>
      </c>
      <c r="Q16" s="21">
        <v>63.7638056055467</v>
      </c>
      <c r="R16" s="21">
        <v>173.51952215745678</v>
      </c>
      <c r="S16" s="21">
        <v>345.32694567860813</v>
      </c>
      <c r="T16" s="21">
        <v>405.08772657540902</v>
      </c>
      <c r="U16" s="21">
        <v>640.61139294934037</v>
      </c>
      <c r="V16" s="21">
        <v>206.23579925975733</v>
      </c>
      <c r="W16" s="21">
        <v>9.2820913738366855</v>
      </c>
      <c r="X16" s="21">
        <v>946.20917258908798</v>
      </c>
      <c r="Y16" s="21">
        <v>265.72204521176843</v>
      </c>
      <c r="Z16" s="43" t="s">
        <v>97</v>
      </c>
      <c r="AA16" s="44" t="s">
        <v>2</v>
      </c>
      <c r="AB16" s="44"/>
      <c r="AC16" s="44"/>
      <c r="AD16" s="63" t="s">
        <v>97</v>
      </c>
      <c r="AE16" s="44" t="s">
        <v>2</v>
      </c>
      <c r="AF16" s="75"/>
      <c r="AG16" s="21">
        <v>376.37884460222449</v>
      </c>
      <c r="AH16" s="21">
        <v>687.02860756220161</v>
      </c>
      <c r="AI16" s="21">
        <v>295.65893014457902</v>
      </c>
      <c r="AJ16" s="21">
        <v>573.51311419370745</v>
      </c>
      <c r="AK16" s="21">
        <v>257.88126433900027</v>
      </c>
      <c r="AL16" s="21">
        <v>1882.0198343866443</v>
      </c>
      <c r="AM16" s="21">
        <v>84.779545789040455</v>
      </c>
      <c r="AN16" s="21">
        <v>55.164364183997826</v>
      </c>
      <c r="AO16" s="21">
        <v>379.9012367893049</v>
      </c>
      <c r="AP16" s="21">
        <v>87.779646149105275</v>
      </c>
      <c r="AQ16" s="80">
        <f>SUM(AR16:BE16)</f>
        <v>21785.547960141099</v>
      </c>
      <c r="AR16" s="21">
        <v>2295.3848869591511</v>
      </c>
      <c r="AS16" s="21">
        <v>144.49108956595509</v>
      </c>
      <c r="AT16" s="21">
        <v>682.42400698721849</v>
      </c>
      <c r="AU16" s="21">
        <v>4210.5977305291672</v>
      </c>
      <c r="AV16" s="21">
        <v>140.22738712643749</v>
      </c>
      <c r="AW16" s="21">
        <v>754.07466924719233</v>
      </c>
      <c r="AX16" s="21">
        <v>1110.8597905334475</v>
      </c>
      <c r="AY16" s="21">
        <v>3141.7642659065341</v>
      </c>
      <c r="AZ16" s="21">
        <v>1950.3376257637181</v>
      </c>
      <c r="BA16" s="21">
        <v>1168.1398445567784</v>
      </c>
      <c r="BB16" s="21">
        <v>3420.1616897027038</v>
      </c>
      <c r="BC16" s="21">
        <v>89.290037392853151</v>
      </c>
      <c r="BD16" s="21">
        <v>2000.5884550317201</v>
      </c>
      <c r="BE16" s="85">
        <v>677.20648083822084</v>
      </c>
      <c r="BF16" s="43" t="s">
        <v>97</v>
      </c>
      <c r="BG16" s="44" t="s">
        <v>2</v>
      </c>
    </row>
    <row r="17" spans="2:59" s="22" customFormat="1" ht="24" customHeight="1" x14ac:dyDescent="0.2">
      <c r="B17" s="63" t="s">
        <v>98</v>
      </c>
      <c r="C17" s="44" t="s">
        <v>3</v>
      </c>
      <c r="D17" s="26"/>
      <c r="E17" s="83">
        <f>+F17+K17+AQ17</f>
        <v>65005.930912228112</v>
      </c>
      <c r="F17" s="80">
        <f>SUM(G17:J17)</f>
        <v>3709.7148739710974</v>
      </c>
      <c r="G17" s="21">
        <v>253.32005562742634</v>
      </c>
      <c r="H17" s="21">
        <v>422.01676366661854</v>
      </c>
      <c r="I17" s="21">
        <v>270.10488203898757</v>
      </c>
      <c r="J17" s="21">
        <v>2764.2731726380653</v>
      </c>
      <c r="K17" s="80">
        <f>SUM(L17:Y17)+SUM(AG17:AP17)</f>
        <v>18111.711376186682</v>
      </c>
      <c r="L17" s="21">
        <v>5366.6856557649508</v>
      </c>
      <c r="M17" s="21">
        <v>791.52336608453379</v>
      </c>
      <c r="N17" s="21">
        <v>1179.5340243036756</v>
      </c>
      <c r="O17" s="21">
        <v>377.84640311670393</v>
      </c>
      <c r="P17" s="21">
        <v>46.567308749835092</v>
      </c>
      <c r="Q17" s="21">
        <v>202.79729925775962</v>
      </c>
      <c r="R17" s="21">
        <v>432.50894364992865</v>
      </c>
      <c r="S17" s="21">
        <v>569.46103155893138</v>
      </c>
      <c r="T17" s="21">
        <v>443.9642299492628</v>
      </c>
      <c r="U17" s="21">
        <v>798.08666041568949</v>
      </c>
      <c r="V17" s="21">
        <v>183.96141353796509</v>
      </c>
      <c r="W17" s="21">
        <v>2.7041884515813694</v>
      </c>
      <c r="X17" s="21">
        <v>1144.7953070805547</v>
      </c>
      <c r="Y17" s="21">
        <v>243.41649714109755</v>
      </c>
      <c r="Z17" s="43" t="s">
        <v>98</v>
      </c>
      <c r="AA17" s="44" t="s">
        <v>3</v>
      </c>
      <c r="AB17" s="44"/>
      <c r="AC17" s="44"/>
      <c r="AD17" s="63" t="s">
        <v>98</v>
      </c>
      <c r="AE17" s="44" t="s">
        <v>3</v>
      </c>
      <c r="AF17" s="75"/>
      <c r="AG17" s="21">
        <v>368.87226956128529</v>
      </c>
      <c r="AH17" s="21">
        <v>589.50164382280798</v>
      </c>
      <c r="AI17" s="21">
        <v>96.776693292710419</v>
      </c>
      <c r="AJ17" s="21">
        <v>345.30044331668608</v>
      </c>
      <c r="AK17" s="21">
        <v>273.7012588127476</v>
      </c>
      <c r="AL17" s="21">
        <v>2906.6416772284124</v>
      </c>
      <c r="AM17" s="21">
        <v>409.85877059800998</v>
      </c>
      <c r="AN17" s="21">
        <v>225.46179317743383</v>
      </c>
      <c r="AO17" s="21">
        <v>994.49145092595836</v>
      </c>
      <c r="AP17" s="21">
        <v>117.25304638816218</v>
      </c>
      <c r="AQ17" s="80">
        <f>SUM(AR17:BE17)</f>
        <v>43184.504662070336</v>
      </c>
      <c r="AR17" s="21">
        <v>1695.4421609229955</v>
      </c>
      <c r="AS17" s="21">
        <v>965.42060084214199</v>
      </c>
      <c r="AT17" s="21">
        <v>1838.7599283820014</v>
      </c>
      <c r="AU17" s="21">
        <v>8524.0647620279378</v>
      </c>
      <c r="AV17" s="21">
        <v>338.78207858125432</v>
      </c>
      <c r="AW17" s="21">
        <v>1764.3519611587351</v>
      </c>
      <c r="AX17" s="21">
        <v>772.04147726456654</v>
      </c>
      <c r="AY17" s="21">
        <v>5458.1076784021589</v>
      </c>
      <c r="AZ17" s="21">
        <v>3866.1654754994852</v>
      </c>
      <c r="BA17" s="21">
        <v>6613.1257971818732</v>
      </c>
      <c r="BB17" s="21">
        <v>5103.3594547120274</v>
      </c>
      <c r="BC17" s="21">
        <v>128.41058460779999</v>
      </c>
      <c r="BD17" s="21">
        <v>4930.6962018601671</v>
      </c>
      <c r="BE17" s="85">
        <v>1185.7765006271866</v>
      </c>
      <c r="BF17" s="43" t="s">
        <v>98</v>
      </c>
      <c r="BG17" s="44" t="s">
        <v>3</v>
      </c>
    </row>
    <row r="18" spans="2:59" s="22" customFormat="1" ht="24" customHeight="1" x14ac:dyDescent="0.2">
      <c r="B18" s="63" t="s">
        <v>99</v>
      </c>
      <c r="C18" s="44" t="s">
        <v>4</v>
      </c>
      <c r="D18" s="26"/>
      <c r="E18" s="83">
        <f>+F18+K18+AQ18</f>
        <v>33711.417203018937</v>
      </c>
      <c r="F18" s="80">
        <f>SUM(G18:J18)</f>
        <v>2406.3391001716182</v>
      </c>
      <c r="G18" s="21">
        <v>328.79534650819767</v>
      </c>
      <c r="H18" s="21">
        <v>16.29743692906014</v>
      </c>
      <c r="I18" s="21">
        <v>872.12127510416542</v>
      </c>
      <c r="J18" s="21">
        <v>1189.125041630195</v>
      </c>
      <c r="K18" s="80">
        <f>SUM(L18:Y18)+SUM(AG18:AP18)</f>
        <v>9101.1657967320007</v>
      </c>
      <c r="L18" s="21">
        <v>1254.5024206390958</v>
      </c>
      <c r="M18" s="21">
        <v>728.62280772215547</v>
      </c>
      <c r="N18" s="21">
        <v>476.63774471502683</v>
      </c>
      <c r="O18" s="21">
        <v>627.92930499795614</v>
      </c>
      <c r="P18" s="21">
        <v>60.3065321354145</v>
      </c>
      <c r="Q18" s="21">
        <v>27.843251602361079</v>
      </c>
      <c r="R18" s="21">
        <v>64.452466561477223</v>
      </c>
      <c r="S18" s="21">
        <v>74.086942249682352</v>
      </c>
      <c r="T18" s="21">
        <v>312.57328731716967</v>
      </c>
      <c r="U18" s="21">
        <v>490.50913712038971</v>
      </c>
      <c r="V18" s="21">
        <v>51.848491101032614</v>
      </c>
      <c r="W18" s="21">
        <v>11.622576494207394</v>
      </c>
      <c r="X18" s="21">
        <v>433.36011547551124</v>
      </c>
      <c r="Y18" s="21">
        <v>179.25012020317166</v>
      </c>
      <c r="Z18" s="43" t="s">
        <v>99</v>
      </c>
      <c r="AA18" s="44" t="s">
        <v>4</v>
      </c>
      <c r="AB18" s="44"/>
      <c r="AC18" s="44"/>
      <c r="AD18" s="63" t="s">
        <v>99</v>
      </c>
      <c r="AE18" s="44" t="s">
        <v>4</v>
      </c>
      <c r="AF18" s="75"/>
      <c r="AG18" s="21">
        <v>136.31390482922356</v>
      </c>
      <c r="AH18" s="21">
        <v>441.09446805583048</v>
      </c>
      <c r="AI18" s="21">
        <v>68.827675177055312</v>
      </c>
      <c r="AJ18" s="21">
        <v>330.22138049795143</v>
      </c>
      <c r="AK18" s="21">
        <v>127.74046088782238</v>
      </c>
      <c r="AL18" s="21">
        <v>2796.3241025284465</v>
      </c>
      <c r="AM18" s="21">
        <v>96.521192463987674</v>
      </c>
      <c r="AN18" s="21">
        <v>64.628409777246716</v>
      </c>
      <c r="AO18" s="21">
        <v>185.48819777654182</v>
      </c>
      <c r="AP18" s="21">
        <v>60.460806403242685</v>
      </c>
      <c r="AQ18" s="80">
        <f>SUM(AR18:BE18)</f>
        <v>22203.912306115322</v>
      </c>
      <c r="AR18" s="21">
        <v>7136.7726113968847</v>
      </c>
      <c r="AS18" s="21">
        <v>109.79132393714691</v>
      </c>
      <c r="AT18" s="21">
        <v>375.64981313874665</v>
      </c>
      <c r="AU18" s="21">
        <v>3255.2285603845971</v>
      </c>
      <c r="AV18" s="21">
        <v>135.74943604494038</v>
      </c>
      <c r="AW18" s="21">
        <v>369.47215986301524</v>
      </c>
      <c r="AX18" s="21">
        <v>248.22597181942277</v>
      </c>
      <c r="AY18" s="21">
        <v>2136.8512433814849</v>
      </c>
      <c r="AZ18" s="21">
        <v>1777.9195123882896</v>
      </c>
      <c r="BA18" s="21">
        <v>1108.4401312472633</v>
      </c>
      <c r="BB18" s="21">
        <v>2716.9735612805848</v>
      </c>
      <c r="BC18" s="21">
        <v>83.213709100844682</v>
      </c>
      <c r="BD18" s="21">
        <v>2295.8855765068988</v>
      </c>
      <c r="BE18" s="85">
        <v>453.73869562520048</v>
      </c>
      <c r="BF18" s="43" t="s">
        <v>99</v>
      </c>
      <c r="BG18" s="44" t="s">
        <v>4</v>
      </c>
    </row>
    <row r="19" spans="2:59" s="22" customFormat="1" ht="24" customHeight="1" x14ac:dyDescent="0.2">
      <c r="B19" s="63" t="s">
        <v>100</v>
      </c>
      <c r="C19" s="44" t="s">
        <v>5</v>
      </c>
      <c r="D19" s="26"/>
      <c r="E19" s="83">
        <f>+F19+K19+AQ19</f>
        <v>33685.624611358158</v>
      </c>
      <c r="F19" s="80">
        <f>SUM(G19:J19)</f>
        <v>1613.7789464242212</v>
      </c>
      <c r="G19" s="21">
        <v>212.96142799854064</v>
      </c>
      <c r="H19" s="21">
        <v>26.05238996244162</v>
      </c>
      <c r="I19" s="21">
        <v>142.54459147066302</v>
      </c>
      <c r="J19" s="21">
        <v>1232.2205369925759</v>
      </c>
      <c r="K19" s="80">
        <f>SUM(L19:Y19)+SUM(AG19:AP19)</f>
        <v>13902.913106155511</v>
      </c>
      <c r="L19" s="21">
        <v>2689.78225122407</v>
      </c>
      <c r="M19" s="21">
        <v>395.44707726372644</v>
      </c>
      <c r="N19" s="21">
        <v>631.53934205693133</v>
      </c>
      <c r="O19" s="21">
        <v>251.66639123037538</v>
      </c>
      <c r="P19" s="21">
        <v>175.02563021736151</v>
      </c>
      <c r="Q19" s="21">
        <v>207.44349952972263</v>
      </c>
      <c r="R19" s="21">
        <v>207.84529629248124</v>
      </c>
      <c r="S19" s="21">
        <v>414.39708350969011</v>
      </c>
      <c r="T19" s="21">
        <v>297.19661392634691</v>
      </c>
      <c r="U19" s="21">
        <v>584.08144621017334</v>
      </c>
      <c r="V19" s="21">
        <v>55.279498778352966</v>
      </c>
      <c r="W19" s="21">
        <v>12.815566055874527</v>
      </c>
      <c r="X19" s="21">
        <v>1039.5748120239357</v>
      </c>
      <c r="Y19" s="21">
        <v>640.10291807552187</v>
      </c>
      <c r="Z19" s="43" t="s">
        <v>100</v>
      </c>
      <c r="AA19" s="44" t="s">
        <v>5</v>
      </c>
      <c r="AB19" s="44"/>
      <c r="AC19" s="44"/>
      <c r="AD19" s="63" t="s">
        <v>100</v>
      </c>
      <c r="AE19" s="44" t="s">
        <v>5</v>
      </c>
      <c r="AF19" s="75"/>
      <c r="AG19" s="21">
        <v>270.22801168136704</v>
      </c>
      <c r="AH19" s="21">
        <v>624.89359370809143</v>
      </c>
      <c r="AI19" s="21">
        <v>192.06606388911254</v>
      </c>
      <c r="AJ19" s="21">
        <v>1014.2311121393367</v>
      </c>
      <c r="AK19" s="21">
        <v>285.96352239731652</v>
      </c>
      <c r="AL19" s="21">
        <v>2257.6435437254645</v>
      </c>
      <c r="AM19" s="21">
        <v>428.77434711769098</v>
      </c>
      <c r="AN19" s="21">
        <v>189.74829866625089</v>
      </c>
      <c r="AO19" s="21">
        <v>857.44941832161589</v>
      </c>
      <c r="AP19" s="21">
        <v>179.71776811470249</v>
      </c>
      <c r="AQ19" s="80">
        <f>SUM(AR19:BE19)</f>
        <v>18168.93255877843</v>
      </c>
      <c r="AR19" s="21">
        <v>2124.2561197014547</v>
      </c>
      <c r="AS19" s="21">
        <v>111.49148848406082</v>
      </c>
      <c r="AT19" s="21">
        <v>451.98402458782579</v>
      </c>
      <c r="AU19" s="21">
        <v>3255.4920486208202</v>
      </c>
      <c r="AV19" s="21">
        <v>109.84304797976642</v>
      </c>
      <c r="AW19" s="21">
        <v>347.61929905881613</v>
      </c>
      <c r="AX19" s="21">
        <v>210.65383792409705</v>
      </c>
      <c r="AY19" s="21">
        <v>2883.6038271658308</v>
      </c>
      <c r="AZ19" s="21">
        <v>1706.9299139105472</v>
      </c>
      <c r="BA19" s="21">
        <v>1045.9175262509762</v>
      </c>
      <c r="BB19" s="21">
        <v>3244.9041693127897</v>
      </c>
      <c r="BC19" s="21">
        <v>94.713889655431018</v>
      </c>
      <c r="BD19" s="21">
        <v>2036.8978600303399</v>
      </c>
      <c r="BE19" s="85">
        <v>544.62550609567222</v>
      </c>
      <c r="BF19" s="43" t="s">
        <v>100</v>
      </c>
      <c r="BG19" s="44" t="s">
        <v>5</v>
      </c>
    </row>
    <row r="20" spans="2:59" s="22" customFormat="1" ht="24" customHeight="1" x14ac:dyDescent="0.2">
      <c r="B20" s="63" t="s">
        <v>101</v>
      </c>
      <c r="C20" s="44" t="s">
        <v>6</v>
      </c>
      <c r="D20" s="26"/>
      <c r="E20" s="83">
        <f>+F20+K20+AQ20</f>
        <v>60199.829290769856</v>
      </c>
      <c r="F20" s="80">
        <f>SUM(G20:J20)</f>
        <v>3141.5253050918609</v>
      </c>
      <c r="G20" s="21">
        <v>324.87189445450554</v>
      </c>
      <c r="H20" s="21">
        <v>57.34421406539218</v>
      </c>
      <c r="I20" s="21">
        <v>354.45437915882457</v>
      </c>
      <c r="J20" s="21">
        <v>2404.8548174131388</v>
      </c>
      <c r="K20" s="80">
        <f>SUM(L20:Y20)+SUM(AG20:AP20)</f>
        <v>23188.15432472594</v>
      </c>
      <c r="L20" s="21">
        <v>3524.233049327715</v>
      </c>
      <c r="M20" s="21">
        <v>526.61087343365125</v>
      </c>
      <c r="N20" s="21">
        <v>421.07912911292294</v>
      </c>
      <c r="O20" s="21">
        <v>410.608691674385</v>
      </c>
      <c r="P20" s="21">
        <v>216.10892021340271</v>
      </c>
      <c r="Q20" s="21">
        <v>346.58275824138087</v>
      </c>
      <c r="R20" s="21">
        <v>258.41641862128461</v>
      </c>
      <c r="S20" s="21">
        <v>2060.7578234374937</v>
      </c>
      <c r="T20" s="21">
        <v>602.37817517980523</v>
      </c>
      <c r="U20" s="21">
        <v>1270.6439761704887</v>
      </c>
      <c r="V20" s="21">
        <v>493.89492576219146</v>
      </c>
      <c r="W20" s="21">
        <v>27.689982474872927</v>
      </c>
      <c r="X20" s="21">
        <v>2212.7610801438254</v>
      </c>
      <c r="Y20" s="21">
        <v>632.53751892720834</v>
      </c>
      <c r="Z20" s="43" t="s">
        <v>101</v>
      </c>
      <c r="AA20" s="44" t="s">
        <v>6</v>
      </c>
      <c r="AB20" s="44"/>
      <c r="AC20" s="44"/>
      <c r="AD20" s="63" t="s">
        <v>101</v>
      </c>
      <c r="AE20" s="44" t="s">
        <v>6</v>
      </c>
      <c r="AF20" s="75"/>
      <c r="AG20" s="21">
        <v>1203.8244271251024</v>
      </c>
      <c r="AH20" s="21">
        <v>1013.2610984741665</v>
      </c>
      <c r="AI20" s="21">
        <v>473.79730065057515</v>
      </c>
      <c r="AJ20" s="21">
        <v>718.75977424773657</v>
      </c>
      <c r="AK20" s="21">
        <v>492.68789516939336</v>
      </c>
      <c r="AL20" s="21">
        <v>4372.8484307092458</v>
      </c>
      <c r="AM20" s="21">
        <v>456.03297034101593</v>
      </c>
      <c r="AN20" s="21">
        <v>239.88490437918136</v>
      </c>
      <c r="AO20" s="21">
        <v>999.21255899296204</v>
      </c>
      <c r="AP20" s="21">
        <v>213.54164191593512</v>
      </c>
      <c r="AQ20" s="80">
        <f>SUM(AR20:BE20)</f>
        <v>33870.149660952055</v>
      </c>
      <c r="AR20" s="21">
        <v>4210.4434250752838</v>
      </c>
      <c r="AS20" s="21">
        <v>183.82416036320137</v>
      </c>
      <c r="AT20" s="21">
        <v>1011.2010057866624</v>
      </c>
      <c r="AU20" s="21">
        <v>6358.5750464229559</v>
      </c>
      <c r="AV20" s="21">
        <v>228.97507569154661</v>
      </c>
      <c r="AW20" s="21">
        <v>865.43338140338972</v>
      </c>
      <c r="AX20" s="21">
        <v>462.0749827955317</v>
      </c>
      <c r="AY20" s="21">
        <v>4688.6762081171764</v>
      </c>
      <c r="AZ20" s="21">
        <v>2823.982533780455</v>
      </c>
      <c r="BA20" s="21">
        <v>1899.2511590371375</v>
      </c>
      <c r="BB20" s="21">
        <v>4406.7795823705756</v>
      </c>
      <c r="BC20" s="21">
        <v>119.82039872391968</v>
      </c>
      <c r="BD20" s="21">
        <v>5834.4039172114408</v>
      </c>
      <c r="BE20" s="85">
        <v>776.70878417277891</v>
      </c>
      <c r="BF20" s="43" t="s">
        <v>101</v>
      </c>
      <c r="BG20" s="44" t="s">
        <v>6</v>
      </c>
    </row>
    <row r="21" spans="2:59" s="22" customFormat="1" ht="10.5" customHeight="1" x14ac:dyDescent="0.2">
      <c r="B21" s="1"/>
      <c r="C21" s="26"/>
      <c r="D21" s="26"/>
      <c r="E21" s="83"/>
      <c r="F21" s="80"/>
      <c r="G21" s="21"/>
      <c r="H21" s="21"/>
      <c r="I21" s="21"/>
      <c r="J21" s="21"/>
      <c r="K21" s="8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40"/>
      <c r="AA21" s="26"/>
      <c r="AB21" s="26"/>
      <c r="AC21" s="26"/>
      <c r="AD21" s="1"/>
      <c r="AE21" s="26"/>
      <c r="AF21" s="75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80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85"/>
      <c r="BF21" s="40"/>
      <c r="BG21" s="26"/>
    </row>
    <row r="22" spans="2:59" s="20" customFormat="1" ht="24" customHeight="1" x14ac:dyDescent="0.2">
      <c r="B22" s="65"/>
      <c r="C22" s="41" t="s">
        <v>71</v>
      </c>
      <c r="D22" s="30"/>
      <c r="E22" s="77">
        <f>SUM(E23:E33)</f>
        <v>1486836.917895999</v>
      </c>
      <c r="F22" s="78">
        <f>SUM(F23:F33)</f>
        <v>49076.555709260829</v>
      </c>
      <c r="G22" s="19">
        <f>SUM(G23:G33)</f>
        <v>3274.0053977834864</v>
      </c>
      <c r="H22" s="19">
        <f>SUM(H23:H33)</f>
        <v>1546.8724729085525</v>
      </c>
      <c r="I22" s="19">
        <f>SUM(I23:I33)</f>
        <v>5240.2630035114153</v>
      </c>
      <c r="J22" s="19">
        <f>SUM(J23:J33)</f>
        <v>39015.414835057374</v>
      </c>
      <c r="K22" s="78">
        <f>SUM(K23:K33)</f>
        <v>511085.55827037909</v>
      </c>
      <c r="L22" s="19">
        <f>SUM(L23:L33)</f>
        <v>81678.396434949187</v>
      </c>
      <c r="M22" s="19">
        <f>SUM(M23:M33)</f>
        <v>25392.0271817701</v>
      </c>
      <c r="N22" s="19">
        <f>SUM(N23:N33)</f>
        <v>6695.2766474542977</v>
      </c>
      <c r="O22" s="19">
        <f>SUM(O23:O33)</f>
        <v>7813.0132272421115</v>
      </c>
      <c r="P22" s="19">
        <f>SUM(P23:P33)</f>
        <v>2489.4692474842536</v>
      </c>
      <c r="Q22" s="19">
        <f>SUM(Q23:Q33)</f>
        <v>11543.883537842668</v>
      </c>
      <c r="R22" s="19">
        <f>SUM(R23:R33)</f>
        <v>14815.825236744877</v>
      </c>
      <c r="S22" s="19">
        <f>SUM(S23:S33)</f>
        <v>63384.155034091877</v>
      </c>
      <c r="T22" s="19">
        <f>SUM(T23:T33)</f>
        <v>6884.2659681524228</v>
      </c>
      <c r="U22" s="19">
        <f>SUM(U23:U33)</f>
        <v>36710.84895301309</v>
      </c>
      <c r="V22" s="19">
        <f>SUM(V23:V33)</f>
        <v>11424.327629712569</v>
      </c>
      <c r="W22" s="19">
        <f>SUM(W23:W33)</f>
        <v>286.48559023737852</v>
      </c>
      <c r="X22" s="19">
        <f>SUM(X23:X33)</f>
        <v>22645.142466249097</v>
      </c>
      <c r="Y22" s="19">
        <f>SUM(Y23:Y33)</f>
        <v>16020.476102651526</v>
      </c>
      <c r="Z22" s="66"/>
      <c r="AA22" s="41" t="s">
        <v>71</v>
      </c>
      <c r="AB22" s="41"/>
      <c r="AC22" s="41"/>
      <c r="AD22" s="65"/>
      <c r="AE22" s="41" t="s">
        <v>71</v>
      </c>
      <c r="AF22" s="74"/>
      <c r="AG22" s="19">
        <f>SUM(AG23:AG33)</f>
        <v>32259.621101904893</v>
      </c>
      <c r="AH22" s="19">
        <f>SUM(AH23:AH33)</f>
        <v>32219.316070492398</v>
      </c>
      <c r="AI22" s="19">
        <f>SUM(AI23:AI33)</f>
        <v>11544.638945234015</v>
      </c>
      <c r="AJ22" s="19">
        <f>SUM(AJ23:AJ33)</f>
        <v>15780.877234910273</v>
      </c>
      <c r="AK22" s="19">
        <f>SUM(AK23:AK33)</f>
        <v>9777.3608938531524</v>
      </c>
      <c r="AL22" s="19">
        <f>SUM(AL23:AL33)</f>
        <v>31428.838145874128</v>
      </c>
      <c r="AM22" s="19">
        <f>SUM(AM23:AM33)</f>
        <v>14234.823888429321</v>
      </c>
      <c r="AN22" s="19">
        <f>SUM(AN23:AN33)</f>
        <v>3084.7762441778982</v>
      </c>
      <c r="AO22" s="19">
        <f>SUM(AO23:AO33)</f>
        <v>47098.839904952576</v>
      </c>
      <c r="AP22" s="19">
        <f>SUM(AP23:AP33)</f>
        <v>5872.872582955024</v>
      </c>
      <c r="AQ22" s="78">
        <f>SUM(AQ23:AQ33)</f>
        <v>926674.80391635909</v>
      </c>
      <c r="AR22" s="19">
        <f>SUM(AR23:AR33)</f>
        <v>52228.47198387493</v>
      </c>
      <c r="AS22" s="19">
        <f>SUM(AS23:AS33)</f>
        <v>30068.582474590574</v>
      </c>
      <c r="AT22" s="19">
        <f>SUM(AT23:AT33)</f>
        <v>40224.779702758213</v>
      </c>
      <c r="AU22" s="19">
        <f>SUM(AU23:AU33)</f>
        <v>172230.96530316302</v>
      </c>
      <c r="AV22" s="19">
        <f>SUM(AV23:AV33)</f>
        <v>11503.908722597078</v>
      </c>
      <c r="AW22" s="19">
        <f>SUM(AW23:AW33)</f>
        <v>41651.683987885008</v>
      </c>
      <c r="AX22" s="19">
        <f>SUM(AX23:AX33)</f>
        <v>26236.649199517473</v>
      </c>
      <c r="AY22" s="19">
        <f>SUM(AY23:AY33)</f>
        <v>122707.8310728534</v>
      </c>
      <c r="AZ22" s="19">
        <f>SUM(AZ23:AZ33)</f>
        <v>89642.517381357437</v>
      </c>
      <c r="BA22" s="19">
        <f>SUM(BA23:BA33)</f>
        <v>94296.180595051352</v>
      </c>
      <c r="BB22" s="19">
        <f>SUM(BB23:BB33)</f>
        <v>116831.12508834903</v>
      </c>
      <c r="BC22" s="19">
        <f>SUM(BC23:BC33)</f>
        <v>1801.8419521287196</v>
      </c>
      <c r="BD22" s="19">
        <f>SUM(BD23:BD33)</f>
        <v>110348.68629737516</v>
      </c>
      <c r="BE22" s="42">
        <f>SUM(BE23:BE33)</f>
        <v>16901.580154857656</v>
      </c>
      <c r="BF22" s="66"/>
      <c r="BG22" s="41" t="s">
        <v>71</v>
      </c>
    </row>
    <row r="23" spans="2:59" s="27" customFormat="1" ht="24" customHeight="1" x14ac:dyDescent="0.2">
      <c r="B23" s="63" t="s">
        <v>102</v>
      </c>
      <c r="C23" s="44" t="s">
        <v>7</v>
      </c>
      <c r="D23" s="26"/>
      <c r="E23" s="83">
        <f>+F23+K23+AQ23</f>
        <v>96904.08139978048</v>
      </c>
      <c r="F23" s="80">
        <f>SUM(G23:J23)</f>
        <v>3367.8765664955026</v>
      </c>
      <c r="G23" s="21">
        <v>307.77784290909631</v>
      </c>
      <c r="H23" s="21">
        <v>299.58295644709204</v>
      </c>
      <c r="I23" s="21">
        <v>217.66822510247934</v>
      </c>
      <c r="J23" s="21">
        <v>2542.847542036835</v>
      </c>
      <c r="K23" s="80">
        <f>SUM(L23:Y23)+SUM(AG23:AP23)</f>
        <v>44766.096301509067</v>
      </c>
      <c r="L23" s="21">
        <v>7783.2071669082998</v>
      </c>
      <c r="M23" s="21">
        <v>1559.0021136758442</v>
      </c>
      <c r="N23" s="21">
        <v>241.01399659813737</v>
      </c>
      <c r="O23" s="21">
        <v>1927.7497291813472</v>
      </c>
      <c r="P23" s="21">
        <v>196.71439778908962</v>
      </c>
      <c r="Q23" s="21">
        <v>664.48490429250387</v>
      </c>
      <c r="R23" s="21">
        <v>519.66099174534588</v>
      </c>
      <c r="S23" s="21">
        <v>3030.1203944796985</v>
      </c>
      <c r="T23" s="21">
        <v>525.77808295652324</v>
      </c>
      <c r="U23" s="21">
        <v>4092.9589019102336</v>
      </c>
      <c r="V23" s="21">
        <v>273.80398854346583</v>
      </c>
      <c r="W23" s="21">
        <v>10.098149148667085</v>
      </c>
      <c r="X23" s="21">
        <v>3291.4421568143116</v>
      </c>
      <c r="Y23" s="21">
        <v>1085.8439580269242</v>
      </c>
      <c r="Z23" s="43" t="s">
        <v>102</v>
      </c>
      <c r="AA23" s="44" t="s">
        <v>7</v>
      </c>
      <c r="AB23" s="44"/>
      <c r="AC23" s="44"/>
      <c r="AD23" s="63" t="s">
        <v>102</v>
      </c>
      <c r="AE23" s="44" t="s">
        <v>7</v>
      </c>
      <c r="AF23" s="75"/>
      <c r="AG23" s="21">
        <v>7907.9922658655878</v>
      </c>
      <c r="AH23" s="21">
        <v>4288.6361272196355</v>
      </c>
      <c r="AI23" s="21">
        <v>1508.6627560043444</v>
      </c>
      <c r="AJ23" s="21">
        <v>1029.3555904889893</v>
      </c>
      <c r="AK23" s="21">
        <v>340.34952682144404</v>
      </c>
      <c r="AL23" s="21">
        <v>686.45187264266849</v>
      </c>
      <c r="AM23" s="21">
        <v>1813.7401225299252</v>
      </c>
      <c r="AN23" s="21">
        <v>49.18766219662448</v>
      </c>
      <c r="AO23" s="21">
        <v>1597.4632952178279</v>
      </c>
      <c r="AP23" s="21">
        <v>342.37815045162023</v>
      </c>
      <c r="AQ23" s="80">
        <f>SUM(AR23:BE23)</f>
        <v>48770.108531775913</v>
      </c>
      <c r="AR23" s="21">
        <v>3940.9943694993417</v>
      </c>
      <c r="AS23" s="21">
        <v>289.79199989876315</v>
      </c>
      <c r="AT23" s="21">
        <v>2238.8967475851146</v>
      </c>
      <c r="AU23" s="21">
        <v>9262.9420452954055</v>
      </c>
      <c r="AV23" s="21">
        <v>396.31564403753885</v>
      </c>
      <c r="AW23" s="21">
        <v>1221.5248888039844</v>
      </c>
      <c r="AX23" s="21">
        <v>2701.3752353890964</v>
      </c>
      <c r="AY23" s="21">
        <v>5955.1137395964633</v>
      </c>
      <c r="AZ23" s="21">
        <v>5274.9420878008486</v>
      </c>
      <c r="BA23" s="21">
        <v>3957.4597570934011</v>
      </c>
      <c r="BB23" s="21">
        <v>6285.9895318495055</v>
      </c>
      <c r="BC23" s="21">
        <v>124.77382467361878</v>
      </c>
      <c r="BD23" s="21">
        <v>6375.5941540461663</v>
      </c>
      <c r="BE23" s="85">
        <v>744.3945062066648</v>
      </c>
      <c r="BF23" s="43" t="s">
        <v>102</v>
      </c>
      <c r="BG23" s="44" t="s">
        <v>7</v>
      </c>
    </row>
    <row r="24" spans="2:59" s="27" customFormat="1" ht="24" customHeight="1" x14ac:dyDescent="0.2">
      <c r="B24" s="4" t="s">
        <v>103</v>
      </c>
      <c r="C24" s="44" t="s">
        <v>8</v>
      </c>
      <c r="D24" s="26"/>
      <c r="E24" s="83">
        <f>+F24+K24+AQ24</f>
        <v>63016.48984710253</v>
      </c>
      <c r="F24" s="80">
        <f>SUM(G24:J24)</f>
        <v>2270.4353355259118</v>
      </c>
      <c r="G24" s="21">
        <v>270.17857378931899</v>
      </c>
      <c r="H24" s="21">
        <v>42.838939097210883</v>
      </c>
      <c r="I24" s="21">
        <v>334.72388407084838</v>
      </c>
      <c r="J24" s="21">
        <v>1622.6939385685334</v>
      </c>
      <c r="K24" s="80">
        <f>SUM(L24:Y24)+SUM(AG24:AP24)</f>
        <v>27454.827996170472</v>
      </c>
      <c r="L24" s="21">
        <v>3243.1356293617009</v>
      </c>
      <c r="M24" s="21">
        <v>389.70983489620534</v>
      </c>
      <c r="N24" s="21">
        <v>421.39386888865334</v>
      </c>
      <c r="O24" s="21">
        <v>1230.1675105006793</v>
      </c>
      <c r="P24" s="21">
        <v>316.6972849948254</v>
      </c>
      <c r="Q24" s="21">
        <v>1917.460250752993</v>
      </c>
      <c r="R24" s="21">
        <v>276.00225212340945</v>
      </c>
      <c r="S24" s="21">
        <v>1731.6341737759521</v>
      </c>
      <c r="T24" s="21">
        <v>329.31105798047685</v>
      </c>
      <c r="U24" s="21">
        <v>2651.9775055747068</v>
      </c>
      <c r="V24" s="21">
        <v>336.31498688491899</v>
      </c>
      <c r="W24" s="21">
        <v>6.6471448839330787</v>
      </c>
      <c r="X24" s="21">
        <v>2206.7296517135333</v>
      </c>
      <c r="Y24" s="21">
        <v>634.23894753828756</v>
      </c>
      <c r="Z24" s="45" t="s">
        <v>103</v>
      </c>
      <c r="AA24" s="44" t="s">
        <v>8</v>
      </c>
      <c r="AB24" s="44"/>
      <c r="AC24" s="44"/>
      <c r="AD24" s="4" t="s">
        <v>103</v>
      </c>
      <c r="AE24" s="44" t="s">
        <v>8</v>
      </c>
      <c r="AF24" s="75"/>
      <c r="AG24" s="21">
        <v>769.15765909562469</v>
      </c>
      <c r="AH24" s="21">
        <v>1817.0105739077642</v>
      </c>
      <c r="AI24" s="21">
        <v>559.15516874168361</v>
      </c>
      <c r="AJ24" s="21">
        <v>709.00575852090071</v>
      </c>
      <c r="AK24" s="21">
        <v>996.89891916876024</v>
      </c>
      <c r="AL24" s="21">
        <v>845.68696023366863</v>
      </c>
      <c r="AM24" s="21">
        <v>1019.1157833496878</v>
      </c>
      <c r="AN24" s="21">
        <v>118.7048357519372</v>
      </c>
      <c r="AO24" s="21">
        <v>4691.5318743173193</v>
      </c>
      <c r="AP24" s="21">
        <v>237.1403632128515</v>
      </c>
      <c r="AQ24" s="80">
        <f>SUM(AR24:BE24)</f>
        <v>33291.226515406146</v>
      </c>
      <c r="AR24" s="21">
        <v>2483.5636005305732</v>
      </c>
      <c r="AS24" s="21">
        <v>578.7609228318754</v>
      </c>
      <c r="AT24" s="21">
        <v>1198.4108975982217</v>
      </c>
      <c r="AU24" s="21">
        <v>5990.0453948002842</v>
      </c>
      <c r="AV24" s="21">
        <v>236.74807580904726</v>
      </c>
      <c r="AW24" s="21">
        <v>922.19314333838759</v>
      </c>
      <c r="AX24" s="21">
        <v>1051.8249473171099</v>
      </c>
      <c r="AY24" s="21">
        <v>5095.6063142171352</v>
      </c>
      <c r="AZ24" s="21">
        <v>3799.8466770222913</v>
      </c>
      <c r="BA24" s="21">
        <v>2349.3665862532334</v>
      </c>
      <c r="BB24" s="21">
        <v>4142.610747181956</v>
      </c>
      <c r="BC24" s="21">
        <v>82.267501121807953</v>
      </c>
      <c r="BD24" s="21">
        <v>4854.9123462370044</v>
      </c>
      <c r="BE24" s="85">
        <v>505.0693611472139</v>
      </c>
      <c r="BF24" s="45" t="s">
        <v>103</v>
      </c>
      <c r="BG24" s="44" t="s">
        <v>8</v>
      </c>
    </row>
    <row r="25" spans="2:59" s="27" customFormat="1" ht="24" customHeight="1" x14ac:dyDescent="0.2">
      <c r="B25" s="63" t="s">
        <v>104</v>
      </c>
      <c r="C25" s="44" t="s">
        <v>9</v>
      </c>
      <c r="D25" s="26"/>
      <c r="E25" s="83">
        <f>+F25+K25+AQ25</f>
        <v>64989.241119664643</v>
      </c>
      <c r="F25" s="80">
        <f>SUM(G25:J25)</f>
        <v>2056.8854637114423</v>
      </c>
      <c r="G25" s="21">
        <v>221.80790960084303</v>
      </c>
      <c r="H25" s="21">
        <v>28.807577279604018</v>
      </c>
      <c r="I25" s="21">
        <v>132.50929002585889</v>
      </c>
      <c r="J25" s="21">
        <v>1673.7606868051362</v>
      </c>
      <c r="K25" s="80">
        <f>SUM(L25:Y25)+SUM(AG25:AP25)</f>
        <v>28669.555954984222</v>
      </c>
      <c r="L25" s="21">
        <v>5377.0817519842894</v>
      </c>
      <c r="M25" s="21">
        <v>587.07392789766254</v>
      </c>
      <c r="N25" s="21">
        <v>552.86516477953637</v>
      </c>
      <c r="O25" s="21">
        <v>284.15830151246485</v>
      </c>
      <c r="P25" s="21">
        <v>140.74619267686907</v>
      </c>
      <c r="Q25" s="21">
        <v>290.26222386401906</v>
      </c>
      <c r="R25" s="21">
        <v>309.46579859262283</v>
      </c>
      <c r="S25" s="21">
        <v>3433.5789977359632</v>
      </c>
      <c r="T25" s="21">
        <v>325.97971571152152</v>
      </c>
      <c r="U25" s="21">
        <v>2943.3806197459071</v>
      </c>
      <c r="V25" s="21">
        <v>228.25546283536363</v>
      </c>
      <c r="W25" s="21">
        <v>1.2339644672122729</v>
      </c>
      <c r="X25" s="21">
        <v>1418.0836561678541</v>
      </c>
      <c r="Y25" s="21">
        <v>914.66316265133105</v>
      </c>
      <c r="Z25" s="43" t="s">
        <v>104</v>
      </c>
      <c r="AA25" s="44" t="s">
        <v>9</v>
      </c>
      <c r="AB25" s="44"/>
      <c r="AC25" s="44"/>
      <c r="AD25" s="63" t="s">
        <v>104</v>
      </c>
      <c r="AE25" s="44" t="s">
        <v>9</v>
      </c>
      <c r="AF25" s="75"/>
      <c r="AG25" s="21">
        <v>722.60347881190955</v>
      </c>
      <c r="AH25" s="21">
        <v>2353.023684520173</v>
      </c>
      <c r="AI25" s="21">
        <v>389.99026859597114</v>
      </c>
      <c r="AJ25" s="21">
        <v>851.57338659107995</v>
      </c>
      <c r="AK25" s="21">
        <v>269.38688989091287</v>
      </c>
      <c r="AL25" s="21">
        <v>1220.4300072694921</v>
      </c>
      <c r="AM25" s="21">
        <v>733.71281965493938</v>
      </c>
      <c r="AN25" s="21">
        <v>153.35762819272276</v>
      </c>
      <c r="AO25" s="21">
        <v>4913.483135017088</v>
      </c>
      <c r="AP25" s="21">
        <v>255.16571581731816</v>
      </c>
      <c r="AQ25" s="80">
        <f>SUM(AR25:BE25)</f>
        <v>34262.799700968979</v>
      </c>
      <c r="AR25" s="21">
        <v>1647.3345780007523</v>
      </c>
      <c r="AS25" s="21">
        <v>211.84661517017503</v>
      </c>
      <c r="AT25" s="21">
        <v>1330.928910306458</v>
      </c>
      <c r="AU25" s="21">
        <v>6141.4063075312042</v>
      </c>
      <c r="AV25" s="21">
        <v>219.7732785392239</v>
      </c>
      <c r="AW25" s="21">
        <v>809.94207288480425</v>
      </c>
      <c r="AX25" s="21">
        <v>508.69358596692871</v>
      </c>
      <c r="AY25" s="21">
        <v>4471.7503431563528</v>
      </c>
      <c r="AZ25" s="21">
        <v>3435.4272109884705</v>
      </c>
      <c r="BA25" s="21">
        <v>3870.6258569756337</v>
      </c>
      <c r="BB25" s="21">
        <v>5436.3671422422367</v>
      </c>
      <c r="BC25" s="21">
        <v>85.770194287260452</v>
      </c>
      <c r="BD25" s="21">
        <v>5515.4430206543648</v>
      </c>
      <c r="BE25" s="85">
        <v>577.49058426511669</v>
      </c>
      <c r="BF25" s="43" t="s">
        <v>104</v>
      </c>
      <c r="BG25" s="44" t="s">
        <v>9</v>
      </c>
    </row>
    <row r="26" spans="2:59" s="27" customFormat="1" ht="24" customHeight="1" x14ac:dyDescent="0.2">
      <c r="B26" s="63" t="s">
        <v>105</v>
      </c>
      <c r="C26" s="44" t="s">
        <v>10</v>
      </c>
      <c r="D26" s="26"/>
      <c r="E26" s="83">
        <f>+F26+K26+AQ26</f>
        <v>180312.59149393172</v>
      </c>
      <c r="F26" s="80">
        <f>SUM(G26:J26)</f>
        <v>5423.0748479915528</v>
      </c>
      <c r="G26" s="21">
        <v>253.68399677184561</v>
      </c>
      <c r="H26" s="21">
        <v>0</v>
      </c>
      <c r="I26" s="21">
        <v>315.16983178362733</v>
      </c>
      <c r="J26" s="21">
        <v>4854.2210194360796</v>
      </c>
      <c r="K26" s="80">
        <f>SUM(L26:Y26)+SUM(AG26:AP26)</f>
        <v>70346.74431569039</v>
      </c>
      <c r="L26" s="21">
        <v>14904.562698789519</v>
      </c>
      <c r="M26" s="21">
        <v>1572.0543327246066</v>
      </c>
      <c r="N26" s="21">
        <v>526.56212348015913</v>
      </c>
      <c r="O26" s="21">
        <v>1531.6650149425229</v>
      </c>
      <c r="P26" s="21">
        <v>254.67961412418273</v>
      </c>
      <c r="Q26" s="21">
        <v>2445.1982848067119</v>
      </c>
      <c r="R26" s="21">
        <v>3573.1832469874771</v>
      </c>
      <c r="S26" s="21">
        <v>10315.370646950476</v>
      </c>
      <c r="T26" s="21">
        <v>847.56979415734577</v>
      </c>
      <c r="U26" s="21">
        <v>4963.1772691164169</v>
      </c>
      <c r="V26" s="21">
        <v>744.36761571247223</v>
      </c>
      <c r="W26" s="21">
        <v>45.066081268722357</v>
      </c>
      <c r="X26" s="21">
        <v>2843.5149744876617</v>
      </c>
      <c r="Y26" s="21">
        <v>1662.825152431282</v>
      </c>
      <c r="Z26" s="43" t="s">
        <v>105</v>
      </c>
      <c r="AA26" s="44" t="s">
        <v>10</v>
      </c>
      <c r="AB26" s="44"/>
      <c r="AC26" s="44"/>
      <c r="AD26" s="63" t="s">
        <v>105</v>
      </c>
      <c r="AE26" s="44" t="s">
        <v>10</v>
      </c>
      <c r="AF26" s="75"/>
      <c r="AG26" s="21">
        <v>2852.7744876733582</v>
      </c>
      <c r="AH26" s="21">
        <v>4375.932517957157</v>
      </c>
      <c r="AI26" s="21">
        <v>1440.9904835270463</v>
      </c>
      <c r="AJ26" s="21">
        <v>1758.0303986410734</v>
      </c>
      <c r="AK26" s="21">
        <v>1418.8022227183901</v>
      </c>
      <c r="AL26" s="21">
        <v>3602.0928033743858</v>
      </c>
      <c r="AM26" s="21">
        <v>1099.3455075318159</v>
      </c>
      <c r="AN26" s="21">
        <v>292.69389584259562</v>
      </c>
      <c r="AO26" s="21">
        <v>6181.3924314072574</v>
      </c>
      <c r="AP26" s="21">
        <v>1094.892717037769</v>
      </c>
      <c r="AQ26" s="80">
        <f>SUM(AR26:BE26)</f>
        <v>104542.77233024979</v>
      </c>
      <c r="AR26" s="21">
        <v>4763.0024377978689</v>
      </c>
      <c r="AS26" s="21">
        <v>1050.7226145684929</v>
      </c>
      <c r="AT26" s="21">
        <v>6286.1348975221035</v>
      </c>
      <c r="AU26" s="21">
        <v>20842.227740992137</v>
      </c>
      <c r="AV26" s="21">
        <v>735.67413243687224</v>
      </c>
      <c r="AW26" s="21">
        <v>3878.8313102220577</v>
      </c>
      <c r="AX26" s="21">
        <v>1530.5157660485659</v>
      </c>
      <c r="AY26" s="21">
        <v>11008.162566976886</v>
      </c>
      <c r="AZ26" s="21">
        <v>10447.346239984123</v>
      </c>
      <c r="BA26" s="21">
        <v>10835.022276548778</v>
      </c>
      <c r="BB26" s="21">
        <v>14963.320713069033</v>
      </c>
      <c r="BC26" s="21">
        <v>226.96714910066049</v>
      </c>
      <c r="BD26" s="21">
        <v>16123.117358675108</v>
      </c>
      <c r="BE26" s="85">
        <v>1851.7271263071211</v>
      </c>
      <c r="BF26" s="43" t="s">
        <v>105</v>
      </c>
      <c r="BG26" s="44" t="s">
        <v>10</v>
      </c>
    </row>
    <row r="27" spans="2:59" s="27" customFormat="1" ht="24" customHeight="1" x14ac:dyDescent="0.2">
      <c r="B27" s="63" t="s">
        <v>106</v>
      </c>
      <c r="C27" s="44" t="s">
        <v>11</v>
      </c>
      <c r="D27" s="26"/>
      <c r="E27" s="83">
        <f>+F27+K27+AQ27</f>
        <v>140525.27378425817</v>
      </c>
      <c r="F27" s="80">
        <f>SUM(G27:J27)</f>
        <v>5087.673125043013</v>
      </c>
      <c r="G27" s="21">
        <v>389.66689716649029</v>
      </c>
      <c r="H27" s="21">
        <v>229.3685025663857</v>
      </c>
      <c r="I27" s="21">
        <v>414.52990925030673</v>
      </c>
      <c r="J27" s="21">
        <v>4054.1078160598304</v>
      </c>
      <c r="K27" s="80">
        <f>SUM(L27:Y27)+SUM(AG27:AP27)</f>
        <v>41445.083641171484</v>
      </c>
      <c r="L27" s="21">
        <v>8257.9897736901803</v>
      </c>
      <c r="M27" s="21">
        <v>2056.2123807337189</v>
      </c>
      <c r="N27" s="21">
        <v>239.60289049379497</v>
      </c>
      <c r="O27" s="21">
        <v>688.28811734421174</v>
      </c>
      <c r="P27" s="21">
        <v>297.30621065069801</v>
      </c>
      <c r="Q27" s="21">
        <v>772.46103581202885</v>
      </c>
      <c r="R27" s="21">
        <v>626.02732519447909</v>
      </c>
      <c r="S27" s="21">
        <v>6503.4403780897728</v>
      </c>
      <c r="T27" s="21">
        <v>791.35480590252212</v>
      </c>
      <c r="U27" s="21">
        <v>2109.2892171863114</v>
      </c>
      <c r="V27" s="21">
        <v>4246.1671990088826</v>
      </c>
      <c r="W27" s="21">
        <v>24.264135935642841</v>
      </c>
      <c r="X27" s="21">
        <v>2255.2043360751622</v>
      </c>
      <c r="Y27" s="21">
        <v>2773.6834925251119</v>
      </c>
      <c r="Z27" s="43" t="s">
        <v>106</v>
      </c>
      <c r="AA27" s="44" t="s">
        <v>11</v>
      </c>
      <c r="AB27" s="44"/>
      <c r="AC27" s="44"/>
      <c r="AD27" s="63" t="s">
        <v>106</v>
      </c>
      <c r="AE27" s="44" t="s">
        <v>11</v>
      </c>
      <c r="AF27" s="75"/>
      <c r="AG27" s="21">
        <v>592.69053599855511</v>
      </c>
      <c r="AH27" s="21">
        <v>2948.2011644884783</v>
      </c>
      <c r="AI27" s="21">
        <v>824.69734996970033</v>
      </c>
      <c r="AJ27" s="21">
        <v>819.89613322653088</v>
      </c>
      <c r="AK27" s="21">
        <v>268.96709702929434</v>
      </c>
      <c r="AL27" s="21">
        <v>2840.5635752107073</v>
      </c>
      <c r="AM27" s="21">
        <v>444.35959124971384</v>
      </c>
      <c r="AN27" s="21">
        <v>66.308558163928254</v>
      </c>
      <c r="AO27" s="21">
        <v>557.9294722853607</v>
      </c>
      <c r="AP27" s="21">
        <v>440.17886490669707</v>
      </c>
      <c r="AQ27" s="80">
        <f>SUM(AR27:BE27)</f>
        <v>93992.517018043654</v>
      </c>
      <c r="AR27" s="21">
        <v>4710.9966409224107</v>
      </c>
      <c r="AS27" s="21">
        <v>559.23336652890475</v>
      </c>
      <c r="AT27" s="21">
        <v>5077.7011855658702</v>
      </c>
      <c r="AU27" s="21">
        <v>17884.893706785613</v>
      </c>
      <c r="AV27" s="21">
        <v>628.41917956476686</v>
      </c>
      <c r="AW27" s="21">
        <v>3419.9127525556487</v>
      </c>
      <c r="AX27" s="21">
        <v>1564.5174747737406</v>
      </c>
      <c r="AY27" s="21">
        <v>11687.10797143856</v>
      </c>
      <c r="AZ27" s="21">
        <v>10172.812832999432</v>
      </c>
      <c r="BA27" s="21">
        <v>8970.0619806739996</v>
      </c>
      <c r="BB27" s="21">
        <v>13504.417132320546</v>
      </c>
      <c r="BC27" s="21">
        <v>187.89735584582428</v>
      </c>
      <c r="BD27" s="21">
        <v>13627.459977648119</v>
      </c>
      <c r="BE27" s="85">
        <v>1997.0854604202018</v>
      </c>
      <c r="BF27" s="43" t="s">
        <v>106</v>
      </c>
      <c r="BG27" s="44" t="s">
        <v>11</v>
      </c>
    </row>
    <row r="28" spans="2:59" s="27" customFormat="1" ht="24" customHeight="1" x14ac:dyDescent="0.2">
      <c r="B28" s="63" t="s">
        <v>107</v>
      </c>
      <c r="C28" s="44" t="s">
        <v>12</v>
      </c>
      <c r="D28" s="26"/>
      <c r="E28" s="83">
        <f>+F28+K28+AQ28</f>
        <v>423104.5245444295</v>
      </c>
      <c r="F28" s="80">
        <f>SUM(G28:J28)</f>
        <v>11032.19143534781</v>
      </c>
      <c r="G28" s="21">
        <v>351.58060776841637</v>
      </c>
      <c r="H28" s="21">
        <v>2.6719516366477389</v>
      </c>
      <c r="I28" s="21">
        <v>743.96354524577737</v>
      </c>
      <c r="J28" s="21">
        <v>9933.9753306969687</v>
      </c>
      <c r="K28" s="80">
        <f>SUM(L28:Y28)+SUM(AG28:AP28)</f>
        <v>93482.685912518733</v>
      </c>
      <c r="L28" s="21">
        <v>11730.215064562284</v>
      </c>
      <c r="M28" s="21">
        <v>4494.5051699579344</v>
      </c>
      <c r="N28" s="21">
        <v>1093.1367407675184</v>
      </c>
      <c r="O28" s="21">
        <v>230.97471316876079</v>
      </c>
      <c r="P28" s="21">
        <v>329.46517849740604</v>
      </c>
      <c r="Q28" s="21">
        <v>1273.3183406930691</v>
      </c>
      <c r="R28" s="21">
        <v>7041.4590838777713</v>
      </c>
      <c r="S28" s="21">
        <v>17977.1472883717</v>
      </c>
      <c r="T28" s="21">
        <v>951.87506799797586</v>
      </c>
      <c r="U28" s="21">
        <v>4802.7456894252746</v>
      </c>
      <c r="V28" s="21">
        <v>467.98131336038568</v>
      </c>
      <c r="W28" s="21">
        <v>171.49934292733698</v>
      </c>
      <c r="X28" s="21">
        <v>2379.4105044017633</v>
      </c>
      <c r="Y28" s="21">
        <v>4295.4189268786113</v>
      </c>
      <c r="Z28" s="43" t="s">
        <v>107</v>
      </c>
      <c r="AA28" s="44" t="s">
        <v>12</v>
      </c>
      <c r="AB28" s="44"/>
      <c r="AC28" s="44"/>
      <c r="AD28" s="63" t="s">
        <v>107</v>
      </c>
      <c r="AE28" s="44" t="s">
        <v>12</v>
      </c>
      <c r="AF28" s="75"/>
      <c r="AG28" s="21">
        <v>10161.944696817043</v>
      </c>
      <c r="AH28" s="21">
        <v>4037.4442811672907</v>
      </c>
      <c r="AI28" s="21">
        <v>2337.438672989535</v>
      </c>
      <c r="AJ28" s="21">
        <v>2251.1721212437769</v>
      </c>
      <c r="AK28" s="21">
        <v>2869.0429621573544</v>
      </c>
      <c r="AL28" s="21">
        <v>5063.3059593209728</v>
      </c>
      <c r="AM28" s="21">
        <v>2316.8438014819358</v>
      </c>
      <c r="AN28" s="21">
        <v>933.34203458185175</v>
      </c>
      <c r="AO28" s="21">
        <v>4852.6597646570081</v>
      </c>
      <c r="AP28" s="21">
        <v>1420.3391932141612</v>
      </c>
      <c r="AQ28" s="80">
        <f>SUM(AR28:BE28)</f>
        <v>318589.64719656296</v>
      </c>
      <c r="AR28" s="21">
        <v>16416.825293804784</v>
      </c>
      <c r="AS28" s="21">
        <v>23178.115140985152</v>
      </c>
      <c r="AT28" s="21">
        <v>11329.770843359573</v>
      </c>
      <c r="AU28" s="21">
        <v>55665.460130225954</v>
      </c>
      <c r="AV28" s="21">
        <v>7243.8193919144751</v>
      </c>
      <c r="AW28" s="21">
        <v>21407.040748057294</v>
      </c>
      <c r="AX28" s="21">
        <v>11708.775661008402</v>
      </c>
      <c r="AY28" s="21">
        <v>41623.77981256834</v>
      </c>
      <c r="AZ28" s="21">
        <v>27285.168703684518</v>
      </c>
      <c r="BA28" s="21">
        <v>37129.841831195386</v>
      </c>
      <c r="BB28" s="21">
        <v>30369.132416772482</v>
      </c>
      <c r="BC28" s="21">
        <v>375.04930650340589</v>
      </c>
      <c r="BD28" s="21">
        <v>29497.785336971756</v>
      </c>
      <c r="BE28" s="85">
        <v>5359.0825795114279</v>
      </c>
      <c r="BF28" s="43" t="s">
        <v>107</v>
      </c>
      <c r="BG28" s="44" t="s">
        <v>12</v>
      </c>
    </row>
    <row r="29" spans="2:59" s="27" customFormat="1" ht="24" customHeight="1" x14ac:dyDescent="0.2">
      <c r="B29" s="63" t="s">
        <v>108</v>
      </c>
      <c r="C29" s="44" t="s">
        <v>13</v>
      </c>
      <c r="D29" s="26"/>
      <c r="E29" s="83">
        <f>+F29+K29+AQ29</f>
        <v>208511.02490264433</v>
      </c>
      <c r="F29" s="80">
        <f>SUM(G29:J29)</f>
        <v>6088.3855856402297</v>
      </c>
      <c r="G29" s="21">
        <v>319.62142618938333</v>
      </c>
      <c r="H29" s="21">
        <v>81.885814197635966</v>
      </c>
      <c r="I29" s="21">
        <v>105.95621941811356</v>
      </c>
      <c r="J29" s="21">
        <v>5580.9221258350972</v>
      </c>
      <c r="K29" s="80">
        <f>SUM(L29:Y29)+SUM(AG29:AP29)</f>
        <v>67458.543241421765</v>
      </c>
      <c r="L29" s="21">
        <v>10917.226700277008</v>
      </c>
      <c r="M29" s="21">
        <v>4549.6731066600196</v>
      </c>
      <c r="N29" s="21">
        <v>1228.0848045646787</v>
      </c>
      <c r="O29" s="21">
        <v>183.16618301443501</v>
      </c>
      <c r="P29" s="21">
        <v>223.62879376453716</v>
      </c>
      <c r="Q29" s="21">
        <v>1388.577845293358</v>
      </c>
      <c r="R29" s="21">
        <v>748.87540672538603</v>
      </c>
      <c r="S29" s="21">
        <v>11243.668353887047</v>
      </c>
      <c r="T29" s="21">
        <v>1219.9601539542311</v>
      </c>
      <c r="U29" s="21">
        <v>4754.4264135095063</v>
      </c>
      <c r="V29" s="21">
        <v>289.91733465036992</v>
      </c>
      <c r="W29" s="21">
        <v>5.4859173085874833</v>
      </c>
      <c r="X29" s="21">
        <v>1962.6263938775503</v>
      </c>
      <c r="Y29" s="21">
        <v>1308.8756453819492</v>
      </c>
      <c r="Z29" s="43" t="s">
        <v>108</v>
      </c>
      <c r="AA29" s="44" t="s">
        <v>13</v>
      </c>
      <c r="AB29" s="44"/>
      <c r="AC29" s="44"/>
      <c r="AD29" s="63" t="s">
        <v>108</v>
      </c>
      <c r="AE29" s="44" t="s">
        <v>13</v>
      </c>
      <c r="AF29" s="75"/>
      <c r="AG29" s="21">
        <v>4768.2543208563939</v>
      </c>
      <c r="AH29" s="21">
        <v>2865.4946860202913</v>
      </c>
      <c r="AI29" s="21">
        <v>1565.5245700644484</v>
      </c>
      <c r="AJ29" s="21">
        <v>2578.5997632911181</v>
      </c>
      <c r="AK29" s="21">
        <v>1065.8342125446982</v>
      </c>
      <c r="AL29" s="21">
        <v>4067.2346437995811</v>
      </c>
      <c r="AM29" s="21">
        <v>2430.5700268672945</v>
      </c>
      <c r="AN29" s="21">
        <v>838.54680145962925</v>
      </c>
      <c r="AO29" s="21">
        <v>6776.0196806943732</v>
      </c>
      <c r="AP29" s="21">
        <v>478.2714829552765</v>
      </c>
      <c r="AQ29" s="80">
        <f>SUM(AR29:BE29)</f>
        <v>134964.09607558235</v>
      </c>
      <c r="AR29" s="21">
        <v>6018.6114222975884</v>
      </c>
      <c r="AS29" s="21">
        <v>2600.1935180063738</v>
      </c>
      <c r="AT29" s="21">
        <v>6939.5013848158142</v>
      </c>
      <c r="AU29" s="21">
        <v>25663.572834413128</v>
      </c>
      <c r="AV29" s="21">
        <v>939.66228066578583</v>
      </c>
      <c r="AW29" s="21">
        <v>6006.4303035802222</v>
      </c>
      <c r="AX29" s="21">
        <v>4937.6621747625659</v>
      </c>
      <c r="AY29" s="21">
        <v>16801.344048427934</v>
      </c>
      <c r="AZ29" s="21">
        <v>13539.389822678524</v>
      </c>
      <c r="BA29" s="21">
        <v>14403.723555186847</v>
      </c>
      <c r="BB29" s="21">
        <v>20436.486672502135</v>
      </c>
      <c r="BC29" s="21">
        <v>226.60100615981656</v>
      </c>
      <c r="BD29" s="21">
        <v>13983.402059512335</v>
      </c>
      <c r="BE29" s="85">
        <v>2467.5149925732621</v>
      </c>
      <c r="BF29" s="43" t="s">
        <v>108</v>
      </c>
      <c r="BG29" s="44" t="s">
        <v>13</v>
      </c>
    </row>
    <row r="30" spans="2:59" s="27" customFormat="1" ht="24" customHeight="1" x14ac:dyDescent="0.2">
      <c r="B30" s="63" t="s">
        <v>109</v>
      </c>
      <c r="C30" s="44" t="s">
        <v>14</v>
      </c>
      <c r="D30" s="26"/>
      <c r="E30" s="83">
        <f>+F30+K30+AQ30</f>
        <v>76917.355282772885</v>
      </c>
      <c r="F30" s="80">
        <f>SUM(G30:J30)</f>
        <v>5305.0152762209736</v>
      </c>
      <c r="G30" s="21">
        <v>359.09560077712382</v>
      </c>
      <c r="H30" s="21">
        <v>220.00513806216102</v>
      </c>
      <c r="I30" s="21">
        <v>1867.9658923589845</v>
      </c>
      <c r="J30" s="21">
        <v>2857.9486450227041</v>
      </c>
      <c r="K30" s="80">
        <f>SUM(L30:Y30)+SUM(AG30:AP30)</f>
        <v>30918.77944938478</v>
      </c>
      <c r="L30" s="21">
        <v>5354.5675165415678</v>
      </c>
      <c r="M30" s="21">
        <v>1506.0972781640592</v>
      </c>
      <c r="N30" s="21">
        <v>1219.7647686111018</v>
      </c>
      <c r="O30" s="21">
        <v>334.62839092424491</v>
      </c>
      <c r="P30" s="21">
        <v>263.38065884223988</v>
      </c>
      <c r="Q30" s="21">
        <v>394.87759967187861</v>
      </c>
      <c r="R30" s="21">
        <v>557.69806165364503</v>
      </c>
      <c r="S30" s="21">
        <v>717.73022728591695</v>
      </c>
      <c r="T30" s="21">
        <v>656.87270572564364</v>
      </c>
      <c r="U30" s="21">
        <v>1119.8634005420668</v>
      </c>
      <c r="V30" s="21">
        <v>282.59574401096734</v>
      </c>
      <c r="W30" s="21">
        <v>6.2062745573767222</v>
      </c>
      <c r="X30" s="21">
        <v>2272.00110796833</v>
      </c>
      <c r="Y30" s="21">
        <v>1344.2850977522301</v>
      </c>
      <c r="Z30" s="43" t="s">
        <v>109</v>
      </c>
      <c r="AA30" s="44" t="s">
        <v>14</v>
      </c>
      <c r="AB30" s="44"/>
      <c r="AC30" s="44"/>
      <c r="AD30" s="63" t="s">
        <v>109</v>
      </c>
      <c r="AE30" s="44" t="s">
        <v>14</v>
      </c>
      <c r="AF30" s="75"/>
      <c r="AG30" s="21">
        <v>577.8258028547333</v>
      </c>
      <c r="AH30" s="21">
        <v>4361.3214634781898</v>
      </c>
      <c r="AI30" s="21">
        <v>936.51251891116203</v>
      </c>
      <c r="AJ30" s="21">
        <v>1377.3090384089412</v>
      </c>
      <c r="AK30" s="21">
        <v>343.94227914391303</v>
      </c>
      <c r="AL30" s="21">
        <v>4123.3976903916473</v>
      </c>
      <c r="AM30" s="21">
        <v>748.94385436756397</v>
      </c>
      <c r="AN30" s="21">
        <v>43.36791525854791</v>
      </c>
      <c r="AO30" s="21">
        <v>2166.4213435478441</v>
      </c>
      <c r="AP30" s="21">
        <v>209.16871077096886</v>
      </c>
      <c r="AQ30" s="80">
        <f>SUM(AR30:BE30)</f>
        <v>40693.560557167126</v>
      </c>
      <c r="AR30" s="21">
        <v>2517.6226999123551</v>
      </c>
      <c r="AS30" s="21">
        <v>428.20066344382002</v>
      </c>
      <c r="AT30" s="21">
        <v>1387.3545599780352</v>
      </c>
      <c r="AU30" s="21">
        <v>8433.1925718844705</v>
      </c>
      <c r="AV30" s="21">
        <v>270.12353453753951</v>
      </c>
      <c r="AW30" s="21">
        <v>963.96402393188862</v>
      </c>
      <c r="AX30" s="21">
        <v>446.59158328785702</v>
      </c>
      <c r="AY30" s="21">
        <v>6495.6148972005576</v>
      </c>
      <c r="AZ30" s="21">
        <v>3701.4582704926224</v>
      </c>
      <c r="BA30" s="21">
        <v>3716.2912607584267</v>
      </c>
      <c r="BB30" s="21">
        <v>5856.0209574727905</v>
      </c>
      <c r="BC30" s="21">
        <v>117.2909123045377</v>
      </c>
      <c r="BD30" s="21">
        <v>5226.9531823196203</v>
      </c>
      <c r="BE30" s="85">
        <v>1132.8814396426017</v>
      </c>
      <c r="BF30" s="43" t="s">
        <v>109</v>
      </c>
      <c r="BG30" s="44" t="s">
        <v>14</v>
      </c>
    </row>
    <row r="31" spans="2:59" s="27" customFormat="1" ht="24" customHeight="1" x14ac:dyDescent="0.2">
      <c r="B31" s="63" t="s">
        <v>110</v>
      </c>
      <c r="C31" s="44" t="s">
        <v>15</v>
      </c>
      <c r="D31" s="26"/>
      <c r="E31" s="83">
        <f>+F31+K31+AQ31</f>
        <v>27901.315995579189</v>
      </c>
      <c r="F31" s="80">
        <f>SUM(G31:J31)</f>
        <v>1587.0762815677867</v>
      </c>
      <c r="G31" s="21">
        <v>111.56659317990945</v>
      </c>
      <c r="H31" s="21">
        <v>34.364008682178152</v>
      </c>
      <c r="I31" s="21">
        <v>638.08186586006127</v>
      </c>
      <c r="J31" s="21">
        <v>803.06381384563792</v>
      </c>
      <c r="K31" s="80">
        <f>SUM(L31:Y31)+SUM(AG31:AP31)</f>
        <v>10593.258645383794</v>
      </c>
      <c r="L31" s="21">
        <v>1601.0721568203064</v>
      </c>
      <c r="M31" s="21">
        <v>1510.8376960072055</v>
      </c>
      <c r="N31" s="21">
        <v>146.8964726734234</v>
      </c>
      <c r="O31" s="21">
        <v>106.11477857391057</v>
      </c>
      <c r="P31" s="21">
        <v>37.63864720696089</v>
      </c>
      <c r="Q31" s="21">
        <v>142.26208801105543</v>
      </c>
      <c r="R31" s="21">
        <v>68.784284429540122</v>
      </c>
      <c r="S31" s="21">
        <v>715.47001162505273</v>
      </c>
      <c r="T31" s="21">
        <v>99.536673020906406</v>
      </c>
      <c r="U31" s="21">
        <v>598.35123281938706</v>
      </c>
      <c r="V31" s="21">
        <v>61.666627069410566</v>
      </c>
      <c r="W31" s="21">
        <v>3.004900134955264</v>
      </c>
      <c r="X31" s="21">
        <v>529.32503872028337</v>
      </c>
      <c r="Y31" s="21">
        <v>99.104286801479901</v>
      </c>
      <c r="Z31" s="43" t="s">
        <v>110</v>
      </c>
      <c r="AA31" s="44" t="s">
        <v>15</v>
      </c>
      <c r="AB31" s="44"/>
      <c r="AC31" s="44"/>
      <c r="AD31" s="63" t="s">
        <v>110</v>
      </c>
      <c r="AE31" s="44" t="s">
        <v>15</v>
      </c>
      <c r="AF31" s="75"/>
      <c r="AG31" s="21">
        <v>597.22546771378268</v>
      </c>
      <c r="AH31" s="21">
        <v>509.9617651124118</v>
      </c>
      <c r="AI31" s="21">
        <v>83.947278670707632</v>
      </c>
      <c r="AJ31" s="21">
        <v>640.05130717456041</v>
      </c>
      <c r="AK31" s="21">
        <v>253.39296553412314</v>
      </c>
      <c r="AL31" s="21">
        <v>1981.0843600794042</v>
      </c>
      <c r="AM31" s="21">
        <v>150.9002638927951</v>
      </c>
      <c r="AN31" s="21">
        <v>93.277044919664746</v>
      </c>
      <c r="AO31" s="21">
        <v>353.00022497479665</v>
      </c>
      <c r="AP31" s="21">
        <v>210.3530733976703</v>
      </c>
      <c r="AQ31" s="80">
        <f>SUM(AR31:BE31)</f>
        <v>15720.981068627609</v>
      </c>
      <c r="AR31" s="21">
        <v>708.2134740115855</v>
      </c>
      <c r="AS31" s="21">
        <v>74.423867244944134</v>
      </c>
      <c r="AT31" s="21">
        <v>320.12269698791943</v>
      </c>
      <c r="AU31" s="21">
        <v>2432.1126409578324</v>
      </c>
      <c r="AV31" s="21">
        <v>69.844351215934552</v>
      </c>
      <c r="AW31" s="21">
        <v>222.90556226751619</v>
      </c>
      <c r="AX31" s="21">
        <v>180.62757908528434</v>
      </c>
      <c r="AY31" s="21">
        <v>3023.8065564146873</v>
      </c>
      <c r="AZ31" s="21">
        <v>1863.888435725723</v>
      </c>
      <c r="BA31" s="21">
        <v>2190.0790866576372</v>
      </c>
      <c r="BB31" s="21">
        <v>2079.7960901885131</v>
      </c>
      <c r="BC31" s="21">
        <v>44.904520984863794</v>
      </c>
      <c r="BD31" s="21">
        <v>2208.6013198988408</v>
      </c>
      <c r="BE31" s="85">
        <v>301.65488698632743</v>
      </c>
      <c r="BF31" s="43" t="s">
        <v>110</v>
      </c>
      <c r="BG31" s="44" t="s">
        <v>15</v>
      </c>
    </row>
    <row r="32" spans="2:59" s="27" customFormat="1" ht="24" customHeight="1" x14ac:dyDescent="0.2">
      <c r="B32" s="63" t="s">
        <v>111</v>
      </c>
      <c r="C32" s="44" t="s">
        <v>16</v>
      </c>
      <c r="D32" s="26"/>
      <c r="E32" s="83">
        <f>+F32+K32+AQ32</f>
        <v>70698.734868887026</v>
      </c>
      <c r="F32" s="80">
        <f>SUM(G32:J32)</f>
        <v>2699.6953455270132</v>
      </c>
      <c r="G32" s="21">
        <v>433.83947960545009</v>
      </c>
      <c r="H32" s="21">
        <v>60.984714011626252</v>
      </c>
      <c r="I32" s="21">
        <v>216.77227881075234</v>
      </c>
      <c r="J32" s="21">
        <v>1988.0988730991846</v>
      </c>
      <c r="K32" s="80">
        <f>SUM(L32:Y32)+SUM(AG32:AP32)</f>
        <v>28455.122871883737</v>
      </c>
      <c r="L32" s="21">
        <v>4431.793116135118</v>
      </c>
      <c r="M32" s="21">
        <v>1448.2947755098485</v>
      </c>
      <c r="N32" s="21">
        <v>212.72093365520485</v>
      </c>
      <c r="O32" s="21">
        <v>304.67000594744871</v>
      </c>
      <c r="P32" s="21">
        <v>113.14281770955131</v>
      </c>
      <c r="Q32" s="21">
        <v>335.53374415156196</v>
      </c>
      <c r="R32" s="21">
        <v>375.34578497680229</v>
      </c>
      <c r="S32" s="21">
        <v>695.35836284505854</v>
      </c>
      <c r="T32" s="21">
        <v>469.20327238721302</v>
      </c>
      <c r="U32" s="21">
        <v>2707.701795007134</v>
      </c>
      <c r="V32" s="21">
        <v>308.5702159550433</v>
      </c>
      <c r="W32" s="21">
        <v>8.3410250277043261</v>
      </c>
      <c r="X32" s="21">
        <v>1554.092263914363</v>
      </c>
      <c r="Y32" s="21">
        <v>195.74537044470378</v>
      </c>
      <c r="Z32" s="43" t="s">
        <v>111</v>
      </c>
      <c r="AA32" s="44" t="s">
        <v>16</v>
      </c>
      <c r="AB32" s="44"/>
      <c r="AC32" s="44"/>
      <c r="AD32" s="63" t="s">
        <v>111</v>
      </c>
      <c r="AE32" s="44" t="s">
        <v>16</v>
      </c>
      <c r="AF32" s="75"/>
      <c r="AG32" s="21">
        <v>1362.5791452245269</v>
      </c>
      <c r="AH32" s="21">
        <v>1580.4292170459494</v>
      </c>
      <c r="AI32" s="21">
        <v>1134.3352461367551</v>
      </c>
      <c r="AJ32" s="21">
        <v>1676.2977770345726</v>
      </c>
      <c r="AK32" s="21">
        <v>1329.2974108277449</v>
      </c>
      <c r="AL32" s="21">
        <v>4066.704095838923</v>
      </c>
      <c r="AM32" s="21">
        <v>1459.7506121256738</v>
      </c>
      <c r="AN32" s="21">
        <v>341.30762079407793</v>
      </c>
      <c r="AO32" s="21">
        <v>2058.6018031978138</v>
      </c>
      <c r="AP32" s="21">
        <v>285.30645999094384</v>
      </c>
      <c r="AQ32" s="80">
        <f>SUM(AR32:BE32)</f>
        <v>39543.916651476269</v>
      </c>
      <c r="AR32" s="21">
        <v>5162.96429602225</v>
      </c>
      <c r="AS32" s="21">
        <v>485.17207652399998</v>
      </c>
      <c r="AT32" s="21">
        <v>971.38096386617246</v>
      </c>
      <c r="AU32" s="21">
        <v>7286.1203996279946</v>
      </c>
      <c r="AV32" s="21">
        <v>248.51622043100699</v>
      </c>
      <c r="AW32" s="21">
        <v>977.01444594009388</v>
      </c>
      <c r="AX32" s="21">
        <v>512.87284259535727</v>
      </c>
      <c r="AY32" s="21">
        <v>6757.6990224828241</v>
      </c>
      <c r="AZ32" s="21">
        <v>3876.2203847930105</v>
      </c>
      <c r="BA32" s="21">
        <v>2123.660996826854</v>
      </c>
      <c r="BB32" s="21">
        <v>5696.5521352626583</v>
      </c>
      <c r="BC32" s="21">
        <v>168.0433059411518</v>
      </c>
      <c r="BD32" s="21">
        <v>4469.7029391880124</v>
      </c>
      <c r="BE32" s="85">
        <v>807.9966219748826</v>
      </c>
      <c r="BF32" s="43" t="s">
        <v>111</v>
      </c>
      <c r="BG32" s="44" t="s">
        <v>16</v>
      </c>
    </row>
    <row r="33" spans="2:59" s="27" customFormat="1" ht="24" customHeight="1" x14ac:dyDescent="0.2">
      <c r="B33" s="63" t="s">
        <v>112</v>
      </c>
      <c r="C33" s="44" t="s">
        <v>17</v>
      </c>
      <c r="D33" s="26"/>
      <c r="E33" s="83">
        <f>+F33+K33+AQ33</f>
        <v>133956.28465694858</v>
      </c>
      <c r="F33" s="80">
        <f>SUM(G33:J33)</f>
        <v>4158.2464461895943</v>
      </c>
      <c r="G33" s="21">
        <v>255.18647002560911</v>
      </c>
      <c r="H33" s="21">
        <v>546.36287092801069</v>
      </c>
      <c r="I33" s="21">
        <v>252.92206158460556</v>
      </c>
      <c r="J33" s="21">
        <v>3103.7750436513684</v>
      </c>
      <c r="K33" s="80">
        <f>SUM(L33:Y33)+SUM(AG33:AP33)</f>
        <v>67494.859940260663</v>
      </c>
      <c r="L33" s="21">
        <v>8077.5448598789199</v>
      </c>
      <c r="M33" s="21">
        <v>5718.5665655429893</v>
      </c>
      <c r="N33" s="21">
        <v>813.23488294209017</v>
      </c>
      <c r="O33" s="21">
        <v>991.43048213208533</v>
      </c>
      <c r="P33" s="21">
        <v>316.06945122789318</v>
      </c>
      <c r="Q33" s="21">
        <v>1919.4472204934875</v>
      </c>
      <c r="R33" s="21">
        <v>719.32300043839518</v>
      </c>
      <c r="S33" s="21">
        <v>7020.6361990452351</v>
      </c>
      <c r="T33" s="21">
        <v>666.82463835806368</v>
      </c>
      <c r="U33" s="21">
        <v>5966.9769081761397</v>
      </c>
      <c r="V33" s="21">
        <v>4184.6871416812883</v>
      </c>
      <c r="W33" s="21">
        <v>4.6386545772400885</v>
      </c>
      <c r="X33" s="21">
        <v>1932.7123821082807</v>
      </c>
      <c r="Y33" s="21">
        <v>1705.7920622196166</v>
      </c>
      <c r="Z33" s="43" t="s">
        <v>112</v>
      </c>
      <c r="AA33" s="44" t="s">
        <v>17</v>
      </c>
      <c r="AB33" s="44"/>
      <c r="AC33" s="44"/>
      <c r="AD33" s="63" t="s">
        <v>112</v>
      </c>
      <c r="AE33" s="44" t="s">
        <v>17</v>
      </c>
      <c r="AF33" s="75"/>
      <c r="AG33" s="21">
        <v>1946.5732409933787</v>
      </c>
      <c r="AH33" s="21">
        <v>3081.8605895750538</v>
      </c>
      <c r="AI33" s="21">
        <v>763.38463162265941</v>
      </c>
      <c r="AJ33" s="21">
        <v>2089.5859602887281</v>
      </c>
      <c r="AK33" s="21">
        <v>621.44640801651883</v>
      </c>
      <c r="AL33" s="21">
        <v>2931.8861777126763</v>
      </c>
      <c r="AM33" s="21">
        <v>2017.5415053779745</v>
      </c>
      <c r="AN33" s="21">
        <v>154.68224701631877</v>
      </c>
      <c r="AO33" s="21">
        <v>12950.336879635888</v>
      </c>
      <c r="AP33" s="21">
        <v>899.67785119974747</v>
      </c>
      <c r="AQ33" s="80">
        <f>SUM(AR33:BE33)</f>
        <v>62303.178270498305</v>
      </c>
      <c r="AR33" s="21">
        <v>3858.3431710754267</v>
      </c>
      <c r="AS33" s="21">
        <v>612.12168938807645</v>
      </c>
      <c r="AT33" s="21">
        <v>3144.5766151729313</v>
      </c>
      <c r="AU33" s="21">
        <v>12628.991530648997</v>
      </c>
      <c r="AV33" s="21">
        <v>515.01263344488825</v>
      </c>
      <c r="AW33" s="21">
        <v>1821.9247363031134</v>
      </c>
      <c r="AX33" s="21">
        <v>1093.1923492825649</v>
      </c>
      <c r="AY33" s="21">
        <v>9787.8458003736559</v>
      </c>
      <c r="AZ33" s="21">
        <v>6246.0167151878777</v>
      </c>
      <c r="BA33" s="21">
        <v>4750.0474068811263</v>
      </c>
      <c r="BB33" s="21">
        <v>8060.4315494871844</v>
      </c>
      <c r="BC33" s="21">
        <v>162.27687520577183</v>
      </c>
      <c r="BD33" s="21">
        <v>8465.7146022238539</v>
      </c>
      <c r="BE33" s="85">
        <v>1156.6825958228383</v>
      </c>
      <c r="BF33" s="43" t="s">
        <v>112</v>
      </c>
      <c r="BG33" s="44" t="s">
        <v>17</v>
      </c>
    </row>
    <row r="34" spans="2:59" s="22" customFormat="1" ht="10.5" customHeight="1" x14ac:dyDescent="0.2">
      <c r="B34" s="1"/>
      <c r="C34" s="26"/>
      <c r="D34" s="26"/>
      <c r="E34" s="83"/>
      <c r="F34" s="80"/>
      <c r="G34" s="21"/>
      <c r="H34" s="21"/>
      <c r="I34" s="21"/>
      <c r="J34" s="21"/>
      <c r="K34" s="8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40"/>
      <c r="AA34" s="26"/>
      <c r="AB34" s="26"/>
      <c r="AC34" s="26"/>
      <c r="AD34" s="1"/>
      <c r="AE34" s="26"/>
      <c r="AF34" s="75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8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85"/>
      <c r="BF34" s="40"/>
      <c r="BG34" s="26"/>
    </row>
    <row r="35" spans="2:59" s="20" customFormat="1" ht="24" customHeight="1" x14ac:dyDescent="0.2">
      <c r="B35" s="65"/>
      <c r="C35" s="41" t="s">
        <v>72</v>
      </c>
      <c r="D35" s="30"/>
      <c r="E35" s="77">
        <f>SUM(E36:E41)</f>
        <v>458068.63934049767</v>
      </c>
      <c r="F35" s="78">
        <f>SUM(F36:F41)</f>
        <v>14698.50225322862</v>
      </c>
      <c r="G35" s="19">
        <f>SUM(G36:G41)</f>
        <v>1093.8978171774488</v>
      </c>
      <c r="H35" s="19">
        <f>SUM(H36:H41)</f>
        <v>1041.5543660641176</v>
      </c>
      <c r="I35" s="19">
        <f>SUM(I36:I41)</f>
        <v>1201.1722844071073</v>
      </c>
      <c r="J35" s="19">
        <f>SUM(J36:J41)</f>
        <v>11361.877785579947</v>
      </c>
      <c r="K35" s="78">
        <f>SUM(K36:K41)</f>
        <v>210225.42905692125</v>
      </c>
      <c r="L35" s="19">
        <f>SUM(L36:L41)</f>
        <v>24394.620451435512</v>
      </c>
      <c r="M35" s="19">
        <f>SUM(M36:M41)</f>
        <v>4505.6011605966214</v>
      </c>
      <c r="N35" s="19">
        <f>SUM(N36:N41)</f>
        <v>6876.9971050596332</v>
      </c>
      <c r="O35" s="19">
        <f>SUM(O36:O41)</f>
        <v>3934.7643871906671</v>
      </c>
      <c r="P35" s="19">
        <f>SUM(P36:P41)</f>
        <v>1296.476747065858</v>
      </c>
      <c r="Q35" s="19">
        <f>SUM(Q36:Q41)</f>
        <v>3537.8753157721976</v>
      </c>
      <c r="R35" s="19">
        <f>SUM(R36:R41)</f>
        <v>3060.770607094938</v>
      </c>
      <c r="S35" s="19">
        <f>SUM(S36:S41)</f>
        <v>16446.735344971647</v>
      </c>
      <c r="T35" s="19">
        <f>SUM(T36:T41)</f>
        <v>2584.1347775358713</v>
      </c>
      <c r="U35" s="19">
        <f>SUM(U36:U41)</f>
        <v>20541.168042452817</v>
      </c>
      <c r="V35" s="19">
        <f>SUM(V36:V41)</f>
        <v>2080.1290052681111</v>
      </c>
      <c r="W35" s="19">
        <f>SUM(W36:W41)</f>
        <v>28.929980742602751</v>
      </c>
      <c r="X35" s="19">
        <f>SUM(X36:X41)</f>
        <v>30812.753436592415</v>
      </c>
      <c r="Y35" s="19">
        <f>SUM(Y36:Y41)</f>
        <v>8393.4648610688309</v>
      </c>
      <c r="Z35" s="66"/>
      <c r="AA35" s="41" t="s">
        <v>72</v>
      </c>
      <c r="AB35" s="41"/>
      <c r="AC35" s="41"/>
      <c r="AD35" s="65"/>
      <c r="AE35" s="41" t="s">
        <v>72</v>
      </c>
      <c r="AF35" s="74"/>
      <c r="AG35" s="19">
        <f>SUM(AG36:AG41)</f>
        <v>4946.4075950067845</v>
      </c>
      <c r="AH35" s="19">
        <f>SUM(AH36:AH41)</f>
        <v>18227.531790631514</v>
      </c>
      <c r="AI35" s="19">
        <f>SUM(AI36:AI41)</f>
        <v>3686.3331842828179</v>
      </c>
      <c r="AJ35" s="19">
        <f>SUM(AJ36:AJ41)</f>
        <v>8239.239073881532</v>
      </c>
      <c r="AK35" s="19">
        <f>SUM(AK36:AK41)</f>
        <v>2263.8833625562957</v>
      </c>
      <c r="AL35" s="19">
        <f>SUM(AL36:AL41)</f>
        <v>9127.8609336546451</v>
      </c>
      <c r="AM35" s="19">
        <f>SUM(AM36:AM41)</f>
        <v>6142.5942174163929</v>
      </c>
      <c r="AN35" s="19">
        <f>SUM(AN36:AN41)</f>
        <v>353.32660244141641</v>
      </c>
      <c r="AO35" s="19">
        <f>SUM(AO36:AO41)</f>
        <v>27205.772014040209</v>
      </c>
      <c r="AP35" s="19">
        <f>SUM(AP36:AP41)</f>
        <v>1538.0590601618919</v>
      </c>
      <c r="AQ35" s="78">
        <f>SUM(AQ36:AQ41)</f>
        <v>233144.70803034783</v>
      </c>
      <c r="AR35" s="19">
        <f>SUM(AR36:AR41)</f>
        <v>14004.870462456958</v>
      </c>
      <c r="AS35" s="19">
        <f>SUM(AS36:AS41)</f>
        <v>7315.7227183880177</v>
      </c>
      <c r="AT35" s="19">
        <f>SUM(AT36:AT41)</f>
        <v>10217.970493126699</v>
      </c>
      <c r="AU35" s="19">
        <f>SUM(AU36:AU41)</f>
        <v>49211.666129864621</v>
      </c>
      <c r="AV35" s="19">
        <f>SUM(AV36:AV41)</f>
        <v>1963.8702924438899</v>
      </c>
      <c r="AW35" s="19">
        <f>SUM(AW36:AW41)</f>
        <v>7959.1255891762266</v>
      </c>
      <c r="AX35" s="19">
        <f>SUM(AX36:AX41)</f>
        <v>3811.5530323200369</v>
      </c>
      <c r="AY35" s="19">
        <f>SUM(AY36:AY41)</f>
        <v>32692.075447015261</v>
      </c>
      <c r="AZ35" s="19">
        <f>SUM(AZ36:AZ41)</f>
        <v>21398.953533801337</v>
      </c>
      <c r="BA35" s="19">
        <f>SUM(BA36:BA41)</f>
        <v>18816.293731973543</v>
      </c>
      <c r="BB35" s="19">
        <f>SUM(BB36:BB41)</f>
        <v>29474.425146672285</v>
      </c>
      <c r="BC35" s="19">
        <f>SUM(BC36:BC41)</f>
        <v>659.74164334465547</v>
      </c>
      <c r="BD35" s="19">
        <f>SUM(BD36:BD41)</f>
        <v>31685.097869654757</v>
      </c>
      <c r="BE35" s="42">
        <f>SUM(BE36:BE41)</f>
        <v>3933.3419401095621</v>
      </c>
      <c r="BF35" s="66"/>
      <c r="BG35" s="41" t="s">
        <v>72</v>
      </c>
    </row>
    <row r="36" spans="2:59" s="27" customFormat="1" ht="24" customHeight="1" x14ac:dyDescent="0.2">
      <c r="B36" s="63" t="s">
        <v>187</v>
      </c>
      <c r="C36" s="44" t="s">
        <v>18</v>
      </c>
      <c r="D36" s="26"/>
      <c r="E36" s="83">
        <f>+F36+K36+AQ36</f>
        <v>37176.073941627001</v>
      </c>
      <c r="F36" s="80">
        <f>SUM(G36:J36)</f>
        <v>1651.5008918015828</v>
      </c>
      <c r="G36" s="21">
        <v>134.89268544990711</v>
      </c>
      <c r="H36" s="21">
        <v>179.14423158228581</v>
      </c>
      <c r="I36" s="21">
        <v>153.48390249398241</v>
      </c>
      <c r="J36" s="21">
        <v>1183.9800722754073</v>
      </c>
      <c r="K36" s="80">
        <f>SUM(L36:Y36)+SUM(AG36:AP36)</f>
        <v>17543.908484824806</v>
      </c>
      <c r="L36" s="21">
        <v>1431.0948769480146</v>
      </c>
      <c r="M36" s="21">
        <v>391.38731695607441</v>
      </c>
      <c r="N36" s="21">
        <v>648.05943732910839</v>
      </c>
      <c r="O36" s="21">
        <v>519.85588420932822</v>
      </c>
      <c r="P36" s="21">
        <v>93.191201345985945</v>
      </c>
      <c r="Q36" s="21">
        <v>411.81215362841891</v>
      </c>
      <c r="R36" s="21">
        <v>169.09914463557089</v>
      </c>
      <c r="S36" s="21">
        <v>4021.2755985876415</v>
      </c>
      <c r="T36" s="21">
        <v>221.65166107038851</v>
      </c>
      <c r="U36" s="21">
        <v>1819.7179772802574</v>
      </c>
      <c r="V36" s="21">
        <v>56.039418373212698</v>
      </c>
      <c r="W36" s="21">
        <v>3.9631600419004536</v>
      </c>
      <c r="X36" s="21">
        <v>1292.9686290238756</v>
      </c>
      <c r="Y36" s="21">
        <v>607.76409931758326</v>
      </c>
      <c r="Z36" s="43" t="s">
        <v>187</v>
      </c>
      <c r="AA36" s="44" t="s">
        <v>18</v>
      </c>
      <c r="AB36" s="44"/>
      <c r="AC36" s="44"/>
      <c r="AD36" s="63" t="s">
        <v>187</v>
      </c>
      <c r="AE36" s="44" t="s">
        <v>18</v>
      </c>
      <c r="AF36" s="75"/>
      <c r="AG36" s="21">
        <v>699.3804726647852</v>
      </c>
      <c r="AH36" s="21">
        <v>2302.3271142623221</v>
      </c>
      <c r="AI36" s="21">
        <v>183.3970548638523</v>
      </c>
      <c r="AJ36" s="21">
        <v>834.20070615744078</v>
      </c>
      <c r="AK36" s="21">
        <v>46.921602917060746</v>
      </c>
      <c r="AL36" s="21">
        <v>1187.4101428398069</v>
      </c>
      <c r="AM36" s="21">
        <v>119.30034606058115</v>
      </c>
      <c r="AN36" s="21">
        <v>16.212650289769552</v>
      </c>
      <c r="AO36" s="21">
        <v>352.87942553704613</v>
      </c>
      <c r="AP36" s="21">
        <v>113.99841048478284</v>
      </c>
      <c r="AQ36" s="80">
        <f>SUM(AR36:BE36)</f>
        <v>17980.66456500061</v>
      </c>
      <c r="AR36" s="21">
        <v>2072.0037825412037</v>
      </c>
      <c r="AS36" s="21">
        <v>173.49984669111382</v>
      </c>
      <c r="AT36" s="21">
        <v>689.7445110997412</v>
      </c>
      <c r="AU36" s="21">
        <v>3649.8253184819887</v>
      </c>
      <c r="AV36" s="21">
        <v>159.7433783820986</v>
      </c>
      <c r="AW36" s="21">
        <v>768.25635944223188</v>
      </c>
      <c r="AX36" s="21">
        <v>242.63096129897147</v>
      </c>
      <c r="AY36" s="21">
        <v>2000.5625382474404</v>
      </c>
      <c r="AZ36" s="21">
        <v>1572.0288246069767</v>
      </c>
      <c r="BA36" s="21">
        <v>987.37835926016214</v>
      </c>
      <c r="BB36" s="21">
        <v>2693.729698663532</v>
      </c>
      <c r="BC36" s="21">
        <v>69.199731571238004</v>
      </c>
      <c r="BD36" s="21">
        <v>2612.4244843348711</v>
      </c>
      <c r="BE36" s="85">
        <v>289.6367703790433</v>
      </c>
      <c r="BF36" s="43" t="s">
        <v>187</v>
      </c>
      <c r="BG36" s="44" t="s">
        <v>18</v>
      </c>
    </row>
    <row r="37" spans="2:59" s="27" customFormat="1" ht="24" customHeight="1" x14ac:dyDescent="0.2">
      <c r="B37" s="63" t="s">
        <v>188</v>
      </c>
      <c r="C37" s="44" t="s">
        <v>19</v>
      </c>
      <c r="D37" s="26"/>
      <c r="E37" s="83">
        <f>+F37+K37+AQ37</f>
        <v>34415.04074914362</v>
      </c>
      <c r="F37" s="80">
        <f>SUM(G37:J37)</f>
        <v>1606.2561307226417</v>
      </c>
      <c r="G37" s="21">
        <v>122.92212855855028</v>
      </c>
      <c r="H37" s="21">
        <v>308.55415930594546</v>
      </c>
      <c r="I37" s="21">
        <v>92.260345365788339</v>
      </c>
      <c r="J37" s="21">
        <v>1082.5194974923577</v>
      </c>
      <c r="K37" s="80">
        <f>SUM(L37:Y37)+SUM(AG37:AP37)</f>
        <v>13400.872057465247</v>
      </c>
      <c r="L37" s="21">
        <v>3040.411806497932</v>
      </c>
      <c r="M37" s="21">
        <v>506.03084365220889</v>
      </c>
      <c r="N37" s="21">
        <v>1247.465491438571</v>
      </c>
      <c r="O37" s="21">
        <v>235.22555859581507</v>
      </c>
      <c r="P37" s="21">
        <v>130.6443232928799</v>
      </c>
      <c r="Q37" s="21">
        <v>166.4219361219034</v>
      </c>
      <c r="R37" s="21">
        <v>518.024449515745</v>
      </c>
      <c r="S37" s="21">
        <v>457.88506212025493</v>
      </c>
      <c r="T37" s="21">
        <v>231.5564871581754</v>
      </c>
      <c r="U37" s="21">
        <v>448.57860716238503</v>
      </c>
      <c r="V37" s="21">
        <v>42.304709748405614</v>
      </c>
      <c r="W37" s="21">
        <v>0.96332626951737632</v>
      </c>
      <c r="X37" s="21">
        <v>1030.2218228631432</v>
      </c>
      <c r="Y37" s="21">
        <v>392.3202013605939</v>
      </c>
      <c r="Z37" s="43" t="s">
        <v>188</v>
      </c>
      <c r="AA37" s="44" t="s">
        <v>19</v>
      </c>
      <c r="AB37" s="44"/>
      <c r="AC37" s="44"/>
      <c r="AD37" s="63" t="s">
        <v>188</v>
      </c>
      <c r="AE37" s="44" t="s">
        <v>19</v>
      </c>
      <c r="AF37" s="75"/>
      <c r="AG37" s="21">
        <v>146.51712407682049</v>
      </c>
      <c r="AH37" s="21">
        <v>986.26957753281147</v>
      </c>
      <c r="AI37" s="21">
        <v>300.01825304629426</v>
      </c>
      <c r="AJ37" s="21">
        <v>1032.7561954718317</v>
      </c>
      <c r="AK37" s="21">
        <v>89.727477605173192</v>
      </c>
      <c r="AL37" s="21">
        <v>1576.7016694386473</v>
      </c>
      <c r="AM37" s="21">
        <v>254.77866626790666</v>
      </c>
      <c r="AN37" s="21">
        <v>120.96989640185771</v>
      </c>
      <c r="AO37" s="21">
        <v>241.05488911617803</v>
      </c>
      <c r="AP37" s="21">
        <v>204.02368271019608</v>
      </c>
      <c r="AQ37" s="80">
        <f>SUM(AR37:BE37)</f>
        <v>19407.91256095573</v>
      </c>
      <c r="AR37" s="21">
        <v>354.5591462802426</v>
      </c>
      <c r="AS37" s="21">
        <v>352.43149912661102</v>
      </c>
      <c r="AT37" s="21">
        <v>660.62364452595239</v>
      </c>
      <c r="AU37" s="21">
        <v>4654.1918141163005</v>
      </c>
      <c r="AV37" s="21">
        <v>146.19305460667849</v>
      </c>
      <c r="AW37" s="21">
        <v>605.61404415028426</v>
      </c>
      <c r="AX37" s="21">
        <v>295.95946618234098</v>
      </c>
      <c r="AY37" s="21">
        <v>3671.4321951796273</v>
      </c>
      <c r="AZ37" s="21">
        <v>1855.5178716432647</v>
      </c>
      <c r="BA37" s="21">
        <v>1524.78087049018</v>
      </c>
      <c r="BB37" s="21">
        <v>2844.0556013323148</v>
      </c>
      <c r="BC37" s="21">
        <v>73.698038469280846</v>
      </c>
      <c r="BD37" s="21">
        <v>1957.9686015978759</v>
      </c>
      <c r="BE37" s="85">
        <v>410.88671325477719</v>
      </c>
      <c r="BF37" s="43" t="s">
        <v>188</v>
      </c>
      <c r="BG37" s="44" t="s">
        <v>19</v>
      </c>
    </row>
    <row r="38" spans="2:59" s="27" customFormat="1" ht="24" customHeight="1" x14ac:dyDescent="0.2">
      <c r="B38" s="63" t="s">
        <v>189</v>
      </c>
      <c r="C38" s="44" t="s">
        <v>20</v>
      </c>
      <c r="D38" s="26"/>
      <c r="E38" s="83">
        <f>+F38+K38+AQ38</f>
        <v>70727.196103424372</v>
      </c>
      <c r="F38" s="80">
        <f>SUM(G38:J38)</f>
        <v>2603.4951628777562</v>
      </c>
      <c r="G38" s="21">
        <v>268.5576026622528</v>
      </c>
      <c r="H38" s="21">
        <v>41.163704055782176</v>
      </c>
      <c r="I38" s="21">
        <v>385.75392685785147</v>
      </c>
      <c r="J38" s="21">
        <v>1908.0199293018695</v>
      </c>
      <c r="K38" s="80">
        <f>SUM(L38:Y38)+SUM(AG38:AP38)</f>
        <v>33236.575804623957</v>
      </c>
      <c r="L38" s="21">
        <v>3800.4142384365714</v>
      </c>
      <c r="M38" s="21">
        <v>738.38839122666081</v>
      </c>
      <c r="N38" s="21">
        <v>824.65391429401609</v>
      </c>
      <c r="O38" s="21">
        <v>1069.1698014008909</v>
      </c>
      <c r="P38" s="21">
        <v>477.95644686430325</v>
      </c>
      <c r="Q38" s="21">
        <v>978.67908440546603</v>
      </c>
      <c r="R38" s="21">
        <v>450.13786462187949</v>
      </c>
      <c r="S38" s="21">
        <v>2788.5908926294519</v>
      </c>
      <c r="T38" s="21">
        <v>417.89892168168842</v>
      </c>
      <c r="U38" s="21">
        <v>3740.8183699412975</v>
      </c>
      <c r="V38" s="21">
        <v>215.3413019838724</v>
      </c>
      <c r="W38" s="21">
        <v>2.736454066895349</v>
      </c>
      <c r="X38" s="21">
        <v>6115.3530421832565</v>
      </c>
      <c r="Y38" s="21">
        <v>1390.8954474853108</v>
      </c>
      <c r="Z38" s="43" t="s">
        <v>189</v>
      </c>
      <c r="AA38" s="44" t="s">
        <v>20</v>
      </c>
      <c r="AB38" s="44"/>
      <c r="AC38" s="44"/>
      <c r="AD38" s="63" t="s">
        <v>189</v>
      </c>
      <c r="AE38" s="44" t="s">
        <v>20</v>
      </c>
      <c r="AF38" s="75"/>
      <c r="AG38" s="21">
        <v>851.07191772806402</v>
      </c>
      <c r="AH38" s="21">
        <v>2893.63253956575</v>
      </c>
      <c r="AI38" s="21">
        <v>977.89124365845191</v>
      </c>
      <c r="AJ38" s="21">
        <v>979.7670326534419</v>
      </c>
      <c r="AK38" s="21">
        <v>282.75730905452599</v>
      </c>
      <c r="AL38" s="21">
        <v>264.49764522256396</v>
      </c>
      <c r="AM38" s="21">
        <v>952.16436395860342</v>
      </c>
      <c r="AN38" s="21">
        <v>20.024229515737119</v>
      </c>
      <c r="AO38" s="21">
        <v>2813.5405340165375</v>
      </c>
      <c r="AP38" s="21">
        <v>190.19481802872173</v>
      </c>
      <c r="AQ38" s="80">
        <f>SUM(AR38:BE38)</f>
        <v>34887.125135922659</v>
      </c>
      <c r="AR38" s="21">
        <v>2137.5768603102943</v>
      </c>
      <c r="AS38" s="21">
        <v>1512.112256153898</v>
      </c>
      <c r="AT38" s="21">
        <v>958.3805210628143</v>
      </c>
      <c r="AU38" s="21">
        <v>6774.1095633722434</v>
      </c>
      <c r="AV38" s="21">
        <v>248.01878887143442</v>
      </c>
      <c r="AW38" s="21">
        <v>845.22114919773912</v>
      </c>
      <c r="AX38" s="21">
        <v>496.39692861410083</v>
      </c>
      <c r="AY38" s="21">
        <v>5479.0060219614043</v>
      </c>
      <c r="AZ38" s="21">
        <v>3698.2737801790481</v>
      </c>
      <c r="BA38" s="21">
        <v>2320.1904535934723</v>
      </c>
      <c r="BB38" s="21">
        <v>4505.5374623721873</v>
      </c>
      <c r="BC38" s="21">
        <v>100.55017376896788</v>
      </c>
      <c r="BD38" s="21">
        <v>5297.2385985569954</v>
      </c>
      <c r="BE38" s="85">
        <v>514.5125779080613</v>
      </c>
      <c r="BF38" s="43" t="s">
        <v>189</v>
      </c>
      <c r="BG38" s="44" t="s">
        <v>20</v>
      </c>
    </row>
    <row r="39" spans="2:59" s="27" customFormat="1" ht="24" customHeight="1" x14ac:dyDescent="0.2">
      <c r="B39" s="63" t="s">
        <v>190</v>
      </c>
      <c r="C39" s="44" t="s">
        <v>21</v>
      </c>
      <c r="D39" s="26"/>
      <c r="E39" s="83">
        <f>+F39+K39+AQ39</f>
        <v>250199.88101058593</v>
      </c>
      <c r="F39" s="80">
        <f>SUM(G39:J39)</f>
        <v>6602.3694297543807</v>
      </c>
      <c r="G39" s="21">
        <v>364.81835695856512</v>
      </c>
      <c r="H39" s="21">
        <v>108.13130292552125</v>
      </c>
      <c r="I39" s="21">
        <v>302.74662518705946</v>
      </c>
      <c r="J39" s="21">
        <v>5826.6731446832346</v>
      </c>
      <c r="K39" s="80">
        <f>SUM(L39:Y39)+SUM(AG39:AP39)</f>
        <v>114161.29376780411</v>
      </c>
      <c r="L39" s="21">
        <v>13468.983358685477</v>
      </c>
      <c r="M39" s="21">
        <v>1910.9868988139538</v>
      </c>
      <c r="N39" s="21">
        <v>3920.8749128647455</v>
      </c>
      <c r="O39" s="21">
        <v>1649.565481278519</v>
      </c>
      <c r="P39" s="21">
        <v>505.77307046087145</v>
      </c>
      <c r="Q39" s="21">
        <v>1708.6496894793381</v>
      </c>
      <c r="R39" s="21">
        <v>1759.4692070943881</v>
      </c>
      <c r="S39" s="21">
        <v>5265.6403000279442</v>
      </c>
      <c r="T39" s="21">
        <v>1322.9754839390632</v>
      </c>
      <c r="U39" s="21">
        <v>12257.820380325029</v>
      </c>
      <c r="V39" s="21">
        <v>1301.5716468871371</v>
      </c>
      <c r="W39" s="21">
        <v>21.267040364289574</v>
      </c>
      <c r="X39" s="21">
        <v>16129.440863565933</v>
      </c>
      <c r="Y39" s="21">
        <v>5322.5818050698299</v>
      </c>
      <c r="Z39" s="43" t="s">
        <v>190</v>
      </c>
      <c r="AA39" s="44" t="s">
        <v>21</v>
      </c>
      <c r="AB39" s="44"/>
      <c r="AC39" s="44"/>
      <c r="AD39" s="63" t="s">
        <v>190</v>
      </c>
      <c r="AE39" s="44" t="s">
        <v>21</v>
      </c>
      <c r="AF39" s="75"/>
      <c r="AG39" s="21">
        <v>2571.161979908768</v>
      </c>
      <c r="AH39" s="21">
        <v>9682.2675555736187</v>
      </c>
      <c r="AI39" s="21">
        <v>1922.5711552259577</v>
      </c>
      <c r="AJ39" s="21">
        <v>4652.7354240240375</v>
      </c>
      <c r="AK39" s="21">
        <v>1522.9995226254937</v>
      </c>
      <c r="AL39" s="21">
        <v>2517.6613007430465</v>
      </c>
      <c r="AM39" s="21">
        <v>3181.3744013912592</v>
      </c>
      <c r="AN39" s="21">
        <v>173.57932881303816</v>
      </c>
      <c r="AO39" s="21">
        <v>20589.806079596558</v>
      </c>
      <c r="AP39" s="21">
        <v>801.53688104578862</v>
      </c>
      <c r="AQ39" s="80">
        <f>SUM(AR39:BE39)</f>
        <v>129436.21781302743</v>
      </c>
      <c r="AR39" s="21">
        <v>7008.2871820044275</v>
      </c>
      <c r="AS39" s="21">
        <v>5082.6593494668759</v>
      </c>
      <c r="AT39" s="21">
        <v>6551.4713982369976</v>
      </c>
      <c r="AU39" s="21">
        <v>27840.798061315912</v>
      </c>
      <c r="AV39" s="21">
        <v>1173.1703933514605</v>
      </c>
      <c r="AW39" s="21">
        <v>4847.3342621630172</v>
      </c>
      <c r="AX39" s="21">
        <v>2414.1250458120712</v>
      </c>
      <c r="AY39" s="21">
        <v>16544.005603454778</v>
      </c>
      <c r="AZ39" s="21">
        <v>11923.495429914039</v>
      </c>
      <c r="BA39" s="21">
        <v>11707.316104925038</v>
      </c>
      <c r="BB39" s="21">
        <v>15091.574299906311</v>
      </c>
      <c r="BC39" s="21">
        <v>307.78148535204758</v>
      </c>
      <c r="BD39" s="21">
        <v>16774.692519580181</v>
      </c>
      <c r="BE39" s="85">
        <v>2169.5066775442833</v>
      </c>
      <c r="BF39" s="43" t="s">
        <v>190</v>
      </c>
      <c r="BG39" s="44" t="s">
        <v>21</v>
      </c>
    </row>
    <row r="40" spans="2:59" s="27" customFormat="1" ht="24" customHeight="1" x14ac:dyDescent="0.2">
      <c r="B40" s="63" t="s">
        <v>191</v>
      </c>
      <c r="C40" s="44" t="s">
        <v>22</v>
      </c>
      <c r="D40" s="26"/>
      <c r="E40" s="83">
        <f>+F40+K40+AQ40</f>
        <v>65550.447535716783</v>
      </c>
      <c r="F40" s="80">
        <f>SUM(G40:J40)</f>
        <v>2234.8806380722594</v>
      </c>
      <c r="G40" s="21">
        <v>202.7070435481734</v>
      </c>
      <c r="H40" s="21">
        <v>404.56096819458281</v>
      </c>
      <c r="I40" s="21">
        <v>266.92748450242573</v>
      </c>
      <c r="J40" s="21">
        <v>1360.6851418270776</v>
      </c>
      <c r="K40" s="80">
        <f>SUM(L40:Y40)+SUM(AG40:AP40)</f>
        <v>31882.77894220312</v>
      </c>
      <c r="L40" s="21">
        <v>2653.716170867518</v>
      </c>
      <c r="M40" s="21">
        <v>958.80770994772388</v>
      </c>
      <c r="N40" s="21">
        <v>235.94334913319176</v>
      </c>
      <c r="O40" s="21">
        <v>460.94766170611422</v>
      </c>
      <c r="P40" s="21">
        <v>88.911705101817489</v>
      </c>
      <c r="Q40" s="21">
        <v>272.31245213707103</v>
      </c>
      <c r="R40" s="21">
        <v>164.03994122735477</v>
      </c>
      <c r="S40" s="21">
        <v>3913.3434916063557</v>
      </c>
      <c r="T40" s="21">
        <v>390.05222368655598</v>
      </c>
      <c r="U40" s="21">
        <v>2274.2327077438454</v>
      </c>
      <c r="V40" s="21">
        <v>464.87192827548313</v>
      </c>
      <c r="W40" s="21">
        <v>0</v>
      </c>
      <c r="X40" s="21">
        <v>6244.7690789562057</v>
      </c>
      <c r="Y40" s="21">
        <v>679.90330783551269</v>
      </c>
      <c r="Z40" s="43" t="s">
        <v>191</v>
      </c>
      <c r="AA40" s="44" t="s">
        <v>22</v>
      </c>
      <c r="AB40" s="44"/>
      <c r="AC40" s="44"/>
      <c r="AD40" s="63" t="s">
        <v>191</v>
      </c>
      <c r="AE40" s="44" t="s">
        <v>22</v>
      </c>
      <c r="AF40" s="75"/>
      <c r="AG40" s="21">
        <v>678.27610062834606</v>
      </c>
      <c r="AH40" s="21">
        <v>2363.0350036970121</v>
      </c>
      <c r="AI40" s="21">
        <v>302.45547748826169</v>
      </c>
      <c r="AJ40" s="21">
        <v>739.77971557478088</v>
      </c>
      <c r="AK40" s="21">
        <v>321.47745035404216</v>
      </c>
      <c r="AL40" s="21">
        <v>3581.5901754105798</v>
      </c>
      <c r="AM40" s="21">
        <v>1634.9764397380425</v>
      </c>
      <c r="AN40" s="21">
        <v>22.540497421013882</v>
      </c>
      <c r="AO40" s="21">
        <v>3208.4910857738892</v>
      </c>
      <c r="AP40" s="21">
        <v>228.30526789240281</v>
      </c>
      <c r="AQ40" s="80">
        <f>SUM(AR40:BE40)</f>
        <v>31432.78795544141</v>
      </c>
      <c r="AR40" s="21">
        <v>2432.4434913207906</v>
      </c>
      <c r="AS40" s="21">
        <v>195.01976694951929</v>
      </c>
      <c r="AT40" s="21">
        <v>1357.7504182011933</v>
      </c>
      <c r="AU40" s="21">
        <v>6292.741372578178</v>
      </c>
      <c r="AV40" s="21">
        <v>236.74467723221767</v>
      </c>
      <c r="AW40" s="21">
        <v>892.69977422295403</v>
      </c>
      <c r="AX40" s="21">
        <v>362.44063041255231</v>
      </c>
      <c r="AY40" s="21">
        <v>4997.0690881720129</v>
      </c>
      <c r="AZ40" s="21">
        <v>2349.6376274580098</v>
      </c>
      <c r="BA40" s="21">
        <v>2276.627943704691</v>
      </c>
      <c r="BB40" s="21">
        <v>4339.5280843979408</v>
      </c>
      <c r="BC40" s="21">
        <v>108.51221418312112</v>
      </c>
      <c r="BD40" s="21">
        <v>5042.7736655848348</v>
      </c>
      <c r="BE40" s="85">
        <v>548.79920102339713</v>
      </c>
      <c r="BF40" s="43" t="s">
        <v>191</v>
      </c>
      <c r="BG40" s="44" t="s">
        <v>22</v>
      </c>
    </row>
    <row r="41" spans="2:59" s="22" customFormat="1" ht="10.5" customHeight="1" x14ac:dyDescent="0.2">
      <c r="B41" s="1"/>
      <c r="C41" s="26"/>
      <c r="D41" s="26"/>
      <c r="E41" s="83"/>
      <c r="F41" s="80"/>
      <c r="G41" s="21"/>
      <c r="H41" s="21"/>
      <c r="I41" s="21"/>
      <c r="J41" s="21"/>
      <c r="K41" s="8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40"/>
      <c r="AA41" s="26"/>
      <c r="AB41" s="26"/>
      <c r="AC41" s="26"/>
      <c r="AD41" s="1"/>
      <c r="AE41" s="26"/>
      <c r="AF41" s="75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8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85"/>
      <c r="BF41" s="40"/>
      <c r="BG41" s="26"/>
    </row>
    <row r="42" spans="2:59" s="20" customFormat="1" ht="24" customHeight="1" x14ac:dyDescent="0.2">
      <c r="B42" s="65"/>
      <c r="C42" s="41" t="s">
        <v>73</v>
      </c>
      <c r="D42" s="30"/>
      <c r="E42" s="77">
        <f>SUM(E43:E49)</f>
        <v>622951.77663321258</v>
      </c>
      <c r="F42" s="78">
        <f>SUM(F43:F49)</f>
        <v>16244.948510627406</v>
      </c>
      <c r="G42" s="19">
        <f>SUM(G43:G49)</f>
        <v>1183.3495484181781</v>
      </c>
      <c r="H42" s="19">
        <f>SUM(H43:H49)</f>
        <v>571.09065955756682</v>
      </c>
      <c r="I42" s="19">
        <f>SUM(I43:I49)</f>
        <v>621.39715900211388</v>
      </c>
      <c r="J42" s="19">
        <f>SUM(J43:J49)</f>
        <v>13869.111143649548</v>
      </c>
      <c r="K42" s="78">
        <f>SUM(K43:K49)</f>
        <v>225819.73332506939</v>
      </c>
      <c r="L42" s="19">
        <f>SUM(L43:L49)</f>
        <v>34753.391653399449</v>
      </c>
      <c r="M42" s="19">
        <f>SUM(M43:M49)</f>
        <v>9379.2894793912546</v>
      </c>
      <c r="N42" s="19">
        <f>SUM(N43:N49)</f>
        <v>9752.3073002966139</v>
      </c>
      <c r="O42" s="19">
        <f>SUM(O43:O49)</f>
        <v>4298.2054179858669</v>
      </c>
      <c r="P42" s="19">
        <f>SUM(P43:P49)</f>
        <v>1041.0805709895819</v>
      </c>
      <c r="Q42" s="19">
        <f>SUM(Q43:Q49)</f>
        <v>5831.4022058876262</v>
      </c>
      <c r="R42" s="19">
        <f>SUM(R43:R49)</f>
        <v>5944.9978421017913</v>
      </c>
      <c r="S42" s="19">
        <f>SUM(S43:S49)</f>
        <v>35909.263061199206</v>
      </c>
      <c r="T42" s="19">
        <f>SUM(T43:T49)</f>
        <v>3099.6435208428707</v>
      </c>
      <c r="U42" s="19">
        <f>SUM(U43:U49)</f>
        <v>18592.833062722337</v>
      </c>
      <c r="V42" s="19">
        <f>SUM(V43:V49)</f>
        <v>2278.589669611406</v>
      </c>
      <c r="W42" s="19">
        <f>SUM(W43:W49)</f>
        <v>229.69429030727943</v>
      </c>
      <c r="X42" s="19">
        <f>SUM(X43:X49)</f>
        <v>10761.633190843391</v>
      </c>
      <c r="Y42" s="19">
        <f>SUM(Y43:Y49)</f>
        <v>13099.045719780603</v>
      </c>
      <c r="Z42" s="66"/>
      <c r="AA42" s="41" t="s">
        <v>73</v>
      </c>
      <c r="AB42" s="41"/>
      <c r="AC42" s="41"/>
      <c r="AD42" s="65"/>
      <c r="AE42" s="41" t="s">
        <v>73</v>
      </c>
      <c r="AF42" s="74"/>
      <c r="AG42" s="19">
        <f>SUM(AG43:AG49)</f>
        <v>10000.943758145359</v>
      </c>
      <c r="AH42" s="19">
        <f>SUM(AH43:AH49)</f>
        <v>18596.565497623084</v>
      </c>
      <c r="AI42" s="19">
        <f>SUM(AI43:AI49)</f>
        <v>5592.0940838385559</v>
      </c>
      <c r="AJ42" s="19">
        <f>SUM(AJ43:AJ49)</f>
        <v>7671.1846889865747</v>
      </c>
      <c r="AK42" s="19">
        <f>SUM(AK43:AK49)</f>
        <v>3513.5921257849609</v>
      </c>
      <c r="AL42" s="19">
        <f>SUM(AL43:AL49)</f>
        <v>6031.4728594602275</v>
      </c>
      <c r="AM42" s="19">
        <f>SUM(AM43:AM49)</f>
        <v>7353.8485382531962</v>
      </c>
      <c r="AN42" s="19">
        <f>SUM(AN43:AN49)</f>
        <v>679.40290860699361</v>
      </c>
      <c r="AO42" s="19">
        <f>SUM(AO43:AO49)</f>
        <v>8894.7372386096358</v>
      </c>
      <c r="AP42" s="19">
        <f>SUM(AP43:AP49)</f>
        <v>2514.5146404015068</v>
      </c>
      <c r="AQ42" s="78">
        <f>SUM(AQ43:AQ49)</f>
        <v>380887.09479751583</v>
      </c>
      <c r="AR42" s="19">
        <f>SUM(AR43:AR49)</f>
        <v>18925.512654127586</v>
      </c>
      <c r="AS42" s="19">
        <f>SUM(AS43:AS49)</f>
        <v>7356.9479397916657</v>
      </c>
      <c r="AT42" s="19">
        <f>SUM(AT43:AT49)</f>
        <v>16461.618386813141</v>
      </c>
      <c r="AU42" s="19">
        <f>SUM(AU43:AU49)</f>
        <v>75512.857394275517</v>
      </c>
      <c r="AV42" s="19">
        <f>SUM(AV43:AV49)</f>
        <v>3719.6161381307529</v>
      </c>
      <c r="AW42" s="19">
        <f>SUM(AW43:AW49)</f>
        <v>17839.494035891737</v>
      </c>
      <c r="AX42" s="19">
        <f>SUM(AX43:AX49)</f>
        <v>9253.782673906142</v>
      </c>
      <c r="AY42" s="19">
        <f>SUM(AY43:AY49)</f>
        <v>53706.623635243304</v>
      </c>
      <c r="AZ42" s="19">
        <f>SUM(AZ43:AZ49)</f>
        <v>32263.501238670935</v>
      </c>
      <c r="BA42" s="19">
        <f>SUM(BA43:BA49)</f>
        <v>47620.957869255624</v>
      </c>
      <c r="BB42" s="19">
        <f>SUM(BB43:BB49)</f>
        <v>54440.174091887071</v>
      </c>
      <c r="BC42" s="19">
        <f>SUM(BC43:BC49)</f>
        <v>782.51299166442334</v>
      </c>
      <c r="BD42" s="19">
        <f>SUM(BD43:BD49)</f>
        <v>35749.479303877146</v>
      </c>
      <c r="BE42" s="42">
        <f>SUM(BE43:BE49)</f>
        <v>7254.0164439808214</v>
      </c>
      <c r="BF42" s="66"/>
      <c r="BG42" s="41" t="s">
        <v>73</v>
      </c>
    </row>
    <row r="43" spans="2:59" s="27" customFormat="1" ht="24" customHeight="1" x14ac:dyDescent="0.2">
      <c r="B43" s="63" t="s">
        <v>192</v>
      </c>
      <c r="C43" s="44" t="s">
        <v>23</v>
      </c>
      <c r="D43" s="26"/>
      <c r="E43" s="83">
        <f>+F43+K43+AQ43</f>
        <v>22910.8835702223</v>
      </c>
      <c r="F43" s="80">
        <f>SUM(G43:J43)</f>
        <v>1222.911370231167</v>
      </c>
      <c r="G43" s="21">
        <v>132.01501140841754</v>
      </c>
      <c r="H43" s="21">
        <v>87.032649281168815</v>
      </c>
      <c r="I43" s="21">
        <v>82.530415427220447</v>
      </c>
      <c r="J43" s="21">
        <v>921.33329411436034</v>
      </c>
      <c r="K43" s="80">
        <f>SUM(L43:Y43)+SUM(AG43:AP43)</f>
        <v>9593.8252646550754</v>
      </c>
      <c r="L43" s="21">
        <v>1322.0431612382563</v>
      </c>
      <c r="M43" s="21">
        <v>139.71457850475434</v>
      </c>
      <c r="N43" s="21">
        <v>2454.7276289607526</v>
      </c>
      <c r="O43" s="21">
        <v>330.40125090772239</v>
      </c>
      <c r="P43" s="21">
        <v>78.213606227453013</v>
      </c>
      <c r="Q43" s="21">
        <v>199.0916376696731</v>
      </c>
      <c r="R43" s="21">
        <v>166.57826993086744</v>
      </c>
      <c r="S43" s="21">
        <v>737.41910449383784</v>
      </c>
      <c r="T43" s="21">
        <v>164.94944319699465</v>
      </c>
      <c r="U43" s="21">
        <v>705.46085779335874</v>
      </c>
      <c r="V43" s="21">
        <v>8.7746935221047444</v>
      </c>
      <c r="W43" s="21">
        <v>1.1891311334992389</v>
      </c>
      <c r="X43" s="21">
        <v>479.56960791622851</v>
      </c>
      <c r="Y43" s="21">
        <v>71.792018667341267</v>
      </c>
      <c r="Z43" s="43" t="s">
        <v>192</v>
      </c>
      <c r="AA43" s="44" t="s">
        <v>23</v>
      </c>
      <c r="AB43" s="44"/>
      <c r="AC43" s="44"/>
      <c r="AD43" s="63" t="s">
        <v>192</v>
      </c>
      <c r="AE43" s="44" t="s">
        <v>23</v>
      </c>
      <c r="AF43" s="75"/>
      <c r="AG43" s="21">
        <v>230.95357956340149</v>
      </c>
      <c r="AH43" s="21">
        <v>440.30067370957835</v>
      </c>
      <c r="AI43" s="21">
        <v>37.711238741398105</v>
      </c>
      <c r="AJ43" s="21">
        <v>267.35326684544287</v>
      </c>
      <c r="AK43" s="21">
        <v>40.767075667477172</v>
      </c>
      <c r="AL43" s="21">
        <v>1067.4592165735089</v>
      </c>
      <c r="AM43" s="21">
        <v>100.09433997194009</v>
      </c>
      <c r="AN43" s="21">
        <v>20.830338733609622</v>
      </c>
      <c r="AO43" s="21">
        <v>54.617395409199375</v>
      </c>
      <c r="AP43" s="21">
        <v>473.81314927667529</v>
      </c>
      <c r="AQ43" s="80">
        <f>SUM(AR43:BE43)</f>
        <v>12094.146935336061</v>
      </c>
      <c r="AR43" s="21">
        <v>533.06826249954952</v>
      </c>
      <c r="AS43" s="21">
        <v>171.58741034896946</v>
      </c>
      <c r="AT43" s="21">
        <v>409.63908358054363</v>
      </c>
      <c r="AU43" s="21">
        <v>2565.8785466611066</v>
      </c>
      <c r="AV43" s="21">
        <v>93.459950013491223</v>
      </c>
      <c r="AW43" s="21">
        <v>350.32623430401145</v>
      </c>
      <c r="AX43" s="21">
        <v>314.23657809824283</v>
      </c>
      <c r="AY43" s="21">
        <v>1853.1943710151877</v>
      </c>
      <c r="AZ43" s="21">
        <v>880.68399067074711</v>
      </c>
      <c r="BA43" s="21">
        <v>1602.5213543043114</v>
      </c>
      <c r="BB43" s="21">
        <v>1896.3049061298393</v>
      </c>
      <c r="BC43" s="21">
        <v>57.374671665476114</v>
      </c>
      <c r="BD43" s="21">
        <v>1141.6803762693214</v>
      </c>
      <c r="BE43" s="85">
        <v>224.1911997752627</v>
      </c>
      <c r="BF43" s="43" t="s">
        <v>192</v>
      </c>
      <c r="BG43" s="44" t="s">
        <v>23</v>
      </c>
    </row>
    <row r="44" spans="2:59" s="27" customFormat="1" ht="24" customHeight="1" x14ac:dyDescent="0.2">
      <c r="B44" s="63" t="s">
        <v>193</v>
      </c>
      <c r="C44" s="44" t="s">
        <v>24</v>
      </c>
      <c r="D44" s="26"/>
      <c r="E44" s="83">
        <f>+F44+K44+AQ44</f>
        <v>46449.789916437716</v>
      </c>
      <c r="F44" s="80">
        <f>SUM(G44:J44)</f>
        <v>1236.1800792943081</v>
      </c>
      <c r="G44" s="21">
        <v>176.82219961700329</v>
      </c>
      <c r="H44" s="21">
        <v>52.18703308676799</v>
      </c>
      <c r="I44" s="21">
        <v>74.349174093025894</v>
      </c>
      <c r="J44" s="21">
        <v>932.82167249751092</v>
      </c>
      <c r="K44" s="80">
        <f>SUM(L44:Y44)+SUM(AG44:AP44)</f>
        <v>22191.221502820259</v>
      </c>
      <c r="L44" s="21">
        <v>1541.9327982972657</v>
      </c>
      <c r="M44" s="21">
        <v>471.4349526689989</v>
      </c>
      <c r="N44" s="21">
        <v>704.29224457522378</v>
      </c>
      <c r="O44" s="21">
        <v>253.10770399183815</v>
      </c>
      <c r="P44" s="21">
        <v>98.890126361755932</v>
      </c>
      <c r="Q44" s="21">
        <v>359.65724795636606</v>
      </c>
      <c r="R44" s="21">
        <v>268.88469535634476</v>
      </c>
      <c r="S44" s="21">
        <v>2168.2778546021264</v>
      </c>
      <c r="T44" s="21">
        <v>376.71519296245253</v>
      </c>
      <c r="U44" s="21">
        <v>3028.2753016544716</v>
      </c>
      <c r="V44" s="21">
        <v>135.37117462802786</v>
      </c>
      <c r="W44" s="21">
        <v>3.5089215336151445</v>
      </c>
      <c r="X44" s="21">
        <v>2061.5949360442446</v>
      </c>
      <c r="Y44" s="21">
        <v>262.16689306702762</v>
      </c>
      <c r="Z44" s="43" t="s">
        <v>193</v>
      </c>
      <c r="AA44" s="44" t="s">
        <v>24</v>
      </c>
      <c r="AB44" s="44"/>
      <c r="AC44" s="44"/>
      <c r="AD44" s="63" t="s">
        <v>193</v>
      </c>
      <c r="AE44" s="44" t="s">
        <v>24</v>
      </c>
      <c r="AF44" s="75"/>
      <c r="AG44" s="21">
        <v>453.32438266553743</v>
      </c>
      <c r="AH44" s="21">
        <v>1381.8587676436218</v>
      </c>
      <c r="AI44" s="21">
        <v>959.0805301604579</v>
      </c>
      <c r="AJ44" s="21">
        <v>888.89478250853495</v>
      </c>
      <c r="AK44" s="21">
        <v>459.73828789525345</v>
      </c>
      <c r="AL44" s="21">
        <v>2773.29449785724</v>
      </c>
      <c r="AM44" s="21">
        <v>1534.8489563899332</v>
      </c>
      <c r="AN44" s="21">
        <v>80.996569544201662</v>
      </c>
      <c r="AO44" s="21">
        <v>1828.6151335011048</v>
      </c>
      <c r="AP44" s="21">
        <v>96.459550954611643</v>
      </c>
      <c r="AQ44" s="80">
        <f>SUM(AR44:BE44)</f>
        <v>23022.388334323154</v>
      </c>
      <c r="AR44" s="21">
        <v>1435.0594402179147</v>
      </c>
      <c r="AS44" s="21">
        <v>111.04297075336413</v>
      </c>
      <c r="AT44" s="21">
        <v>864.74389424655703</v>
      </c>
      <c r="AU44" s="21">
        <v>4917.8801266844366</v>
      </c>
      <c r="AV44" s="21">
        <v>133.16475672312248</v>
      </c>
      <c r="AW44" s="21">
        <v>641.62708954491131</v>
      </c>
      <c r="AX44" s="21">
        <v>695.3442216065082</v>
      </c>
      <c r="AY44" s="21">
        <v>3302.3602053025074</v>
      </c>
      <c r="AZ44" s="21">
        <v>2049.1760798186497</v>
      </c>
      <c r="BA44" s="21">
        <v>2832.9079043632819</v>
      </c>
      <c r="BB44" s="21">
        <v>3235.5929759609603</v>
      </c>
      <c r="BC44" s="21">
        <v>67.92193815020363</v>
      </c>
      <c r="BD44" s="21">
        <v>2128.2428181443529</v>
      </c>
      <c r="BE44" s="85">
        <v>607.32391280638046</v>
      </c>
      <c r="BF44" s="43" t="s">
        <v>193</v>
      </c>
      <c r="BG44" s="44" t="s">
        <v>24</v>
      </c>
    </row>
    <row r="45" spans="2:59" s="27" customFormat="1" ht="24" customHeight="1" x14ac:dyDescent="0.2">
      <c r="B45" s="63" t="s">
        <v>25</v>
      </c>
      <c r="C45" s="44" t="s">
        <v>26</v>
      </c>
      <c r="D45" s="26"/>
      <c r="E45" s="83">
        <f>+F45+K45+AQ45</f>
        <v>70486.527696193079</v>
      </c>
      <c r="F45" s="80">
        <f>SUM(G45:J45)</f>
        <v>1951.3604461493669</v>
      </c>
      <c r="G45" s="21">
        <v>169.00960519082247</v>
      </c>
      <c r="H45" s="21">
        <v>71.375747689986454</v>
      </c>
      <c r="I45" s="21">
        <v>141.38137572943916</v>
      </c>
      <c r="J45" s="21">
        <v>1569.5937175391189</v>
      </c>
      <c r="K45" s="80">
        <f>SUM(L45:Y45)+SUM(AG45:AP45)</f>
        <v>22571.582046276751</v>
      </c>
      <c r="L45" s="21">
        <v>4451.1339909092558</v>
      </c>
      <c r="M45" s="21">
        <v>1203.6246929743743</v>
      </c>
      <c r="N45" s="21">
        <v>2029.0646201708664</v>
      </c>
      <c r="O45" s="21">
        <v>391.42496458868652</v>
      </c>
      <c r="P45" s="21">
        <v>89.278591591426434</v>
      </c>
      <c r="Q45" s="21">
        <v>448.38975447784981</v>
      </c>
      <c r="R45" s="21">
        <v>763.64455468053632</v>
      </c>
      <c r="S45" s="21">
        <v>3117.1244986586726</v>
      </c>
      <c r="T45" s="21">
        <v>290.68811942239648</v>
      </c>
      <c r="U45" s="21">
        <v>1813.0694542780891</v>
      </c>
      <c r="V45" s="21">
        <v>44.538144839301275</v>
      </c>
      <c r="W45" s="21">
        <v>29.931864066595562</v>
      </c>
      <c r="X45" s="21">
        <v>1218.1049103142793</v>
      </c>
      <c r="Y45" s="21">
        <v>427.90006607673917</v>
      </c>
      <c r="Z45" s="43" t="s">
        <v>25</v>
      </c>
      <c r="AA45" s="44" t="s">
        <v>26</v>
      </c>
      <c r="AB45" s="44"/>
      <c r="AC45" s="44"/>
      <c r="AD45" s="63" t="s">
        <v>25</v>
      </c>
      <c r="AE45" s="44" t="s">
        <v>26</v>
      </c>
      <c r="AF45" s="75"/>
      <c r="AG45" s="21">
        <v>498.0887636084118</v>
      </c>
      <c r="AH45" s="21">
        <v>1187.9362437916634</v>
      </c>
      <c r="AI45" s="21">
        <v>233.71761985668752</v>
      </c>
      <c r="AJ45" s="21">
        <v>1247.513370979128</v>
      </c>
      <c r="AK45" s="21">
        <v>844.24391141801971</v>
      </c>
      <c r="AL45" s="21">
        <v>491.20727844190037</v>
      </c>
      <c r="AM45" s="21">
        <v>1086.0705837956291</v>
      </c>
      <c r="AN45" s="21">
        <v>116.97987243607865</v>
      </c>
      <c r="AO45" s="21">
        <v>303.60504512155876</v>
      </c>
      <c r="AP45" s="21">
        <v>244.30112977860256</v>
      </c>
      <c r="AQ45" s="80">
        <f>SUM(AR45:BE45)</f>
        <v>45963.585203766961</v>
      </c>
      <c r="AR45" s="21">
        <v>1731.2660108053433</v>
      </c>
      <c r="AS45" s="21">
        <v>415.46459087347711</v>
      </c>
      <c r="AT45" s="21">
        <v>1358.4336888271084</v>
      </c>
      <c r="AU45" s="21">
        <v>9450.121066605263</v>
      </c>
      <c r="AV45" s="21">
        <v>431.8701456778424</v>
      </c>
      <c r="AW45" s="21">
        <v>1368.1093761963944</v>
      </c>
      <c r="AX45" s="21">
        <v>1278.767311480759</v>
      </c>
      <c r="AY45" s="21">
        <v>8061.677328161416</v>
      </c>
      <c r="AZ45" s="21">
        <v>3692.1025189334659</v>
      </c>
      <c r="BA45" s="21">
        <v>7195.0378356789934</v>
      </c>
      <c r="BB45" s="21">
        <v>5875.714085172267</v>
      </c>
      <c r="BC45" s="21">
        <v>87.185488371433379</v>
      </c>
      <c r="BD45" s="21">
        <v>3755.8496339021881</v>
      </c>
      <c r="BE45" s="85">
        <v>1261.9861230810154</v>
      </c>
      <c r="BF45" s="43" t="s">
        <v>25</v>
      </c>
      <c r="BG45" s="44" t="s">
        <v>26</v>
      </c>
    </row>
    <row r="46" spans="2:59" s="27" customFormat="1" ht="24" customHeight="1" x14ac:dyDescent="0.2">
      <c r="B46" s="63" t="s">
        <v>27</v>
      </c>
      <c r="C46" s="44" t="s">
        <v>28</v>
      </c>
      <c r="D46" s="26"/>
      <c r="E46" s="83">
        <f>+F46+K46+AQ46</f>
        <v>259191.21677498805</v>
      </c>
      <c r="F46" s="80">
        <f>SUM(G46:J46)</f>
        <v>6020.5353327822259</v>
      </c>
      <c r="G46" s="21">
        <v>184.13915769844098</v>
      </c>
      <c r="H46" s="21">
        <v>19.940881548496769</v>
      </c>
      <c r="I46" s="21">
        <v>38.902526905092984</v>
      </c>
      <c r="J46" s="21">
        <v>5777.552766630195</v>
      </c>
      <c r="K46" s="80">
        <f>SUM(L46:Y46)+SUM(AG46:AP46)</f>
        <v>85833.172958762894</v>
      </c>
      <c r="L46" s="21">
        <v>11591.846041427745</v>
      </c>
      <c r="M46" s="21">
        <v>929.49289010745633</v>
      </c>
      <c r="N46" s="21">
        <v>2393.2753221369371</v>
      </c>
      <c r="O46" s="21">
        <v>1327.5947697990694</v>
      </c>
      <c r="P46" s="21">
        <v>469.52315207352092</v>
      </c>
      <c r="Q46" s="21">
        <v>3557.8339953082518</v>
      </c>
      <c r="R46" s="21">
        <v>3295.9783143361428</v>
      </c>
      <c r="S46" s="21">
        <v>18493.027009949572</v>
      </c>
      <c r="T46" s="21">
        <v>1046.0197611178351</v>
      </c>
      <c r="U46" s="21">
        <v>8529.8566187285087</v>
      </c>
      <c r="V46" s="21">
        <v>1040.5850763564524</v>
      </c>
      <c r="W46" s="21">
        <v>73.096121410883001</v>
      </c>
      <c r="X46" s="21">
        <v>3149.5182007861604</v>
      </c>
      <c r="Y46" s="21">
        <v>5131.6092667517341</v>
      </c>
      <c r="Z46" s="43" t="s">
        <v>27</v>
      </c>
      <c r="AA46" s="44" t="s">
        <v>28</v>
      </c>
      <c r="AB46" s="44"/>
      <c r="AC46" s="44"/>
      <c r="AD46" s="63" t="s">
        <v>27</v>
      </c>
      <c r="AE46" s="44" t="s">
        <v>28</v>
      </c>
      <c r="AF46" s="75"/>
      <c r="AG46" s="21">
        <v>2909.6539696852374</v>
      </c>
      <c r="AH46" s="21">
        <v>9553.7298146460835</v>
      </c>
      <c r="AI46" s="21">
        <v>2212.0752828265213</v>
      </c>
      <c r="AJ46" s="21">
        <v>3194.8515505816749</v>
      </c>
      <c r="AK46" s="21">
        <v>1103.092160877268</v>
      </c>
      <c r="AL46" s="21">
        <v>611.09721197360329</v>
      </c>
      <c r="AM46" s="21">
        <v>2259.5912063966725</v>
      </c>
      <c r="AN46" s="21">
        <v>161.94397097671586</v>
      </c>
      <c r="AO46" s="21">
        <v>1919.1817026886604</v>
      </c>
      <c r="AP46" s="21">
        <v>878.69954782018533</v>
      </c>
      <c r="AQ46" s="80">
        <f>SUM(AR46:BE46)</f>
        <v>167337.50848344294</v>
      </c>
      <c r="AR46" s="21">
        <v>7865.1981246773366</v>
      </c>
      <c r="AS46" s="21">
        <v>5860.0683158945421</v>
      </c>
      <c r="AT46" s="21">
        <v>8731.1707218211341</v>
      </c>
      <c r="AU46" s="21">
        <v>32987.860730732806</v>
      </c>
      <c r="AV46" s="21">
        <v>2033.0315791091057</v>
      </c>
      <c r="AW46" s="21">
        <v>10104.522384260903</v>
      </c>
      <c r="AX46" s="21">
        <v>4336.2857880665952</v>
      </c>
      <c r="AY46" s="21">
        <v>22684.580472412425</v>
      </c>
      <c r="AZ46" s="21">
        <v>13975.944750020613</v>
      </c>
      <c r="BA46" s="21">
        <v>18687.836756285593</v>
      </c>
      <c r="BB46" s="21">
        <v>22905.981804583964</v>
      </c>
      <c r="BC46" s="21">
        <v>230.47205458545255</v>
      </c>
      <c r="BD46" s="21">
        <v>14360.655850342635</v>
      </c>
      <c r="BE46" s="85">
        <v>2573.899150649831</v>
      </c>
      <c r="BF46" s="43" t="s">
        <v>27</v>
      </c>
      <c r="BG46" s="44" t="s">
        <v>28</v>
      </c>
    </row>
    <row r="47" spans="2:59" s="27" customFormat="1" ht="24" customHeight="1" x14ac:dyDescent="0.2">
      <c r="B47" s="63" t="s">
        <v>29</v>
      </c>
      <c r="C47" s="44" t="s">
        <v>30</v>
      </c>
      <c r="D47" s="26"/>
      <c r="E47" s="83">
        <f>+F47+K47+AQ47</f>
        <v>166551.35658512884</v>
      </c>
      <c r="F47" s="80">
        <f>SUM(G47:J47)</f>
        <v>3976.1687383675776</v>
      </c>
      <c r="G47" s="21">
        <v>324.63907898638774</v>
      </c>
      <c r="H47" s="21">
        <v>195.95352420996551</v>
      </c>
      <c r="I47" s="21">
        <v>165.10740357199242</v>
      </c>
      <c r="J47" s="21">
        <v>3290.4687315992319</v>
      </c>
      <c r="K47" s="80">
        <f>SUM(L47:Y47)+SUM(AG47:AP47)</f>
        <v>65368.002140301156</v>
      </c>
      <c r="L47" s="21">
        <v>11986.408041217424</v>
      </c>
      <c r="M47" s="21">
        <v>5381.4708451176184</v>
      </c>
      <c r="N47" s="21">
        <v>967.02461303322139</v>
      </c>
      <c r="O47" s="21">
        <v>1026.7515397082407</v>
      </c>
      <c r="P47" s="21">
        <v>151.42665135194198</v>
      </c>
      <c r="Q47" s="21">
        <v>849.11126139770545</v>
      </c>
      <c r="R47" s="21">
        <v>1183.9783389403369</v>
      </c>
      <c r="S47" s="21">
        <v>8406.8609378516849</v>
      </c>
      <c r="T47" s="21">
        <v>838.13924781959952</v>
      </c>
      <c r="U47" s="21">
        <v>2748.6637645606065</v>
      </c>
      <c r="V47" s="21">
        <v>578.11031946264961</v>
      </c>
      <c r="W47" s="21">
        <v>112.9643687292638</v>
      </c>
      <c r="X47" s="21">
        <v>2962.805805651079</v>
      </c>
      <c r="Y47" s="21">
        <v>6605.2166275106447</v>
      </c>
      <c r="Z47" s="43" t="s">
        <v>29</v>
      </c>
      <c r="AA47" s="44" t="s">
        <v>30</v>
      </c>
      <c r="AB47" s="44"/>
      <c r="AC47" s="44"/>
      <c r="AD47" s="63" t="s">
        <v>29</v>
      </c>
      <c r="AE47" s="44" t="s">
        <v>30</v>
      </c>
      <c r="AF47" s="75"/>
      <c r="AG47" s="21">
        <v>4326.0211305924431</v>
      </c>
      <c r="AH47" s="21">
        <v>4295.87578017133</v>
      </c>
      <c r="AI47" s="21">
        <v>1775.5435071434347</v>
      </c>
      <c r="AJ47" s="21">
        <v>1684.128045690491</v>
      </c>
      <c r="AK47" s="21">
        <v>976.53239711379968</v>
      </c>
      <c r="AL47" s="21">
        <v>925.82258781204916</v>
      </c>
      <c r="AM47" s="21">
        <v>2247.6240457073186</v>
      </c>
      <c r="AN47" s="21">
        <v>286.59552570712088</v>
      </c>
      <c r="AO47" s="21">
        <v>4468.562976911192</v>
      </c>
      <c r="AP47" s="21">
        <v>582.36378109996144</v>
      </c>
      <c r="AQ47" s="80">
        <f>SUM(AR47:BE47)</f>
        <v>97207.185706460106</v>
      </c>
      <c r="AR47" s="21">
        <v>5647.0544738402623</v>
      </c>
      <c r="AS47" s="21">
        <v>650.2123189076425</v>
      </c>
      <c r="AT47" s="21">
        <v>4253.5437582293398</v>
      </c>
      <c r="AU47" s="21">
        <v>18672.411210947812</v>
      </c>
      <c r="AV47" s="21">
        <v>739.10174085431379</v>
      </c>
      <c r="AW47" s="21">
        <v>4402.9848886917389</v>
      </c>
      <c r="AX47" s="21">
        <v>2205.4980866408278</v>
      </c>
      <c r="AY47" s="21">
        <v>13093.518217209874</v>
      </c>
      <c r="AZ47" s="21">
        <v>8603.1269769102328</v>
      </c>
      <c r="BA47" s="21">
        <v>12895.114502457209</v>
      </c>
      <c r="BB47" s="21">
        <v>14288.894641673485</v>
      </c>
      <c r="BC47" s="21">
        <v>217.697487151475</v>
      </c>
      <c r="BD47" s="21">
        <v>9824.6771220029914</v>
      </c>
      <c r="BE47" s="85">
        <v>1713.3502809429128</v>
      </c>
      <c r="BF47" s="43" t="s">
        <v>29</v>
      </c>
      <c r="BG47" s="44" t="s">
        <v>30</v>
      </c>
    </row>
    <row r="48" spans="2:59" s="27" customFormat="1" ht="24" customHeight="1" x14ac:dyDescent="0.2">
      <c r="B48" s="63" t="s">
        <v>31</v>
      </c>
      <c r="C48" s="44" t="s">
        <v>32</v>
      </c>
      <c r="D48" s="26"/>
      <c r="E48" s="83">
        <f>+F48+K48+AQ48</f>
        <v>30707.75973576941</v>
      </c>
      <c r="F48" s="80">
        <f>SUM(G48:J48)</f>
        <v>794.6180628123617</v>
      </c>
      <c r="G48" s="21">
        <v>72.814498481038498</v>
      </c>
      <c r="H48" s="21">
        <v>5.3439032732954779</v>
      </c>
      <c r="I48" s="21">
        <v>49.639747239084272</v>
      </c>
      <c r="J48" s="21">
        <v>666.81991381894341</v>
      </c>
      <c r="K48" s="80">
        <f>SUM(L48:Y48)+SUM(AG48:AP48)</f>
        <v>10338.76872065</v>
      </c>
      <c r="L48" s="21">
        <v>1827.7496525749004</v>
      </c>
      <c r="M48" s="21">
        <v>346.45059281408743</v>
      </c>
      <c r="N48" s="21">
        <v>536.78544859915939</v>
      </c>
      <c r="O48" s="21">
        <v>605.83130050258717</v>
      </c>
      <c r="P48" s="21">
        <v>106.4954316582244</v>
      </c>
      <c r="Q48" s="21">
        <v>300.42068176241082</v>
      </c>
      <c r="R48" s="21">
        <v>212.50454016597303</v>
      </c>
      <c r="S48" s="21">
        <v>1176.7234848493231</v>
      </c>
      <c r="T48" s="21">
        <v>198.37870098762698</v>
      </c>
      <c r="U48" s="21">
        <v>1441.834246531087</v>
      </c>
      <c r="V48" s="21">
        <v>426.61927549801948</v>
      </c>
      <c r="W48" s="21">
        <v>7.3545567273135415</v>
      </c>
      <c r="X48" s="21">
        <v>518.45214273600402</v>
      </c>
      <c r="Y48" s="21">
        <v>533.70032940631143</v>
      </c>
      <c r="Z48" s="43" t="s">
        <v>31</v>
      </c>
      <c r="AA48" s="44" t="s">
        <v>32</v>
      </c>
      <c r="AB48" s="44"/>
      <c r="AC48" s="44"/>
      <c r="AD48" s="63" t="s">
        <v>31</v>
      </c>
      <c r="AE48" s="44" t="s">
        <v>32</v>
      </c>
      <c r="AF48" s="75"/>
      <c r="AG48" s="21">
        <v>85.16358169790746</v>
      </c>
      <c r="AH48" s="21">
        <v>1097.1709451074944</v>
      </c>
      <c r="AI48" s="21">
        <v>178.1419449883814</v>
      </c>
      <c r="AJ48" s="21">
        <v>201.30136528604268</v>
      </c>
      <c r="AK48" s="21">
        <v>45.113305270162392</v>
      </c>
      <c r="AL48" s="21">
        <v>32.494537331397574</v>
      </c>
      <c r="AM48" s="21">
        <v>79.314452467300399</v>
      </c>
      <c r="AN48" s="21">
        <v>0</v>
      </c>
      <c r="AO48" s="21">
        <v>192.99176861146577</v>
      </c>
      <c r="AP48" s="21">
        <v>187.77643507682018</v>
      </c>
      <c r="AQ48" s="80">
        <f>SUM(AR48:BE48)</f>
        <v>19574.372952307051</v>
      </c>
      <c r="AR48" s="21">
        <v>916.63022634324795</v>
      </c>
      <c r="AS48" s="21">
        <v>91.760040077420115</v>
      </c>
      <c r="AT48" s="21">
        <v>384.10273566404408</v>
      </c>
      <c r="AU48" s="21">
        <v>3691.9250572808096</v>
      </c>
      <c r="AV48" s="21">
        <v>138.13624968071588</v>
      </c>
      <c r="AW48" s="21">
        <v>495.19319097166454</v>
      </c>
      <c r="AX48" s="21">
        <v>271.22123057274382</v>
      </c>
      <c r="AY48" s="21">
        <v>2234.809422831755</v>
      </c>
      <c r="AZ48" s="21">
        <v>1933.6841761483672</v>
      </c>
      <c r="BA48" s="21">
        <v>3336.3079060052605</v>
      </c>
      <c r="BB48" s="21">
        <v>3269.6530495891761</v>
      </c>
      <c r="BC48" s="21">
        <v>43.13460761867568</v>
      </c>
      <c r="BD48" s="21">
        <v>2284.512699751559</v>
      </c>
      <c r="BE48" s="85">
        <v>483.30235977161101</v>
      </c>
      <c r="BF48" s="43" t="s">
        <v>31</v>
      </c>
      <c r="BG48" s="44" t="s">
        <v>32</v>
      </c>
    </row>
    <row r="49" spans="2:59" s="27" customFormat="1" ht="24" customHeight="1" x14ac:dyDescent="0.2">
      <c r="B49" s="63" t="s">
        <v>33</v>
      </c>
      <c r="C49" s="44" t="s">
        <v>34</v>
      </c>
      <c r="D49" s="26"/>
      <c r="E49" s="83">
        <f>+F49+K49+AQ49</f>
        <v>26654.242354473201</v>
      </c>
      <c r="F49" s="80">
        <f>SUM(G49:J49)</f>
        <v>1043.1744809903994</v>
      </c>
      <c r="G49" s="21">
        <v>123.90999703606769</v>
      </c>
      <c r="H49" s="21">
        <v>139.25692046788586</v>
      </c>
      <c r="I49" s="21">
        <v>69.486516036258749</v>
      </c>
      <c r="J49" s="21">
        <v>710.52104745018698</v>
      </c>
      <c r="K49" s="80">
        <f>SUM(L49:Y49)+SUM(AG49:AP49)</f>
        <v>9923.1606916032397</v>
      </c>
      <c r="L49" s="21">
        <v>2032.2779677346036</v>
      </c>
      <c r="M49" s="21">
        <v>907.10092720396437</v>
      </c>
      <c r="N49" s="21">
        <v>667.13742282045268</v>
      </c>
      <c r="O49" s="21">
        <v>363.09388848772267</v>
      </c>
      <c r="P49" s="21">
        <v>47.253011725259277</v>
      </c>
      <c r="Q49" s="21">
        <v>116.89762731536885</v>
      </c>
      <c r="R49" s="21">
        <v>53.429128691591679</v>
      </c>
      <c r="S49" s="21">
        <v>1809.83017079399</v>
      </c>
      <c r="T49" s="21">
        <v>184.75305533596557</v>
      </c>
      <c r="U49" s="21">
        <v>325.67281917621051</v>
      </c>
      <c r="V49" s="21">
        <v>44.590985304850662</v>
      </c>
      <c r="W49" s="21">
        <v>1.6493267061091579</v>
      </c>
      <c r="X49" s="21">
        <v>371.58758739539604</v>
      </c>
      <c r="Y49" s="21">
        <v>66.660518300804583</v>
      </c>
      <c r="Z49" s="43" t="s">
        <v>33</v>
      </c>
      <c r="AA49" s="44" t="s">
        <v>34</v>
      </c>
      <c r="AB49" s="44"/>
      <c r="AC49" s="44"/>
      <c r="AD49" s="63" t="s">
        <v>33</v>
      </c>
      <c r="AE49" s="44" t="s">
        <v>34</v>
      </c>
      <c r="AF49" s="75"/>
      <c r="AG49" s="21">
        <v>1497.7383503324199</v>
      </c>
      <c r="AH49" s="21">
        <v>639.69327255331541</v>
      </c>
      <c r="AI49" s="21">
        <v>195.82396012167419</v>
      </c>
      <c r="AJ49" s="21">
        <v>187.14230709525941</v>
      </c>
      <c r="AK49" s="21">
        <v>44.104987542980162</v>
      </c>
      <c r="AL49" s="21">
        <v>130.09752947052789</v>
      </c>
      <c r="AM49" s="21">
        <v>46.304953524402755</v>
      </c>
      <c r="AN49" s="21">
        <v>12.056631209266897</v>
      </c>
      <c r="AO49" s="21">
        <v>127.16321636645418</v>
      </c>
      <c r="AP49" s="21">
        <v>51.101046394650282</v>
      </c>
      <c r="AQ49" s="80">
        <f>SUM(AR49:BE49)</f>
        <v>15687.907181879562</v>
      </c>
      <c r="AR49" s="21">
        <v>797.23611574392976</v>
      </c>
      <c r="AS49" s="21">
        <v>56.812292936249982</v>
      </c>
      <c r="AT49" s="21">
        <v>459.9845044444146</v>
      </c>
      <c r="AU49" s="21">
        <v>3226.7806553632804</v>
      </c>
      <c r="AV49" s="21">
        <v>150.85171607216145</v>
      </c>
      <c r="AW49" s="21">
        <v>476.73087192211045</v>
      </c>
      <c r="AX49" s="21">
        <v>152.42945744046469</v>
      </c>
      <c r="AY49" s="21">
        <v>2476.4836183101324</v>
      </c>
      <c r="AZ49" s="21">
        <v>1128.7827461688612</v>
      </c>
      <c r="BA49" s="21">
        <v>1071.2316101609736</v>
      </c>
      <c r="BB49" s="21">
        <v>2968.0326287773801</v>
      </c>
      <c r="BC49" s="21">
        <v>78.726744121707057</v>
      </c>
      <c r="BD49" s="21">
        <v>2253.8608034640893</v>
      </c>
      <c r="BE49" s="85">
        <v>389.96341695380812</v>
      </c>
      <c r="BF49" s="43" t="s">
        <v>33</v>
      </c>
      <c r="BG49" s="44" t="s">
        <v>34</v>
      </c>
    </row>
    <row r="50" spans="2:59" s="22" customFormat="1" ht="10.5" customHeight="1" x14ac:dyDescent="0.2">
      <c r="B50" s="1"/>
      <c r="C50" s="26"/>
      <c r="D50" s="26"/>
      <c r="E50" s="83"/>
      <c r="F50" s="80"/>
      <c r="G50" s="21"/>
      <c r="H50" s="21"/>
      <c r="I50" s="21"/>
      <c r="J50" s="21"/>
      <c r="K50" s="8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40"/>
      <c r="AA50" s="26"/>
      <c r="AB50" s="26"/>
      <c r="AC50" s="26"/>
      <c r="AD50" s="1"/>
      <c r="AE50" s="26"/>
      <c r="AF50" s="75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8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85"/>
      <c r="BF50" s="40"/>
      <c r="BG50" s="26"/>
    </row>
    <row r="51" spans="2:59" s="20" customFormat="1" ht="24" customHeight="1" x14ac:dyDescent="0.2">
      <c r="B51" s="65"/>
      <c r="C51" s="41" t="s">
        <v>74</v>
      </c>
      <c r="D51" s="30"/>
      <c r="E51" s="77">
        <f>SUM(E52:E56)</f>
        <v>221030.75019603534</v>
      </c>
      <c r="F51" s="78">
        <f>SUM(F52:F56)</f>
        <v>9168.4152932551988</v>
      </c>
      <c r="G51" s="19">
        <f>SUM(G52:G56)</f>
        <v>807.89409701458442</v>
      </c>
      <c r="H51" s="19">
        <f>SUM(H52:H56)</f>
        <v>1080.4633830244311</v>
      </c>
      <c r="I51" s="19">
        <f>SUM(I52:I56)</f>
        <v>595.57836137615573</v>
      </c>
      <c r="J51" s="19">
        <f>SUM(J52:J56)</f>
        <v>6684.4794518400286</v>
      </c>
      <c r="K51" s="78">
        <f>SUM(K52:K56)</f>
        <v>79576.06879211124</v>
      </c>
      <c r="L51" s="19">
        <f>SUM(L52:L56)</f>
        <v>14551.338258729626</v>
      </c>
      <c r="M51" s="19">
        <f>SUM(M52:M56)</f>
        <v>4423.4433735236726</v>
      </c>
      <c r="N51" s="19">
        <f>SUM(N52:N56)</f>
        <v>2857.3808527011461</v>
      </c>
      <c r="O51" s="19">
        <f>SUM(O52:O56)</f>
        <v>4039.2757005819221</v>
      </c>
      <c r="P51" s="19">
        <f>SUM(P52:P56)</f>
        <v>418.83523015539362</v>
      </c>
      <c r="Q51" s="19">
        <f>SUM(Q52:Q56)</f>
        <v>1538.3131144763847</v>
      </c>
      <c r="R51" s="19">
        <f>SUM(R52:R56)</f>
        <v>1111.5331093207951</v>
      </c>
      <c r="S51" s="19">
        <f>SUM(S52:S56)</f>
        <v>7068.3298022743675</v>
      </c>
      <c r="T51" s="19">
        <f>SUM(T52:T56)</f>
        <v>1838.576094499045</v>
      </c>
      <c r="U51" s="19">
        <f>SUM(U52:U56)</f>
        <v>3975.0444303852955</v>
      </c>
      <c r="V51" s="19">
        <f>SUM(V52:V56)</f>
        <v>1080.7615219028623</v>
      </c>
      <c r="W51" s="19">
        <f>SUM(W52:W56)</f>
        <v>19.659604016339145</v>
      </c>
      <c r="X51" s="19">
        <f>SUM(X52:X56)</f>
        <v>7630.7683016357487</v>
      </c>
      <c r="Y51" s="19">
        <f>SUM(Y52:Y56)</f>
        <v>4802.0357234003395</v>
      </c>
      <c r="Z51" s="66"/>
      <c r="AA51" s="41" t="s">
        <v>74</v>
      </c>
      <c r="AB51" s="41"/>
      <c r="AC51" s="41"/>
      <c r="AD51" s="65"/>
      <c r="AE51" s="41" t="s">
        <v>74</v>
      </c>
      <c r="AF51" s="74"/>
      <c r="AG51" s="19">
        <f>SUM(AG52:AG56)</f>
        <v>2205.1880752822485</v>
      </c>
      <c r="AH51" s="19">
        <f>SUM(AH52:AH56)</f>
        <v>4557.8165431510288</v>
      </c>
      <c r="AI51" s="19">
        <f>SUM(AI52:AI56)</f>
        <v>2353.1747482453252</v>
      </c>
      <c r="AJ51" s="19">
        <f>SUM(AJ52:AJ56)</f>
        <v>2453.3679798292765</v>
      </c>
      <c r="AK51" s="19">
        <f>SUM(AK52:AK56)</f>
        <v>873.09182268771883</v>
      </c>
      <c r="AL51" s="19">
        <f>SUM(AL52:AL56)</f>
        <v>1802.226274667395</v>
      </c>
      <c r="AM51" s="19">
        <f>SUM(AM52:AM56)</f>
        <v>1618.2349581313827</v>
      </c>
      <c r="AN51" s="19">
        <f>SUM(AN52:AN56)</f>
        <v>55.146976582304035</v>
      </c>
      <c r="AO51" s="19">
        <f>SUM(AO52:AO56)</f>
        <v>7783.758641273861</v>
      </c>
      <c r="AP51" s="19">
        <f>SUM(AP52:AP56)</f>
        <v>518.76765465775986</v>
      </c>
      <c r="AQ51" s="78">
        <f>SUM(AQ52:AQ56)</f>
        <v>132286.26611066889</v>
      </c>
      <c r="AR51" s="19">
        <f>SUM(AR52:AR56)</f>
        <v>12893.428939931651</v>
      </c>
      <c r="AS51" s="19">
        <f>SUM(AS52:AS56)</f>
        <v>1583.1661544944193</v>
      </c>
      <c r="AT51" s="19">
        <f>SUM(AT52:AT56)</f>
        <v>5428.4976017611853</v>
      </c>
      <c r="AU51" s="19">
        <f>SUM(AU52:AU56)</f>
        <v>24550.001179147199</v>
      </c>
      <c r="AV51" s="19">
        <f>SUM(AV52:AV56)</f>
        <v>893.41412011882949</v>
      </c>
      <c r="AW51" s="19">
        <f>SUM(AW52:AW56)</f>
        <v>4147.3511931245084</v>
      </c>
      <c r="AX51" s="19">
        <f>SUM(AX52:AX56)</f>
        <v>2079.2379146522371</v>
      </c>
      <c r="AY51" s="19">
        <f>SUM(AY52:AY56)</f>
        <v>17007.828844999123</v>
      </c>
      <c r="AZ51" s="19">
        <f>SUM(AZ52:AZ56)</f>
        <v>10009.7525950455</v>
      </c>
      <c r="BA51" s="19">
        <f>SUM(BA52:BA56)</f>
        <v>12024.541919389249</v>
      </c>
      <c r="BB51" s="19">
        <f>SUM(BB52:BB56)</f>
        <v>21343.19341415857</v>
      </c>
      <c r="BC51" s="19">
        <f>SUM(BC52:BC56)</f>
        <v>459.9106255266646</v>
      </c>
      <c r="BD51" s="19">
        <f>SUM(BD52:BD56)</f>
        <v>16541.446312912874</v>
      </c>
      <c r="BE51" s="42">
        <f>SUM(BE52:BE56)</f>
        <v>3324.4952954068776</v>
      </c>
      <c r="BF51" s="66"/>
      <c r="BG51" s="41" t="s">
        <v>74</v>
      </c>
    </row>
    <row r="52" spans="2:59" s="27" customFormat="1" ht="24" customHeight="1" x14ac:dyDescent="0.2">
      <c r="B52" s="63" t="s">
        <v>92</v>
      </c>
      <c r="C52" s="44" t="s">
        <v>35</v>
      </c>
      <c r="D52" s="26"/>
      <c r="E52" s="83">
        <f>+F52+K52+AQ52</f>
        <v>14719.109947874622</v>
      </c>
      <c r="F52" s="80">
        <f>SUM(G52:J52)</f>
        <v>941.14284861526141</v>
      </c>
      <c r="G52" s="21">
        <v>112.93393954981778</v>
      </c>
      <c r="H52" s="21">
        <v>277.75442239671469</v>
      </c>
      <c r="I52" s="21">
        <v>11.523175864971209</v>
      </c>
      <c r="J52" s="21">
        <v>538.9313108037577</v>
      </c>
      <c r="K52" s="80">
        <f>SUM(L52:Y52)+SUM(AG52:AP52)</f>
        <v>3972.8806496774519</v>
      </c>
      <c r="L52" s="21">
        <v>1512.1485335140203</v>
      </c>
      <c r="M52" s="21">
        <v>439.04364856077677</v>
      </c>
      <c r="N52" s="21">
        <v>236.15564562043096</v>
      </c>
      <c r="O52" s="21">
        <v>84.011880648480386</v>
      </c>
      <c r="P52" s="21">
        <v>10.079491180515697</v>
      </c>
      <c r="Q52" s="21">
        <v>157.90474944553137</v>
      </c>
      <c r="R52" s="21">
        <v>58.105279851087211</v>
      </c>
      <c r="S52" s="21">
        <v>44.190762265908432</v>
      </c>
      <c r="T52" s="21">
        <v>139.47588560177499</v>
      </c>
      <c r="U52" s="21">
        <v>206.28568761988655</v>
      </c>
      <c r="V52" s="21">
        <v>61.844770137221452</v>
      </c>
      <c r="W52" s="21">
        <v>7.7245869307677166</v>
      </c>
      <c r="X52" s="21">
        <v>61.273287482014162</v>
      </c>
      <c r="Y52" s="21">
        <v>58.095255646935826</v>
      </c>
      <c r="Z52" s="43" t="s">
        <v>92</v>
      </c>
      <c r="AA52" s="44" t="s">
        <v>35</v>
      </c>
      <c r="AB52" s="44"/>
      <c r="AC52" s="44"/>
      <c r="AD52" s="63" t="s">
        <v>92</v>
      </c>
      <c r="AE52" s="44" t="s">
        <v>35</v>
      </c>
      <c r="AF52" s="75"/>
      <c r="AG52" s="21">
        <v>33.459256306950309</v>
      </c>
      <c r="AH52" s="21">
        <v>267.04175325082639</v>
      </c>
      <c r="AI52" s="21">
        <v>27.50599273032817</v>
      </c>
      <c r="AJ52" s="21">
        <v>84.071682508878439</v>
      </c>
      <c r="AK52" s="21">
        <v>34.785499771672299</v>
      </c>
      <c r="AL52" s="21">
        <v>141.12683668763503</v>
      </c>
      <c r="AM52" s="21">
        <v>242.27853641468568</v>
      </c>
      <c r="AN52" s="21">
        <v>8.0684413830696737</v>
      </c>
      <c r="AO52" s="21">
        <v>52.790243924986278</v>
      </c>
      <c r="AP52" s="21">
        <v>5.4129421930679165</v>
      </c>
      <c r="AQ52" s="80">
        <f>SUM(AR52:BE52)</f>
        <v>9805.0864495819078</v>
      </c>
      <c r="AR52" s="21">
        <v>1382.8415898694236</v>
      </c>
      <c r="AS52" s="21">
        <v>110.61507225623463</v>
      </c>
      <c r="AT52" s="21">
        <v>210.9218189794959</v>
      </c>
      <c r="AU52" s="21">
        <v>1685.6944048457078</v>
      </c>
      <c r="AV52" s="21">
        <v>64.610091530559814</v>
      </c>
      <c r="AW52" s="21">
        <v>194.79018602761013</v>
      </c>
      <c r="AX52" s="21">
        <v>133.79328942284511</v>
      </c>
      <c r="AY52" s="21">
        <v>1576.6416746578427</v>
      </c>
      <c r="AZ52" s="21">
        <v>708.60350359014433</v>
      </c>
      <c r="BA52" s="21">
        <v>677.18559767983311</v>
      </c>
      <c r="BB52" s="21">
        <v>1783.1746913613079</v>
      </c>
      <c r="BC52" s="21">
        <v>42.080463585640416</v>
      </c>
      <c r="BD52" s="21">
        <v>956.03874022139701</v>
      </c>
      <c r="BE52" s="85">
        <v>278.09532555386522</v>
      </c>
      <c r="BF52" s="43" t="s">
        <v>92</v>
      </c>
      <c r="BG52" s="44" t="s">
        <v>35</v>
      </c>
    </row>
    <row r="53" spans="2:59" s="27" customFormat="1" ht="24" customHeight="1" x14ac:dyDescent="0.2">
      <c r="B53" s="63" t="s">
        <v>36</v>
      </c>
      <c r="C53" s="44" t="s">
        <v>37</v>
      </c>
      <c r="D53" s="26"/>
      <c r="E53" s="83">
        <f>+F53+K53+AQ53</f>
        <v>19733.84366517956</v>
      </c>
      <c r="F53" s="80">
        <f>SUM(G53:J53)</f>
        <v>1384.9532115243355</v>
      </c>
      <c r="G53" s="21">
        <v>184.69246192691503</v>
      </c>
      <c r="H53" s="21">
        <v>298.05806488539025</v>
      </c>
      <c r="I53" s="21">
        <v>122.05152080076023</v>
      </c>
      <c r="J53" s="21">
        <v>780.15116391127003</v>
      </c>
      <c r="K53" s="80">
        <f>SUM(L53:Y53)+SUM(AG53:AP53)</f>
        <v>5927.8181480447611</v>
      </c>
      <c r="L53" s="21">
        <v>1276.1637406345928</v>
      </c>
      <c r="M53" s="21">
        <v>320.53296937864576</v>
      </c>
      <c r="N53" s="21">
        <v>118.37766279483672</v>
      </c>
      <c r="O53" s="21">
        <v>192.39641005433265</v>
      </c>
      <c r="P53" s="21">
        <v>27.523431332122158</v>
      </c>
      <c r="Q53" s="21">
        <v>195.45989930858323</v>
      </c>
      <c r="R53" s="21">
        <v>55.426001103173512</v>
      </c>
      <c r="S53" s="21">
        <v>237.53464513176098</v>
      </c>
      <c r="T53" s="21">
        <v>230.21217923921378</v>
      </c>
      <c r="U53" s="21">
        <v>223.48156167826014</v>
      </c>
      <c r="V53" s="21">
        <v>87.490051838529496</v>
      </c>
      <c r="W53" s="21">
        <v>1.0280774653314448</v>
      </c>
      <c r="X53" s="21">
        <v>719.55794508265171</v>
      </c>
      <c r="Y53" s="21">
        <v>1117.7784635076325</v>
      </c>
      <c r="Z53" s="43" t="s">
        <v>36</v>
      </c>
      <c r="AA53" s="44" t="s">
        <v>37</v>
      </c>
      <c r="AB53" s="44"/>
      <c r="AC53" s="44"/>
      <c r="AD53" s="63" t="s">
        <v>36</v>
      </c>
      <c r="AE53" s="44" t="s">
        <v>37</v>
      </c>
      <c r="AF53" s="75"/>
      <c r="AG53" s="21">
        <v>22.417546361967595</v>
      </c>
      <c r="AH53" s="21">
        <v>295.07445479157917</v>
      </c>
      <c r="AI53" s="21">
        <v>261.96697164695843</v>
      </c>
      <c r="AJ53" s="21">
        <v>120.54887249270554</v>
      </c>
      <c r="AK53" s="21">
        <v>4.7300014502648455</v>
      </c>
      <c r="AL53" s="21">
        <v>151.57491682461898</v>
      </c>
      <c r="AM53" s="21">
        <v>53.393250083500462</v>
      </c>
      <c r="AN53" s="21">
        <v>3.0510323601040348</v>
      </c>
      <c r="AO53" s="21">
        <v>196.28247819791548</v>
      </c>
      <c r="AP53" s="21">
        <v>15.81558528548012</v>
      </c>
      <c r="AQ53" s="80">
        <f>SUM(AR53:BE53)</f>
        <v>12421.072305610463</v>
      </c>
      <c r="AR53" s="21">
        <v>1997.9510376830328</v>
      </c>
      <c r="AS53" s="21">
        <v>148.3247565743084</v>
      </c>
      <c r="AT53" s="21">
        <v>260.12744323938915</v>
      </c>
      <c r="AU53" s="21">
        <v>1863.2037065886939</v>
      </c>
      <c r="AV53" s="21">
        <v>81.921574116421311</v>
      </c>
      <c r="AW53" s="21">
        <v>362.64614463014789</v>
      </c>
      <c r="AX53" s="21">
        <v>233.22578254885184</v>
      </c>
      <c r="AY53" s="21">
        <v>1642.9665379875971</v>
      </c>
      <c r="AZ53" s="21">
        <v>689.01768363635858</v>
      </c>
      <c r="BA53" s="21">
        <v>919.60872363018575</v>
      </c>
      <c r="BB53" s="21">
        <v>2170.0961116267549</v>
      </c>
      <c r="BC53" s="21">
        <v>66.772616246082706</v>
      </c>
      <c r="BD53" s="21">
        <v>1569.6953229431856</v>
      </c>
      <c r="BE53" s="85">
        <v>415.51486415945124</v>
      </c>
      <c r="BF53" s="43" t="s">
        <v>36</v>
      </c>
      <c r="BG53" s="44" t="s">
        <v>37</v>
      </c>
    </row>
    <row r="54" spans="2:59" s="27" customFormat="1" ht="24" customHeight="1" x14ac:dyDescent="0.2">
      <c r="B54" s="63" t="s">
        <v>38</v>
      </c>
      <c r="C54" s="44" t="s">
        <v>39</v>
      </c>
      <c r="D54" s="26"/>
      <c r="E54" s="83">
        <f>+F54+K54+AQ54</f>
        <v>56960.418385012061</v>
      </c>
      <c r="F54" s="80">
        <f>SUM(G54:J54)</f>
        <v>2069.8090370631621</v>
      </c>
      <c r="G54" s="21">
        <v>179.16598936955768</v>
      </c>
      <c r="H54" s="21">
        <v>33.28375452984001</v>
      </c>
      <c r="I54" s="21">
        <v>148.52490470927214</v>
      </c>
      <c r="J54" s="21">
        <v>1708.8343884544925</v>
      </c>
      <c r="K54" s="80">
        <f>SUM(L54:Y54)+SUM(AG54:AP54)</f>
        <v>21173.828466329916</v>
      </c>
      <c r="L54" s="21">
        <v>4118.6031267186163</v>
      </c>
      <c r="M54" s="21">
        <v>477.10361001400946</v>
      </c>
      <c r="N54" s="21">
        <v>1570.1310466450545</v>
      </c>
      <c r="O54" s="21">
        <v>1090.5379730103994</v>
      </c>
      <c r="P54" s="21">
        <v>94.294305676220304</v>
      </c>
      <c r="Q54" s="21">
        <v>702.77342247286936</v>
      </c>
      <c r="R54" s="21">
        <v>375.99075741111068</v>
      </c>
      <c r="S54" s="21">
        <v>2449.6382743420895</v>
      </c>
      <c r="T54" s="21">
        <v>567.77235703775216</v>
      </c>
      <c r="U54" s="21">
        <v>1019.4893023902873</v>
      </c>
      <c r="V54" s="21">
        <v>252.43991264086898</v>
      </c>
      <c r="W54" s="21">
        <v>2.6761331754243849</v>
      </c>
      <c r="X54" s="21">
        <v>1951.9451910984506</v>
      </c>
      <c r="Y54" s="21">
        <v>1029.0508120659133</v>
      </c>
      <c r="Z54" s="43" t="s">
        <v>38</v>
      </c>
      <c r="AA54" s="44" t="s">
        <v>39</v>
      </c>
      <c r="AB54" s="44"/>
      <c r="AC54" s="44"/>
      <c r="AD54" s="63" t="s">
        <v>38</v>
      </c>
      <c r="AE54" s="44" t="s">
        <v>39</v>
      </c>
      <c r="AF54" s="75"/>
      <c r="AG54" s="21">
        <v>381.96177038918552</v>
      </c>
      <c r="AH54" s="21">
        <v>1075.0839212541464</v>
      </c>
      <c r="AI54" s="21">
        <v>308.71860593763779</v>
      </c>
      <c r="AJ54" s="21">
        <v>673.0385359448353</v>
      </c>
      <c r="AK54" s="21">
        <v>60.142347594219295</v>
      </c>
      <c r="AL54" s="21">
        <v>434.96838744613922</v>
      </c>
      <c r="AM54" s="21">
        <v>653.79914153309892</v>
      </c>
      <c r="AN54" s="21">
        <v>26.767282005528703</v>
      </c>
      <c r="AO54" s="21">
        <v>1729.1083456588447</v>
      </c>
      <c r="AP54" s="21">
        <v>127.79390386721373</v>
      </c>
      <c r="AQ54" s="80">
        <f>SUM(AR54:BE54)</f>
        <v>33716.780881618986</v>
      </c>
      <c r="AR54" s="21">
        <v>3174.0044751566156</v>
      </c>
      <c r="AS54" s="21">
        <v>410.88180431345523</v>
      </c>
      <c r="AT54" s="21">
        <v>1476.5079036969505</v>
      </c>
      <c r="AU54" s="21">
        <v>6145.5596311671579</v>
      </c>
      <c r="AV54" s="21">
        <v>220.36337014388428</v>
      </c>
      <c r="AW54" s="21">
        <v>1205.7237502765925</v>
      </c>
      <c r="AX54" s="21">
        <v>577.74799332120915</v>
      </c>
      <c r="AY54" s="21">
        <v>3674.7098073666712</v>
      </c>
      <c r="AZ54" s="21">
        <v>2444.0115939916304</v>
      </c>
      <c r="BA54" s="21">
        <v>3807.4985799433553</v>
      </c>
      <c r="BB54" s="21">
        <v>5296.6192774527617</v>
      </c>
      <c r="BC54" s="21">
        <v>93.864464283428219</v>
      </c>
      <c r="BD54" s="21">
        <v>4466.7969990753309</v>
      </c>
      <c r="BE54" s="85">
        <v>722.49123142993733</v>
      </c>
      <c r="BF54" s="43" t="s">
        <v>38</v>
      </c>
      <c r="BG54" s="44" t="s">
        <v>39</v>
      </c>
    </row>
    <row r="55" spans="2:59" s="27" customFormat="1" ht="24" customHeight="1" x14ac:dyDescent="0.2">
      <c r="B55" s="63" t="s">
        <v>40</v>
      </c>
      <c r="C55" s="44" t="s">
        <v>41</v>
      </c>
      <c r="D55" s="26"/>
      <c r="E55" s="83">
        <f>+F55+K55+AQ55</f>
        <v>82757.788386520464</v>
      </c>
      <c r="F55" s="80">
        <f>SUM(G55:J55)</f>
        <v>2936.8069879955028</v>
      </c>
      <c r="G55" s="21">
        <v>202.37043944258275</v>
      </c>
      <c r="H55" s="21">
        <v>293.53159041013339</v>
      </c>
      <c r="I55" s="21">
        <v>67.698745376432285</v>
      </c>
      <c r="J55" s="21">
        <v>2373.2062127663544</v>
      </c>
      <c r="K55" s="80">
        <f>SUM(L55:Y55)+SUM(AG55:AP55)</f>
        <v>30250.166991409318</v>
      </c>
      <c r="L55" s="21">
        <v>4986.8799591561874</v>
      </c>
      <c r="M55" s="21">
        <v>804.15949457893225</v>
      </c>
      <c r="N55" s="21">
        <v>806.47707131980803</v>
      </c>
      <c r="O55" s="21">
        <v>2016.0623669223087</v>
      </c>
      <c r="P55" s="21">
        <v>273.42085836639927</v>
      </c>
      <c r="Q55" s="21">
        <v>260.40034531678134</v>
      </c>
      <c r="R55" s="21">
        <v>430.00244884837588</v>
      </c>
      <c r="S55" s="21">
        <v>2081.300599915543</v>
      </c>
      <c r="T55" s="21">
        <v>526.2088726737552</v>
      </c>
      <c r="U55" s="21">
        <v>1595.1735754721544</v>
      </c>
      <c r="V55" s="21">
        <v>584.29748947052133</v>
      </c>
      <c r="W55" s="21">
        <v>8.2308064448155989</v>
      </c>
      <c r="X55" s="21">
        <v>1263.2495133574041</v>
      </c>
      <c r="Y55" s="21">
        <v>1824.2103642369379</v>
      </c>
      <c r="Z55" s="43" t="s">
        <v>40</v>
      </c>
      <c r="AA55" s="44" t="s">
        <v>41</v>
      </c>
      <c r="AB55" s="44"/>
      <c r="AC55" s="44"/>
      <c r="AD55" s="63" t="s">
        <v>40</v>
      </c>
      <c r="AE55" s="44" t="s">
        <v>41</v>
      </c>
      <c r="AF55" s="75"/>
      <c r="AG55" s="21">
        <v>894.39381118730989</v>
      </c>
      <c r="AH55" s="21">
        <v>2106.1661179872299</v>
      </c>
      <c r="AI55" s="21">
        <v>1625.7608614546696</v>
      </c>
      <c r="AJ55" s="21">
        <v>1303.4640228486041</v>
      </c>
      <c r="AK55" s="21">
        <v>722.2332068303906</v>
      </c>
      <c r="AL55" s="21">
        <v>1007.068339165222</v>
      </c>
      <c r="AM55" s="21">
        <v>596.87725228634224</v>
      </c>
      <c r="AN55" s="21">
        <v>17.260220833601625</v>
      </c>
      <c r="AO55" s="21">
        <v>4231.7948111956848</v>
      </c>
      <c r="AP55" s="21">
        <v>285.07458154034356</v>
      </c>
      <c r="AQ55" s="80">
        <f>SUM(AR55:BE55)</f>
        <v>49570.814407115649</v>
      </c>
      <c r="AR55" s="21">
        <v>2110.8066393584081</v>
      </c>
      <c r="AS55" s="21">
        <v>757.89678232523988</v>
      </c>
      <c r="AT55" s="21">
        <v>2337.9725891204939</v>
      </c>
      <c r="AU55" s="21">
        <v>10484.76572178364</v>
      </c>
      <c r="AV55" s="21">
        <v>364.2930795500672</v>
      </c>
      <c r="AW55" s="21">
        <v>1832.2681987076046</v>
      </c>
      <c r="AX55" s="21">
        <v>864.93253257895583</v>
      </c>
      <c r="AY55" s="21">
        <v>6961.9062007760522</v>
      </c>
      <c r="AZ55" s="21">
        <v>4341.741316481568</v>
      </c>
      <c r="BA55" s="21">
        <v>4829.3764027703628</v>
      </c>
      <c r="BB55" s="21">
        <v>7878.0535638627171</v>
      </c>
      <c r="BC55" s="21">
        <v>157.82538205068613</v>
      </c>
      <c r="BD55" s="21">
        <v>5305.703799374015</v>
      </c>
      <c r="BE55" s="85">
        <v>1343.2721983758399</v>
      </c>
      <c r="BF55" s="43" t="s">
        <v>40</v>
      </c>
      <c r="BG55" s="44" t="s">
        <v>41</v>
      </c>
    </row>
    <row r="56" spans="2:59" s="27" customFormat="1" ht="24" customHeight="1" x14ac:dyDescent="0.2">
      <c r="B56" s="63" t="s">
        <v>42</v>
      </c>
      <c r="C56" s="44" t="s">
        <v>43</v>
      </c>
      <c r="D56" s="26"/>
      <c r="E56" s="83">
        <f>+F56+K56+AQ56</f>
        <v>46859.589811448612</v>
      </c>
      <c r="F56" s="80">
        <f>SUM(G56:J56)</f>
        <v>1835.7032080569368</v>
      </c>
      <c r="G56" s="21">
        <v>128.73126672571118</v>
      </c>
      <c r="H56" s="21">
        <v>177.83555080235271</v>
      </c>
      <c r="I56" s="21">
        <v>245.78001462471985</v>
      </c>
      <c r="J56" s="21">
        <v>1283.3563759041531</v>
      </c>
      <c r="K56" s="80">
        <f>SUM(L56:Y56)+SUM(AG56:AP56)</f>
        <v>18251.374536649782</v>
      </c>
      <c r="L56" s="21">
        <v>2657.5428987062069</v>
      </c>
      <c r="M56" s="21">
        <v>2382.6036509913088</v>
      </c>
      <c r="N56" s="21">
        <v>126.2394263210157</v>
      </c>
      <c r="O56" s="21">
        <v>656.26706994640085</v>
      </c>
      <c r="P56" s="21">
        <v>13.517143600136208</v>
      </c>
      <c r="Q56" s="21">
        <v>221.77469793261957</v>
      </c>
      <c r="R56" s="21">
        <v>192.00862210704793</v>
      </c>
      <c r="S56" s="21">
        <v>2255.6655206190653</v>
      </c>
      <c r="T56" s="21">
        <v>374.90679994654892</v>
      </c>
      <c r="U56" s="21">
        <v>930.61430322470744</v>
      </c>
      <c r="V56" s="21">
        <v>94.689297815721076</v>
      </c>
      <c r="W56" s="21">
        <v>0</v>
      </c>
      <c r="X56" s="21">
        <v>3634.7423646152283</v>
      </c>
      <c r="Y56" s="21">
        <v>772.90082794292027</v>
      </c>
      <c r="Z56" s="43" t="s">
        <v>42</v>
      </c>
      <c r="AA56" s="44" t="s">
        <v>43</v>
      </c>
      <c r="AB56" s="44"/>
      <c r="AC56" s="44"/>
      <c r="AD56" s="63" t="s">
        <v>42</v>
      </c>
      <c r="AE56" s="44" t="s">
        <v>43</v>
      </c>
      <c r="AF56" s="75"/>
      <c r="AG56" s="21">
        <v>872.95569103683522</v>
      </c>
      <c r="AH56" s="21">
        <v>814.45029586724729</v>
      </c>
      <c r="AI56" s="21">
        <v>129.22231647573105</v>
      </c>
      <c r="AJ56" s="21">
        <v>272.24486603425305</v>
      </c>
      <c r="AK56" s="21">
        <v>51.200767041171702</v>
      </c>
      <c r="AL56" s="21">
        <v>67.487794543779728</v>
      </c>
      <c r="AM56" s="21">
        <v>71.886777813755344</v>
      </c>
      <c r="AN56" s="21">
        <v>0</v>
      </c>
      <c r="AO56" s="21">
        <v>1573.7827622964294</v>
      </c>
      <c r="AP56" s="21">
        <v>84.670641771654587</v>
      </c>
      <c r="AQ56" s="80">
        <f>SUM(AR56:BE56)</f>
        <v>26772.512066741892</v>
      </c>
      <c r="AR56" s="21">
        <v>4227.8251978641701</v>
      </c>
      <c r="AS56" s="21">
        <v>155.44773902518116</v>
      </c>
      <c r="AT56" s="21">
        <v>1142.9678467248557</v>
      </c>
      <c r="AU56" s="21">
        <v>4370.7777147619981</v>
      </c>
      <c r="AV56" s="21">
        <v>162.22600477789683</v>
      </c>
      <c r="AW56" s="21">
        <v>551.92291348255378</v>
      </c>
      <c r="AX56" s="21">
        <v>269.53831678037523</v>
      </c>
      <c r="AY56" s="21">
        <v>3151.6046242109601</v>
      </c>
      <c r="AZ56" s="21">
        <v>1826.3784973457987</v>
      </c>
      <c r="BA56" s="21">
        <v>1790.872615365512</v>
      </c>
      <c r="BB56" s="21">
        <v>4215.2497698550278</v>
      </c>
      <c r="BC56" s="21">
        <v>99.367699360827146</v>
      </c>
      <c r="BD56" s="21">
        <v>4243.2114512989465</v>
      </c>
      <c r="BE56" s="85">
        <v>565.12167588778368</v>
      </c>
      <c r="BF56" s="43" t="s">
        <v>42</v>
      </c>
      <c r="BG56" s="44" t="s">
        <v>43</v>
      </c>
    </row>
    <row r="57" spans="2:59" s="22" customFormat="1" ht="10.5" customHeight="1" x14ac:dyDescent="0.2">
      <c r="B57" s="1"/>
      <c r="C57" s="26"/>
      <c r="D57" s="26"/>
      <c r="E57" s="83"/>
      <c r="F57" s="80"/>
      <c r="G57" s="21"/>
      <c r="H57" s="21"/>
      <c r="I57" s="21"/>
      <c r="J57" s="21"/>
      <c r="K57" s="8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40"/>
      <c r="AA57" s="26"/>
      <c r="AB57" s="26"/>
      <c r="AC57" s="26"/>
      <c r="AD57" s="1"/>
      <c r="AE57" s="26"/>
      <c r="AF57" s="75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80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85"/>
      <c r="BF57" s="40"/>
      <c r="BG57" s="26"/>
    </row>
    <row r="58" spans="2:59" s="20" customFormat="1" ht="24" customHeight="1" x14ac:dyDescent="0.2">
      <c r="B58" s="65"/>
      <c r="C58" s="41" t="s">
        <v>75</v>
      </c>
      <c r="D58" s="30"/>
      <c r="E58" s="77">
        <f>SUM(E59:E62)</f>
        <v>101525.30384050444</v>
      </c>
      <c r="F58" s="78">
        <f>SUM(F59:F62)</f>
        <v>5571.5413051080886</v>
      </c>
      <c r="G58" s="19">
        <f>SUM(G59:G62)</f>
        <v>597.1370903040181</v>
      </c>
      <c r="H58" s="19">
        <f>SUM(H59:H62)</f>
        <v>1091.2303084879438</v>
      </c>
      <c r="I58" s="19">
        <f>SUM(I59:I62)</f>
        <v>501.74645301962704</v>
      </c>
      <c r="J58" s="19">
        <f>SUM(J59:J62)</f>
        <v>3381.4274532965001</v>
      </c>
      <c r="K58" s="78">
        <f>SUM(K59:K62)</f>
        <v>33472.109860104938</v>
      </c>
      <c r="L58" s="19">
        <f>SUM(L59:L62)</f>
        <v>8832.1681185904417</v>
      </c>
      <c r="M58" s="19">
        <f>SUM(M59:M62)</f>
        <v>1029.8734055545456</v>
      </c>
      <c r="N58" s="19">
        <f>SUM(N59:N62)</f>
        <v>1310.6689425194559</v>
      </c>
      <c r="O58" s="19">
        <f>SUM(O59:O62)</f>
        <v>3130.2521728900551</v>
      </c>
      <c r="P58" s="19">
        <f>SUM(P59:P62)</f>
        <v>326.29682373109137</v>
      </c>
      <c r="Q58" s="19">
        <f>SUM(Q59:Q62)</f>
        <v>2230.9146892217209</v>
      </c>
      <c r="R58" s="19">
        <f>SUM(R59:R62)</f>
        <v>629.45519109953739</v>
      </c>
      <c r="S58" s="19">
        <f>SUM(S59:S62)</f>
        <v>3508.8711750528323</v>
      </c>
      <c r="T58" s="19">
        <f>SUM(T59:T62)</f>
        <v>670.92022742394886</v>
      </c>
      <c r="U58" s="19">
        <f>SUM(U59:U62)</f>
        <v>1029.8061026634091</v>
      </c>
      <c r="V58" s="19">
        <f>SUM(V59:V62)</f>
        <v>107.67393402173796</v>
      </c>
      <c r="W58" s="19">
        <f>SUM(W59:W62)</f>
        <v>16.185021996627949</v>
      </c>
      <c r="X58" s="19">
        <f>SUM(X59:X62)</f>
        <v>2834.0066907624901</v>
      </c>
      <c r="Y58" s="19">
        <f>SUM(Y59:Y62)</f>
        <v>1021.8879135968236</v>
      </c>
      <c r="Z58" s="66"/>
      <c r="AA58" s="41" t="s">
        <v>75</v>
      </c>
      <c r="AB58" s="41"/>
      <c r="AC58" s="41"/>
      <c r="AD58" s="65"/>
      <c r="AE58" s="41" t="s">
        <v>75</v>
      </c>
      <c r="AF58" s="74"/>
      <c r="AG58" s="19">
        <f>SUM(AG59:AG62)</f>
        <v>253.70958376999397</v>
      </c>
      <c r="AH58" s="19">
        <f>SUM(AH59:AH62)</f>
        <v>1439.5504110138029</v>
      </c>
      <c r="AI58" s="19">
        <f>SUM(AI59:AI62)</f>
        <v>559.0050814168369</v>
      </c>
      <c r="AJ58" s="19">
        <f>SUM(AJ59:AJ62)</f>
        <v>1204.411569703961</v>
      </c>
      <c r="AK58" s="19">
        <f>SUM(AK59:AK62)</f>
        <v>50.126438933117278</v>
      </c>
      <c r="AL58" s="19">
        <f>SUM(AL59:AL62)</f>
        <v>288.41702627255859</v>
      </c>
      <c r="AM58" s="19">
        <f>SUM(AM59:AM62)</f>
        <v>650.99094128034824</v>
      </c>
      <c r="AN58" s="19">
        <f>SUM(AN59:AN62)</f>
        <v>0.32234040461093882</v>
      </c>
      <c r="AO58" s="19">
        <f>SUM(AO59:AO62)</f>
        <v>2037.6495866518433</v>
      </c>
      <c r="AP58" s="19">
        <f>SUM(AP59:AP62)</f>
        <v>308.94647153314963</v>
      </c>
      <c r="AQ58" s="78">
        <f>SUM(AQ59:AQ62)</f>
        <v>62481.652675291407</v>
      </c>
      <c r="AR58" s="19">
        <f>SUM(AR59:AR62)</f>
        <v>4743.2423786618183</v>
      </c>
      <c r="AS58" s="19">
        <f>SUM(AS59:AS62)</f>
        <v>916.50744254123106</v>
      </c>
      <c r="AT58" s="19">
        <f>SUM(AT59:AT62)</f>
        <v>2772.6226967751422</v>
      </c>
      <c r="AU58" s="19">
        <f>SUM(AU59:AU62)</f>
        <v>11108.232628338001</v>
      </c>
      <c r="AV58" s="19">
        <f>SUM(AV59:AV62)</f>
        <v>522.71612165911745</v>
      </c>
      <c r="AW58" s="19">
        <f>SUM(AW59:AW62)</f>
        <v>1456.718096240158</v>
      </c>
      <c r="AX58" s="19">
        <f>SUM(AX59:AX62)</f>
        <v>946.74083024363972</v>
      </c>
      <c r="AY58" s="19">
        <f>SUM(AY59:AY62)</f>
        <v>8687.9070965932478</v>
      </c>
      <c r="AZ58" s="19">
        <f>SUM(AZ59:AZ62)</f>
        <v>5254.9303932165903</v>
      </c>
      <c r="BA58" s="19">
        <f>SUM(BA59:BA62)</f>
        <v>4578.6594969926318</v>
      </c>
      <c r="BB58" s="19">
        <f>SUM(BB59:BB62)</f>
        <v>11468.879017759436</v>
      </c>
      <c r="BC58" s="19">
        <f>SUM(BC59:BC62)</f>
        <v>279.57695298985197</v>
      </c>
      <c r="BD58" s="19">
        <f>SUM(BD59:BD62)</f>
        <v>8058.3237553797808</v>
      </c>
      <c r="BE58" s="42">
        <f>SUM(BE59:BE62)</f>
        <v>1686.5957679007593</v>
      </c>
      <c r="BF58" s="66"/>
      <c r="BG58" s="41" t="s">
        <v>75</v>
      </c>
    </row>
    <row r="59" spans="2:59" s="27" customFormat="1" ht="24" customHeight="1" x14ac:dyDescent="0.2">
      <c r="B59" s="63" t="s">
        <v>93</v>
      </c>
      <c r="C59" s="44" t="s">
        <v>44</v>
      </c>
      <c r="D59" s="26"/>
      <c r="E59" s="83">
        <f>+F59+K59+AQ59</f>
        <v>18072.530831795342</v>
      </c>
      <c r="F59" s="80">
        <f>SUM(G59:J59)</f>
        <v>874.15596630258926</v>
      </c>
      <c r="G59" s="21">
        <v>107.76051531955437</v>
      </c>
      <c r="H59" s="21">
        <v>104.37557463532252</v>
      </c>
      <c r="I59" s="21">
        <v>78.370470547504169</v>
      </c>
      <c r="J59" s="21">
        <v>583.64940580020823</v>
      </c>
      <c r="K59" s="80">
        <f>SUM(L59:Y59)+SUM(AG59:AP59)</f>
        <v>5969.645577615629</v>
      </c>
      <c r="L59" s="21">
        <v>1458.7253218910118</v>
      </c>
      <c r="M59" s="21">
        <v>329.98074473864693</v>
      </c>
      <c r="N59" s="21">
        <v>262.2176882282306</v>
      </c>
      <c r="O59" s="21">
        <v>1055.015473711027</v>
      </c>
      <c r="P59" s="21">
        <v>232.61355955704084</v>
      </c>
      <c r="Q59" s="21">
        <v>79.532730465321706</v>
      </c>
      <c r="R59" s="21">
        <v>60.69156044292243</v>
      </c>
      <c r="S59" s="21">
        <v>885.92690676191353</v>
      </c>
      <c r="T59" s="21">
        <v>132.45904992590289</v>
      </c>
      <c r="U59" s="21">
        <v>210.51487811192882</v>
      </c>
      <c r="V59" s="21">
        <v>10.305791874445982</v>
      </c>
      <c r="W59" s="21">
        <v>1.9839146297008599</v>
      </c>
      <c r="X59" s="21">
        <v>304.08881637112842</v>
      </c>
      <c r="Y59" s="21">
        <v>73.036320786916804</v>
      </c>
      <c r="Z59" s="43" t="s">
        <v>93</v>
      </c>
      <c r="AA59" s="44" t="s">
        <v>44</v>
      </c>
      <c r="AB59" s="44"/>
      <c r="AC59" s="44"/>
      <c r="AD59" s="63" t="s">
        <v>93</v>
      </c>
      <c r="AE59" s="44" t="s">
        <v>44</v>
      </c>
      <c r="AF59" s="75"/>
      <c r="AG59" s="21">
        <v>9.2102003103449306</v>
      </c>
      <c r="AH59" s="21">
        <v>256.92671109475793</v>
      </c>
      <c r="AI59" s="21">
        <v>47.599928216715284</v>
      </c>
      <c r="AJ59" s="21">
        <v>222.80621992098693</v>
      </c>
      <c r="AK59" s="21">
        <v>0</v>
      </c>
      <c r="AL59" s="21">
        <v>25.300874156321949</v>
      </c>
      <c r="AM59" s="21">
        <v>205.32766092761852</v>
      </c>
      <c r="AN59" s="21">
        <v>0.32234040461093882</v>
      </c>
      <c r="AO59" s="21">
        <v>49.796548693359071</v>
      </c>
      <c r="AP59" s="21">
        <v>55.262336394774763</v>
      </c>
      <c r="AQ59" s="80">
        <f>SUM(AR59:BE59)</f>
        <v>11228.729287877124</v>
      </c>
      <c r="AR59" s="21">
        <v>676.1514948546901</v>
      </c>
      <c r="AS59" s="21">
        <v>172.26844612225278</v>
      </c>
      <c r="AT59" s="21">
        <v>397.93091329437146</v>
      </c>
      <c r="AU59" s="21">
        <v>1742.966983463451</v>
      </c>
      <c r="AV59" s="21">
        <v>114.296394400244</v>
      </c>
      <c r="AW59" s="21">
        <v>270.36250875025343</v>
      </c>
      <c r="AX59" s="21">
        <v>134.90628119478197</v>
      </c>
      <c r="AY59" s="21">
        <v>1562.414620066271</v>
      </c>
      <c r="AZ59" s="21">
        <v>702.37591017540763</v>
      </c>
      <c r="BA59" s="21">
        <v>1395.3104973097691</v>
      </c>
      <c r="BB59" s="21">
        <v>2227.1753459456986</v>
      </c>
      <c r="BC59" s="21">
        <v>47.915737939914791</v>
      </c>
      <c r="BD59" s="21">
        <v>1431.7796535555308</v>
      </c>
      <c r="BE59" s="85">
        <v>352.87450080448764</v>
      </c>
      <c r="BF59" s="43" t="s">
        <v>93</v>
      </c>
      <c r="BG59" s="44" t="s">
        <v>44</v>
      </c>
    </row>
    <row r="60" spans="2:59" s="27" customFormat="1" ht="24" customHeight="1" x14ac:dyDescent="0.2">
      <c r="B60" s="63" t="s">
        <v>45</v>
      </c>
      <c r="C60" s="44" t="s">
        <v>46</v>
      </c>
      <c r="D60" s="26"/>
      <c r="E60" s="83">
        <f>+F60+K60+AQ60</f>
        <v>30012.080907079129</v>
      </c>
      <c r="F60" s="80">
        <f>SUM(G60:J60)</f>
        <v>1266.6949561656211</v>
      </c>
      <c r="G60" s="21">
        <v>138.26036624265512</v>
      </c>
      <c r="H60" s="21">
        <v>143.34355142516094</v>
      </c>
      <c r="I60" s="21">
        <v>112.97121912868039</v>
      </c>
      <c r="J60" s="21">
        <v>872.11981936912468</v>
      </c>
      <c r="K60" s="80">
        <f>SUM(L60:Y60)+SUM(AG60:AP60)</f>
        <v>12266.151540310297</v>
      </c>
      <c r="L60" s="21">
        <v>2853.7396818254101</v>
      </c>
      <c r="M60" s="21">
        <v>64.531236196410362</v>
      </c>
      <c r="N60" s="21">
        <v>237.84575434113663</v>
      </c>
      <c r="O60" s="21">
        <v>1169.9739470278814</v>
      </c>
      <c r="P60" s="21">
        <v>34.355446752213844</v>
      </c>
      <c r="Q60" s="21">
        <v>484.42506954465932</v>
      </c>
      <c r="R60" s="21">
        <v>373.02972840743632</v>
      </c>
      <c r="S60" s="21">
        <v>1953.6299183482843</v>
      </c>
      <c r="T60" s="21">
        <v>153.60299076238616</v>
      </c>
      <c r="U60" s="21">
        <v>426.80251637375949</v>
      </c>
      <c r="V60" s="21">
        <v>18.169054051444611</v>
      </c>
      <c r="W60" s="21">
        <v>14.201107366927088</v>
      </c>
      <c r="X60" s="21">
        <v>1356.9638639141303</v>
      </c>
      <c r="Y60" s="21">
        <v>333.93997836652733</v>
      </c>
      <c r="Z60" s="43" t="s">
        <v>45</v>
      </c>
      <c r="AA60" s="44" t="s">
        <v>46</v>
      </c>
      <c r="AB60" s="44"/>
      <c r="AC60" s="44"/>
      <c r="AD60" s="63" t="s">
        <v>45</v>
      </c>
      <c r="AE60" s="44" t="s">
        <v>46</v>
      </c>
      <c r="AF60" s="75"/>
      <c r="AG60" s="21">
        <v>116.48363432690979</v>
      </c>
      <c r="AH60" s="21">
        <v>734.16795296255577</v>
      </c>
      <c r="AI60" s="21">
        <v>303.23044028673843</v>
      </c>
      <c r="AJ60" s="21">
        <v>333.75521969228225</v>
      </c>
      <c r="AK60" s="21">
        <v>10.569246185006094</v>
      </c>
      <c r="AL60" s="21">
        <v>52.420791797233505</v>
      </c>
      <c r="AM60" s="21">
        <v>303.02025922269172</v>
      </c>
      <c r="AN60" s="21">
        <v>0</v>
      </c>
      <c r="AO60" s="21">
        <v>839.34138139445861</v>
      </c>
      <c r="AP60" s="21">
        <v>97.952321163813977</v>
      </c>
      <c r="AQ60" s="80">
        <f>SUM(AR60:BE60)</f>
        <v>16479.234410603211</v>
      </c>
      <c r="AR60" s="21">
        <v>1922.3402860494461</v>
      </c>
      <c r="AS60" s="21">
        <v>256.27311372928602</v>
      </c>
      <c r="AT60" s="21">
        <v>677.547049519918</v>
      </c>
      <c r="AU60" s="21">
        <v>2953.1511778159402</v>
      </c>
      <c r="AV60" s="21">
        <v>121.16984977550842</v>
      </c>
      <c r="AW60" s="21">
        <v>443.64582651168053</v>
      </c>
      <c r="AX60" s="21">
        <v>387.72537272176993</v>
      </c>
      <c r="AY60" s="21">
        <v>1968.4709644568695</v>
      </c>
      <c r="AZ60" s="21">
        <v>1407.5384102317144</v>
      </c>
      <c r="BA60" s="21">
        <v>1139.527948538253</v>
      </c>
      <c r="BB60" s="21">
        <v>2747.004449976449</v>
      </c>
      <c r="BC60" s="21">
        <v>61.597764541386489</v>
      </c>
      <c r="BD60" s="21">
        <v>2009.9030258547427</v>
      </c>
      <c r="BE60" s="85">
        <v>383.33917088024464</v>
      </c>
      <c r="BF60" s="43" t="s">
        <v>45</v>
      </c>
      <c r="BG60" s="44" t="s">
        <v>46</v>
      </c>
    </row>
    <row r="61" spans="2:59" s="27" customFormat="1" ht="24" customHeight="1" x14ac:dyDescent="0.2">
      <c r="B61" s="63" t="s">
        <v>47</v>
      </c>
      <c r="C61" s="44" t="s">
        <v>48</v>
      </c>
      <c r="D61" s="26"/>
      <c r="E61" s="83">
        <f>+F61+K61+AQ61</f>
        <v>36146.154974305988</v>
      </c>
      <c r="F61" s="80">
        <f>SUM(G61:J61)</f>
        <v>2049.3221484915366</v>
      </c>
      <c r="G61" s="21">
        <v>168.07548044696946</v>
      </c>
      <c r="H61" s="21">
        <v>513.71793799154352</v>
      </c>
      <c r="I61" s="21">
        <v>82.534651258347012</v>
      </c>
      <c r="J61" s="21">
        <v>1284.9940787946764</v>
      </c>
      <c r="K61" s="80">
        <f>SUM(L61:Y61)+SUM(AG61:AP61)</f>
        <v>11707.851744283334</v>
      </c>
      <c r="L61" s="21">
        <v>3389.9308649399927</v>
      </c>
      <c r="M61" s="21">
        <v>360.00441985714644</v>
      </c>
      <c r="N61" s="21">
        <v>739.75087433904969</v>
      </c>
      <c r="O61" s="21">
        <v>752.80578382017336</v>
      </c>
      <c r="P61" s="21">
        <v>49.380730251631306</v>
      </c>
      <c r="Q61" s="21">
        <v>1286.1351018609887</v>
      </c>
      <c r="R61" s="21">
        <v>143.89680000200499</v>
      </c>
      <c r="S61" s="21">
        <v>538.1124367410132</v>
      </c>
      <c r="T61" s="21">
        <v>224.35177584986957</v>
      </c>
      <c r="U61" s="21">
        <v>264.38376012398629</v>
      </c>
      <c r="V61" s="21">
        <v>79.199088095847372</v>
      </c>
      <c r="W61" s="21">
        <v>0</v>
      </c>
      <c r="X61" s="21">
        <v>863.28980693101937</v>
      </c>
      <c r="Y61" s="21">
        <v>445.50025068900862</v>
      </c>
      <c r="Z61" s="43" t="s">
        <v>47</v>
      </c>
      <c r="AA61" s="44" t="s">
        <v>48</v>
      </c>
      <c r="AB61" s="44"/>
      <c r="AC61" s="44"/>
      <c r="AD61" s="63" t="s">
        <v>47</v>
      </c>
      <c r="AE61" s="44" t="s">
        <v>48</v>
      </c>
      <c r="AF61" s="75"/>
      <c r="AG61" s="21">
        <v>127.32967009371434</v>
      </c>
      <c r="AH61" s="21">
        <v>429.52760449542586</v>
      </c>
      <c r="AI61" s="21">
        <v>148.21524204331524</v>
      </c>
      <c r="AJ61" s="21">
        <v>461.19927512301035</v>
      </c>
      <c r="AK61" s="21">
        <v>5.519687349436162</v>
      </c>
      <c r="AL61" s="21">
        <v>154.15998236372701</v>
      </c>
      <c r="AM61" s="21">
        <v>117.49678442322117</v>
      </c>
      <c r="AN61" s="21">
        <v>0</v>
      </c>
      <c r="AO61" s="21">
        <v>1058.065176173581</v>
      </c>
      <c r="AP61" s="21">
        <v>69.596628716172702</v>
      </c>
      <c r="AQ61" s="80">
        <f>SUM(AR61:BE61)</f>
        <v>22388.981081531121</v>
      </c>
      <c r="AR61" s="21">
        <v>1145.7707407711171</v>
      </c>
      <c r="AS61" s="21">
        <v>351.10484806820836</v>
      </c>
      <c r="AT61" s="21">
        <v>1456.531849548152</v>
      </c>
      <c r="AU61" s="21">
        <v>4364.5932956510887</v>
      </c>
      <c r="AV61" s="21">
        <v>188.4899699495266</v>
      </c>
      <c r="AW61" s="21">
        <v>512.52791116773722</v>
      </c>
      <c r="AX61" s="21">
        <v>286.29440777122659</v>
      </c>
      <c r="AY61" s="21">
        <v>3089.772784714402</v>
      </c>
      <c r="AZ61" s="21">
        <v>2265.0415724289123</v>
      </c>
      <c r="BA61" s="21">
        <v>1419.9276036323627</v>
      </c>
      <c r="BB61" s="21">
        <v>4167.6841144376158</v>
      </c>
      <c r="BC61" s="21">
        <v>106.20256969068018</v>
      </c>
      <c r="BD61" s="21">
        <v>2477.4193196544043</v>
      </c>
      <c r="BE61" s="85">
        <v>557.62009404568653</v>
      </c>
      <c r="BF61" s="43" t="s">
        <v>47</v>
      </c>
      <c r="BG61" s="44" t="s">
        <v>48</v>
      </c>
    </row>
    <row r="62" spans="2:59" s="27" customFormat="1" ht="24" customHeight="1" x14ac:dyDescent="0.2">
      <c r="B62" s="63" t="s">
        <v>49</v>
      </c>
      <c r="C62" s="44" t="s">
        <v>50</v>
      </c>
      <c r="D62" s="26"/>
      <c r="E62" s="83">
        <f>+F62+K62+AQ62</f>
        <v>17294.537127323973</v>
      </c>
      <c r="F62" s="80">
        <f>SUM(G62:J62)</f>
        <v>1381.3682341483423</v>
      </c>
      <c r="G62" s="21">
        <v>183.04072829483908</v>
      </c>
      <c r="H62" s="21">
        <v>329.7932444359169</v>
      </c>
      <c r="I62" s="21">
        <v>227.87011208509546</v>
      </c>
      <c r="J62" s="21">
        <v>640.66414933249075</v>
      </c>
      <c r="K62" s="80">
        <f>SUM(L62:Y62)+SUM(AG62:AP62)</f>
        <v>3528.4609978956778</v>
      </c>
      <c r="L62" s="21">
        <v>1129.7722499340261</v>
      </c>
      <c r="M62" s="21">
        <v>275.35700476234183</v>
      </c>
      <c r="N62" s="21">
        <v>70.854625611038841</v>
      </c>
      <c r="O62" s="21">
        <v>152.45696833097327</v>
      </c>
      <c r="P62" s="21">
        <v>9.9470871702054282</v>
      </c>
      <c r="Q62" s="21">
        <v>380.82178735075115</v>
      </c>
      <c r="R62" s="21">
        <v>51.837102247173711</v>
      </c>
      <c r="S62" s="21">
        <v>131.20191320162161</v>
      </c>
      <c r="T62" s="21">
        <v>160.50641088579027</v>
      </c>
      <c r="U62" s="21">
        <v>128.1049480537344</v>
      </c>
      <c r="V62" s="21">
        <v>0</v>
      </c>
      <c r="W62" s="21">
        <v>0</v>
      </c>
      <c r="X62" s="21">
        <v>309.66420354621198</v>
      </c>
      <c r="Y62" s="21">
        <v>169.41136375437088</v>
      </c>
      <c r="Z62" s="43" t="s">
        <v>49</v>
      </c>
      <c r="AA62" s="44" t="s">
        <v>50</v>
      </c>
      <c r="AB62" s="44"/>
      <c r="AC62" s="44"/>
      <c r="AD62" s="63" t="s">
        <v>49</v>
      </c>
      <c r="AE62" s="44" t="s">
        <v>50</v>
      </c>
      <c r="AF62" s="75"/>
      <c r="AG62" s="21">
        <v>0.68607903902488032</v>
      </c>
      <c r="AH62" s="21">
        <v>18.928142461063231</v>
      </c>
      <c r="AI62" s="21">
        <v>59.959470870067939</v>
      </c>
      <c r="AJ62" s="21">
        <v>186.65085496768145</v>
      </c>
      <c r="AK62" s="21">
        <v>34.037505398675023</v>
      </c>
      <c r="AL62" s="21">
        <v>56.53537795527609</v>
      </c>
      <c r="AM62" s="21">
        <v>25.146236706816772</v>
      </c>
      <c r="AN62" s="21">
        <v>0</v>
      </c>
      <c r="AO62" s="21">
        <v>90.44648039044452</v>
      </c>
      <c r="AP62" s="21">
        <v>86.135185258388233</v>
      </c>
      <c r="AQ62" s="80">
        <f>SUM(AR62:BE62)</f>
        <v>12384.707895279953</v>
      </c>
      <c r="AR62" s="21">
        <v>998.97985698656555</v>
      </c>
      <c r="AS62" s="21">
        <v>136.86103462148395</v>
      </c>
      <c r="AT62" s="21">
        <v>240.61288441270102</v>
      </c>
      <c r="AU62" s="21">
        <v>2047.521171407521</v>
      </c>
      <c r="AV62" s="21">
        <v>98.75990753383843</v>
      </c>
      <c r="AW62" s="21">
        <v>230.1818498104866</v>
      </c>
      <c r="AX62" s="21">
        <v>137.81476855586129</v>
      </c>
      <c r="AY62" s="21">
        <v>2067.2487273557049</v>
      </c>
      <c r="AZ62" s="21">
        <v>879.97450038055536</v>
      </c>
      <c r="BA62" s="21">
        <v>623.89344751224735</v>
      </c>
      <c r="BB62" s="21">
        <v>2327.0151073996731</v>
      </c>
      <c r="BC62" s="21">
        <v>63.860880817870537</v>
      </c>
      <c r="BD62" s="21">
        <v>2139.2217563151025</v>
      </c>
      <c r="BE62" s="85">
        <v>392.76200217034051</v>
      </c>
      <c r="BF62" s="43" t="s">
        <v>49</v>
      </c>
      <c r="BG62" s="44" t="s">
        <v>50</v>
      </c>
    </row>
    <row r="63" spans="2:59" s="22" customFormat="1" ht="10.5" customHeight="1" x14ac:dyDescent="0.2">
      <c r="B63" s="1"/>
      <c r="C63" s="26"/>
      <c r="D63" s="26"/>
      <c r="E63" s="83"/>
      <c r="F63" s="80"/>
      <c r="G63" s="21"/>
      <c r="H63" s="21"/>
      <c r="I63" s="21"/>
      <c r="J63" s="21"/>
      <c r="K63" s="8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40"/>
      <c r="AA63" s="26"/>
      <c r="AB63" s="26"/>
      <c r="AC63" s="26"/>
      <c r="AD63" s="1"/>
      <c r="AE63" s="26"/>
      <c r="AF63" s="75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80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85"/>
      <c r="BF63" s="40"/>
      <c r="BG63" s="26"/>
    </row>
    <row r="64" spans="2:59" s="20" customFormat="1" ht="24" customHeight="1" x14ac:dyDescent="0.2">
      <c r="B64" s="65"/>
      <c r="C64" s="41" t="s">
        <v>76</v>
      </c>
      <c r="D64" s="30"/>
      <c r="E64" s="77">
        <f>SUM(E65:E72)</f>
        <v>404503.25175498379</v>
      </c>
      <c r="F64" s="78">
        <f>SUM(F65:F72)</f>
        <v>20723.215853716727</v>
      </c>
      <c r="G64" s="19">
        <f>SUM(G65:G72)</f>
        <v>1831.6586935481353</v>
      </c>
      <c r="H64" s="19">
        <f>SUM(H65:H72)</f>
        <v>3298.995161893874</v>
      </c>
      <c r="I64" s="19">
        <f>SUM(I65:I72)</f>
        <v>2367.4568049236377</v>
      </c>
      <c r="J64" s="19">
        <f>SUM(J65:J72)</f>
        <v>13225.105193351083</v>
      </c>
      <c r="K64" s="78">
        <f>SUM(K65:K72)</f>
        <v>109390.85103262069</v>
      </c>
      <c r="L64" s="19">
        <f>SUM(L65:L72)</f>
        <v>30036.811365644051</v>
      </c>
      <c r="M64" s="19">
        <f>SUM(M65:M72)</f>
        <v>9823.7088639647864</v>
      </c>
      <c r="N64" s="19">
        <f>SUM(N65:N72)</f>
        <v>2030.9123602505947</v>
      </c>
      <c r="O64" s="19">
        <f>SUM(O65:O72)</f>
        <v>3009.0918084357754</v>
      </c>
      <c r="P64" s="19">
        <f>SUM(P65:P72)</f>
        <v>502.6449231964491</v>
      </c>
      <c r="Q64" s="19">
        <f>SUM(Q65:Q72)</f>
        <v>1464.7569368811144</v>
      </c>
      <c r="R64" s="19">
        <f>SUM(R65:R72)</f>
        <v>1981.0036873391998</v>
      </c>
      <c r="S64" s="19">
        <f>SUM(S65:S72)</f>
        <v>7243.263935814367</v>
      </c>
      <c r="T64" s="19">
        <f>SUM(T65:T72)</f>
        <v>3252.8080520222088</v>
      </c>
      <c r="U64" s="19">
        <f>SUM(U65:U72)</f>
        <v>3825.0171207249205</v>
      </c>
      <c r="V64" s="19">
        <f>SUM(V65:V72)</f>
        <v>299.30957504353086</v>
      </c>
      <c r="W64" s="19">
        <f>SUM(W65:W72)</f>
        <v>19.518148398235073</v>
      </c>
      <c r="X64" s="19">
        <f>SUM(X65:X72)</f>
        <v>11062.751852774454</v>
      </c>
      <c r="Y64" s="19">
        <f>SUM(Y65:Y72)</f>
        <v>6280.0262408246472</v>
      </c>
      <c r="Z64" s="66"/>
      <c r="AA64" s="41" t="s">
        <v>76</v>
      </c>
      <c r="AB64" s="41"/>
      <c r="AC64" s="41"/>
      <c r="AD64" s="65"/>
      <c r="AE64" s="41" t="s">
        <v>76</v>
      </c>
      <c r="AF64" s="74"/>
      <c r="AG64" s="19">
        <f>SUM(AG65:AG72)</f>
        <v>2195.9389646219779</v>
      </c>
      <c r="AH64" s="19">
        <f>SUM(AH65:AH72)</f>
        <v>5683.8943873557473</v>
      </c>
      <c r="AI64" s="19">
        <f>SUM(AI65:AI72)</f>
        <v>1383.1782670121574</v>
      </c>
      <c r="AJ64" s="19">
        <f>SUM(AJ65:AJ72)</f>
        <v>2768.3495629444678</v>
      </c>
      <c r="AK64" s="19">
        <f>SUM(AK65:AK72)</f>
        <v>316.09974703234809</v>
      </c>
      <c r="AL64" s="19">
        <f>SUM(AL65:AL72)</f>
        <v>5605.8183487505894</v>
      </c>
      <c r="AM64" s="19">
        <f>SUM(AM65:AM72)</f>
        <v>3022.7539583459247</v>
      </c>
      <c r="AN64" s="19">
        <f>SUM(AN65:AN72)</f>
        <v>205.0546130741337</v>
      </c>
      <c r="AO64" s="19">
        <f>SUM(AO65:AO72)</f>
        <v>6588.8398750095857</v>
      </c>
      <c r="AP64" s="19">
        <f>SUM(AP65:AP72)</f>
        <v>789.29843715941263</v>
      </c>
      <c r="AQ64" s="78">
        <f>SUM(AQ65:AQ72)</f>
        <v>274389.18486864644</v>
      </c>
      <c r="AR64" s="19">
        <f>SUM(AR65:AR72)</f>
        <v>31897.073627396854</v>
      </c>
      <c r="AS64" s="19">
        <f>SUM(AS65:AS72)</f>
        <v>8131.4274925911632</v>
      </c>
      <c r="AT64" s="19">
        <f>SUM(AT65:AT72)</f>
        <v>9887.1994587275094</v>
      </c>
      <c r="AU64" s="19">
        <f>SUM(AU65:AU72)</f>
        <v>46001.992069911648</v>
      </c>
      <c r="AV64" s="19">
        <f>SUM(AV65:AV72)</f>
        <v>1991.2601563396624</v>
      </c>
      <c r="AW64" s="19">
        <f>SUM(AW65:AW72)</f>
        <v>7872.1460445403627</v>
      </c>
      <c r="AX64" s="19">
        <f>SUM(AX65:AX72)</f>
        <v>3617.4279347438551</v>
      </c>
      <c r="AY64" s="19">
        <f>SUM(AY65:AY72)</f>
        <v>37477.422273512857</v>
      </c>
      <c r="AZ64" s="19">
        <f>SUM(AZ65:AZ72)</f>
        <v>22530.283034922573</v>
      </c>
      <c r="BA64" s="19">
        <f>SUM(BA65:BA72)</f>
        <v>20486.415897170868</v>
      </c>
      <c r="BB64" s="19">
        <f>SUM(BB65:BB72)</f>
        <v>44176.320778835339</v>
      </c>
      <c r="BC64" s="19">
        <f>SUM(BC65:BC72)</f>
        <v>801.43723983787754</v>
      </c>
      <c r="BD64" s="19">
        <f>SUM(BD65:BD72)</f>
        <v>32871.856798860827</v>
      </c>
      <c r="BE64" s="42">
        <f>SUM(BE65:BE72)</f>
        <v>6646.9220612550062</v>
      </c>
      <c r="BF64" s="66"/>
      <c r="BG64" s="41" t="s">
        <v>76</v>
      </c>
    </row>
    <row r="65" spans="2:59" s="27" customFormat="1" ht="24" customHeight="1" x14ac:dyDescent="0.2">
      <c r="B65" s="63" t="s">
        <v>113</v>
      </c>
      <c r="C65" s="44" t="s">
        <v>51</v>
      </c>
      <c r="D65" s="26"/>
      <c r="E65" s="83">
        <f>+F65+K65+AQ65</f>
        <v>144399.40581793635</v>
      </c>
      <c r="F65" s="80">
        <f>SUM(G65:J65)</f>
        <v>4888.6907508369632</v>
      </c>
      <c r="G65" s="21">
        <v>259.21282104445879</v>
      </c>
      <c r="H65" s="21">
        <v>52.706564239050749</v>
      </c>
      <c r="I65" s="21">
        <v>211.45411379250933</v>
      </c>
      <c r="J65" s="21">
        <v>4365.3172517609446</v>
      </c>
      <c r="K65" s="80">
        <f>SUM(L65:Y65)+SUM(AG65:AP65)</f>
        <v>41163.679492847834</v>
      </c>
      <c r="L65" s="21">
        <v>9832.441520249482</v>
      </c>
      <c r="M65" s="21">
        <v>1397.693624413557</v>
      </c>
      <c r="N65" s="21">
        <v>448.99100498524729</v>
      </c>
      <c r="O65" s="21">
        <v>834.125167596756</v>
      </c>
      <c r="P65" s="21">
        <v>280.11693403386727</v>
      </c>
      <c r="Q65" s="21">
        <v>655.75442173404929</v>
      </c>
      <c r="R65" s="21">
        <v>1030.4303163834124</v>
      </c>
      <c r="S65" s="21">
        <v>4052.7667762012156</v>
      </c>
      <c r="T65" s="21">
        <v>1021.066788982227</v>
      </c>
      <c r="U65" s="21">
        <v>1450.5880271951091</v>
      </c>
      <c r="V65" s="21">
        <v>172.42779661765692</v>
      </c>
      <c r="W65" s="21">
        <v>4.1820769124647033</v>
      </c>
      <c r="X65" s="21">
        <v>3529.3636293387485</v>
      </c>
      <c r="Y65" s="21">
        <v>5428.3577424654404</v>
      </c>
      <c r="Z65" s="43" t="s">
        <v>113</v>
      </c>
      <c r="AA65" s="44" t="s">
        <v>51</v>
      </c>
      <c r="AB65" s="44"/>
      <c r="AC65" s="44"/>
      <c r="AD65" s="63" t="s">
        <v>113</v>
      </c>
      <c r="AE65" s="44" t="s">
        <v>51</v>
      </c>
      <c r="AF65" s="75"/>
      <c r="AG65" s="21">
        <v>966.31497382831708</v>
      </c>
      <c r="AH65" s="21">
        <v>2521.8546907260866</v>
      </c>
      <c r="AI65" s="21">
        <v>610.23945190238544</v>
      </c>
      <c r="AJ65" s="21">
        <v>977.7517807825933</v>
      </c>
      <c r="AK65" s="21">
        <v>152.16587679558756</v>
      </c>
      <c r="AL65" s="21">
        <v>536.09655508856827</v>
      </c>
      <c r="AM65" s="21">
        <v>1394.2460350712045</v>
      </c>
      <c r="AN65" s="21">
        <v>36.708218437327012</v>
      </c>
      <c r="AO65" s="21">
        <v>3581.5634689464969</v>
      </c>
      <c r="AP65" s="21">
        <v>248.43261416003583</v>
      </c>
      <c r="AQ65" s="80">
        <f>SUM(AR65:BE65)</f>
        <v>98347.035574251538</v>
      </c>
      <c r="AR65" s="21">
        <v>11283.697346040082</v>
      </c>
      <c r="AS65" s="21">
        <v>3008.4337673695868</v>
      </c>
      <c r="AT65" s="21">
        <v>4070.1088165310553</v>
      </c>
      <c r="AU65" s="21">
        <v>17951.068659294553</v>
      </c>
      <c r="AV65" s="21">
        <v>859.92495985097071</v>
      </c>
      <c r="AW65" s="21">
        <v>3996.1065501264784</v>
      </c>
      <c r="AX65" s="21">
        <v>1373.4670410869871</v>
      </c>
      <c r="AY65" s="21">
        <v>12315.37335225831</v>
      </c>
      <c r="AZ65" s="21">
        <v>7952.1175549643121</v>
      </c>
      <c r="BA65" s="21">
        <v>7472.5909804427702</v>
      </c>
      <c r="BB65" s="21">
        <v>14313.217633403299</v>
      </c>
      <c r="BC65" s="21">
        <v>187.12951644577944</v>
      </c>
      <c r="BD65" s="21">
        <v>11848.045693198132</v>
      </c>
      <c r="BE65" s="85">
        <v>1715.7537032392215</v>
      </c>
      <c r="BF65" s="43" t="s">
        <v>113</v>
      </c>
      <c r="BG65" s="44" t="s">
        <v>51</v>
      </c>
    </row>
    <row r="66" spans="2:59" s="27" customFormat="1" ht="24" customHeight="1" x14ac:dyDescent="0.2">
      <c r="B66" s="1" t="s">
        <v>52</v>
      </c>
      <c r="C66" s="44" t="s">
        <v>53</v>
      </c>
      <c r="D66" s="26"/>
      <c r="E66" s="83">
        <f>+F66+K66+AQ66</f>
        <v>23901.005812717682</v>
      </c>
      <c r="F66" s="80">
        <f>SUM(G66:J66)</f>
        <v>1076.6770890152229</v>
      </c>
      <c r="G66" s="21">
        <v>169.73800398353387</v>
      </c>
      <c r="H66" s="21">
        <v>31.966263125631752</v>
      </c>
      <c r="I66" s="21">
        <v>67.273351687249161</v>
      </c>
      <c r="J66" s="21">
        <v>807.69947021880819</v>
      </c>
      <c r="K66" s="80">
        <f>SUM(L66:Y66)+SUM(AG66:AP66)</f>
        <v>9811.7235631925287</v>
      </c>
      <c r="L66" s="21">
        <v>3518.4696465589991</v>
      </c>
      <c r="M66" s="21">
        <v>550.54283406237562</v>
      </c>
      <c r="N66" s="21">
        <v>226.08304388377297</v>
      </c>
      <c r="O66" s="21">
        <v>113.56073629639543</v>
      </c>
      <c r="P66" s="21">
        <v>44.515290009399266</v>
      </c>
      <c r="Q66" s="21">
        <v>237.99491095810299</v>
      </c>
      <c r="R66" s="21">
        <v>58.553528466677122</v>
      </c>
      <c r="S66" s="21">
        <v>1041.7075896039898</v>
      </c>
      <c r="T66" s="21">
        <v>122.60807812981521</v>
      </c>
      <c r="U66" s="21">
        <v>367.43782286944509</v>
      </c>
      <c r="V66" s="21">
        <v>48.2225437784018</v>
      </c>
      <c r="W66" s="21">
        <v>10.529211438824694</v>
      </c>
      <c r="X66" s="21">
        <v>1466.2792161414397</v>
      </c>
      <c r="Y66" s="21">
        <v>16.786993377893786</v>
      </c>
      <c r="Z66" s="40" t="s">
        <v>52</v>
      </c>
      <c r="AA66" s="44" t="s">
        <v>53</v>
      </c>
      <c r="AB66" s="44"/>
      <c r="AC66" s="44"/>
      <c r="AD66" s="1" t="s">
        <v>52</v>
      </c>
      <c r="AE66" s="44" t="s">
        <v>53</v>
      </c>
      <c r="AF66" s="75"/>
      <c r="AG66" s="21">
        <v>427.04842440196762</v>
      </c>
      <c r="AH66" s="21">
        <v>386.58807552638234</v>
      </c>
      <c r="AI66" s="21">
        <v>71.397831980597985</v>
      </c>
      <c r="AJ66" s="21">
        <v>261.92244015439456</v>
      </c>
      <c r="AK66" s="21">
        <v>4.23100896355038</v>
      </c>
      <c r="AL66" s="21">
        <v>118.10939927594117</v>
      </c>
      <c r="AM66" s="21">
        <v>297.07374501770681</v>
      </c>
      <c r="AN66" s="21">
        <v>6.8717356929708577</v>
      </c>
      <c r="AO66" s="21">
        <v>270.80606021403668</v>
      </c>
      <c r="AP66" s="21">
        <v>144.38339638944771</v>
      </c>
      <c r="AQ66" s="80">
        <f>SUM(AR66:BE66)</f>
        <v>13012.605160509931</v>
      </c>
      <c r="AR66" s="21">
        <v>613.84372391442446</v>
      </c>
      <c r="AS66" s="21">
        <v>45.928382833569401</v>
      </c>
      <c r="AT66" s="21">
        <v>600.73669799189804</v>
      </c>
      <c r="AU66" s="21">
        <v>2351.5918973626317</v>
      </c>
      <c r="AV66" s="21">
        <v>86.813666501316504</v>
      </c>
      <c r="AW66" s="21">
        <v>232.51962323751351</v>
      </c>
      <c r="AX66" s="21">
        <v>155.52410548949604</v>
      </c>
      <c r="AY66" s="21">
        <v>1717.5256544769909</v>
      </c>
      <c r="AZ66" s="21">
        <v>1000.9674292254723</v>
      </c>
      <c r="BA66" s="21">
        <v>987.3275060084261</v>
      </c>
      <c r="BB66" s="21">
        <v>2713.856392532</v>
      </c>
      <c r="BC66" s="21">
        <v>55.033084256762066</v>
      </c>
      <c r="BD66" s="21">
        <v>2186.7138895360054</v>
      </c>
      <c r="BE66" s="85">
        <v>264.22310714342598</v>
      </c>
      <c r="BF66" s="40" t="s">
        <v>52</v>
      </c>
      <c r="BG66" s="44" t="s">
        <v>53</v>
      </c>
    </row>
    <row r="67" spans="2:59" s="27" customFormat="1" ht="24" customHeight="1" x14ac:dyDescent="0.2">
      <c r="B67" s="1" t="s">
        <v>54</v>
      </c>
      <c r="C67" s="44" t="s">
        <v>55</v>
      </c>
      <c r="D67" s="26"/>
      <c r="E67" s="83">
        <f>+F67+K67+AQ67</f>
        <v>34853.678584588844</v>
      </c>
      <c r="F67" s="80">
        <f>SUM(G67:J67)</f>
        <v>2881.4647327830153</v>
      </c>
      <c r="G67" s="21">
        <v>134.71280717357126</v>
      </c>
      <c r="H67" s="21">
        <v>1297.8233766502512</v>
      </c>
      <c r="I67" s="21">
        <v>167.63366128472498</v>
      </c>
      <c r="J67" s="21">
        <v>1281.2948876744679</v>
      </c>
      <c r="K67" s="80">
        <f>SUM(L67:Y67)+SUM(AG67:AP67)</f>
        <v>8177.6781935888957</v>
      </c>
      <c r="L67" s="21">
        <v>3080.9341799839658</v>
      </c>
      <c r="M67" s="21">
        <v>215.11196690808316</v>
      </c>
      <c r="N67" s="21">
        <v>261.50479549329191</v>
      </c>
      <c r="O67" s="21">
        <v>103.47336907529751</v>
      </c>
      <c r="P67" s="21">
        <v>15.308295821023181</v>
      </c>
      <c r="Q67" s="21">
        <v>94.804303310990804</v>
      </c>
      <c r="R67" s="21">
        <v>76.892683735763683</v>
      </c>
      <c r="S67" s="21">
        <v>120.08757500044331</v>
      </c>
      <c r="T67" s="21">
        <v>229.81389971959678</v>
      </c>
      <c r="U67" s="21">
        <v>145.76297641640005</v>
      </c>
      <c r="V67" s="21">
        <v>0</v>
      </c>
      <c r="W67" s="21">
        <v>0.15461557803722717</v>
      </c>
      <c r="X67" s="21">
        <v>937.13756235464814</v>
      </c>
      <c r="Y67" s="21">
        <v>216.36652232339654</v>
      </c>
      <c r="Z67" s="40" t="s">
        <v>54</v>
      </c>
      <c r="AA67" s="44" t="s">
        <v>55</v>
      </c>
      <c r="AB67" s="44"/>
      <c r="AC67" s="44"/>
      <c r="AD67" s="1" t="s">
        <v>54</v>
      </c>
      <c r="AE67" s="44" t="s">
        <v>55</v>
      </c>
      <c r="AF67" s="75"/>
      <c r="AG67" s="21">
        <v>5.6821600255050857</v>
      </c>
      <c r="AH67" s="21">
        <v>909.30696106393191</v>
      </c>
      <c r="AI67" s="21">
        <v>317.28021134693279</v>
      </c>
      <c r="AJ67" s="21">
        <v>170.4799456879328</v>
      </c>
      <c r="AK67" s="21">
        <v>10.227595113254869</v>
      </c>
      <c r="AL67" s="21">
        <v>101.53663332297563</v>
      </c>
      <c r="AM67" s="21">
        <v>122.1621619542537</v>
      </c>
      <c r="AN67" s="21">
        <v>6.2006832156135783</v>
      </c>
      <c r="AO67" s="21">
        <v>967.31404759601082</v>
      </c>
      <c r="AP67" s="21">
        <v>70.135048541546581</v>
      </c>
      <c r="AQ67" s="80">
        <f>SUM(AR67:BE67)</f>
        <v>23794.535658216933</v>
      </c>
      <c r="AR67" s="21">
        <v>2288.2399734427586</v>
      </c>
      <c r="AS67" s="21">
        <v>219.84904915604866</v>
      </c>
      <c r="AT67" s="21">
        <v>981.94427079618094</v>
      </c>
      <c r="AU67" s="21">
        <v>4248.840655963214</v>
      </c>
      <c r="AV67" s="21">
        <v>186.64046525133398</v>
      </c>
      <c r="AW67" s="21">
        <v>605.68156959583712</v>
      </c>
      <c r="AX67" s="21">
        <v>442.94033352668731</v>
      </c>
      <c r="AY67" s="21">
        <v>3475.3437127920179</v>
      </c>
      <c r="AZ67" s="21">
        <v>1940.838355517581</v>
      </c>
      <c r="BA67" s="21">
        <v>1343.4740028607384</v>
      </c>
      <c r="BB67" s="21">
        <v>4353.513186670486</v>
      </c>
      <c r="BC67" s="21">
        <v>83.469576750774053</v>
      </c>
      <c r="BD67" s="21">
        <v>2572.3523963462508</v>
      </c>
      <c r="BE67" s="85">
        <v>1051.4081095470237</v>
      </c>
      <c r="BF67" s="40" t="s">
        <v>54</v>
      </c>
      <c r="BG67" s="44" t="s">
        <v>55</v>
      </c>
    </row>
    <row r="68" spans="2:59" s="27" customFormat="1" ht="24" customHeight="1" x14ac:dyDescent="0.2">
      <c r="B68" s="1" t="s">
        <v>56</v>
      </c>
      <c r="C68" s="44" t="s">
        <v>57</v>
      </c>
      <c r="D68" s="26"/>
      <c r="E68" s="83">
        <f>+F68+K68+AQ68</f>
        <v>50020.19011693522</v>
      </c>
      <c r="F68" s="80">
        <f>SUM(G68:J68)</f>
        <v>2360.1149128694933</v>
      </c>
      <c r="G68" s="21">
        <v>291.15901225304077</v>
      </c>
      <c r="H68" s="21">
        <v>238.11460894230646</v>
      </c>
      <c r="I68" s="21">
        <v>164.49062605703787</v>
      </c>
      <c r="J68" s="21">
        <v>1666.3506656171082</v>
      </c>
      <c r="K68" s="80">
        <f>SUM(L68:Y68)+SUM(AG68:AP68)</f>
        <v>11271.42585947662</v>
      </c>
      <c r="L68" s="21">
        <v>2772.0088572914201</v>
      </c>
      <c r="M68" s="21">
        <v>499.46489698261587</v>
      </c>
      <c r="N68" s="21">
        <v>326.71660717259005</v>
      </c>
      <c r="O68" s="21">
        <v>399.92200739505421</v>
      </c>
      <c r="P68" s="21">
        <v>25.218146900159358</v>
      </c>
      <c r="Q68" s="21">
        <v>205.81767365151296</v>
      </c>
      <c r="R68" s="21">
        <v>268.53998529681985</v>
      </c>
      <c r="S68" s="21">
        <v>814.31994401337317</v>
      </c>
      <c r="T68" s="21">
        <v>368.89086621062916</v>
      </c>
      <c r="U68" s="21">
        <v>742.57660382861013</v>
      </c>
      <c r="V68" s="21">
        <v>27.743673574665252</v>
      </c>
      <c r="W68" s="21">
        <v>0.43699734012680408</v>
      </c>
      <c r="X68" s="21">
        <v>1417.1198374177727</v>
      </c>
      <c r="Y68" s="21">
        <v>154.0323677201703</v>
      </c>
      <c r="Z68" s="40" t="s">
        <v>56</v>
      </c>
      <c r="AA68" s="44" t="s">
        <v>57</v>
      </c>
      <c r="AB68" s="44"/>
      <c r="AC68" s="44"/>
      <c r="AD68" s="1" t="s">
        <v>56</v>
      </c>
      <c r="AE68" s="44" t="s">
        <v>57</v>
      </c>
      <c r="AF68" s="75"/>
      <c r="AG68" s="21">
        <v>117.13644332490981</v>
      </c>
      <c r="AH68" s="21">
        <v>546.01654370537017</v>
      </c>
      <c r="AI68" s="21">
        <v>43.014410009116091</v>
      </c>
      <c r="AJ68" s="21">
        <v>710.86105203974114</v>
      </c>
      <c r="AK68" s="21">
        <v>38.324331736864984</v>
      </c>
      <c r="AL68" s="21">
        <v>597.95998479086245</v>
      </c>
      <c r="AM68" s="21">
        <v>576.98910137618168</v>
      </c>
      <c r="AN68" s="21">
        <v>50.374575074360166</v>
      </c>
      <c r="AO68" s="21">
        <v>505.0205606085234</v>
      </c>
      <c r="AP68" s="21">
        <v>62.920392015169945</v>
      </c>
      <c r="AQ68" s="80">
        <f>SUM(AR68:BE68)</f>
        <v>36388.649344589103</v>
      </c>
      <c r="AR68" s="21">
        <v>3860.5793547588783</v>
      </c>
      <c r="AS68" s="21">
        <v>3807.9057146189061</v>
      </c>
      <c r="AT68" s="21">
        <v>1075.5836715568723</v>
      </c>
      <c r="AU68" s="21">
        <v>4758.8598335353236</v>
      </c>
      <c r="AV68" s="21">
        <v>215.15033017017549</v>
      </c>
      <c r="AW68" s="21">
        <v>715.70979550587765</v>
      </c>
      <c r="AX68" s="21">
        <v>413.96011540330505</v>
      </c>
      <c r="AY68" s="21">
        <v>3907.3308304923053</v>
      </c>
      <c r="AZ68" s="21">
        <v>3069.5212392147832</v>
      </c>
      <c r="BA68" s="21">
        <v>2849.9716223991186</v>
      </c>
      <c r="BB68" s="21">
        <v>5607.411943521628</v>
      </c>
      <c r="BC68" s="21">
        <v>128.54011289577397</v>
      </c>
      <c r="BD68" s="21">
        <v>5181.8035910345334</v>
      </c>
      <c r="BE68" s="85">
        <v>796.3211894816186</v>
      </c>
      <c r="BF68" s="40" t="s">
        <v>56</v>
      </c>
      <c r="BG68" s="44" t="s">
        <v>57</v>
      </c>
    </row>
    <row r="69" spans="2:59" s="27" customFormat="1" ht="24" customHeight="1" x14ac:dyDescent="0.2">
      <c r="B69" s="1" t="s">
        <v>58</v>
      </c>
      <c r="C69" s="44" t="s">
        <v>59</v>
      </c>
      <c r="D69" s="26"/>
      <c r="E69" s="83">
        <f>+F69+K69+AQ69</f>
        <v>32679.841658391895</v>
      </c>
      <c r="F69" s="80">
        <f>SUM(G69:J69)</f>
        <v>2042.1540412121267</v>
      </c>
      <c r="G69" s="21">
        <v>197.84722998273384</v>
      </c>
      <c r="H69" s="21">
        <v>268.27447137389646</v>
      </c>
      <c r="I69" s="21">
        <v>443.83703524563128</v>
      </c>
      <c r="J69" s="21">
        <v>1132.1953046098652</v>
      </c>
      <c r="K69" s="80">
        <f>SUM(L69:Y69)+SUM(AG69:AP69)</f>
        <v>9805.6555847764466</v>
      </c>
      <c r="L69" s="21">
        <v>1561.8667323534005</v>
      </c>
      <c r="M69" s="21">
        <v>1021.4650542701708</v>
      </c>
      <c r="N69" s="21">
        <v>157.8878665204854</v>
      </c>
      <c r="O69" s="21">
        <v>345.48335921697327</v>
      </c>
      <c r="P69" s="21">
        <v>53.167062408414836</v>
      </c>
      <c r="Q69" s="21">
        <v>28.699470448907338</v>
      </c>
      <c r="R69" s="21">
        <v>97.038016691174462</v>
      </c>
      <c r="S69" s="21">
        <v>247.0206949126333</v>
      </c>
      <c r="T69" s="21">
        <v>582.34703248683843</v>
      </c>
      <c r="U69" s="21">
        <v>683.16701066386622</v>
      </c>
      <c r="V69" s="21">
        <v>40.63400068570229</v>
      </c>
      <c r="W69" s="21">
        <v>2.2883004909066558</v>
      </c>
      <c r="X69" s="21">
        <v>1023.3281451339576</v>
      </c>
      <c r="Y69" s="21">
        <v>127.98687158261275</v>
      </c>
      <c r="Z69" s="40" t="s">
        <v>58</v>
      </c>
      <c r="AA69" s="44" t="s">
        <v>59</v>
      </c>
      <c r="AB69" s="44"/>
      <c r="AC69" s="44"/>
      <c r="AD69" s="1" t="s">
        <v>58</v>
      </c>
      <c r="AE69" s="44" t="s">
        <v>59</v>
      </c>
      <c r="AF69" s="75"/>
      <c r="AG69" s="21">
        <v>583.90796331565241</v>
      </c>
      <c r="AH69" s="21">
        <v>457.73712934954295</v>
      </c>
      <c r="AI69" s="21">
        <v>269.41325809226925</v>
      </c>
      <c r="AJ69" s="21">
        <v>224.65706188140589</v>
      </c>
      <c r="AK69" s="21">
        <v>28.20932375985176</v>
      </c>
      <c r="AL69" s="21">
        <v>950.55740140490786</v>
      </c>
      <c r="AM69" s="21">
        <v>225.90620281565884</v>
      </c>
      <c r="AN69" s="21">
        <v>80.706233956346878</v>
      </c>
      <c r="AO69" s="21">
        <v>976.51757997815639</v>
      </c>
      <c r="AP69" s="21">
        <v>35.663812356611821</v>
      </c>
      <c r="AQ69" s="80">
        <f>SUM(AR69:BE69)</f>
        <v>20832.032032403324</v>
      </c>
      <c r="AR69" s="21">
        <v>1605.7906276426143</v>
      </c>
      <c r="AS69" s="21">
        <v>212.08333124909478</v>
      </c>
      <c r="AT69" s="21">
        <v>631.37949736306678</v>
      </c>
      <c r="AU69" s="21">
        <v>3387.2789508378419</v>
      </c>
      <c r="AV69" s="21">
        <v>98.753270330869867</v>
      </c>
      <c r="AW69" s="21">
        <v>416.77222573023431</v>
      </c>
      <c r="AX69" s="21">
        <v>252.67338576129148</v>
      </c>
      <c r="AY69" s="21">
        <v>3439.9351682435154</v>
      </c>
      <c r="AZ69" s="21">
        <v>1710.3670978003129</v>
      </c>
      <c r="BA69" s="21">
        <v>1481.3098011812242</v>
      </c>
      <c r="BB69" s="21">
        <v>3863.8874888499608</v>
      </c>
      <c r="BC69" s="21">
        <v>56.993502679903045</v>
      </c>
      <c r="BD69" s="21">
        <v>3114.8491145474209</v>
      </c>
      <c r="BE69" s="85">
        <v>559.95857018597121</v>
      </c>
      <c r="BF69" s="40" t="s">
        <v>58</v>
      </c>
      <c r="BG69" s="44" t="s">
        <v>59</v>
      </c>
    </row>
    <row r="70" spans="2:59" s="27" customFormat="1" ht="24" customHeight="1" x14ac:dyDescent="0.2">
      <c r="B70" s="1" t="s">
        <v>60</v>
      </c>
      <c r="C70" s="44" t="s">
        <v>61</v>
      </c>
      <c r="D70" s="26"/>
      <c r="E70" s="83">
        <f>+F70+K70+AQ70</f>
        <v>31734.753010176788</v>
      </c>
      <c r="F70" s="80">
        <f>SUM(G70:J70)</f>
        <v>1916.5876238774199</v>
      </c>
      <c r="G70" s="21">
        <v>302.26846022751636</v>
      </c>
      <c r="H70" s="21">
        <v>477.55430974352021</v>
      </c>
      <c r="I70" s="21">
        <v>52.025127790119811</v>
      </c>
      <c r="J70" s="21">
        <v>1084.7397261162635</v>
      </c>
      <c r="K70" s="80">
        <f>SUM(L70:Y70)+SUM(AG70:AP70)</f>
        <v>9605.9486360335668</v>
      </c>
      <c r="L70" s="21">
        <v>2327.6426789986463</v>
      </c>
      <c r="M70" s="21">
        <v>2034.43190261263</v>
      </c>
      <c r="N70" s="21">
        <v>367.59871776001734</v>
      </c>
      <c r="O70" s="21">
        <v>854.27177152521926</v>
      </c>
      <c r="P70" s="21">
        <v>35.896218870604422</v>
      </c>
      <c r="Q70" s="21">
        <v>58.458921235200776</v>
      </c>
      <c r="R70" s="21">
        <v>87.691220717453476</v>
      </c>
      <c r="S70" s="21">
        <v>503.09882359223576</v>
      </c>
      <c r="T70" s="21">
        <v>218.57843548164709</v>
      </c>
      <c r="U70" s="21">
        <v>222.65980869292687</v>
      </c>
      <c r="V70" s="21">
        <v>7.8550958794410413</v>
      </c>
      <c r="W70" s="21">
        <v>1.6178582077377526</v>
      </c>
      <c r="X70" s="21">
        <v>703.14331594628175</v>
      </c>
      <c r="Y70" s="21">
        <v>47.330458342576364</v>
      </c>
      <c r="Z70" s="40" t="s">
        <v>60</v>
      </c>
      <c r="AA70" s="44" t="s">
        <v>61</v>
      </c>
      <c r="AB70" s="44"/>
      <c r="AC70" s="44"/>
      <c r="AD70" s="1" t="s">
        <v>60</v>
      </c>
      <c r="AE70" s="44" t="s">
        <v>61</v>
      </c>
      <c r="AF70" s="75"/>
      <c r="AG70" s="21">
        <v>0</v>
      </c>
      <c r="AH70" s="21">
        <v>221.10533351623351</v>
      </c>
      <c r="AI70" s="21">
        <v>47.718609370442493</v>
      </c>
      <c r="AJ70" s="21">
        <v>207.86166376603046</v>
      </c>
      <c r="AK70" s="21">
        <v>48.331679178990484</v>
      </c>
      <c r="AL70" s="21">
        <v>1027.6975258889406</v>
      </c>
      <c r="AM70" s="21">
        <v>196.16991581526949</v>
      </c>
      <c r="AN70" s="21">
        <v>3.8338919952181012</v>
      </c>
      <c r="AO70" s="21">
        <v>248.82917583809817</v>
      </c>
      <c r="AP70" s="21">
        <v>134.12561280172653</v>
      </c>
      <c r="AQ70" s="80">
        <f>SUM(AR70:BE70)</f>
        <v>20212.216750265801</v>
      </c>
      <c r="AR70" s="21">
        <v>4365.2067464943702</v>
      </c>
      <c r="AS70" s="21">
        <v>242.53625286565926</v>
      </c>
      <c r="AT70" s="21">
        <v>405.83257856107127</v>
      </c>
      <c r="AU70" s="21">
        <v>3250.5274353853215</v>
      </c>
      <c r="AV70" s="21">
        <v>152.47481486154749</v>
      </c>
      <c r="AW70" s="21">
        <v>314.56987072603312</v>
      </c>
      <c r="AX70" s="21">
        <v>205.67257689620538</v>
      </c>
      <c r="AY70" s="21">
        <v>2524.3995797893135</v>
      </c>
      <c r="AZ70" s="21">
        <v>1623.7058178657276</v>
      </c>
      <c r="BA70" s="21">
        <v>1195.2773654854136</v>
      </c>
      <c r="BB70" s="21">
        <v>3431.0952120995416</v>
      </c>
      <c r="BC70" s="21">
        <v>72.092785337057137</v>
      </c>
      <c r="BD70" s="21">
        <v>1962.8307231945168</v>
      </c>
      <c r="BE70" s="85">
        <v>465.99499070402044</v>
      </c>
      <c r="BF70" s="40" t="s">
        <v>60</v>
      </c>
      <c r="BG70" s="44" t="s">
        <v>61</v>
      </c>
    </row>
    <row r="71" spans="2:59" s="27" customFormat="1" ht="24" customHeight="1" x14ac:dyDescent="0.2">
      <c r="B71" s="1" t="s">
        <v>62</v>
      </c>
      <c r="C71" s="44" t="s">
        <v>63</v>
      </c>
      <c r="D71" s="26"/>
      <c r="E71" s="83">
        <f>+F71+K71+AQ71</f>
        <v>51201.84451597125</v>
      </c>
      <c r="F71" s="80">
        <f>SUM(G71:J71)</f>
        <v>3018.7073227146921</v>
      </c>
      <c r="G71" s="21">
        <v>330.30884969458521</v>
      </c>
      <c r="H71" s="21">
        <v>856.28539959807665</v>
      </c>
      <c r="I71" s="21">
        <v>181.13430840377941</v>
      </c>
      <c r="J71" s="21">
        <v>1650.9787650182504</v>
      </c>
      <c r="K71" s="80">
        <f>SUM(L71:Y71)+SUM(AG71:AP71)</f>
        <v>13976.770604027353</v>
      </c>
      <c r="L71" s="21">
        <v>4704.8898126103122</v>
      </c>
      <c r="M71" s="21">
        <v>3391.6990045283769</v>
      </c>
      <c r="N71" s="21">
        <v>162.19742794614297</v>
      </c>
      <c r="O71" s="21">
        <v>343.62790257321382</v>
      </c>
      <c r="P71" s="21">
        <v>29.625703268720539</v>
      </c>
      <c r="Q71" s="21">
        <v>86.854082212065663</v>
      </c>
      <c r="R71" s="21">
        <v>182.12094118174602</v>
      </c>
      <c r="S71" s="21">
        <v>169.52761881848843</v>
      </c>
      <c r="T71" s="21">
        <v>419.31020289928631</v>
      </c>
      <c r="U71" s="21">
        <v>140.36804071117191</v>
      </c>
      <c r="V71" s="21">
        <v>2.4264645076635856</v>
      </c>
      <c r="W71" s="21">
        <v>0</v>
      </c>
      <c r="X71" s="21">
        <v>1013.9623304898931</v>
      </c>
      <c r="Y71" s="21">
        <v>50.291777017277354</v>
      </c>
      <c r="Z71" s="40" t="s">
        <v>62</v>
      </c>
      <c r="AA71" s="44" t="s">
        <v>63</v>
      </c>
      <c r="AB71" s="44"/>
      <c r="AC71" s="44"/>
      <c r="AD71" s="1" t="s">
        <v>62</v>
      </c>
      <c r="AE71" s="44" t="s">
        <v>63</v>
      </c>
      <c r="AF71" s="75"/>
      <c r="AG71" s="21">
        <v>93.932755280263521</v>
      </c>
      <c r="AH71" s="21">
        <v>353.80642196614451</v>
      </c>
      <c r="AI71" s="21">
        <v>17.671877662640661</v>
      </c>
      <c r="AJ71" s="21">
        <v>205.84368283964216</v>
      </c>
      <c r="AK71" s="21">
        <v>27.197365075598473</v>
      </c>
      <c r="AL71" s="21">
        <v>2266.7525868568068</v>
      </c>
      <c r="AM71" s="21">
        <v>196.96337827659579</v>
      </c>
      <c r="AN71" s="21">
        <v>19.714593893075214</v>
      </c>
      <c r="AO71" s="21">
        <v>31.09414304314479</v>
      </c>
      <c r="AP71" s="21">
        <v>66.89249036908268</v>
      </c>
      <c r="AQ71" s="80">
        <f>SUM(AR71:BE71)</f>
        <v>34206.366589229205</v>
      </c>
      <c r="AR71" s="21">
        <v>6328.8017363909748</v>
      </c>
      <c r="AS71" s="21">
        <v>174.09779856234536</v>
      </c>
      <c r="AT71" s="21">
        <v>1283.6178311424478</v>
      </c>
      <c r="AU71" s="21">
        <v>5600.4143175045765</v>
      </c>
      <c r="AV71" s="21">
        <v>221.06369957002855</v>
      </c>
      <c r="AW71" s="21">
        <v>517.95606962899672</v>
      </c>
      <c r="AX71" s="21">
        <v>375.52814166472569</v>
      </c>
      <c r="AY71" s="21">
        <v>4135.3016674932624</v>
      </c>
      <c r="AZ71" s="21">
        <v>2820.4448876787028</v>
      </c>
      <c r="BA71" s="21">
        <v>2048.7667780727993</v>
      </c>
      <c r="BB71" s="21">
        <v>5793.6120223603439</v>
      </c>
      <c r="BC71" s="21">
        <v>144.39461860139562</v>
      </c>
      <c r="BD71" s="21">
        <v>3853.0563816900949</v>
      </c>
      <c r="BE71" s="85">
        <v>909.31063886850598</v>
      </c>
      <c r="BF71" s="40" t="s">
        <v>62</v>
      </c>
      <c r="BG71" s="44" t="s">
        <v>63</v>
      </c>
    </row>
    <row r="72" spans="2:59" s="27" customFormat="1" ht="24" customHeight="1" x14ac:dyDescent="0.2">
      <c r="B72" s="61" t="s">
        <v>64</v>
      </c>
      <c r="C72" s="23" t="s">
        <v>77</v>
      </c>
      <c r="D72" s="24"/>
      <c r="E72" s="84">
        <f>+F72+K72+AQ72</f>
        <v>35712.53223826582</v>
      </c>
      <c r="F72" s="81">
        <f>SUM(G72:J72)</f>
        <v>2538.8193804077964</v>
      </c>
      <c r="G72" s="25">
        <v>146.41150918869542</v>
      </c>
      <c r="H72" s="25">
        <v>76.270168221140537</v>
      </c>
      <c r="I72" s="25">
        <v>1079.6085806625861</v>
      </c>
      <c r="J72" s="25">
        <v>1236.5291223353743</v>
      </c>
      <c r="K72" s="81">
        <f>SUM(L72:Y72)+SUM(AG72:AP72)</f>
        <v>5577.9690986774303</v>
      </c>
      <c r="L72" s="25">
        <v>2238.5579375978218</v>
      </c>
      <c r="M72" s="25">
        <v>713.2995801869788</v>
      </c>
      <c r="N72" s="25">
        <v>79.932896489046996</v>
      </c>
      <c r="O72" s="25">
        <v>14.627494756866158</v>
      </c>
      <c r="P72" s="25">
        <v>18.797271884260212</v>
      </c>
      <c r="Q72" s="25">
        <v>96.37315333028485</v>
      </c>
      <c r="R72" s="25">
        <v>179.7369948661526</v>
      </c>
      <c r="S72" s="25">
        <v>294.73491367198739</v>
      </c>
      <c r="T72" s="25">
        <v>290.19274811216945</v>
      </c>
      <c r="U72" s="25">
        <v>72.45683034739055</v>
      </c>
      <c r="V72" s="25">
        <v>0</v>
      </c>
      <c r="W72" s="25">
        <v>0.30908843013723475</v>
      </c>
      <c r="X72" s="25">
        <v>972.41781595171392</v>
      </c>
      <c r="Y72" s="25">
        <v>238.87350799527997</v>
      </c>
      <c r="Z72" s="39" t="s">
        <v>64</v>
      </c>
      <c r="AA72" s="23" t="s">
        <v>77</v>
      </c>
      <c r="AB72" s="44"/>
      <c r="AC72" s="44"/>
      <c r="AD72" s="61" t="s">
        <v>64</v>
      </c>
      <c r="AE72" s="23" t="s">
        <v>77</v>
      </c>
      <c r="AF72" s="76"/>
      <c r="AG72" s="25">
        <v>1.9162444453626064</v>
      </c>
      <c r="AH72" s="25">
        <v>287.47923150205605</v>
      </c>
      <c r="AI72" s="25">
        <v>6.4426166477728195</v>
      </c>
      <c r="AJ72" s="25">
        <v>8.9719357927276491</v>
      </c>
      <c r="AK72" s="25">
        <v>7.4125664086495338</v>
      </c>
      <c r="AL72" s="25">
        <v>7.108262121586443</v>
      </c>
      <c r="AM72" s="25">
        <v>13.243418019053948</v>
      </c>
      <c r="AN72" s="25">
        <v>0.64468080922187776</v>
      </c>
      <c r="AO72" s="25">
        <v>7.694838785118117</v>
      </c>
      <c r="AP72" s="25">
        <v>26.745070525791512</v>
      </c>
      <c r="AQ72" s="81">
        <f>SUM(AR72:BE72)</f>
        <v>27595.74375918059</v>
      </c>
      <c r="AR72" s="25">
        <v>1550.9141187127498</v>
      </c>
      <c r="AS72" s="25">
        <v>420.59319593595296</v>
      </c>
      <c r="AT72" s="25">
        <v>837.99609478491743</v>
      </c>
      <c r="AU72" s="25">
        <v>4453.4103200281879</v>
      </c>
      <c r="AV72" s="25">
        <v>170.43894980342003</v>
      </c>
      <c r="AW72" s="25">
        <v>1072.8303399893916</v>
      </c>
      <c r="AX72" s="25">
        <v>397.66223491515643</v>
      </c>
      <c r="AY72" s="25">
        <v>5962.2123079671437</v>
      </c>
      <c r="AZ72" s="25">
        <v>2412.3206526556787</v>
      </c>
      <c r="BA72" s="25">
        <v>3107.6978407203778</v>
      </c>
      <c r="BB72" s="25">
        <v>4099.7268993980861</v>
      </c>
      <c r="BC72" s="25">
        <v>73.784042870432188</v>
      </c>
      <c r="BD72" s="25">
        <v>2152.2050093138737</v>
      </c>
      <c r="BE72" s="86">
        <v>883.95175208521778</v>
      </c>
      <c r="BF72" s="39" t="s">
        <v>64</v>
      </c>
      <c r="BG72" s="23" t="s">
        <v>77</v>
      </c>
    </row>
    <row r="73" spans="2:59" ht="17.25" customHeight="1" x14ac:dyDescent="0.2">
      <c r="B73" s="82" t="s">
        <v>78</v>
      </c>
      <c r="C73" s="26"/>
      <c r="D73" s="26"/>
      <c r="I73" s="27"/>
      <c r="J73" s="27"/>
      <c r="K73" s="27"/>
      <c r="AA73" s="26"/>
      <c r="AB73" s="26"/>
      <c r="AC73" s="26"/>
      <c r="AE73" s="26"/>
      <c r="AF73" s="26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G73" s="26"/>
    </row>
    <row r="74" spans="2:59" s="29" customFormat="1" ht="123" customHeight="1" x14ac:dyDescent="0.2">
      <c r="B74" s="28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28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BF74" s="31"/>
      <c r="BG74" s="31"/>
    </row>
  </sheetData>
  <phoneticPr fontId="4"/>
  <pageMargins left="0.78740157480314965" right="0.78740157480314965" top="0.86614173228346458" bottom="0.47244094488188981" header="0.51181102362204722" footer="0.23622047244094491"/>
  <pageSetup paperSize="9" scale="43" firstPageNumber="388" fitToWidth="4" orientation="portrait" cellComments="asDisplayed" useFirstPageNumber="1" horizontalDpi="300" verticalDpi="300" r:id="rId1"/>
  <headerFooter alignWithMargins="0"/>
  <colBreaks count="3" manualBreakCount="3">
    <brk id="15" max="73" man="1"/>
    <brk id="28" max="73" man="1"/>
    <brk id="44" max="73" man="1"/>
  </colBreaks>
  <ignoredErrors>
    <ignoredError sqref="B73:BG73 P7:BE7 B14:D72 Z14:AF72 BF14:BG7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参考１－Ａ</vt:lpstr>
      <vt:lpstr>参考１－Ｂ</vt:lpstr>
      <vt:lpstr>'参考１－Ａ'!Print_Area</vt:lpstr>
      <vt:lpstr>'参考１－Ｂ'!Print_Area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2023-03-30T04:35:34Z</dcterms:created>
  <dcterms:modified xsi:type="dcterms:W3CDTF">2026-03-05T02:27:37Z</dcterms:modified>
</cp:coreProperties>
</file>