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006"/>
  <workbookPr filterPrivacy="1" defaultThemeVersion="124226"/>
  <xr:revisionPtr revIDLastSave="0" documentId="6_{9E4ECBD8-6F4E-4FAE-BA67-0ECF71CF07A6}" xr6:coauthVersionLast="47" xr6:coauthVersionMax="47" xr10:uidLastSave="{00000000-0000-0000-0000-000000000000}"/>
  <bookViews>
    <workbookView xWindow="28680" yWindow="-120" windowWidth="29040" windowHeight="15720" tabRatio="896" xr2:uid="{00000000-000D-0000-FFFF-FFFF00000000}"/>
  </bookViews>
  <sheets>
    <sheet name="報告書表紙" sheetId="110" r:id="rId1"/>
    <sheet name="調査票１" sheetId="109" r:id="rId2"/>
    <sheet name="調査票2_目次" sheetId="3" r:id="rId3"/>
    <sheet name="調査票2_T01" sheetId="2" r:id="rId4"/>
    <sheet name="調査票2_T02" sheetId="127" r:id="rId5"/>
    <sheet name="調査票2_T03" sheetId="128" r:id="rId6"/>
    <sheet name="調査票2_T04" sheetId="131" r:id="rId7"/>
    <sheet name="調査票2_T05" sheetId="132" r:id="rId8"/>
    <sheet name="調査票2_T06" sheetId="133" r:id="rId9"/>
    <sheet name="調査票2_T07" sheetId="134" r:id="rId10"/>
    <sheet name="調査票2_T08" sheetId="135" r:id="rId11"/>
    <sheet name="調査票2_T09" sheetId="136" r:id="rId12"/>
    <sheet name="調査票2_T10" sheetId="137" r:id="rId13"/>
    <sheet name="調査票2_T11" sheetId="138" r:id="rId14"/>
    <sheet name="調査票2_TT01" sheetId="122" r:id="rId15"/>
    <sheet name="調査票2_TT02" sheetId="139" r:id="rId16"/>
    <sheet name="調査票2_EV" sheetId="42" r:id="rId17"/>
    <sheet name="調査票2_PHEV" sheetId="43" r:id="rId18"/>
    <sheet name="調査票2_FCV" sheetId="126" r:id="rId19"/>
    <sheet name="係数等" sheetId="124" r:id="rId20"/>
  </sheets>
  <definedNames>
    <definedName name="_xlnm.Print_Area" localSheetId="1">調査票１!$A$1:$AM$33</definedName>
    <definedName name="_xlnm.Print_Area" localSheetId="16">調査票2_EV!$A$1:$L$31</definedName>
    <definedName name="_xlnm.Print_Area" localSheetId="18">調査票2_FCV!$A$1:$L$31</definedName>
    <definedName name="_xlnm.Print_Area" localSheetId="17">調査票2_PHEV!$A$1:$O$34</definedName>
    <definedName name="_xlnm.Print_Area" localSheetId="3">調査票2_T01!$A$1:$F$31</definedName>
    <definedName name="_xlnm.Print_Area" localSheetId="4">調査票2_T02!$A$1:$F$31</definedName>
    <definedName name="_xlnm.Print_Area" localSheetId="5">調査票2_T03!$A$1:$F$31</definedName>
    <definedName name="_xlnm.Print_Area" localSheetId="6">調査票2_T04!$A$1:$F$31</definedName>
    <definedName name="_xlnm.Print_Area" localSheetId="7">調査票2_T05!$A$1:$F$31</definedName>
    <definedName name="_xlnm.Print_Area" localSheetId="8">調査票2_T06!$A$1:$F$31</definedName>
    <definedName name="_xlnm.Print_Area" localSheetId="9">調査票2_T07!$A$1:$F$31</definedName>
    <definedName name="_xlnm.Print_Area" localSheetId="10">調査票2_T08!$A$1:$F$31</definedName>
    <definedName name="_xlnm.Print_Area" localSheetId="11">調査票2_T09!$A$1:$F$31</definedName>
    <definedName name="_xlnm.Print_Area" localSheetId="12">調査票2_T10!$A$1:$F$31</definedName>
    <definedName name="_xlnm.Print_Area" localSheetId="13">調査票2_T11!$A$1:$F$31</definedName>
    <definedName name="_xlnm.Print_Area" localSheetId="14">調査票2_TT01!$A$1:$F$31</definedName>
    <definedName name="_xlnm.Print_Area" localSheetId="15">調査票2_TT02!$A$1:$F$31</definedName>
    <definedName name="_xlnm.Print_Area" localSheetId="2">調査票2_目次!$A$1:$O$55</definedName>
    <definedName name="_xlnm.Print_Area" localSheetId="0">報告書表紙!$A$1:$AM$63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31" i="127" l="1"/>
  <c r="Q12" i="3" s="1"/>
  <c r="H31" i="128"/>
  <c r="Q13" i="3" s="1"/>
  <c r="H31" i="131"/>
  <c r="Q14" i="3" s="1"/>
  <c r="H31" i="132"/>
  <c r="Q15" i="3" s="1"/>
  <c r="H31" i="133"/>
  <c r="Q16" i="3" s="1"/>
  <c r="H31" i="134"/>
  <c r="Q17" i="3" s="1"/>
  <c r="H31" i="135"/>
  <c r="Q18" i="3" s="1"/>
  <c r="H31" i="136"/>
  <c r="Q19" i="3" s="1"/>
  <c r="H31" i="137"/>
  <c r="Q20" i="3" s="1"/>
  <c r="H31" i="138"/>
  <c r="Q21" i="3" s="1"/>
  <c r="H31" i="122"/>
  <c r="Q22" i="3" s="1"/>
  <c r="H31" i="139"/>
  <c r="Q23" i="3" s="1"/>
  <c r="H31" i="2"/>
  <c r="Q11" i="3" s="1"/>
  <c r="B29" i="109"/>
  <c r="G12" i="126"/>
  <c r="G13" i="126"/>
  <c r="G14" i="126"/>
  <c r="G15" i="126"/>
  <c r="G16" i="126"/>
  <c r="G17" i="126"/>
  <c r="G18" i="126"/>
  <c r="G19" i="126"/>
  <c r="G20" i="126"/>
  <c r="G21" i="126"/>
  <c r="G11" i="126"/>
  <c r="G12" i="42"/>
  <c r="I12" i="42" s="1"/>
  <c r="G13" i="42"/>
  <c r="I13" i="42" s="1"/>
  <c r="G14" i="42"/>
  <c r="I14" i="42" s="1"/>
  <c r="G15" i="42"/>
  <c r="I15" i="42" s="1"/>
  <c r="G16" i="42"/>
  <c r="I16" i="42" s="1"/>
  <c r="G17" i="42"/>
  <c r="I17" i="42" s="1"/>
  <c r="G18" i="42"/>
  <c r="I18" i="42" s="1"/>
  <c r="G19" i="42"/>
  <c r="I19" i="42" s="1"/>
  <c r="G20" i="42"/>
  <c r="I20" i="42" s="1"/>
  <c r="G21" i="42"/>
  <c r="I21" i="42" s="1"/>
  <c r="G11" i="42"/>
  <c r="I11" i="42" s="1"/>
  <c r="I11" i="43"/>
  <c r="J11" i="43" s="1"/>
  <c r="I23" i="42" l="1"/>
  <c r="J12" i="126"/>
  <c r="K12" i="126" s="1"/>
  <c r="J13" i="126"/>
  <c r="K13" i="126" s="1"/>
  <c r="J14" i="126"/>
  <c r="K14" i="126" s="1"/>
  <c r="J15" i="126"/>
  <c r="K15" i="126" s="1"/>
  <c r="J16" i="126"/>
  <c r="K16" i="126" s="1"/>
  <c r="J17" i="126"/>
  <c r="K17" i="126" s="1"/>
  <c r="J18" i="126"/>
  <c r="K18" i="126" s="1"/>
  <c r="J19" i="126"/>
  <c r="K19" i="126" s="1"/>
  <c r="J20" i="126"/>
  <c r="K20" i="126" s="1"/>
  <c r="J21" i="126"/>
  <c r="K21" i="126" s="1"/>
  <c r="J11" i="126"/>
  <c r="K11" i="126" s="1"/>
  <c r="J13" i="42"/>
  <c r="K13" i="42" s="1"/>
  <c r="J14" i="42"/>
  <c r="K14" i="42" s="1"/>
  <c r="J15" i="42"/>
  <c r="K15" i="42" s="1"/>
  <c r="J16" i="42"/>
  <c r="K16" i="42" s="1"/>
  <c r="J17" i="42"/>
  <c r="K17" i="42" s="1"/>
  <c r="J18" i="42"/>
  <c r="K18" i="42" s="1"/>
  <c r="J19" i="42"/>
  <c r="K19" i="42" s="1"/>
  <c r="J20" i="42"/>
  <c r="K20" i="42" s="1"/>
  <c r="J21" i="42"/>
  <c r="K21" i="42" s="1"/>
  <c r="M11" i="43"/>
  <c r="N11" i="43" s="1"/>
  <c r="E23" i="139" l="1"/>
  <c r="B31" i="139" s="1"/>
  <c r="I23" i="3" s="1"/>
  <c r="F21" i="139"/>
  <c r="F20" i="139"/>
  <c r="F19" i="139"/>
  <c r="F18" i="139"/>
  <c r="F17" i="139"/>
  <c r="F16" i="139"/>
  <c r="F15" i="139"/>
  <c r="F14" i="139"/>
  <c r="F13" i="139"/>
  <c r="F12" i="139"/>
  <c r="F11" i="139"/>
  <c r="E23" i="138"/>
  <c r="B31" i="138" s="1"/>
  <c r="I21" i="3" s="1"/>
  <c r="F21" i="138"/>
  <c r="F20" i="138"/>
  <c r="F19" i="138"/>
  <c r="F18" i="138"/>
  <c r="F17" i="138"/>
  <c r="F16" i="138"/>
  <c r="F15" i="138"/>
  <c r="F14" i="138"/>
  <c r="F13" i="138"/>
  <c r="F12" i="138"/>
  <c r="F11" i="138"/>
  <c r="E23" i="137"/>
  <c r="B31" i="137" s="1"/>
  <c r="I20" i="3" s="1"/>
  <c r="F21" i="137"/>
  <c r="F20" i="137"/>
  <c r="F19" i="137"/>
  <c r="F18" i="137"/>
  <c r="F17" i="137"/>
  <c r="F16" i="137"/>
  <c r="F15" i="137"/>
  <c r="F14" i="137"/>
  <c r="F13" i="137"/>
  <c r="F12" i="137"/>
  <c r="F11" i="137"/>
  <c r="E23" i="136"/>
  <c r="B31" i="136" s="1"/>
  <c r="I19" i="3" s="1"/>
  <c r="F21" i="136"/>
  <c r="F20" i="136"/>
  <c r="F19" i="136"/>
  <c r="F18" i="136"/>
  <c r="F17" i="136"/>
  <c r="F16" i="136"/>
  <c r="F15" i="136"/>
  <c r="F14" i="136"/>
  <c r="F13" i="136"/>
  <c r="F12" i="136"/>
  <c r="F11" i="136"/>
  <c r="E23" i="135"/>
  <c r="B31" i="135" s="1"/>
  <c r="I18" i="3" s="1"/>
  <c r="F21" i="135"/>
  <c r="F20" i="135"/>
  <c r="F19" i="135"/>
  <c r="F18" i="135"/>
  <c r="F17" i="135"/>
  <c r="F16" i="135"/>
  <c r="F15" i="135"/>
  <c r="F14" i="135"/>
  <c r="F13" i="135"/>
  <c r="F12" i="135"/>
  <c r="F11" i="135"/>
  <c r="E23" i="134"/>
  <c r="B31" i="134" s="1"/>
  <c r="F21" i="134"/>
  <c r="F20" i="134"/>
  <c r="F19" i="134"/>
  <c r="F18" i="134"/>
  <c r="F17" i="134"/>
  <c r="F16" i="134"/>
  <c r="F15" i="134"/>
  <c r="F14" i="134"/>
  <c r="F13" i="134"/>
  <c r="F12" i="134"/>
  <c r="F11" i="134"/>
  <c r="E23" i="133"/>
  <c r="B31" i="133" s="1"/>
  <c r="I16" i="3" s="1"/>
  <c r="F21" i="133"/>
  <c r="F20" i="133"/>
  <c r="F19" i="133"/>
  <c r="F18" i="133"/>
  <c r="F17" i="133"/>
  <c r="F16" i="133"/>
  <c r="F15" i="133"/>
  <c r="F14" i="133"/>
  <c r="F13" i="133"/>
  <c r="F12" i="133"/>
  <c r="F11" i="133"/>
  <c r="E23" i="132"/>
  <c r="B31" i="132" s="1"/>
  <c r="I15" i="3" s="1"/>
  <c r="F21" i="132"/>
  <c r="F20" i="132"/>
  <c r="F19" i="132"/>
  <c r="F18" i="132"/>
  <c r="F17" i="132"/>
  <c r="F16" i="132"/>
  <c r="F15" i="132"/>
  <c r="F14" i="132"/>
  <c r="F13" i="132"/>
  <c r="F12" i="132"/>
  <c r="F11" i="132"/>
  <c r="E23" i="131"/>
  <c r="B31" i="131" s="1"/>
  <c r="F21" i="131"/>
  <c r="F20" i="131"/>
  <c r="F19" i="131"/>
  <c r="F18" i="131"/>
  <c r="F17" i="131"/>
  <c r="F16" i="131"/>
  <c r="F15" i="131"/>
  <c r="F14" i="131"/>
  <c r="F13" i="131"/>
  <c r="F12" i="131"/>
  <c r="F11" i="131"/>
  <c r="E23" i="128"/>
  <c r="B31" i="128" s="1"/>
  <c r="I13" i="3" s="1"/>
  <c r="F21" i="128"/>
  <c r="F20" i="128"/>
  <c r="F19" i="128"/>
  <c r="F18" i="128"/>
  <c r="F17" i="128"/>
  <c r="F16" i="128"/>
  <c r="F15" i="128"/>
  <c r="F14" i="128"/>
  <c r="F13" i="128"/>
  <c r="F12" i="128"/>
  <c r="F11" i="128"/>
  <c r="E23" i="127"/>
  <c r="B31" i="127" s="1"/>
  <c r="I12" i="3" s="1"/>
  <c r="F21" i="127"/>
  <c r="F20" i="127"/>
  <c r="F19" i="127"/>
  <c r="F18" i="127"/>
  <c r="F17" i="127"/>
  <c r="F16" i="127"/>
  <c r="F15" i="127"/>
  <c r="F14" i="127"/>
  <c r="F13" i="127"/>
  <c r="F12" i="127"/>
  <c r="F11" i="127"/>
  <c r="F23" i="138" l="1"/>
  <c r="C31" i="138" s="1"/>
  <c r="D31" i="138" s="1"/>
  <c r="H21" i="3" s="1"/>
  <c r="F23" i="134"/>
  <c r="C31" i="134" s="1"/>
  <c r="D31" i="134" s="1"/>
  <c r="H17" i="3" s="1"/>
  <c r="F23" i="128"/>
  <c r="C31" i="128" s="1"/>
  <c r="D31" i="128" s="1"/>
  <c r="H13" i="3" s="1"/>
  <c r="F23" i="136"/>
  <c r="C31" i="136" s="1"/>
  <c r="F23" i="135"/>
  <c r="C31" i="135" s="1"/>
  <c r="D31" i="135" s="1"/>
  <c r="H18" i="3" s="1"/>
  <c r="F23" i="137"/>
  <c r="C31" i="137" s="1"/>
  <c r="D31" i="137" s="1"/>
  <c r="H20" i="3" s="1"/>
  <c r="F23" i="132"/>
  <c r="C31" i="132" s="1"/>
  <c r="D31" i="132" s="1"/>
  <c r="H15" i="3" s="1"/>
  <c r="F23" i="131"/>
  <c r="C31" i="131" s="1"/>
  <c r="D31" i="131" s="1"/>
  <c r="H14" i="3" s="1"/>
  <c r="I17" i="3"/>
  <c r="I14" i="3"/>
  <c r="F23" i="133"/>
  <c r="C31" i="133" s="1"/>
  <c r="D31" i="133" s="1"/>
  <c r="H16" i="3" s="1"/>
  <c r="D31" i="136"/>
  <c r="H19" i="3" s="1"/>
  <c r="F23" i="139"/>
  <c r="C31" i="139" s="1"/>
  <c r="D31" i="139" s="1"/>
  <c r="H23" i="3" s="1"/>
  <c r="F23" i="127"/>
  <c r="C31" i="127" s="1"/>
  <c r="D31" i="127" s="1"/>
  <c r="H12" i="3" s="1"/>
  <c r="K23" i="126" l="1"/>
  <c r="G31" i="126" s="1"/>
  <c r="M12" i="43" l="1"/>
  <c r="N12" i="43" s="1"/>
  <c r="M13" i="43"/>
  <c r="N13" i="43" s="1"/>
  <c r="M14" i="43"/>
  <c r="N14" i="43" s="1"/>
  <c r="M15" i="43"/>
  <c r="N15" i="43" s="1"/>
  <c r="M16" i="43"/>
  <c r="N16" i="43" s="1"/>
  <c r="M17" i="43"/>
  <c r="N17" i="43" s="1"/>
  <c r="M18" i="43"/>
  <c r="N18" i="43" s="1"/>
  <c r="M19" i="43"/>
  <c r="N19" i="43" s="1"/>
  <c r="M20" i="43"/>
  <c r="N20" i="43" s="1"/>
  <c r="M21" i="43"/>
  <c r="N21" i="43" s="1"/>
  <c r="I12" i="126"/>
  <c r="I13" i="126"/>
  <c r="I14" i="126"/>
  <c r="I15" i="126"/>
  <c r="I16" i="126"/>
  <c r="I17" i="126"/>
  <c r="I18" i="126"/>
  <c r="I19" i="126"/>
  <c r="I20" i="126"/>
  <c r="I21" i="126"/>
  <c r="J12" i="42"/>
  <c r="K12" i="42" s="1"/>
  <c r="J11" i="42"/>
  <c r="K11" i="42" s="1"/>
  <c r="H23" i="126"/>
  <c r="J12" i="43"/>
  <c r="J13" i="43"/>
  <c r="J14" i="43"/>
  <c r="J15" i="43"/>
  <c r="J16" i="43"/>
  <c r="J17" i="43"/>
  <c r="J18" i="43"/>
  <c r="J19" i="43"/>
  <c r="J20" i="43"/>
  <c r="J21" i="43"/>
  <c r="L11" i="43"/>
  <c r="I12" i="43"/>
  <c r="I13" i="43"/>
  <c r="I14" i="43"/>
  <c r="I15" i="43"/>
  <c r="I16" i="43"/>
  <c r="I17" i="43"/>
  <c r="I18" i="43"/>
  <c r="I19" i="43"/>
  <c r="I20" i="43"/>
  <c r="I21" i="43"/>
  <c r="K23" i="42" l="1"/>
  <c r="G31" i="42" s="1"/>
  <c r="B31" i="126"/>
  <c r="I49" i="3" s="1"/>
  <c r="F31" i="126"/>
  <c r="H31" i="126" s="1"/>
  <c r="J49" i="3" s="1"/>
  <c r="N23" i="43"/>
  <c r="G34" i="43" s="1"/>
  <c r="I11" i="126"/>
  <c r="I23" i="126" s="1"/>
  <c r="C31" i="126" s="1"/>
  <c r="D31" i="126" s="1"/>
  <c r="H49" i="3" s="1"/>
  <c r="E23" i="122"/>
  <c r="B31" i="122" s="1"/>
  <c r="I22" i="3" s="1"/>
  <c r="F21" i="122"/>
  <c r="F20" i="122"/>
  <c r="F19" i="122"/>
  <c r="F18" i="122"/>
  <c r="F17" i="122"/>
  <c r="F16" i="122"/>
  <c r="F15" i="122"/>
  <c r="F14" i="122"/>
  <c r="F13" i="122"/>
  <c r="F12" i="122"/>
  <c r="F11" i="122"/>
  <c r="E23" i="2"/>
  <c r="B31" i="2" s="1"/>
  <c r="I11" i="3" s="1"/>
  <c r="K49" i="3" l="1"/>
  <c r="F23" i="122"/>
  <c r="C31" i="122" s="1"/>
  <c r="D31" i="122" s="1"/>
  <c r="H22" i="3" s="1"/>
  <c r="K12" i="3" l="1"/>
  <c r="L12" i="3" s="1"/>
  <c r="K13" i="3"/>
  <c r="K14" i="3"/>
  <c r="K15" i="3"/>
  <c r="K16" i="3"/>
  <c r="K17" i="3"/>
  <c r="K18" i="3"/>
  <c r="K19" i="3"/>
  <c r="K20" i="3"/>
  <c r="K21" i="3"/>
  <c r="K22" i="3"/>
  <c r="K23" i="3"/>
  <c r="L21" i="3" l="1"/>
  <c r="M21" i="3"/>
  <c r="L13" i="3"/>
  <c r="M13" i="3"/>
  <c r="L22" i="3"/>
  <c r="M22" i="3"/>
  <c r="M20" i="3"/>
  <c r="L20" i="3"/>
  <c r="M19" i="3"/>
  <c r="L19" i="3"/>
  <c r="M18" i="3"/>
  <c r="L18" i="3"/>
  <c r="M17" i="3"/>
  <c r="L17" i="3"/>
  <c r="L16" i="3"/>
  <c r="M16" i="3"/>
  <c r="L15" i="3"/>
  <c r="M15" i="3"/>
  <c r="L14" i="3"/>
  <c r="M14" i="3"/>
  <c r="L23" i="3"/>
  <c r="M23" i="3"/>
  <c r="M12" i="3"/>
  <c r="F21" i="2"/>
  <c r="F20" i="2"/>
  <c r="F19" i="2"/>
  <c r="F18" i="2"/>
  <c r="F17" i="2"/>
  <c r="F16" i="2"/>
  <c r="F15" i="2"/>
  <c r="F14" i="2"/>
  <c r="F13" i="2"/>
  <c r="F12" i="2"/>
  <c r="F11" i="2"/>
  <c r="F23" i="2" l="1"/>
  <c r="C31" i="2" s="1"/>
  <c r="D31" i="2" s="1"/>
  <c r="H11" i="3" s="1"/>
  <c r="K11" i="3" s="1"/>
  <c r="M11" i="3" s="1"/>
  <c r="L11" i="3" l="1"/>
  <c r="C33" i="3" s="1"/>
  <c r="C34" i="3"/>
  <c r="AD19" i="109" a="1"/>
  <c r="AD19" i="109" s="1"/>
  <c r="AD18" i="109" a="1"/>
  <c r="AD18" i="109" s="1"/>
  <c r="O20" i="109" a="1"/>
  <c r="O20" i="109" s="1"/>
  <c r="T20" i="109" a="1"/>
  <c r="T20" i="109" s="1"/>
  <c r="Y20" i="109" a="1"/>
  <c r="Y20" i="109" s="1"/>
  <c r="J20" i="109" a="1"/>
  <c r="J20" i="109" s="1"/>
  <c r="E33" i="3" l="1"/>
  <c r="AD20" i="109" a="1"/>
  <c r="AD20" i="109" s="1"/>
  <c r="L13" i="43" l="1"/>
  <c r="L14" i="43"/>
  <c r="L16" i="43"/>
  <c r="L17" i="43"/>
  <c r="L18" i="43"/>
  <c r="L19" i="43"/>
  <c r="L21" i="43"/>
  <c r="K23" i="43"/>
  <c r="B34" i="43" s="1"/>
  <c r="L20" i="43"/>
  <c r="L15" i="43"/>
  <c r="L12" i="43"/>
  <c r="H23" i="42"/>
  <c r="F34" i="43" l="1"/>
  <c r="H34" i="43" s="1"/>
  <c r="J48" i="3" s="1"/>
  <c r="I48" i="3"/>
  <c r="B31" i="42"/>
  <c r="I47" i="3" s="1"/>
  <c r="F31" i="42"/>
  <c r="H31" i="42" s="1"/>
  <c r="J47" i="3" s="1"/>
  <c r="L23" i="43"/>
  <c r="C34" i="43" s="1"/>
  <c r="D34" i="43" s="1"/>
  <c r="H48" i="3" l="1"/>
  <c r="K48" i="3" s="1"/>
  <c r="C31" i="42"/>
  <c r="D31" i="42" s="1"/>
  <c r="H47" i="3" s="1"/>
  <c r="K47" i="3" s="1"/>
  <c r="C42" i="3" l="1"/>
  <c r="E42"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<sst xmlns="http://schemas.openxmlformats.org/spreadsheetml/2006/main" count="695" uniqueCount="231">
  <si>
    <t>整理番号</t>
    <rPh sb="0" eb="2">
      <t>セイリ</t>
    </rPh>
    <rPh sb="2" eb="4">
      <t>バンゴウ</t>
    </rPh>
    <phoneticPr fontId="23"/>
  </si>
  <si>
    <t>（経済産業省・国土交通省使用欄）</t>
    <rPh sb="1" eb="6">
      <t>ケイザイサンギョウショウ</t>
    </rPh>
    <rPh sb="7" eb="12">
      <t>コクドコウツウショウ</t>
    </rPh>
    <rPh sb="12" eb="14">
      <t>シヨウ</t>
    </rPh>
    <rPh sb="14" eb="15">
      <t>ラン</t>
    </rPh>
    <phoneticPr fontId="23"/>
  </si>
  <si>
    <t xml:space="preserve">特定エネルギー消費機器のエネルギー消費効率に係る報告書
</t>
    <phoneticPr fontId="23"/>
  </si>
  <si>
    <t>（特定エネルギー消費機器：貨物自動車）</t>
    <rPh sb="13" eb="15">
      <t>カモツ</t>
    </rPh>
    <rPh sb="15" eb="18">
      <t>ジドウシャ</t>
    </rPh>
    <phoneticPr fontId="23"/>
  </si>
  <si>
    <t>経済産業大臣 宛</t>
    <phoneticPr fontId="23"/>
  </si>
  <si>
    <t>国土交通大臣 宛</t>
    <rPh sb="0" eb="2">
      <t>コクド</t>
    </rPh>
    <rPh sb="2" eb="4">
      <t>コウツウ</t>
    </rPh>
    <rPh sb="4" eb="6">
      <t>ダイジン</t>
    </rPh>
    <rPh sb="7" eb="8">
      <t>アテ</t>
    </rPh>
    <phoneticPr fontId="2"/>
  </si>
  <si>
    <t>報告日</t>
    <rPh sb="0" eb="2">
      <t>ホウコク</t>
    </rPh>
    <rPh sb="2" eb="3">
      <t>ビ</t>
    </rPh>
    <phoneticPr fontId="23"/>
  </si>
  <si>
    <t>（製造事業者等）</t>
    <rPh sb="1" eb="3">
      <t>セイゾウ</t>
    </rPh>
    <rPh sb="3" eb="6">
      <t>ジギョウシャ</t>
    </rPh>
    <rPh sb="6" eb="7">
      <t>トウ</t>
    </rPh>
    <phoneticPr fontId="23"/>
  </si>
  <si>
    <t>住所</t>
    <rPh sb="0" eb="2">
      <t>ジュウショ</t>
    </rPh>
    <phoneticPr fontId="23"/>
  </si>
  <si>
    <t>法人名</t>
    <rPh sb="0" eb="3">
      <t>ホウジンメイ</t>
    </rPh>
    <phoneticPr fontId="23"/>
  </si>
  <si>
    <t>代表者の役職名</t>
    <rPh sb="0" eb="3">
      <t>ダイヒョウシャ</t>
    </rPh>
    <rPh sb="4" eb="7">
      <t>ヤクショクメイ</t>
    </rPh>
    <phoneticPr fontId="23"/>
  </si>
  <si>
    <t>代表者の氏名</t>
    <rPh sb="0" eb="3">
      <t>ダイヒョウシャ</t>
    </rPh>
    <rPh sb="4" eb="6">
      <t>シメイ</t>
    </rPh>
    <phoneticPr fontId="23"/>
  </si>
  <si>
    <t>（記入担当者）</t>
    <phoneticPr fontId="23"/>
  </si>
  <si>
    <t>担当者名</t>
    <rPh sb="0" eb="3">
      <t>タントウシャ</t>
    </rPh>
    <rPh sb="3" eb="4">
      <t>メイ</t>
    </rPh>
    <phoneticPr fontId="23"/>
  </si>
  <si>
    <t>担当部署</t>
    <rPh sb="0" eb="4">
      <t>タントウブショ</t>
    </rPh>
    <phoneticPr fontId="23"/>
  </si>
  <si>
    <t>郵便番号</t>
    <rPh sb="0" eb="2">
      <t>ユウビン</t>
    </rPh>
    <rPh sb="2" eb="4">
      <t>バンゴウ</t>
    </rPh>
    <phoneticPr fontId="23"/>
  </si>
  <si>
    <t>担当者住所</t>
    <rPh sb="0" eb="3">
      <t>タントウシャ</t>
    </rPh>
    <rPh sb="3" eb="5">
      <t>ジュウショ</t>
    </rPh>
    <phoneticPr fontId="23"/>
  </si>
  <si>
    <t>電話番号</t>
    <rPh sb="0" eb="2">
      <t>デンワ</t>
    </rPh>
    <rPh sb="2" eb="4">
      <t>バンゴウ</t>
    </rPh>
    <phoneticPr fontId="23"/>
  </si>
  <si>
    <t>E-mailアドレス</t>
    <phoneticPr fontId="23"/>
  </si>
  <si>
    <t>　エネルギーの使用の合理化及び非化石エネルギーへの転換等に関する法律第１６６条第１０項の規定に基づく報告を、下記のとおり提出します。</t>
    <phoneticPr fontId="23"/>
  </si>
  <si>
    <t>１．国内向けに出荷した貨物自動車の台数、エネルギー消費効率及び表示の状況</t>
    <phoneticPr fontId="23"/>
  </si>
  <si>
    <t>（１）令和７年度の生産数量又は輸入数量（別紙　調査票１）</t>
    <rPh sb="19" eb="20">
      <t>ベツ</t>
    </rPh>
    <rPh sb="20" eb="21">
      <t>シ</t>
    </rPh>
    <phoneticPr fontId="23"/>
  </si>
  <si>
    <t>（２）令和７年度の区分毎の国内向け出荷数量及びエネルギー消費効率（別紙　調査票２）</t>
    <rPh sb="33" eb="35">
      <t>ベッシ</t>
    </rPh>
    <phoneticPr fontId="23"/>
  </si>
  <si>
    <t>（３）令和７年度の国内向けに出荷した製品のエネルギー消費効率に関する表示の状況</t>
  </si>
  <si>
    <t>※該当する貨物自動車に関し、表示事項が記載されたカタログを提出すること。</t>
    <rPh sb="5" eb="7">
      <t>カモツ</t>
    </rPh>
    <phoneticPr fontId="2"/>
  </si>
  <si>
    <t>２．基準エネルギー消費効率を満たすために令和８年度に講じる措置等</t>
    <phoneticPr fontId="23"/>
  </si>
  <si>
    <t>※別紙 調査票２において、判断基準の特例を加味した令和７年度トラック等平均燃費値又は令和７年度トラクタ平均燃費値が基準エネルギー消費効率を下回らないことを、２．において「基準エネルギー消費効率を満たす」という。基準エネルギー消費効率を満たした場合は、２．以降の回答は不要である。</t>
    <rPh sb="6" eb="7">
      <t>ヒョウ</t>
    </rPh>
    <rPh sb="69" eb="71">
      <t>シタマワ</t>
    </rPh>
    <phoneticPr fontId="23"/>
  </si>
  <si>
    <t>※生産量及び輸入量の合計が2,000台未満の場合は、以降の回答は不要である。</t>
    <rPh sb="10" eb="11">
      <t>ゴウ</t>
    </rPh>
    <phoneticPr fontId="23"/>
  </si>
  <si>
    <t>（１）
令和７年度の平均燃費値が基準エネルギー消費効率に満たなかった理由</t>
    <rPh sb="16" eb="18">
      <t>キジュン</t>
    </rPh>
    <rPh sb="23" eb="25">
      <t>ショウヒ</t>
    </rPh>
    <rPh sb="25" eb="27">
      <t>コウリツ</t>
    </rPh>
    <rPh sb="28" eb="29">
      <t>ミ</t>
    </rPh>
    <rPh sb="34" eb="36">
      <t>リユウ</t>
    </rPh>
    <phoneticPr fontId="23"/>
  </si>
  <si>
    <t>（２）
基準エネルギー消費効率を満たすために講じる措置及びその見通し</t>
    <phoneticPr fontId="23"/>
  </si>
  <si>
    <t>※　スペースが不足する場合、行を追加するなどして調整すること。</t>
    <rPh sb="7" eb="9">
      <t>フソク</t>
    </rPh>
    <rPh sb="11" eb="13">
      <t>バアイ</t>
    </rPh>
    <rPh sb="14" eb="15">
      <t>ギョウ</t>
    </rPh>
    <rPh sb="24" eb="26">
      <t>チョウセイ</t>
    </rPh>
    <phoneticPr fontId="23"/>
  </si>
  <si>
    <t>※　２．は具体的に記載し、特に２．（２）の見通しは基準エネルギー消費効率を満たす時期を年度で記載すること。必要に応じて、別様式（様式自由）により説明すること。</t>
    <rPh sb="25" eb="27">
      <t>キジュン</t>
    </rPh>
    <phoneticPr fontId="23"/>
  </si>
  <si>
    <t>（別紙　調査票１）</t>
    <rPh sb="1" eb="3">
      <t>ベッシ</t>
    </rPh>
    <phoneticPr fontId="23"/>
  </si>
  <si>
    <t>調査１　</t>
    <rPh sb="0" eb="2">
      <t>チョウサ</t>
    </rPh>
    <phoneticPr fontId="23"/>
  </si>
  <si>
    <t>生産量・輸入量調査</t>
    <phoneticPr fontId="23"/>
  </si>
  <si>
    <r>
      <t>　令和７年４月１日から令和８年３月３１日 の間、貴社が製造又は輸入した「貨物自動車</t>
    </r>
    <r>
      <rPr>
        <vertAlign val="superscript"/>
        <sz val="11"/>
        <rFont val="ＭＳ Ｐゴシック"/>
        <family val="3"/>
        <charset val="128"/>
        <scheme val="minor"/>
      </rPr>
      <t>＊</t>
    </r>
    <r>
      <rPr>
        <sz val="11"/>
        <rFont val="ＭＳ Ｐゴシック"/>
        <family val="3"/>
        <charset val="128"/>
        <scheme val="minor"/>
      </rPr>
      <t>」の生産量又は輸入量（国内向け出荷に係るものに限る。）を下記の空欄にご記入下さい。</t>
    </r>
    <rPh sb="36" eb="41">
      <t>カモツジドウシャ</t>
    </rPh>
    <phoneticPr fontId="23"/>
  </si>
  <si>
    <t>＊揮発油又は軽油を燃料とする車両総重量3.5t以下の貨物自動車であって、道路運送車両法（昭和26年法律第185号）第75条第1項に基づき指定を受けた自動車（型式指定自動車）。
＊軽油を燃料とする車両総重量3.5t超の貨物自動車であって、型式指定自動車又は道路運送車両法第75条の3第1項に基づき指定を受けた一酸化炭素等発散防止装置を備えた自動車（一酸化炭素等発散防止装置指定自動車）。
＊ただし、以下のものを除く。①２輪のもの（側車付きのものを含む）。②無限軌道式のもの。</t>
    <rPh sb="1" eb="4">
      <t>キハツユ</t>
    </rPh>
    <phoneticPr fontId="23"/>
  </si>
  <si>
    <t>ガソリン貨物自動車</t>
    <rPh sb="4" eb="6">
      <t>カモツ</t>
    </rPh>
    <rPh sb="6" eb="9">
      <t>ジドウシャ</t>
    </rPh>
    <phoneticPr fontId="23"/>
  </si>
  <si>
    <t>ディーゼル貨物自動車</t>
    <rPh sb="5" eb="7">
      <t>カモツ</t>
    </rPh>
    <rPh sb="7" eb="10">
      <t>ジドウシャ</t>
    </rPh>
    <phoneticPr fontId="23"/>
  </si>
  <si>
    <t>トラック等</t>
    <rPh sb="4" eb="5">
      <t>トウ</t>
    </rPh>
    <phoneticPr fontId="23"/>
  </si>
  <si>
    <t>トラクタ</t>
    <phoneticPr fontId="23"/>
  </si>
  <si>
    <t>計</t>
    <phoneticPr fontId="23"/>
  </si>
  <si>
    <t>生産量（台）</t>
    <phoneticPr fontId="23"/>
  </si>
  <si>
    <t>輸入量（台）</t>
    <phoneticPr fontId="23"/>
  </si>
  <si>
    <t>計（台）</t>
    <phoneticPr fontId="23"/>
  </si>
  <si>
    <t>（注１）上記台数には、他の製造事業者等から受託した生産又は輸入に係る数量は除くが、他の製造事業者等に対して委託した生産又は輸入に係る数量は含める。なお、委託（受託）とは、貨物自動車を製造又は輸入する行為の委託（受託）であって、貨物自動車の部品、材料、設計、商標の使用等に関する指示が行われているものをいう。</t>
    <rPh sb="85" eb="87">
      <t>カモツ</t>
    </rPh>
    <rPh sb="113" eb="115">
      <t>カモツ</t>
    </rPh>
    <phoneticPr fontId="23"/>
  </si>
  <si>
    <t>（注２）生産量、輸入量の記入欄をすべて記入する。記入漏れと区別するため、0台の項目についても「0」と入力する。</t>
    <phoneticPr fontId="2"/>
  </si>
  <si>
    <t>下記の通り、ご対応ください。</t>
    <rPh sb="0" eb="2">
      <t>カキ</t>
    </rPh>
    <rPh sb="3" eb="4">
      <t>トオ</t>
    </rPh>
    <rPh sb="7" eb="9">
      <t>タイオウ</t>
    </rPh>
    <phoneticPr fontId="23"/>
  </si>
  <si>
    <t>「貨物自動車のエネルギー消費性能の向上に関するエネルギー消費機器等製造事業者等の判断の基準等」（平成27年7月10日経済産業・国土交通省第1号）（以下、「貨物車判断基準」という。）に基づき、出荷実績のある全ての区分のシート（T01～T11、TT01～TT02、EV、PHEV、FCV）に必要事項を記入し、(１)～(４)の達成判定等を行う。</t>
    <rPh sb="91" eb="92">
      <t>モトシュッカジッセキスベクブンヒツヨウジコウキニュウ</t>
    </rPh>
    <phoneticPr fontId="3"/>
  </si>
  <si>
    <t>（１）達成判定</t>
    <rPh sb="3" eb="5">
      <t>タッセイ</t>
    </rPh>
    <rPh sb="5" eb="7">
      <t>ハンテイ</t>
    </rPh>
    <phoneticPr fontId="2"/>
  </si>
  <si>
    <t>達成条件：令和7年度トラック等平均燃費値又は令和7年度トラクタ平均燃費値が各区分の基準エネルギー消費効率を下回らないこと</t>
    <rPh sb="0" eb="2">
      <t>タッセイ</t>
    </rPh>
    <rPh sb="2" eb="4">
      <t>ジョウケン</t>
    </rPh>
    <rPh sb="20" eb="21">
      <t>マタ</t>
    </rPh>
    <phoneticPr fontId="2"/>
  </si>
  <si>
    <t>区分</t>
    <rPh sb="0" eb="2">
      <t>クブン</t>
    </rPh>
    <phoneticPr fontId="2"/>
  </si>
  <si>
    <t>令和７年度トラック等平均燃費値又は令和７年度トラクタ平均燃費値</t>
    <rPh sb="0" eb="2">
      <t>レイワ</t>
    </rPh>
    <rPh sb="3" eb="5">
      <t>ネンド</t>
    </rPh>
    <rPh sb="9" eb="10">
      <t>トウ</t>
    </rPh>
    <rPh sb="10" eb="12">
      <t>ヘイキン</t>
    </rPh>
    <rPh sb="15" eb="16">
      <t>マタ</t>
    </rPh>
    <rPh sb="26" eb="28">
      <t>ヘイキン</t>
    </rPh>
    <rPh sb="28" eb="30">
      <t>ネンピ</t>
    </rPh>
    <rPh sb="30" eb="31">
      <t>チ</t>
    </rPh>
    <phoneticPr fontId="2"/>
  </si>
  <si>
    <t>出荷台数</t>
    <rPh sb="0" eb="2">
      <t>シュッカ</t>
    </rPh>
    <rPh sb="2" eb="4">
      <t>ダイスウ</t>
    </rPh>
    <phoneticPr fontId="2"/>
  </si>
  <si>
    <t>基準エネルギー消費効率</t>
    <phoneticPr fontId="2"/>
  </si>
  <si>
    <t>基準の達成</t>
    <rPh sb="0" eb="2">
      <t>キジュン</t>
    </rPh>
    <rPh sb="3" eb="5">
      <t>タッセイ</t>
    </rPh>
    <phoneticPr fontId="2"/>
  </si>
  <si>
    <t>超過達成量
（2で除す前の値）</t>
    <rPh sb="0" eb="2">
      <t>チョウカ</t>
    </rPh>
    <rPh sb="2" eb="4">
      <t>タッセイ</t>
    </rPh>
    <rPh sb="4" eb="5">
      <t>リョウ</t>
    </rPh>
    <rPh sb="9" eb="10">
      <t>ジョ</t>
    </rPh>
    <rPh sb="11" eb="12">
      <t>マエ</t>
    </rPh>
    <rPh sb="13" eb="14">
      <t>アタイ</t>
    </rPh>
    <phoneticPr fontId="2"/>
  </si>
  <si>
    <t>未達成量</t>
    <phoneticPr fontId="2"/>
  </si>
  <si>
    <t>基準を下回らない台数</t>
    <rPh sb="0" eb="2">
      <t>キジュン</t>
    </rPh>
    <rPh sb="3" eb="5">
      <t>シタマワ</t>
    </rPh>
    <rPh sb="8" eb="10">
      <t>ダイスウ</t>
    </rPh>
    <phoneticPr fontId="2"/>
  </si>
  <si>
    <t>自動車の種別</t>
    <phoneticPr fontId="2"/>
  </si>
  <si>
    <t>車両総重量等</t>
    <rPh sb="0" eb="2">
      <t>シャリョウ</t>
    </rPh>
    <rPh sb="2" eb="5">
      <t>ソウジュウリョウ</t>
    </rPh>
    <rPh sb="5" eb="6">
      <t>トウ</t>
    </rPh>
    <phoneticPr fontId="2"/>
  </si>
  <si>
    <t>本調査票におけるシート名</t>
    <rPh sb="0" eb="3">
      <t>ホンチョウサ</t>
    </rPh>
    <rPh sb="3" eb="4">
      <t>ヒョウ</t>
    </rPh>
    <rPh sb="11" eb="12">
      <t>メイ</t>
    </rPh>
    <phoneticPr fontId="2"/>
  </si>
  <si>
    <t>令和７年度トラック等</t>
    <rPh sb="9" eb="10">
      <t>トウ</t>
    </rPh>
    <phoneticPr fontId="2"/>
  </si>
  <si>
    <t>車両総重量が3.5トン超7.5トン以下の令和7年度トラック等（最大積載量が1.5トン以下のものに限る。）</t>
  </si>
  <si>
    <t>T01</t>
  </si>
  <si>
    <t>車両総重量が3.5トン超7.5トン以下の令和7年度トラック等（最大積載量が1.5トン超2トン以下のものに限る。）</t>
  </si>
  <si>
    <t>T02</t>
  </si>
  <si>
    <t>車両総重量が3.5トン超7.5トン以下の令和7年度トラック等（最大積載量が2トン超3トン以下のものに限る。）</t>
  </si>
  <si>
    <t>T03</t>
  </si>
  <si>
    <t>車両総重量が3.5トン超7.5トン以下の令和7年度トラック等（最大積載量が3トン超のものに限る。）</t>
  </si>
  <si>
    <t>T04</t>
  </si>
  <si>
    <t>車両総重量が7.5トン超8トン以下の令和7年度トラック等</t>
  </si>
  <si>
    <t>T05</t>
  </si>
  <si>
    <t>車両総重量が8トン超10トン以下の令和7年度トラック等</t>
  </si>
  <si>
    <t>T06</t>
  </si>
  <si>
    <t>車両総重量が10トン超12トン以下の令和7年度トラック等</t>
  </si>
  <si>
    <t>T07</t>
  </si>
  <si>
    <t>車両総重量が12トン超14トン以下の令和7年度トラック等</t>
  </si>
  <si>
    <t>T08</t>
  </si>
  <si>
    <t>車両総重量が14トン超16トン以下の令和7年度トラック等</t>
  </si>
  <si>
    <t>T09</t>
  </si>
  <si>
    <t>車両総重量が16トン超20トン以下の令和7年度トラック等</t>
  </si>
  <si>
    <t>T10</t>
  </si>
  <si>
    <t>車両総重量が20トン超の令和7年度トラック等</t>
  </si>
  <si>
    <t>T11</t>
  </si>
  <si>
    <t>令和７年度トラクタ</t>
    <phoneticPr fontId="2"/>
  </si>
  <si>
    <t>車両総重量が20トン以下の令和7年度トラクタ</t>
  </si>
  <si>
    <t>TT01</t>
    <phoneticPr fontId="2"/>
  </si>
  <si>
    <t>車両総重量が20トン超の令和7年度トラクタ</t>
  </si>
  <si>
    <t>TT02</t>
    <phoneticPr fontId="2"/>
  </si>
  <si>
    <t>（２）判断の基準の特例を用いた達成判定</t>
    <rPh sb="12" eb="13">
      <t>モチ</t>
    </rPh>
    <rPh sb="15" eb="17">
      <t>タッセイ</t>
    </rPh>
    <rPh sb="17" eb="19">
      <t>ハンテイ</t>
    </rPh>
    <phoneticPr fontId="2"/>
  </si>
  <si>
    <t>達成条件：令和7年度トラック等又は令和7年度トラクタの製造又は輸入の事業を行う者は、令和7年度トラック等平均燃費値又は令和7年度トラクタ平均燃費値が基準エネルギー消費効率を下回る区分（以下、「未達成区分」という。）を有する場合であって、当該未達成区分の未達成量（当該未達成区分における令和7年度トラック等平均燃費値又は令和7年度トラクタ平均燃費値の逆数と基準エネルギー消費効率の逆数との差に当該区分における出荷台数を乗じた値）を超過達成量（令和7年度トラック等平均燃費値又は令和7年度トラクタ平均燃費値が基準エネルギー消費効率を下回らない区分すべてにおける令和7年度トラック等平均燃費値又は令和7年度トラクタ平均燃費値の逆数と基準エネルギー消費効率の逆数との差に当該区分における出荷台数を乗じた値の総和を２で除した値）の範囲内で相殺できる場合は、未達成量をすべて相殺した未達成区分については、基準エネルギー消費効率を下回らない区分とみなすことができる。</t>
    <rPh sb="0" eb="2">
      <t>タッセイ</t>
    </rPh>
    <rPh sb="2" eb="4">
      <t>ジョウケン</t>
    </rPh>
    <phoneticPr fontId="2"/>
  </si>
  <si>
    <t>超過達成量（総和）÷2</t>
    <rPh sb="0" eb="2">
      <t>チョウカ</t>
    </rPh>
    <rPh sb="2" eb="4">
      <t>タッセイ</t>
    </rPh>
    <rPh sb="4" eb="5">
      <t>リョウ</t>
    </rPh>
    <rPh sb="6" eb="8">
      <t>ソウワ</t>
    </rPh>
    <phoneticPr fontId="2"/>
  </si>
  <si>
    <t>未達成量（総和）</t>
    <rPh sb="0" eb="3">
      <t>ミタッセイ</t>
    </rPh>
    <rPh sb="3" eb="4">
      <t>リョウ</t>
    </rPh>
    <rPh sb="5" eb="7">
      <t>ソウワ</t>
    </rPh>
    <phoneticPr fontId="2"/>
  </si>
  <si>
    <t>（３）電気自動車等特例を用いた達成判定</t>
    <rPh sb="3" eb="5">
      <t>デンキ</t>
    </rPh>
    <rPh sb="5" eb="8">
      <t>ジドウシャ</t>
    </rPh>
    <rPh sb="8" eb="9">
      <t>トウ</t>
    </rPh>
    <rPh sb="9" eb="11">
      <t>トクレイ</t>
    </rPh>
    <rPh sb="12" eb="13">
      <t>モチ</t>
    </rPh>
    <rPh sb="15" eb="17">
      <t>タッセイ</t>
    </rPh>
    <rPh sb="17" eb="19">
      <t>ハンテイ</t>
    </rPh>
    <phoneticPr fontId="2"/>
  </si>
  <si>
    <t>達成条件：判断の基準の特例の対象として、外部から充電される電力により作動する原動機を有するもの又は水素を燃料とするもの（電気自動車等という。）を令和7年度燃費基準にて評価対象とする。判断の基準の特例として達成区分における超過達成分の合計の半分を未達成区分の未達成分と相殺ができるハーフクレジット制度を採用しているが、電気自動車等の普及を促進する観点から、電気自動車等による超過達成分については、当面の間、２倍として評価する。</t>
    <rPh sb="0" eb="2">
      <t>タッセイ</t>
    </rPh>
    <rPh sb="2" eb="4">
      <t>ジョウケン</t>
    </rPh>
    <rPh sb="60" eb="65">
      <t>デンキジドウシャ</t>
    </rPh>
    <rPh sb="65" eb="66">
      <t>トウ</t>
    </rPh>
    <rPh sb="72" eb="74">
      <t>レイワ</t>
    </rPh>
    <rPh sb="75" eb="76">
      <t>ネン</t>
    </rPh>
    <phoneticPr fontId="2"/>
  </si>
  <si>
    <t>電気自動車等の超過達成量（総和）×2</t>
    <rPh sb="0" eb="5">
      <t>デンキジドウシャ</t>
    </rPh>
    <rPh sb="5" eb="6">
      <t>トウ</t>
    </rPh>
    <rPh sb="7" eb="9">
      <t>チョウカ</t>
    </rPh>
    <rPh sb="9" eb="11">
      <t>タッセイ</t>
    </rPh>
    <rPh sb="11" eb="12">
      <t>リョウ</t>
    </rPh>
    <rPh sb="13" eb="15">
      <t>ソウワ</t>
    </rPh>
    <phoneticPr fontId="2"/>
  </si>
  <si>
    <t>換算後の平均燃費値</t>
    <rPh sb="0" eb="3">
      <t>カンザンゴ</t>
    </rPh>
    <rPh sb="4" eb="6">
      <t>ヘイキン</t>
    </rPh>
    <rPh sb="6" eb="8">
      <t>ネンピ</t>
    </rPh>
    <rPh sb="8" eb="9">
      <t>チ</t>
    </rPh>
    <phoneticPr fontId="2"/>
  </si>
  <si>
    <t>加重調和平均基準エネルギー消費効率</t>
    <phoneticPr fontId="2"/>
  </si>
  <si>
    <t>超過達成量
（2倍する前の値）</t>
    <rPh sb="8" eb="9">
      <t>バイ</t>
    </rPh>
    <phoneticPr fontId="2"/>
  </si>
  <si>
    <t>自動車の種類</t>
    <rPh sb="0" eb="3">
      <t>ジドウシャ</t>
    </rPh>
    <rPh sb="4" eb="6">
      <t>シュルイ</t>
    </rPh>
    <phoneticPr fontId="2"/>
  </si>
  <si>
    <t>令和7年度電気トラック等及び令和7年度電気トラクタ</t>
    <rPh sb="12" eb="13">
      <t>オヨ</t>
    </rPh>
    <phoneticPr fontId="2"/>
  </si>
  <si>
    <t>EV</t>
    <phoneticPr fontId="2"/>
  </si>
  <si>
    <t>令和7年度プラグインハイブリッドトラック等及び令和7年度プラグインハイブリッドトラクタ</t>
    <rPh sb="0" eb="2">
      <t>レイワ</t>
    </rPh>
    <rPh sb="3" eb="5">
      <t>ネンド</t>
    </rPh>
    <rPh sb="21" eb="22">
      <t>オヨ</t>
    </rPh>
    <rPh sb="23" eb="25">
      <t>レイワ</t>
    </rPh>
    <rPh sb="26" eb="28">
      <t>ネンド</t>
    </rPh>
    <phoneticPr fontId="2"/>
  </si>
  <si>
    <t>PHEV</t>
    <phoneticPr fontId="2"/>
  </si>
  <si>
    <t>令和7年度燃料電池トラック等及び令和7年度燃料電池トラクタ</t>
    <rPh sb="0" eb="2">
      <t>レイワ</t>
    </rPh>
    <rPh sb="3" eb="5">
      <t>ネンド</t>
    </rPh>
    <rPh sb="5" eb="7">
      <t>ネンリョウ</t>
    </rPh>
    <rPh sb="7" eb="9">
      <t>デンチ</t>
    </rPh>
    <rPh sb="13" eb="14">
      <t>トウ</t>
    </rPh>
    <rPh sb="14" eb="15">
      <t>オヨ</t>
    </rPh>
    <rPh sb="16" eb="18">
      <t>レイワ</t>
    </rPh>
    <rPh sb="19" eb="21">
      <t>ネンド</t>
    </rPh>
    <rPh sb="21" eb="23">
      <t>ネンリョウ</t>
    </rPh>
    <rPh sb="23" eb="25">
      <t>デンチ</t>
    </rPh>
    <phoneticPr fontId="2"/>
  </si>
  <si>
    <t>FCV</t>
    <phoneticPr fontId="2"/>
  </si>
  <si>
    <t>（４）目標達成の判断基準</t>
    <rPh sb="3" eb="5">
      <t>モクヒョウ</t>
    </rPh>
    <rPh sb="5" eb="7">
      <t>タッセイ</t>
    </rPh>
    <rPh sb="8" eb="10">
      <t>ハンダン</t>
    </rPh>
    <rPh sb="10" eb="12">
      <t>キジュン</t>
    </rPh>
    <phoneticPr fontId="2"/>
  </si>
  <si>
    <r>
      <rPr>
        <sz val="11"/>
        <rFont val="ＭＳ ゴシック"/>
        <family val="3"/>
        <charset val="128"/>
      </rPr>
      <t>（１）、</t>
    </r>
    <r>
      <rPr>
        <sz val="11"/>
        <color theme="1"/>
        <rFont val="ＭＳ ゴシック"/>
        <family val="3"/>
        <charset val="128"/>
      </rPr>
      <t>（２）、（３）のいずれにおいても、令和7年度トラック等平均燃費値又は令和7年度トラクタ平均燃費値が、基準エネルギー消費効率を下回った場合、</t>
    </r>
    <rPh sb="21" eb="23">
      <t>レイワ</t>
    </rPh>
    <rPh sb="24" eb="26">
      <t>ネンド</t>
    </rPh>
    <rPh sb="30" eb="31">
      <t>トウ</t>
    </rPh>
    <rPh sb="31" eb="33">
      <t>ヘイキン</t>
    </rPh>
    <rPh sb="33" eb="35">
      <t>ネンピ</t>
    </rPh>
    <rPh sb="35" eb="36">
      <t>チ</t>
    </rPh>
    <rPh sb="36" eb="37">
      <t>マタ</t>
    </rPh>
    <rPh sb="38" eb="40">
      <t>レイワ</t>
    </rPh>
    <rPh sb="41" eb="43">
      <t>ネンド</t>
    </rPh>
    <rPh sb="47" eb="49">
      <t>ヘイキン</t>
    </rPh>
    <rPh sb="49" eb="51">
      <t>ネンピ</t>
    </rPh>
    <rPh sb="51" eb="52">
      <t>チ</t>
    </rPh>
    <rPh sb="66" eb="67">
      <t>シタ</t>
    </rPh>
    <phoneticPr fontId="3"/>
  </si>
  <si>
    <t>「特定エネルギー消費機器のエネルギー消費効率に係る報告書」の２．以降を記載する。</t>
    <phoneticPr fontId="3"/>
  </si>
  <si>
    <t>(別紙　調査票２）</t>
    <rPh sb="1" eb="3">
      <t>ベッシ</t>
    </rPh>
    <phoneticPr fontId="3"/>
  </si>
  <si>
    <t>調査２</t>
  </si>
  <si>
    <t>区分ごとのエネルギー消費効率調査</t>
    <phoneticPr fontId="3"/>
  </si>
  <si>
    <t>※黄色のセルに数値等を入力してください。</t>
    <rPh sb="1" eb="3">
      <t>キイロ</t>
    </rPh>
    <rPh sb="7" eb="9">
      <t>スウチ</t>
    </rPh>
    <rPh sb="9" eb="10">
      <t>トウ</t>
    </rPh>
    <rPh sb="11" eb="13">
      <t>ニュウリョク</t>
    </rPh>
    <phoneticPr fontId="4"/>
  </si>
  <si>
    <t>区　　　　分</t>
    <rPh sb="0" eb="1">
      <t>ク</t>
    </rPh>
    <rPh sb="5" eb="6">
      <t>ブン</t>
    </rPh>
    <phoneticPr fontId="3"/>
  </si>
  <si>
    <t>【令和7年度トラック等】　車両総重量３．５トン超（けん引自動車を除く。）</t>
    <rPh sb="1" eb="3">
      <t>レイワ</t>
    </rPh>
    <rPh sb="4" eb="6">
      <t>ネンド</t>
    </rPh>
    <phoneticPr fontId="3"/>
  </si>
  <si>
    <t>※「車両総重量」とは、道路運送車両法第４０条第３号に規定する車両総重量をいう。</t>
    <rPh sb="2" eb="4">
      <t>シャリョウ</t>
    </rPh>
    <rPh sb="4" eb="7">
      <t>ソウジュウリョウ</t>
    </rPh>
    <rPh sb="11" eb="13">
      <t>ドウロ</t>
    </rPh>
    <rPh sb="13" eb="15">
      <t>ウンソウ</t>
    </rPh>
    <rPh sb="15" eb="17">
      <t>シャリョウ</t>
    </rPh>
    <rPh sb="17" eb="18">
      <t>ホウ</t>
    </rPh>
    <rPh sb="18" eb="19">
      <t>ダイ</t>
    </rPh>
    <rPh sb="21" eb="22">
      <t>ジョウ</t>
    </rPh>
    <rPh sb="22" eb="23">
      <t>ダイ</t>
    </rPh>
    <rPh sb="24" eb="25">
      <t>ゴウ</t>
    </rPh>
    <rPh sb="26" eb="28">
      <t>キテイ</t>
    </rPh>
    <rPh sb="30" eb="32">
      <t>シャリョウ</t>
    </rPh>
    <rPh sb="32" eb="35">
      <t>ソウジュウリョウ</t>
    </rPh>
    <phoneticPr fontId="3"/>
  </si>
  <si>
    <t>（１）車名及び型式ごとの一覧表</t>
    <rPh sb="12" eb="14">
      <t>イチラン</t>
    </rPh>
    <rPh sb="14" eb="15">
      <t>ヒョウ</t>
    </rPh>
    <phoneticPr fontId="3"/>
  </si>
  <si>
    <t>車名（注１）</t>
    <rPh sb="0" eb="2">
      <t>シャメイ</t>
    </rPh>
    <phoneticPr fontId="3"/>
  </si>
  <si>
    <t xml:space="preserve">
型式
</t>
    <rPh sb="1" eb="3">
      <t>カタシキ</t>
    </rPh>
    <phoneticPr fontId="3"/>
  </si>
  <si>
    <t>１台あたりのエネルギー消費効率
（JH25モード燃費値）
【ｋｍ／L】
（注２）
①</t>
    <rPh sb="1" eb="2">
      <t>ダイ</t>
    </rPh>
    <rPh sb="11" eb="13">
      <t>ショウヒ</t>
    </rPh>
    <rPh sb="13" eb="15">
      <t>コウリツ</t>
    </rPh>
    <phoneticPr fontId="3"/>
  </si>
  <si>
    <t xml:space="preserve">
国内向け出荷台数
【台】
（注３）
②</t>
    <rPh sb="1" eb="4">
      <t>コクナイム</t>
    </rPh>
    <rPh sb="5" eb="7">
      <t>シュッカ</t>
    </rPh>
    <rPh sb="7" eb="9">
      <t>ダイスウ</t>
    </rPh>
    <rPh sb="11" eb="12">
      <t>ダイ</t>
    </rPh>
    <rPh sb="15" eb="16">
      <t>チュウ</t>
    </rPh>
    <phoneticPr fontId="3"/>
  </si>
  <si>
    <t>　
②÷①</t>
    <phoneticPr fontId="2"/>
  </si>
  <si>
    <t>合計</t>
    <rPh sb="0" eb="2">
      <t>ゴウケイ</t>
    </rPh>
    <phoneticPr fontId="3"/>
  </si>
  <si>
    <t>④</t>
    <phoneticPr fontId="3"/>
  </si>
  <si>
    <t>⑤</t>
    <phoneticPr fontId="3"/>
  </si>
  <si>
    <t>（注１）車名、型式及びエネルギー消費効率ごとに別行として全て入力するものとする。なお、必要に応じ行を挿入追加しても差し支えない。</t>
    <rPh sb="1" eb="2">
      <t>チュウ</t>
    </rPh>
    <rPh sb="4" eb="6">
      <t>シャメイ</t>
    </rPh>
    <rPh sb="7" eb="9">
      <t>カタシキ</t>
    </rPh>
    <rPh sb="9" eb="10">
      <t>オヨ</t>
    </rPh>
    <rPh sb="16" eb="18">
      <t>ショウヒ</t>
    </rPh>
    <rPh sb="18" eb="20">
      <t>コウリツ</t>
    </rPh>
    <rPh sb="23" eb="25">
      <t>ベツギョウ</t>
    </rPh>
    <rPh sb="28" eb="29">
      <t>スベ</t>
    </rPh>
    <rPh sb="30" eb="32">
      <t>ニュウリョク</t>
    </rPh>
    <rPh sb="43" eb="45">
      <t>ヒツヨウ</t>
    </rPh>
    <rPh sb="46" eb="47">
      <t>オウ</t>
    </rPh>
    <rPh sb="48" eb="49">
      <t>ギョウ</t>
    </rPh>
    <rPh sb="50" eb="52">
      <t>ソウニュウ</t>
    </rPh>
    <rPh sb="52" eb="54">
      <t>ツイカ</t>
    </rPh>
    <rPh sb="57" eb="58">
      <t>サ</t>
    </rPh>
    <rPh sb="59" eb="60">
      <t>ツカ</t>
    </rPh>
    <phoneticPr fontId="3"/>
  </si>
  <si>
    <t>（注２）小数点以下第２位までの小数で記すこと。</t>
    <phoneticPr fontId="2"/>
  </si>
  <si>
    <t>（注３）「国内向け出荷台数」欄には、貨物車判断基準に規定する令和7年度トラック等であって、４月1日から翌年の３月31日までの完成検査終了証または排出ガス検査終了証を発行した台数を記入すること。</t>
    <phoneticPr fontId="3"/>
  </si>
  <si>
    <t>（２）本区分におけるエネルギー消費効率の加重調和平均</t>
    <rPh sb="3" eb="4">
      <t>ホン</t>
    </rPh>
    <rPh sb="4" eb="6">
      <t>クブン</t>
    </rPh>
    <rPh sb="15" eb="17">
      <t>ショウヒ</t>
    </rPh>
    <rPh sb="17" eb="19">
      <t>コウリツ</t>
    </rPh>
    <rPh sb="20" eb="22">
      <t>カジュウ</t>
    </rPh>
    <rPh sb="22" eb="24">
      <t>チョウワ</t>
    </rPh>
    <rPh sb="24" eb="26">
      <t>ヘイキン</t>
    </rPh>
    <phoneticPr fontId="3"/>
  </si>
  <si>
    <t>A：あなたの機器の加重調和平均エネルギー消費効率</t>
    <rPh sb="6" eb="8">
      <t>キキ</t>
    </rPh>
    <rPh sb="9" eb="11">
      <t>カジュウ</t>
    </rPh>
    <rPh sb="11" eb="13">
      <t>チョウワ</t>
    </rPh>
    <rPh sb="13" eb="15">
      <t>ヘイキン</t>
    </rPh>
    <rPh sb="20" eb="22">
      <t>ショウヒ</t>
    </rPh>
    <rPh sb="22" eb="24">
      <t>コウリツ</t>
    </rPh>
    <phoneticPr fontId="3"/>
  </si>
  <si>
    <t>B：基準エネルギー消費効率（JH25モード燃費値）</t>
    <phoneticPr fontId="2"/>
  </si>
  <si>
    <t>国内向け出荷台数合計
【台】
④</t>
    <rPh sb="0" eb="3">
      <t>コクナイム</t>
    </rPh>
    <rPh sb="4" eb="6">
      <t>シュッカ</t>
    </rPh>
    <rPh sb="6" eb="8">
      <t>ダイスウ</t>
    </rPh>
    <rPh sb="8" eb="10">
      <t>ゴウケイ</t>
    </rPh>
    <rPh sb="12" eb="13">
      <t>ダイ</t>
    </rPh>
    <phoneticPr fontId="3"/>
  </si>
  <si>
    <t>Σ（②÷①）
⑤</t>
    <phoneticPr fontId="2"/>
  </si>
  <si>
    <t>平均燃費値
【ｋｍ／L】
④÷⑤</t>
    <rPh sb="0" eb="2">
      <t>ヘイキン</t>
    </rPh>
    <phoneticPr fontId="2"/>
  </si>
  <si>
    <t xml:space="preserve">基準エネルギー消費効率
【ｋｍ／L】
</t>
    <rPh sb="0" eb="2">
      <t>キジュン</t>
    </rPh>
    <rPh sb="7" eb="9">
      <t>ショウヒ</t>
    </rPh>
    <rPh sb="9" eb="11">
      <t>コウリツ</t>
    </rPh>
    <phoneticPr fontId="3"/>
  </si>
  <si>
    <t>基準を下回らない台数</t>
    <phoneticPr fontId="2"/>
  </si>
  <si>
    <t>【令和7年度トラクタ】　車両総重量３．５トン超（けん引自動車に限る。）</t>
    <rPh sb="1" eb="3">
      <t>レイワ</t>
    </rPh>
    <rPh sb="4" eb="6">
      <t>ネンド</t>
    </rPh>
    <phoneticPr fontId="3"/>
  </si>
  <si>
    <t>（注３）「国内向け出荷台数」欄には、貨物車判断基準に規定する令和7年度トラクタであって、４月1日から翌年の３月31日までの完成検査終了証または排出ガス検査終了証を発行した台数を記入すること。</t>
    <phoneticPr fontId="3"/>
  </si>
  <si>
    <t>(別紙　調査票２）</t>
    <phoneticPr fontId="2"/>
  </si>
  <si>
    <t>判断の基準の特例に係る区分</t>
    <rPh sb="9" eb="10">
      <t>カカ</t>
    </rPh>
    <rPh sb="11" eb="13">
      <t>クブン</t>
    </rPh>
    <phoneticPr fontId="3"/>
  </si>
  <si>
    <t>貨物車判断基準に規定する令和7年度電気トラック等及び令和7年度電気トラクタ</t>
    <rPh sb="0" eb="3">
      <t>カモツシャ</t>
    </rPh>
    <phoneticPr fontId="3"/>
  </si>
  <si>
    <t>型式</t>
    <phoneticPr fontId="3"/>
  </si>
  <si>
    <t>JH25 モード法による電費等の取得の有無</t>
    <rPh sb="8" eb="9">
      <t>ホウ</t>
    </rPh>
    <rPh sb="12" eb="13">
      <t>デン</t>
    </rPh>
    <rPh sb="13" eb="14">
      <t>ヒ</t>
    </rPh>
    <rPh sb="14" eb="15">
      <t>トウ</t>
    </rPh>
    <rPh sb="16" eb="18">
      <t>シュトク</t>
    </rPh>
    <rPh sb="19" eb="21">
      <t>ウム</t>
    </rPh>
    <phoneticPr fontId="2"/>
  </si>
  <si>
    <r>
      <t>EC</t>
    </r>
    <r>
      <rPr>
        <vertAlign val="subscript"/>
        <sz val="11"/>
        <color theme="1"/>
        <rFont val="ＭＳ Ｐゴシック"/>
        <family val="3"/>
        <charset val="128"/>
      </rPr>
      <t>JH25</t>
    </r>
    <r>
      <rPr>
        <sz val="11"/>
        <color theme="1"/>
        <rFont val="ＭＳ Ｐゴシック"/>
        <family val="3"/>
        <charset val="128"/>
      </rPr>
      <t xml:space="preserve">
JH25 モード法による交流電力量消費率
【Ｗｈ／ｋｍ】
（注２）
①</t>
    </r>
    <phoneticPr fontId="3"/>
  </si>
  <si>
    <r>
      <t>Fe</t>
    </r>
    <r>
      <rPr>
        <vertAlign val="subscript"/>
        <sz val="11"/>
        <color theme="1"/>
        <rFont val="ＭＳ Ｐゴシック"/>
        <family val="3"/>
        <charset val="128"/>
      </rPr>
      <t>EV</t>
    </r>
    <r>
      <rPr>
        <sz val="11"/>
        <color theme="1"/>
        <rFont val="ＭＳ Ｐゴシック"/>
        <family val="3"/>
        <charset val="128"/>
      </rPr>
      <t xml:space="preserve">
換算後の令和7年度電気トラック等又は令和7年度電気トラクタのエネルギー消費効率
【ｋｍ／L】
②</t>
    </r>
    <rPh sb="20" eb="21">
      <t>トウ</t>
    </rPh>
    <rPh sb="21" eb="22">
      <t>マタ</t>
    </rPh>
    <rPh sb="28" eb="30">
      <t>デンキ</t>
    </rPh>
    <phoneticPr fontId="2"/>
  </si>
  <si>
    <t xml:space="preserve">
国内向け出荷台数
【台】
（注３）
③</t>
    <rPh sb="1" eb="4">
      <t>コクナイム</t>
    </rPh>
    <rPh sb="5" eb="7">
      <t>シュッカ</t>
    </rPh>
    <rPh sb="7" eb="9">
      <t>ダイスウ</t>
    </rPh>
    <rPh sb="11" eb="12">
      <t>ダイ</t>
    </rPh>
    <rPh sb="15" eb="16">
      <t>チュウ</t>
    </rPh>
    <phoneticPr fontId="3"/>
  </si>
  <si>
    <t>　
③÷②</t>
    <phoneticPr fontId="2"/>
  </si>
  <si>
    <t xml:space="preserve">
（参考）
当該区分における
基準エネルギー消費効率
④</t>
    <rPh sb="2" eb="4">
      <t>サンコウ</t>
    </rPh>
    <rPh sb="6" eb="10">
      <t>トウガイクブン</t>
    </rPh>
    <rPh sb="15" eb="17">
      <t>キジュン</t>
    </rPh>
    <rPh sb="22" eb="26">
      <t>ショウヒコウリツ</t>
    </rPh>
    <phoneticPr fontId="2"/>
  </si>
  <si>
    <t xml:space="preserve">
③÷④</t>
    <phoneticPr fontId="2"/>
  </si>
  <si>
    <t>備考欄</t>
    <phoneticPr fontId="2"/>
  </si>
  <si>
    <t>⑥</t>
    <phoneticPr fontId="3"/>
  </si>
  <si>
    <t>⑦</t>
    <phoneticPr fontId="3"/>
  </si>
  <si>
    <t>（注２）整数位で記すこと。</t>
    <rPh sb="4" eb="6">
      <t>セイスウ</t>
    </rPh>
    <rPh sb="6" eb="7">
      <t>イ</t>
    </rPh>
    <rPh sb="8" eb="9">
      <t>シル</t>
    </rPh>
    <phoneticPr fontId="3"/>
  </si>
  <si>
    <t>（注３）「国内向け出荷台数」欄には、貨物車判断基準に規定する令和7年度電気トラック等及び令和7年度電気トラクタであって、４月1日から翌年の３月31日までの期間中に完成検査終了証又は出荷検査証を発行した台数（完成検査終了証又は出荷検査証を発行しないものにあっては、譲渡又は登録されたことが判断できる情報を基にした台数）を記入すること。</t>
    <phoneticPr fontId="3"/>
  </si>
  <si>
    <t>B：加重調和平均基準エネルギー消費効率</t>
    <rPh sb="4" eb="6">
      <t>チョウワ</t>
    </rPh>
    <phoneticPr fontId="2"/>
  </si>
  <si>
    <t>国内向け出荷台数合計
【台】
⑤</t>
    <rPh sb="0" eb="3">
      <t>コクナイム</t>
    </rPh>
    <rPh sb="4" eb="6">
      <t>シュッカ</t>
    </rPh>
    <rPh sb="6" eb="8">
      <t>ダイスウ</t>
    </rPh>
    <rPh sb="8" eb="10">
      <t>ゴウケイ</t>
    </rPh>
    <rPh sb="12" eb="13">
      <t>ダイ</t>
    </rPh>
    <phoneticPr fontId="3"/>
  </si>
  <si>
    <t>Σ（③÷②）
⑥</t>
    <phoneticPr fontId="2"/>
  </si>
  <si>
    <t>換算後の平均燃費値
【ｋｍ／L】
⑤÷⑥</t>
    <rPh sb="0" eb="2">
      <t>カンザン</t>
    </rPh>
    <rPh sb="2" eb="3">
      <t>ゴ</t>
    </rPh>
    <rPh sb="4" eb="6">
      <t>ヘイキン</t>
    </rPh>
    <rPh sb="6" eb="8">
      <t>ネンピ</t>
    </rPh>
    <rPh sb="8" eb="9">
      <t>チ</t>
    </rPh>
    <phoneticPr fontId="2"/>
  </si>
  <si>
    <t>国内向け出荷台数合計
【台】
⑤</t>
    <rPh sb="0" eb="3">
      <t>コクナイム</t>
    </rPh>
    <rPh sb="4" eb="6">
      <t>シュッカ</t>
    </rPh>
    <rPh sb="6" eb="8">
      <t>ダイスウ</t>
    </rPh>
    <rPh sb="8" eb="10">
      <t>ゴウケイ</t>
    </rPh>
    <phoneticPr fontId="3"/>
  </si>
  <si>
    <t>Σ（③÷④）
⑦</t>
    <phoneticPr fontId="2"/>
  </si>
  <si>
    <t>加重調和平均基準エネルギー消費効率
【ｋｍ／L】
⑤÷⑦</t>
    <rPh sb="0" eb="2">
      <t>カジュウ</t>
    </rPh>
    <rPh sb="2" eb="4">
      <t>チョウワ</t>
    </rPh>
    <rPh sb="4" eb="6">
      <t>ヘイキン</t>
    </rPh>
    <rPh sb="6" eb="8">
      <t>キジュン</t>
    </rPh>
    <rPh sb="13" eb="15">
      <t>ショウヒ</t>
    </rPh>
    <rPh sb="15" eb="17">
      <t>コウリツ</t>
    </rPh>
    <phoneticPr fontId="3"/>
  </si>
  <si>
    <t>貨物車判断基準に規定する令和7年度プラグインハイブリッドトラック等及び令和7年度プラグインハイブリッドトラクタ</t>
    <rPh sb="0" eb="3">
      <t>カモツシャ</t>
    </rPh>
    <phoneticPr fontId="3"/>
  </si>
  <si>
    <r>
      <t>Fe</t>
    </r>
    <r>
      <rPr>
        <vertAlign val="subscript"/>
        <sz val="11"/>
        <color theme="1"/>
        <rFont val="ＭＳ Ｐゴシック"/>
        <family val="3"/>
        <charset val="128"/>
      </rPr>
      <t xml:space="preserve">CS
</t>
    </r>
    <r>
      <rPr>
        <sz val="11"/>
        <color theme="1"/>
        <rFont val="ＭＳ Ｐゴシック"/>
        <family val="3"/>
        <charset val="128"/>
      </rPr>
      <t>外部充電による電力を用いないでJH25 モード法による軽油１リットル当たりの走行距離
【ｋｍ／L】
（注２）
①</t>
    </r>
    <phoneticPr fontId="3"/>
  </si>
  <si>
    <r>
      <t>Fe</t>
    </r>
    <r>
      <rPr>
        <vertAlign val="subscript"/>
        <sz val="11"/>
        <color theme="1"/>
        <rFont val="ＭＳ Ｐゴシック"/>
        <family val="3"/>
        <charset val="128"/>
      </rPr>
      <t>CD</t>
    </r>
    <r>
      <rPr>
        <sz val="11"/>
        <color theme="1"/>
        <rFont val="ＭＳ Ｐゴシック"/>
        <family val="3"/>
        <charset val="128"/>
      </rPr>
      <t xml:space="preserve">
外部充電による電力を用いてJH25 モード法を走行した際に消費した軽油１リットル当たりの走行距離
【ｋｍ／L】
（注２）（注３）
②</t>
    </r>
    <rPh sb="66" eb="67">
      <t>チュウ</t>
    </rPh>
    <phoneticPr fontId="2"/>
  </si>
  <si>
    <r>
      <t>R</t>
    </r>
    <r>
      <rPr>
        <vertAlign val="subscript"/>
        <sz val="11"/>
        <color theme="1"/>
        <rFont val="ＭＳ Ｐゴシック"/>
        <family val="3"/>
        <charset val="128"/>
      </rPr>
      <t>CD</t>
    </r>
    <r>
      <rPr>
        <sz val="11"/>
        <color theme="1"/>
        <rFont val="ＭＳ Ｐゴシック"/>
        <family val="3"/>
        <charset val="128"/>
      </rPr>
      <t xml:space="preserve">
外部充電での電気走行から、燃料を使いハイブリッド走行に完全に切り替わるまでの最大の距離（プラグインレンジ）
【ｋｍ】
（注４）
③</t>
    </r>
    <phoneticPr fontId="2"/>
  </si>
  <si>
    <r>
      <t>E</t>
    </r>
    <r>
      <rPr>
        <vertAlign val="subscript"/>
        <sz val="11"/>
        <color theme="1"/>
        <rFont val="ＭＳ Ｐゴシック"/>
        <family val="3"/>
        <charset val="128"/>
      </rPr>
      <t>1</t>
    </r>
    <r>
      <rPr>
        <sz val="11"/>
        <color theme="1"/>
        <rFont val="ＭＳ Ｐゴシック"/>
        <family val="3"/>
        <charset val="128"/>
      </rPr>
      <t xml:space="preserve">
一充電消費電力量
【ｋＷｈ／回】
（注５）</t>
    </r>
    <r>
      <rPr>
        <strike/>
        <sz val="11"/>
        <color theme="1"/>
        <rFont val="ＭＳ Ｐゴシック"/>
        <family val="3"/>
        <charset val="128"/>
      </rPr>
      <t xml:space="preserve">
</t>
    </r>
    <r>
      <rPr>
        <sz val="11"/>
        <color theme="1"/>
        <rFont val="ＭＳ Ｐゴシック"/>
        <family val="3"/>
        <charset val="128"/>
      </rPr>
      <t xml:space="preserve">
④</t>
    </r>
    <rPh sb="17" eb="18">
      <t>カイ</t>
    </rPh>
    <phoneticPr fontId="2"/>
  </si>
  <si>
    <r>
      <t>UF</t>
    </r>
    <r>
      <rPr>
        <vertAlign val="subscript"/>
        <sz val="11"/>
        <color theme="1"/>
        <rFont val="ＭＳ Ｐゴシック"/>
        <family val="3"/>
        <charset val="128"/>
      </rPr>
      <t>i</t>
    </r>
    <r>
      <rPr>
        <sz val="11"/>
        <color theme="1"/>
        <rFont val="ＭＳ Ｐゴシック"/>
        <family val="3"/>
        <charset val="128"/>
      </rPr>
      <t xml:space="preserve">
プラグインレンジに応じて算出される係数（ユーティリティファクタ）
⑤</t>
    </r>
    <phoneticPr fontId="2"/>
  </si>
  <si>
    <r>
      <t>Fe</t>
    </r>
    <r>
      <rPr>
        <vertAlign val="subscript"/>
        <sz val="11"/>
        <color theme="1"/>
        <rFont val="ＭＳ Ｐゴシック"/>
        <family val="3"/>
        <charset val="128"/>
      </rPr>
      <t>PHEV</t>
    </r>
    <r>
      <rPr>
        <sz val="11"/>
        <color theme="1"/>
        <rFont val="ＭＳ Ｐゴシック"/>
        <family val="3"/>
        <charset val="128"/>
      </rPr>
      <t xml:space="preserve">
換算後の令和７年
度プラグインハイブリッドトラック等又は令和７年度プラグインハイブリッドトラクタのエネルギー消費効率
【ｋｍ／L】
⑥</t>
    </r>
    <rPh sb="7" eb="9">
      <t>カンサン</t>
    </rPh>
    <rPh sb="9" eb="10">
      <t>ゴ</t>
    </rPh>
    <phoneticPr fontId="2"/>
  </si>
  <si>
    <t xml:space="preserve">
国内向け出荷台数
【台】
（注６）
⑦</t>
    <rPh sb="1" eb="4">
      <t>コクナイム</t>
    </rPh>
    <rPh sb="5" eb="7">
      <t>シュッカ</t>
    </rPh>
    <rPh sb="7" eb="9">
      <t>ダイスウ</t>
    </rPh>
    <rPh sb="11" eb="12">
      <t>ダイ</t>
    </rPh>
    <rPh sb="15" eb="16">
      <t>チュウ</t>
    </rPh>
    <phoneticPr fontId="3"/>
  </si>
  <si>
    <t>　
⑦÷⑥</t>
    <phoneticPr fontId="2"/>
  </si>
  <si>
    <t>（参考）
当該区分における
基準エネルギー消費効率
⑧</t>
    <rPh sb="14" eb="16">
      <t>キジュン</t>
    </rPh>
    <rPh sb="21" eb="25">
      <t>ショウヒコウリツ</t>
    </rPh>
    <phoneticPr fontId="2"/>
  </si>
  <si>
    <t>　
⑦÷⑧</t>
    <phoneticPr fontId="2"/>
  </si>
  <si>
    <t>⑨</t>
    <phoneticPr fontId="3"/>
  </si>
  <si>
    <t>⑩</t>
    <phoneticPr fontId="3"/>
  </si>
  <si>
    <t>⑪</t>
    <phoneticPr fontId="3"/>
  </si>
  <si>
    <t>（注２）小数点以下第１位までの小数で記すこと。</t>
    <phoneticPr fontId="2"/>
  </si>
  <si>
    <t>（注３）FeCDの諸元値が「－」（ハイフン）となっているものについては、FeCDの欄を空欄のままとして、他の項目についてのみ入力すること。（この場合、FeCD=1000として計算する。）</t>
    <rPh sb="41" eb="42">
      <t>ラン</t>
    </rPh>
    <rPh sb="43" eb="45">
      <t>クウラン</t>
    </rPh>
    <rPh sb="52" eb="53">
      <t>タ</t>
    </rPh>
    <rPh sb="54" eb="56">
      <t>コウモク</t>
    </rPh>
    <rPh sb="62" eb="64">
      <t>ニュウリョク</t>
    </rPh>
    <rPh sb="72" eb="74">
      <t>バアイ</t>
    </rPh>
    <rPh sb="87" eb="89">
      <t>ケイサン</t>
    </rPh>
    <phoneticPr fontId="3"/>
  </si>
  <si>
    <t>（注４）整数位で記すこと。</t>
    <rPh sb="4" eb="7">
      <t>セイスウグライ</t>
    </rPh>
    <rPh sb="8" eb="9">
      <t>シル</t>
    </rPh>
    <phoneticPr fontId="3"/>
  </si>
  <si>
    <t>（注５）小数点以下第２位までの小数で記すこと。</t>
    <rPh sb="4" eb="7">
      <t>ショウスウテン</t>
    </rPh>
    <rPh sb="7" eb="9">
      <t>イカ</t>
    </rPh>
    <rPh sb="9" eb="10">
      <t>ダイ</t>
    </rPh>
    <rPh sb="11" eb="12">
      <t>イ</t>
    </rPh>
    <rPh sb="15" eb="17">
      <t>ショウスウ</t>
    </rPh>
    <rPh sb="18" eb="19">
      <t>シル</t>
    </rPh>
    <phoneticPr fontId="3"/>
  </si>
  <si>
    <t>（注６）「国内向け出荷台数」欄には、貨物車判断基準に規定する令和7年度プラグインハイブリッドトラック等及び令和7年度プラグインハイブリッドトラクタであって、４月1日から翌年の３月31日までの期間中に完成検査終了証又は出荷検査証を発行した台数（完成検査終了証又は出荷検査証を発行しないものにあっては、譲渡又は登録されたことが判断できる情報を基にした台数）を記入すること。</t>
    <phoneticPr fontId="3"/>
  </si>
  <si>
    <t>国内向け出荷台数合計
【台】
⑨</t>
    <rPh sb="0" eb="3">
      <t>コクナイム</t>
    </rPh>
    <rPh sb="4" eb="6">
      <t>シュッカ</t>
    </rPh>
    <rPh sb="6" eb="8">
      <t>ダイスウ</t>
    </rPh>
    <rPh sb="8" eb="10">
      <t>ゴウケイ</t>
    </rPh>
    <rPh sb="12" eb="13">
      <t>ダイ</t>
    </rPh>
    <phoneticPr fontId="3"/>
  </si>
  <si>
    <t>Σ（⑦÷⑥）
⑩</t>
    <phoneticPr fontId="2"/>
  </si>
  <si>
    <t>換算後の平均燃費値
【ｋｍ／L】
⑨÷⑩</t>
    <rPh sb="0" eb="2">
      <t>カンザン</t>
    </rPh>
    <rPh sb="2" eb="3">
      <t>ゴ</t>
    </rPh>
    <rPh sb="4" eb="6">
      <t>ヘイキン</t>
    </rPh>
    <rPh sb="6" eb="8">
      <t>ネンピ</t>
    </rPh>
    <rPh sb="8" eb="9">
      <t>チ</t>
    </rPh>
    <phoneticPr fontId="2"/>
  </si>
  <si>
    <t>国内向け出荷台数合計
【台】
⑨</t>
    <rPh sb="0" eb="3">
      <t>コクナイム</t>
    </rPh>
    <rPh sb="4" eb="6">
      <t>シュッカ</t>
    </rPh>
    <rPh sb="6" eb="8">
      <t>ダイスウ</t>
    </rPh>
    <rPh sb="8" eb="10">
      <t>ゴウケイ</t>
    </rPh>
    <phoneticPr fontId="3"/>
  </si>
  <si>
    <t>Σ（⑦÷⑧）
⑪</t>
    <phoneticPr fontId="2"/>
  </si>
  <si>
    <t>加重調和平均基準エネルギー消費効率
【ｋｍ／L】
⑨÷⑪</t>
    <rPh sb="0" eb="2">
      <t>カジュウ</t>
    </rPh>
    <rPh sb="2" eb="4">
      <t>チョウワ</t>
    </rPh>
    <rPh sb="4" eb="6">
      <t>ヘイキン</t>
    </rPh>
    <rPh sb="6" eb="8">
      <t>キジュン</t>
    </rPh>
    <rPh sb="13" eb="15">
      <t>ショウヒ</t>
    </rPh>
    <rPh sb="15" eb="17">
      <t>コウリツ</t>
    </rPh>
    <phoneticPr fontId="3"/>
  </si>
  <si>
    <t>乗用車判断基準に規定する令和7年度燃料電池トラック等及び令和7年度燃料電池トラクタ</t>
    <phoneticPr fontId="3"/>
  </si>
  <si>
    <r>
      <t>Fe</t>
    </r>
    <r>
      <rPr>
        <vertAlign val="subscript"/>
        <sz val="11"/>
        <color theme="1"/>
        <rFont val="ＭＳ Ｐゴシック"/>
        <family val="3"/>
        <charset val="128"/>
      </rPr>
      <t>JH25</t>
    </r>
    <r>
      <rPr>
        <sz val="11"/>
        <color theme="1"/>
        <rFont val="ＭＳ Ｐゴシック"/>
        <family val="3"/>
        <charset val="128"/>
      </rPr>
      <t xml:space="preserve">
JH25 モード法による水素燃料消費率
【ｋｍ／ｋｇ】
（注２）</t>
    </r>
    <r>
      <rPr>
        <strike/>
        <sz val="11"/>
        <color theme="1"/>
        <rFont val="ＭＳ Ｐゴシック"/>
        <family val="3"/>
        <charset val="128"/>
      </rPr>
      <t xml:space="preserve">
</t>
    </r>
    <r>
      <rPr>
        <sz val="11"/>
        <color theme="1"/>
        <rFont val="ＭＳ Ｐゴシック"/>
        <family val="3"/>
        <charset val="128"/>
      </rPr>
      <t xml:space="preserve">
①</t>
    </r>
    <phoneticPr fontId="3"/>
  </si>
  <si>
    <r>
      <t>Fe</t>
    </r>
    <r>
      <rPr>
        <vertAlign val="subscript"/>
        <sz val="11"/>
        <color theme="1"/>
        <rFont val="ＭＳ Ｐゴシック"/>
        <family val="3"/>
        <charset val="128"/>
      </rPr>
      <t>FCV</t>
    </r>
    <r>
      <rPr>
        <sz val="11"/>
        <color theme="1"/>
        <rFont val="ＭＳ Ｐゴシック"/>
        <family val="3"/>
        <charset val="128"/>
      </rPr>
      <t xml:space="preserve">
換算後の令和7年度燃料電池トラック等又は令和7年度燃料電池トラクタのエネル
ギー消費効率
【ｋｍ／L】
②</t>
    </r>
    <rPh sb="24" eb="25">
      <t>マタ</t>
    </rPh>
    <phoneticPr fontId="2"/>
  </si>
  <si>
    <t xml:space="preserve">
国内向け出荷台数
【台】
（注３）
③</t>
    <rPh sb="1" eb="4">
      <t>コクナイム</t>
    </rPh>
    <rPh sb="5" eb="7">
      <t>シュッカ</t>
    </rPh>
    <rPh sb="7" eb="9">
      <t>ダイスウ</t>
    </rPh>
    <rPh sb="11" eb="12">
      <t>ダイ</t>
    </rPh>
    <rPh sb="15" eb="16">
      <t>チュウ</t>
    </rPh>
    <phoneticPr fontId="3"/>
  </si>
  <si>
    <t>（参考）
当該区分における
基準エネルギー消費効率
④</t>
    <rPh sb="14" eb="16">
      <t>キジュン</t>
    </rPh>
    <rPh sb="21" eb="25">
      <t>ショウヒコウリツ</t>
    </rPh>
    <phoneticPr fontId="2"/>
  </si>
  <si>
    <t>（注２）整数位で記すこと。</t>
    <rPh sb="4" eb="7">
      <t>セイスウグライ</t>
    </rPh>
    <rPh sb="8" eb="9">
      <t>シル</t>
    </rPh>
    <phoneticPr fontId="3"/>
  </si>
  <si>
    <t>（注３）「国内向け出荷台数」欄には、貨物車判断基準に規定する令和7年度燃料電池トラック等及び令和7年度燃料電池トラクタであって、４月1日から翌年の３月31日までの期間中に完成検査終了証又は出荷検査証を発行した台数（完成検査終了証又は出荷検査証を発行しないものにあっては、譲渡又は登録されたことが判断できる情報を基にした台数）を記入すること。</t>
    <rPh sb="18" eb="21">
      <t>カモツシャ</t>
    </rPh>
    <phoneticPr fontId="3"/>
  </si>
  <si>
    <t>換算後の平均燃費値
【ｋｍ／L】
⑤÷⑥</t>
    <rPh sb="0" eb="3">
      <t>カンザンゴ</t>
    </rPh>
    <rPh sb="4" eb="6">
      <t>ヘイキン</t>
    </rPh>
    <phoneticPr fontId="2"/>
  </si>
  <si>
    <t>トラック等、トラクタのユーティリティファクタ算定における係数</t>
    <phoneticPr fontId="2"/>
  </si>
  <si>
    <t>区分</t>
  </si>
  <si>
    <t>車両総重量 GVW　（トン）</t>
    <phoneticPr fontId="2"/>
  </si>
  <si>
    <t>最大積載量 PL （トン）</t>
    <phoneticPr fontId="2"/>
  </si>
  <si>
    <r>
      <t>𝑎</t>
    </r>
    <r>
      <rPr>
        <vertAlign val="subscript"/>
        <sz val="11"/>
        <color theme="1"/>
        <rFont val="ＭＳ Ｐゴシック"/>
        <family val="3"/>
        <charset val="128"/>
        <scheme val="minor"/>
      </rPr>
      <t>𝑖</t>
    </r>
    <phoneticPr fontId="2"/>
  </si>
  <si>
    <r>
      <t>𝑏</t>
    </r>
    <r>
      <rPr>
        <vertAlign val="subscript"/>
        <sz val="11"/>
        <color theme="1"/>
        <rFont val="ＭＳ Ｐゴシック"/>
        <family val="3"/>
        <charset val="128"/>
        <scheme val="minor"/>
      </rPr>
      <t>𝑖</t>
    </r>
    <phoneticPr fontId="2"/>
  </si>
  <si>
    <r>
      <t>𝑐</t>
    </r>
    <r>
      <rPr>
        <vertAlign val="subscript"/>
        <sz val="11"/>
        <color theme="1"/>
        <rFont val="ＭＳ Ｐゴシック"/>
        <family val="3"/>
        <charset val="128"/>
        <scheme val="minor"/>
      </rPr>
      <t>𝑖</t>
    </r>
    <phoneticPr fontId="2"/>
  </si>
  <si>
    <r>
      <t>𝑑</t>
    </r>
    <r>
      <rPr>
        <vertAlign val="subscript"/>
        <sz val="11"/>
        <color theme="1"/>
        <rFont val="ＭＳ Ｐゴシック"/>
        <family val="3"/>
        <charset val="128"/>
        <scheme val="minor"/>
      </rPr>
      <t>𝑖</t>
    </r>
    <phoneticPr fontId="2"/>
  </si>
  <si>
    <r>
      <t>𝑒</t>
    </r>
    <r>
      <rPr>
        <vertAlign val="subscript"/>
        <sz val="11"/>
        <color theme="1"/>
        <rFont val="ＭＳ Ｐゴシック"/>
        <family val="3"/>
        <charset val="128"/>
        <scheme val="minor"/>
      </rPr>
      <t>𝑖</t>
    </r>
    <phoneticPr fontId="2"/>
  </si>
  <si>
    <r>
      <t>𝑓</t>
    </r>
    <r>
      <rPr>
        <vertAlign val="subscript"/>
        <sz val="11"/>
        <color theme="1"/>
        <rFont val="ＭＳ Ｐゴシック"/>
        <family val="3"/>
        <charset val="128"/>
        <scheme val="minor"/>
      </rPr>
      <t>𝑖</t>
    </r>
    <phoneticPr fontId="2"/>
  </si>
  <si>
    <t>T01</t>
    <phoneticPr fontId="2"/>
  </si>
  <si>
    <t>3.5&lt;GVW≦7.5</t>
  </si>
  <si>
    <t>PL≦1.5</t>
  </si>
  <si>
    <t>T02</t>
    <phoneticPr fontId="2"/>
  </si>
  <si>
    <t>1.5＜PL≦２</t>
  </si>
  <si>
    <t>T03</t>
    <phoneticPr fontId="2"/>
  </si>
  <si>
    <t>２＜PL≦３</t>
  </si>
  <si>
    <t>T04</t>
    <phoneticPr fontId="2"/>
  </si>
  <si>
    <t>３＜PL</t>
  </si>
  <si>
    <t>T05</t>
    <phoneticPr fontId="2"/>
  </si>
  <si>
    <t>7.5&lt;GVW≦8</t>
  </si>
  <si>
    <t>T06</t>
    <phoneticPr fontId="2"/>
  </si>
  <si>
    <t>8&lt;GVW≦10</t>
  </si>
  <si>
    <t>T07</t>
    <phoneticPr fontId="2"/>
  </si>
  <si>
    <t>10&lt;GVW≦12</t>
  </si>
  <si>
    <t>T08</t>
    <phoneticPr fontId="2"/>
  </si>
  <si>
    <t>12&lt;GVW≦14</t>
  </si>
  <si>
    <t>T09</t>
    <phoneticPr fontId="2"/>
  </si>
  <si>
    <t>14&lt;GVW≦16</t>
  </si>
  <si>
    <t>T10</t>
    <phoneticPr fontId="2"/>
  </si>
  <si>
    <t>16&lt;GVW≦20</t>
  </si>
  <si>
    <t>20&lt;GVW</t>
  </si>
  <si>
    <t>GVW≦20</t>
  </si>
  <si>
    <t>貨物自動車のうち、JH25 モード法による電費等を取得していない電気自動車及び燃料電池自動車のエネルギー消費効率</t>
    <phoneticPr fontId="2"/>
  </si>
  <si>
    <r>
      <t>軽油燃費相当量（</t>
    </r>
    <r>
      <rPr>
        <sz val="11"/>
        <color theme="1"/>
        <rFont val="Calibri"/>
        <family val="2"/>
      </rPr>
      <t>km/L</t>
    </r>
    <r>
      <rPr>
        <sz val="11"/>
        <color theme="1"/>
        <rFont val="ＭＳ Ｐゴシック"/>
        <family val="2"/>
        <charset val="128"/>
        <scheme val="minor"/>
      </rPr>
      <t>）</t>
    </r>
    <rPh sb="0" eb="4">
      <t>ケイユネンピ</t>
    </rPh>
    <rPh sb="4" eb="7">
      <t>ソウトウリョウ</t>
    </rPh>
    <phoneticPr fontId="2"/>
  </si>
  <si>
    <t>基準エネルギー消費効率</t>
    <rPh sb="0" eb="2">
      <t>キジュン</t>
    </rPh>
    <rPh sb="7" eb="11">
      <t>ショウヒコウリツ</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</si>
</sst>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0_ "/>
    <numFmt numFmtId="177" formatCode="0.00_ "/>
    <numFmt numFmtId="178" formatCode="0.000_ "/>
    <numFmt numFmtId="179" formatCode="0.00_);[Red]\(0.00\)"/>
    <numFmt numFmtId="180" formatCode="yyyy&quot;年&quot;m&quot;月&quot;d&quot;日&quot;;@"/>
  </numFmts>
  <fonts count="38">
    <font>
      <sz val="11"/>
      <color theme="1"/>
      <name val="ＭＳ Ｐゴシック"/>
      <family val="2"/>
      <charset val="128"/>
      <scheme val="minor"/>
    </font>
    <font>
      <sz val="11"/>
      <name val="ＭＳ Ｐゴシック"/>
      <family val="3"/>
      <charset val="128"/>
    </font>
    <font>
      <sz val="6"/>
      <name val="ＭＳ Ｐゴシック"/>
      <family val="2"/>
      <charset val="128"/>
      <scheme val="minor"/>
    </font>
    <font>
      <sz val="6"/>
      <name val="ＭＳ Ｐゴシック"/>
      <family val="3"/>
      <charset val="128"/>
    </font>
    <font>
      <sz val="11"/>
      <color theme="1"/>
      <name val="ＭＳ Ｐゴシック"/>
      <family val="3"/>
      <charset val="128"/>
      <scheme val="minor"/>
    </font>
    <font>
      <sz val="14"/>
      <name val="ＭＳ Ｐゴシック"/>
      <family val="3"/>
      <charset val="128"/>
      <scheme val="minor"/>
    </font>
    <font>
      <sz val="10"/>
      <color rgb="FF000000"/>
      <name val="Calibri"/>
      <family val="2"/>
    </font>
    <font>
      <sz val="14"/>
      <color rgb="FFFF0000"/>
      <name val="ＭＳ Ｐゴシック"/>
      <family val="2"/>
      <charset val="128"/>
      <scheme val="minor"/>
    </font>
    <font>
      <sz val="11"/>
      <name val="ＭＳ Ｐゴシック"/>
      <family val="2"/>
      <charset val="128"/>
      <scheme val="minor"/>
    </font>
    <font>
      <sz val="11"/>
      <name val="MS"/>
      <family val="3"/>
      <charset val="128"/>
    </font>
    <font>
      <sz val="11"/>
      <name val="ＭＳ Ｐゴシック"/>
      <family val="3"/>
      <charset val="128"/>
      <scheme val="minor"/>
    </font>
    <font>
      <sz val="11"/>
      <name val="ＭＳ Ｐゴシック"/>
      <family val="3"/>
      <charset val="128"/>
      <scheme val="major"/>
    </font>
    <font>
      <b/>
      <u/>
      <sz val="14"/>
      <name val="ＭＳ Ｐゴシック"/>
      <family val="3"/>
      <charset val="128"/>
      <scheme val="minor"/>
    </font>
    <font>
      <sz val="10"/>
      <name val="ＭＳ Ｐゴシック"/>
      <family val="3"/>
      <charset val="128"/>
      <scheme val="minor"/>
    </font>
    <font>
      <sz val="14"/>
      <color rgb="FFFF0000"/>
      <name val="ＭＳ Ｐゴシック"/>
      <family val="3"/>
      <charset val="128"/>
      <scheme val="minor"/>
    </font>
    <font>
      <sz val="11"/>
      <name val="ＭＳ ゴシック"/>
      <family val="3"/>
      <charset val="128"/>
    </font>
    <font>
      <sz val="11"/>
      <color rgb="FFFF0000"/>
      <name val="ＭＳ ゴシック"/>
      <family val="3"/>
      <charset val="128"/>
    </font>
    <font>
      <sz val="11"/>
      <color theme="1"/>
      <name val="ＭＳ ゴシック"/>
      <family val="3"/>
      <charset val="128"/>
    </font>
    <font>
      <sz val="14"/>
      <name val="ＭＳ Ｐゴシック"/>
      <family val="2"/>
      <charset val="128"/>
      <scheme val="minor"/>
    </font>
    <font>
      <b/>
      <sz val="12"/>
      <color rgb="FF000000"/>
      <name val="ＭＳ ゴシック"/>
      <family val="3"/>
      <charset val="128"/>
    </font>
    <font>
      <b/>
      <sz val="11"/>
      <name val="ＭＳ ゴシック"/>
      <family val="3"/>
      <charset val="128"/>
    </font>
    <font>
      <sz val="11"/>
      <color rgb="FFFF0000"/>
      <name val="ＭＳ Ｐゴシック"/>
      <family val="3"/>
      <charset val="128"/>
    </font>
    <font>
      <sz val="8"/>
      <color theme="1"/>
      <name val="ＭＳ Ｐゴシック"/>
      <family val="3"/>
      <charset val="128"/>
      <scheme val="minor"/>
    </font>
    <font>
      <sz val="6"/>
      <name val="ＭＳ Ｐゴシック"/>
      <family val="3"/>
      <charset val="128"/>
      <scheme val="minor"/>
    </font>
    <font>
      <sz val="14"/>
      <color theme="1"/>
      <name val="ＭＳ Ｐゴシック"/>
      <family val="3"/>
      <charset val="128"/>
      <scheme val="minor"/>
    </font>
    <font>
      <sz val="8"/>
      <name val="ＭＳ Ｐゴシック"/>
      <family val="3"/>
      <charset val="128"/>
      <scheme val="minor"/>
    </font>
    <font>
      <vertAlign val="superscript"/>
      <sz val="11"/>
      <name val="ＭＳ Ｐゴシック"/>
      <family val="3"/>
      <charset val="128"/>
      <scheme val="minor"/>
    </font>
    <font>
      <sz val="11"/>
      <color rgb="FFFF0000"/>
      <name val="ＭＳ Ｐゴシック"/>
      <family val="3"/>
      <charset val="128"/>
      <scheme val="minor"/>
    </font>
    <font>
      <sz val="11"/>
      <color rgb="FF000000"/>
      <name val="ＭＳ Ｐゴシック"/>
      <family val="3"/>
      <charset val="128"/>
      <scheme val="major"/>
    </font>
    <font>
      <sz val="11"/>
      <color theme="1"/>
      <name val="ＭＳ Ｐゴシック"/>
      <family val="3"/>
      <charset val="128"/>
      <scheme val="major"/>
    </font>
    <font>
      <sz val="11"/>
      <color rgb="FF000000"/>
      <name val="ＭＳ Ｐゴシック"/>
      <family val="3"/>
      <charset val="128"/>
      <scheme val="minor"/>
    </font>
    <font>
      <sz val="11"/>
      <color theme="1"/>
      <name val="Calibri"/>
      <family val="2"/>
    </font>
    <font>
      <vertAlign val="subscript"/>
      <sz val="11"/>
      <color theme="1"/>
      <name val="ＭＳ Ｐゴシック"/>
      <family val="3"/>
      <charset val="128"/>
      <scheme val="minor"/>
    </font>
    <font>
      <sz val="11"/>
      <color theme="1"/>
      <name val="ＭＳ Ｐゴシック"/>
      <family val="3"/>
      <charset val="128"/>
    </font>
    <font>
      <b/>
      <sz val="14"/>
      <color theme="1"/>
      <name val="ＭＳ ゴシック"/>
      <family val="3"/>
      <charset val="128"/>
    </font>
    <font>
      <sz val="11"/>
      <color theme="1"/>
      <name val="MS"/>
      <family val="3"/>
      <charset val="128"/>
    </font>
    <font>
      <vertAlign val="subscript"/>
      <sz val="11"/>
      <color theme="1"/>
      <name val="ＭＳ Ｐゴシック"/>
      <family val="3"/>
      <charset val="128"/>
    </font>
    <font>
      <strike/>
      <sz val="11"/>
      <color theme="1"/>
      <name val="ＭＳ Ｐゴシック"/>
      <family val="3"/>
      <charset val="128"/>
    </font>
  </fonts>
  <fills count="3">
    <fill>
      <patternFill patternType="none"/>
    </fill>
    <fill>
      <patternFill patternType="gray125"/>
    </fill>
    <fill>
      <patternFill patternType="solid">
        <fgColor rgb="FFFFFF00"/>
        <bgColor indexed="64"/>
      </patternFill>
    </fill>
  </fills>
  <borders count="68">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double">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double">
        <color indexed="64"/>
      </bottom>
      <diagonal/>
    </border>
    <border>
      <left style="medium">
        <color indexed="64"/>
      </left>
      <right/>
      <top style="thin">
        <color indexed="64"/>
      </top>
      <bottom/>
      <diagonal/>
    </border>
    <border>
      <left style="medium">
        <color indexed="64"/>
      </left>
      <right style="medium">
        <color indexed="64"/>
      </right>
      <top style="thin">
        <color indexed="64"/>
      </top>
      <bottom style="double">
        <color indexed="64"/>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diagonalDown="1">
      <left style="medium">
        <color indexed="64"/>
      </left>
      <right/>
      <top style="medium">
        <color indexed="64"/>
      </top>
      <bottom/>
      <diagonal style="thin">
        <color indexed="64"/>
      </diagonal>
    </border>
    <border diagonalDown="1">
      <left style="medium">
        <color indexed="64"/>
      </left>
      <right/>
      <top/>
      <bottom style="medium">
        <color indexed="64"/>
      </bottom>
      <diagonal style="thin">
        <color indexed="64"/>
      </diagonal>
    </border>
    <border>
      <left style="medium">
        <color indexed="64"/>
      </left>
      <right/>
      <top style="medium">
        <color indexed="64"/>
      </top>
      <bottom/>
      <diagonal/>
    </border>
    <border>
      <left style="medium">
        <color indexed="64"/>
      </left>
      <right/>
      <top/>
      <bottom style="medium">
        <color indexed="64"/>
      </bottom>
      <diagonal/>
    </border>
    <border diagonalDown="1">
      <left/>
      <right style="medium">
        <color indexed="64"/>
      </right>
      <top style="medium">
        <color indexed="64"/>
      </top>
      <bottom/>
      <diagonal style="thin">
        <color indexed="64"/>
      </diagonal>
    </border>
    <border diagonalDown="1">
      <left/>
      <right style="medium">
        <color indexed="64"/>
      </right>
      <top/>
      <bottom style="medium">
        <color indexed="64"/>
      </bottom>
      <diagonal style="thin">
        <color indexed="64"/>
      </diagonal>
    </border>
    <border>
      <left style="double">
        <color indexed="64"/>
      </left>
      <right style="double">
        <color indexed="64"/>
      </right>
      <top style="double">
        <color indexed="64"/>
      </top>
      <bottom/>
      <diagonal/>
    </border>
    <border>
      <left style="double">
        <color indexed="64"/>
      </left>
      <right style="double">
        <color indexed="64"/>
      </right>
      <top/>
      <bottom style="double">
        <color indexed="64"/>
      </bottom>
      <diagonal/>
    </border>
    <border>
      <left style="double">
        <color indexed="64"/>
      </left>
      <right style="medium">
        <color indexed="64"/>
      </right>
      <top style="double">
        <color indexed="64"/>
      </top>
      <bottom style="double">
        <color indexed="64"/>
      </bottom>
      <diagonal/>
    </border>
    <border>
      <left style="medium">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style="double">
        <color indexed="64"/>
      </left>
      <right/>
      <top/>
      <bottom/>
      <diagonal/>
    </border>
    <border diagonalDown="1">
      <left style="medium">
        <color indexed="64"/>
      </left>
      <right style="double">
        <color indexed="64"/>
      </right>
      <top style="medium">
        <color indexed="64"/>
      </top>
      <bottom/>
      <diagonal style="thin">
        <color indexed="64"/>
      </diagonal>
    </border>
    <border diagonalDown="1">
      <left style="medium">
        <color indexed="64"/>
      </left>
      <right style="double">
        <color indexed="64"/>
      </right>
      <top/>
      <bottom style="medium">
        <color indexed="64"/>
      </bottom>
      <diagonal style="thin">
        <color indexed="64"/>
      </diagonal>
    </border>
    <border>
      <left/>
      <right/>
      <top style="medium">
        <color indexed="64"/>
      </top>
      <bottom style="medium">
        <color auto="1"/>
      </bottom>
      <diagonal/>
    </border>
    <border>
      <left/>
      <right style="medium">
        <color indexed="64"/>
      </right>
      <top/>
      <bottom style="medium">
        <color indexed="64"/>
      </bottom>
      <diagonal/>
    </border>
    <border>
      <left/>
      <right style="medium">
        <color auto="1"/>
      </right>
      <top/>
      <bottom style="thin">
        <color auto="1"/>
      </bottom>
      <diagonal/>
    </border>
    <border>
      <left style="medium">
        <color indexed="64"/>
      </left>
      <right/>
      <top/>
      <bottom style="thin">
        <color indexed="64"/>
      </bottom>
      <diagonal/>
    </border>
    <border>
      <left/>
      <right style="medium">
        <color auto="1"/>
      </right>
      <top style="medium">
        <color auto="1"/>
      </top>
      <bottom style="thin">
        <color auto="1"/>
      </bottom>
      <diagonal/>
    </border>
    <border>
      <left/>
      <right/>
      <top style="medium">
        <color auto="1"/>
      </top>
      <bottom style="thin">
        <color auto="1"/>
      </bottom>
      <diagonal/>
    </border>
    <border>
      <left style="thin">
        <color indexed="64"/>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style="thin">
        <color indexed="64"/>
      </right>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diagonal/>
    </border>
    <border diagonalDown="1">
      <left style="double">
        <color indexed="64"/>
      </left>
      <right style="medium">
        <color indexed="64"/>
      </right>
      <top style="medium">
        <color indexed="64"/>
      </top>
      <bottom/>
      <diagonal style="thin">
        <color indexed="64"/>
      </diagonal>
    </border>
    <border diagonalDown="1">
      <left style="double">
        <color indexed="64"/>
      </left>
      <right style="medium">
        <color indexed="64"/>
      </right>
      <top/>
      <bottom style="medium">
        <color indexed="64"/>
      </bottom>
      <diagonal style="thin">
        <color indexed="64"/>
      </diagonal>
    </border>
    <border diagonalDown="1">
      <left style="double">
        <color indexed="64"/>
      </left>
      <right style="double">
        <color indexed="64"/>
      </right>
      <top style="medium">
        <color indexed="64"/>
      </top>
      <bottom/>
      <diagonal style="thin">
        <color indexed="64"/>
      </diagonal>
    </border>
    <border diagonalDown="1">
      <left style="double">
        <color indexed="64"/>
      </left>
      <right style="double">
        <color indexed="64"/>
      </right>
      <top/>
      <bottom style="medium">
        <color indexed="64"/>
      </bottom>
      <diagonal style="thin">
        <color indexed="64"/>
      </diagonal>
    </border>
  </borders>
  <cellStyleXfs count="4">
    <xf numFmtId="0" fontId="0" fillId="0" borderId="0">
      <alignment vertical="center"/>
    </xf>
    <xf numFmtId="0" fontId="1" fillId="0" borderId="0">
      <alignment vertical="center"/>
    </xf>
    <xf numFmtId="0" fontId="6" fillId="0" borderId="0">
      <alignment vertical="center"/>
    </xf>
    <xf numFmtId="0" fontId="4" fillId="0" borderId="0">
      <alignment vertical="center"/>
    </xf>
  </cellStyleXfs>
  <cellXfs count="250">
    <xf numFmtId="0" fontId="0" fillId="0" borderId="0" xfId="0">
      <alignment vertical="center"/>
    </xf>
    <xf numFmtId="0" fontId="5" fillId="0" borderId="0" xfId="1" applyFont="1">
      <alignment vertical="center"/>
    </xf>
    <xf numFmtId="0" fontId="8" fillId="0" borderId="0" xfId="0" applyFont="1">
      <alignment vertical="center"/>
    </xf>
    <xf numFmtId="0" fontId="10" fillId="0" borderId="1" xfId="2" applyFont="1" applyBorder="1" applyAlignment="1">
      <alignment vertical="top"/>
    </xf>
    <xf numFmtId="0" fontId="11" fillId="0" borderId="1" xfId="2" applyFont="1" applyBorder="1" applyAlignment="1">
      <alignment horizontal="right" vertical="top"/>
    </xf>
    <xf numFmtId="0" fontId="1" fillId="0" borderId="0" xfId="1" applyAlignment="1">
      <alignment vertical="top"/>
    </xf>
    <xf numFmtId="0" fontId="12" fillId="0" borderId="0" xfId="1" applyFont="1" applyAlignment="1">
      <alignment vertical="top"/>
    </xf>
    <xf numFmtId="0" fontId="10" fillId="0" borderId="0" xfId="0" applyFont="1">
      <alignment vertical="center"/>
    </xf>
    <xf numFmtId="0" fontId="5" fillId="0" borderId="1" xfId="1" applyFont="1" applyBorder="1" applyAlignment="1">
      <alignment horizontal="center" vertical="center"/>
    </xf>
    <xf numFmtId="0" fontId="1" fillId="0" borderId="0" xfId="1">
      <alignment vertical="center"/>
    </xf>
    <xf numFmtId="0" fontId="10" fillId="0" borderId="0" xfId="1" applyFont="1">
      <alignment vertical="center"/>
    </xf>
    <xf numFmtId="0" fontId="13" fillId="0" borderId="0" xfId="1" applyFont="1">
      <alignment vertical="center"/>
    </xf>
    <xf numFmtId="0" fontId="1" fillId="0" borderId="2" xfId="1" applyBorder="1" applyAlignment="1">
      <alignment horizontal="center" vertical="center" wrapText="1"/>
    </xf>
    <xf numFmtId="0" fontId="1" fillId="0" borderId="0" xfId="1" applyProtection="1">
      <alignment vertical="center"/>
      <protection locked="0"/>
    </xf>
    <xf numFmtId="0" fontId="1" fillId="2" borderId="3" xfId="1" applyFill="1" applyBorder="1" applyAlignment="1" applyProtection="1">
      <alignment vertical="center" wrapText="1"/>
      <protection locked="0"/>
    </xf>
    <xf numFmtId="0" fontId="1" fillId="0" borderId="11" xfId="1" applyBorder="1" applyAlignment="1" applyProtection="1">
      <alignment horizontal="right" vertical="center"/>
      <protection locked="0"/>
    </xf>
    <xf numFmtId="0" fontId="1" fillId="2" borderId="12" xfId="1" applyFill="1" applyBorder="1" applyAlignment="1" applyProtection="1">
      <alignment vertical="center" wrapText="1"/>
      <protection locked="0"/>
    </xf>
    <xf numFmtId="0" fontId="1" fillId="0" borderId="14" xfId="1" applyBorder="1" applyAlignment="1" applyProtection="1">
      <alignment horizontal="right" vertical="center"/>
      <protection locked="0"/>
    </xf>
    <xf numFmtId="0" fontId="1" fillId="0" borderId="0" xfId="1" applyAlignment="1">
      <alignment horizontal="left"/>
    </xf>
    <xf numFmtId="0" fontId="1" fillId="0" borderId="0" xfId="1" applyAlignment="1">
      <alignment horizontal="right" vertical="center" wrapText="1"/>
    </xf>
    <xf numFmtId="0" fontId="1" fillId="0" borderId="0" xfId="1" applyAlignment="1">
      <alignment horizontal="right" vertical="center"/>
    </xf>
    <xf numFmtId="0" fontId="1" fillId="0" borderId="0" xfId="1" applyAlignment="1"/>
    <xf numFmtId="0" fontId="1" fillId="0" borderId="0" xfId="1" applyAlignment="1">
      <alignment horizontal="center" vertical="center"/>
    </xf>
    <xf numFmtId="0" fontId="1" fillId="0" borderId="0" xfId="1" applyAlignment="1">
      <alignment horizontal="center" vertical="center" wrapText="1"/>
    </xf>
    <xf numFmtId="0" fontId="1" fillId="0" borderId="0" xfId="1" applyAlignment="1">
      <alignment vertical="center" wrapText="1"/>
    </xf>
    <xf numFmtId="0" fontId="1" fillId="0" borderId="6" xfId="1" applyBorder="1" applyAlignment="1">
      <alignment horizontal="center" vertical="center" wrapText="1"/>
    </xf>
    <xf numFmtId="0" fontId="1" fillId="0" borderId="7" xfId="1" applyBorder="1" applyAlignment="1">
      <alignment horizontal="center" vertical="center" wrapText="1"/>
    </xf>
    <xf numFmtId="0" fontId="1" fillId="0" borderId="7" xfId="1" applyBorder="1" applyAlignment="1">
      <alignment vertical="center" wrapText="1"/>
    </xf>
    <xf numFmtId="0" fontId="10" fillId="0" borderId="0" xfId="0" applyFont="1" applyProtection="1">
      <alignment vertical="center"/>
      <protection locked="0"/>
    </xf>
    <xf numFmtId="0" fontId="15" fillId="0" borderId="0" xfId="1" applyFont="1">
      <alignment vertical="center"/>
    </xf>
    <xf numFmtId="0" fontId="1" fillId="0" borderId="27" xfId="1" applyBorder="1" applyAlignment="1">
      <alignment horizontal="center" vertical="center"/>
    </xf>
    <xf numFmtId="0" fontId="1" fillId="0" borderId="28" xfId="1" applyBorder="1">
      <alignment vertical="center"/>
    </xf>
    <xf numFmtId="0" fontId="1" fillId="0" borderId="31" xfId="1" applyBorder="1">
      <alignment vertical="center"/>
    </xf>
    <xf numFmtId="179" fontId="1" fillId="0" borderId="31" xfId="1" applyNumberFormat="1" applyBorder="1">
      <alignment vertical="center"/>
    </xf>
    <xf numFmtId="0" fontId="1" fillId="0" borderId="32" xfId="1" applyBorder="1">
      <alignment vertical="center"/>
    </xf>
    <xf numFmtId="0" fontId="16" fillId="0" borderId="0" xfId="1" applyFont="1">
      <alignment vertical="center"/>
    </xf>
    <xf numFmtId="0" fontId="18" fillId="0" borderId="0" xfId="0" applyFont="1">
      <alignment vertical="center"/>
    </xf>
    <xf numFmtId="0" fontId="10" fillId="0" borderId="0" xfId="2" applyFont="1" applyAlignment="1">
      <alignment vertical="top"/>
    </xf>
    <xf numFmtId="0" fontId="11" fillId="0" borderId="0" xfId="2" applyFont="1" applyAlignment="1">
      <alignment horizontal="right" vertical="top"/>
    </xf>
    <xf numFmtId="177" fontId="11" fillId="0" borderId="0" xfId="2" applyNumberFormat="1" applyFont="1" applyAlignment="1">
      <alignment horizontal="right" vertical="top"/>
    </xf>
    <xf numFmtId="176" fontId="11" fillId="0" borderId="0" xfId="2" applyNumberFormat="1" applyFont="1" applyAlignment="1">
      <alignment horizontal="right" vertical="top"/>
    </xf>
    <xf numFmtId="0" fontId="14" fillId="0" borderId="0" xfId="1" applyFont="1">
      <alignment vertical="center"/>
    </xf>
    <xf numFmtId="0" fontId="19" fillId="0" borderId="33" xfId="0" applyFont="1" applyBorder="1" applyAlignment="1">
      <alignment horizontal="center" vertical="center" wrapText="1"/>
    </xf>
    <xf numFmtId="0" fontId="19" fillId="0" borderId="34" xfId="0" applyFont="1" applyBorder="1">
      <alignment vertical="center"/>
    </xf>
    <xf numFmtId="0" fontId="1" fillId="0" borderId="35" xfId="1" applyBorder="1">
      <alignment vertical="center"/>
    </xf>
    <xf numFmtId="0" fontId="9" fillId="0" borderId="23" xfId="2" applyFont="1" applyBorder="1" applyAlignment="1">
      <alignment vertical="top"/>
    </xf>
    <xf numFmtId="0" fontId="9" fillId="0" borderId="0" xfId="2" applyFont="1" applyAlignment="1">
      <alignment vertical="top"/>
    </xf>
    <xf numFmtId="0" fontId="9" fillId="0" borderId="23" xfId="2" applyFont="1" applyBorder="1" applyAlignment="1">
      <alignment vertical="top" wrapText="1"/>
    </xf>
    <xf numFmtId="0" fontId="9" fillId="0" borderId="0" xfId="2" applyFont="1" applyAlignment="1">
      <alignment vertical="top" wrapText="1"/>
    </xf>
    <xf numFmtId="0" fontId="20" fillId="0" borderId="0" xfId="1" applyFont="1">
      <alignment vertical="center"/>
    </xf>
    <xf numFmtId="0" fontId="10" fillId="0" borderId="39" xfId="0" applyFont="1" applyBorder="1">
      <alignment vertical="center"/>
    </xf>
    <xf numFmtId="0" fontId="4" fillId="0" borderId="0" xfId="3" applyAlignment="1">
      <alignment vertical="center" shrinkToFit="1"/>
    </xf>
    <xf numFmtId="0" fontId="10" fillId="0" borderId="0" xfId="3" applyFont="1">
      <alignment vertical="center"/>
    </xf>
    <xf numFmtId="0" fontId="22" fillId="0" borderId="0" xfId="3" applyFont="1" applyAlignment="1">
      <alignment vertical="center" wrapText="1"/>
    </xf>
    <xf numFmtId="0" fontId="4" fillId="0" borderId="0" xfId="3">
      <alignment vertical="center"/>
    </xf>
    <xf numFmtId="0" fontId="25" fillId="0" borderId="0" xfId="3" applyFont="1">
      <alignment vertical="center"/>
    </xf>
    <xf numFmtId="0" fontId="0" fillId="0" borderId="1" xfId="0" applyBorder="1" applyAlignment="1">
      <alignment horizontal="center" vertical="center" wrapText="1"/>
    </xf>
    <xf numFmtId="0" fontId="0" fillId="0" borderId="1" xfId="0" applyBorder="1">
      <alignment vertical="center"/>
    </xf>
    <xf numFmtId="0" fontId="0" fillId="0" borderId="1" xfId="0" applyBorder="1" applyAlignment="1">
      <alignment horizontal="center" vertical="center"/>
    </xf>
    <xf numFmtId="0" fontId="0" fillId="0" borderId="16" xfId="0" applyBorder="1" applyAlignment="1">
      <alignment vertical="center" wrapText="1"/>
    </xf>
    <xf numFmtId="177" fontId="28" fillId="0" borderId="1" xfId="2" applyNumberFormat="1" applyFont="1" applyBorder="1" applyAlignment="1">
      <alignment horizontal="right" vertical="top"/>
    </xf>
    <xf numFmtId="0" fontId="29" fillId="0" borderId="1" xfId="0" applyFont="1" applyBorder="1" applyAlignment="1">
      <alignment horizontal="center" vertical="center"/>
    </xf>
    <xf numFmtId="0" fontId="30" fillId="0" borderId="1" xfId="2" applyFont="1" applyBorder="1" applyAlignment="1">
      <alignment vertical="top"/>
    </xf>
    <xf numFmtId="0" fontId="28" fillId="0" borderId="1" xfId="2" applyFont="1" applyBorder="1" applyAlignment="1">
      <alignment horizontal="right" vertical="top"/>
    </xf>
    <xf numFmtId="0" fontId="10" fillId="0" borderId="1" xfId="1" applyFont="1" applyBorder="1">
      <alignment vertical="center"/>
    </xf>
    <xf numFmtId="178" fontId="8" fillId="0" borderId="0" xfId="0" applyNumberFormat="1" applyFont="1">
      <alignment vertical="center"/>
    </xf>
    <xf numFmtId="0" fontId="7" fillId="0" borderId="0" xfId="0" applyFont="1" applyAlignment="1">
      <alignment horizontal="center" vertical="center"/>
    </xf>
    <xf numFmtId="0" fontId="10" fillId="0" borderId="17" xfId="1" applyFont="1" applyBorder="1">
      <alignment vertical="center"/>
    </xf>
    <xf numFmtId="0" fontId="1" fillId="2" borderId="13" xfId="1" applyFill="1" applyBorder="1" applyAlignment="1" applyProtection="1">
      <alignment vertical="center" wrapText="1"/>
      <protection locked="0"/>
    </xf>
    <xf numFmtId="176" fontId="1" fillId="0" borderId="0" xfId="1" applyNumberFormat="1" applyAlignment="1">
      <alignment vertical="center" wrapText="1"/>
    </xf>
    <xf numFmtId="0" fontId="0" fillId="0" borderId="0" xfId="0" applyAlignment="1">
      <alignment vertical="center" wrapText="1"/>
    </xf>
    <xf numFmtId="0" fontId="4" fillId="0" borderId="1" xfId="0" applyFont="1" applyBorder="1" applyAlignment="1">
      <alignment horizontal="center" vertical="center" wrapText="1"/>
    </xf>
    <xf numFmtId="0" fontId="10" fillId="0" borderId="11" xfId="0" applyFont="1" applyBorder="1" applyProtection="1">
      <alignment vertical="center"/>
      <protection locked="0"/>
    </xf>
    <xf numFmtId="0" fontId="10" fillId="0" borderId="63" xfId="0" applyFont="1" applyBorder="1" applyProtection="1">
      <alignment vertical="center"/>
      <protection locked="0"/>
    </xf>
    <xf numFmtId="0" fontId="1" fillId="0" borderId="62" xfId="1" applyBorder="1" applyAlignment="1">
      <alignment horizontal="center" vertical="center" wrapText="1"/>
    </xf>
    <xf numFmtId="0" fontId="1" fillId="0" borderId="15" xfId="1" applyBorder="1" applyAlignment="1">
      <alignment vertical="center" wrapText="1"/>
    </xf>
    <xf numFmtId="0" fontId="29" fillId="0" borderId="1" xfId="0" applyFont="1" applyBorder="1" applyAlignment="1">
      <alignment horizontal="right" vertical="center"/>
    </xf>
    <xf numFmtId="0" fontId="0" fillId="0" borderId="1" xfId="0" applyBorder="1" applyAlignment="1">
      <alignment horizontal="right" vertical="center"/>
    </xf>
    <xf numFmtId="0" fontId="8" fillId="0" borderId="1" xfId="0" applyFont="1" applyBorder="1">
      <alignment vertical="center"/>
    </xf>
    <xf numFmtId="0" fontId="8" fillId="0" borderId="17" xfId="0" applyFont="1" applyBorder="1">
      <alignment vertical="center"/>
    </xf>
    <xf numFmtId="0" fontId="10" fillId="0" borderId="20" xfId="1" applyFont="1" applyBorder="1">
      <alignment vertical="center"/>
    </xf>
    <xf numFmtId="0" fontId="8" fillId="0" borderId="20" xfId="0" applyFont="1" applyBorder="1">
      <alignment vertical="center"/>
    </xf>
    <xf numFmtId="0" fontId="10" fillId="0" borderId="62" xfId="0" applyFont="1" applyBorder="1" applyAlignment="1">
      <alignment horizontal="center" vertical="center" wrapText="1"/>
    </xf>
    <xf numFmtId="0" fontId="27" fillId="0" borderId="11" xfId="0" applyFont="1" applyBorder="1" applyProtection="1">
      <alignment vertical="center"/>
      <protection locked="0"/>
    </xf>
    <xf numFmtId="0" fontId="27" fillId="0" borderId="63" xfId="0" applyFont="1" applyBorder="1" applyProtection="1">
      <alignment vertical="center"/>
      <protection locked="0"/>
    </xf>
    <xf numFmtId="0" fontId="1" fillId="0" borderId="3" xfId="1" applyBorder="1" applyAlignment="1" applyProtection="1">
      <alignment vertical="center" wrapText="1"/>
      <protection locked="0"/>
    </xf>
    <xf numFmtId="0" fontId="1" fillId="0" borderId="13" xfId="1" applyBorder="1" applyAlignment="1" applyProtection="1">
      <alignment vertical="center" wrapText="1"/>
      <protection locked="0"/>
    </xf>
    <xf numFmtId="0" fontId="1" fillId="0" borderId="6" xfId="1" applyBorder="1" applyAlignment="1">
      <alignment vertical="center" wrapText="1"/>
    </xf>
    <xf numFmtId="0" fontId="1" fillId="0" borderId="6" xfId="1" applyBorder="1" applyAlignment="1">
      <alignment horizontal="right" vertical="center" wrapText="1"/>
    </xf>
    <xf numFmtId="0" fontId="21" fillId="0" borderId="0" xfId="1" applyFont="1">
      <alignment vertical="center"/>
    </xf>
    <xf numFmtId="0" fontId="25" fillId="0" borderId="0" xfId="3" applyFont="1" applyAlignment="1">
      <alignment vertical="top" wrapText="1"/>
    </xf>
    <xf numFmtId="0" fontId="27" fillId="0" borderId="0" xfId="3" applyFont="1">
      <alignment vertical="center"/>
    </xf>
    <xf numFmtId="0" fontId="0" fillId="0" borderId="0" xfId="0" applyAlignment="1">
      <alignment horizontal="center" vertical="center" wrapText="1"/>
    </xf>
    <xf numFmtId="0" fontId="0" fillId="0" borderId="0" xfId="0" applyAlignment="1">
      <alignment horizontal="right" vertical="center"/>
    </xf>
    <xf numFmtId="0" fontId="4" fillId="0" borderId="1" xfId="0" applyFont="1" applyBorder="1">
      <alignment vertical="center"/>
    </xf>
    <xf numFmtId="0" fontId="33" fillId="0" borderId="2" xfId="1" applyFont="1" applyBorder="1" applyAlignment="1">
      <alignment horizontal="center" vertical="center" wrapText="1"/>
    </xf>
    <xf numFmtId="0" fontId="24" fillId="0" borderId="0" xfId="1" applyFont="1">
      <alignment vertical="center"/>
    </xf>
    <xf numFmtId="0" fontId="33" fillId="0" borderId="0" xfId="1" applyFont="1" applyAlignment="1"/>
    <xf numFmtId="0" fontId="4" fillId="0" borderId="62" xfId="0" applyFont="1" applyBorder="1" applyAlignment="1">
      <alignment horizontal="center" vertical="center" wrapText="1"/>
    </xf>
    <xf numFmtId="0" fontId="33" fillId="0" borderId="10" xfId="1" applyFont="1" applyBorder="1" applyAlignment="1">
      <alignment horizontal="center" vertical="center" wrapText="1"/>
    </xf>
    <xf numFmtId="0" fontId="33" fillId="0" borderId="7" xfId="1" applyFont="1" applyBorder="1" applyAlignment="1">
      <alignment horizontal="center" vertical="center" wrapText="1"/>
    </xf>
    <xf numFmtId="0" fontId="33" fillId="0" borderId="6" xfId="1" applyFont="1" applyBorder="1" applyAlignment="1">
      <alignment horizontal="center" vertical="center" wrapText="1"/>
    </xf>
    <xf numFmtId="0" fontId="33" fillId="0" borderId="0" xfId="1" applyFont="1" applyAlignment="1">
      <alignment horizontal="center" vertical="center" wrapText="1"/>
    </xf>
    <xf numFmtId="0" fontId="33" fillId="0" borderId="62" xfId="1" applyFont="1" applyBorder="1" applyAlignment="1">
      <alignment horizontal="center" vertical="center" wrapText="1"/>
    </xf>
    <xf numFmtId="0" fontId="33" fillId="0" borderId="0" xfId="1" applyFont="1" applyAlignment="1">
      <alignment horizontal="left"/>
    </xf>
    <xf numFmtId="0" fontId="1" fillId="0" borderId="8" xfId="1" applyBorder="1" applyAlignment="1">
      <alignment horizontal="center" vertical="center" wrapText="1"/>
    </xf>
    <xf numFmtId="0" fontId="1" fillId="0" borderId="10" xfId="1" applyBorder="1" applyAlignment="1">
      <alignment horizontal="center" vertical="center" wrapText="1"/>
    </xf>
    <xf numFmtId="0" fontId="4" fillId="0" borderId="0" xfId="0" applyFont="1">
      <alignment vertical="center"/>
    </xf>
    <xf numFmtId="0" fontId="10" fillId="0" borderId="36" xfId="3" applyFont="1" applyBorder="1" applyAlignment="1">
      <alignment horizontal="center" vertical="center"/>
    </xf>
    <xf numFmtId="0" fontId="10" fillId="0" borderId="20" xfId="3" applyFont="1" applyBorder="1" applyAlignment="1">
      <alignment horizontal="center" vertical="center"/>
    </xf>
    <xf numFmtId="0" fontId="10" fillId="0" borderId="21" xfId="3" applyFont="1" applyBorder="1" applyAlignment="1">
      <alignment horizontal="center" vertical="center"/>
    </xf>
    <xf numFmtId="0" fontId="10" fillId="0" borderId="38" xfId="3" applyFont="1" applyBorder="1" applyAlignment="1">
      <alignment horizontal="center" vertical="center"/>
    </xf>
    <xf numFmtId="0" fontId="10" fillId="0" borderId="23" xfId="3" applyFont="1" applyBorder="1" applyAlignment="1">
      <alignment horizontal="center" vertical="center"/>
    </xf>
    <xf numFmtId="0" fontId="10" fillId="0" borderId="24" xfId="3" applyFont="1" applyBorder="1" applyAlignment="1">
      <alignment horizontal="center" vertical="center"/>
    </xf>
    <xf numFmtId="0" fontId="4" fillId="0" borderId="18" xfId="3" applyBorder="1" applyAlignment="1">
      <alignment horizontal="center" vertical="center"/>
    </xf>
    <xf numFmtId="0" fontId="4" fillId="0" borderId="4" xfId="3" applyBorder="1" applyAlignment="1">
      <alignment horizontal="center" vertical="center"/>
    </xf>
    <xf numFmtId="0" fontId="4" fillId="0" borderId="19" xfId="3" applyBorder="1" applyAlignment="1">
      <alignment horizontal="center" vertical="center"/>
    </xf>
    <xf numFmtId="0" fontId="4" fillId="2" borderId="18" xfId="3" applyFill="1" applyBorder="1" applyAlignment="1">
      <alignment vertical="center" shrinkToFit="1"/>
    </xf>
    <xf numFmtId="0" fontId="4" fillId="2" borderId="4" xfId="3" applyFill="1" applyBorder="1" applyAlignment="1">
      <alignment vertical="center" shrinkToFit="1"/>
    </xf>
    <xf numFmtId="0" fontId="4" fillId="2" borderId="19" xfId="3" applyFill="1" applyBorder="1" applyAlignment="1">
      <alignment vertical="center" shrinkToFit="1"/>
    </xf>
    <xf numFmtId="0" fontId="10" fillId="0" borderId="0" xfId="3" applyFont="1" applyAlignment="1">
      <alignment vertical="center" wrapText="1"/>
    </xf>
    <xf numFmtId="0" fontId="25" fillId="0" borderId="0" xfId="3" applyFont="1" applyAlignment="1">
      <alignment horizontal="left" vertical="top" wrapText="1"/>
    </xf>
    <xf numFmtId="0" fontId="25" fillId="0" borderId="0" xfId="3" applyFont="1" applyAlignment="1">
      <alignment vertical="center" wrapText="1"/>
    </xf>
    <xf numFmtId="0" fontId="13" fillId="0" borderId="36" xfId="3" applyFont="1" applyBorder="1" applyAlignment="1">
      <alignment vertical="top" wrapText="1"/>
    </xf>
    <xf numFmtId="0" fontId="13" fillId="0" borderId="20" xfId="3" applyFont="1" applyBorder="1" applyAlignment="1">
      <alignment vertical="top" wrapText="1"/>
    </xf>
    <xf numFmtId="0" fontId="13" fillId="0" borderId="21" xfId="3" applyFont="1" applyBorder="1" applyAlignment="1">
      <alignment vertical="top" wrapText="1"/>
    </xf>
    <xf numFmtId="0" fontId="13" fillId="0" borderId="37" xfId="3" applyFont="1" applyBorder="1" applyAlignment="1">
      <alignment vertical="top" wrapText="1"/>
    </xf>
    <xf numFmtId="0" fontId="13" fillId="0" borderId="0" xfId="3" applyFont="1" applyAlignment="1">
      <alignment vertical="top" wrapText="1"/>
    </xf>
    <xf numFmtId="0" fontId="13" fillId="0" borderId="22" xfId="3" applyFont="1" applyBorder="1" applyAlignment="1">
      <alignment vertical="top" wrapText="1"/>
    </xf>
    <xf numFmtId="0" fontId="10" fillId="2" borderId="36" xfId="3" applyFont="1" applyFill="1" applyBorder="1" applyAlignment="1">
      <alignment vertical="top"/>
    </xf>
    <xf numFmtId="0" fontId="10" fillId="2" borderId="20" xfId="3" applyFont="1" applyFill="1" applyBorder="1" applyAlignment="1">
      <alignment vertical="top"/>
    </xf>
    <xf numFmtId="0" fontId="10" fillId="2" borderId="21" xfId="3" applyFont="1" applyFill="1" applyBorder="1" applyAlignment="1">
      <alignment vertical="top"/>
    </xf>
    <xf numFmtId="0" fontId="10" fillId="2" borderId="37" xfId="3" applyFont="1" applyFill="1" applyBorder="1" applyAlignment="1">
      <alignment vertical="top"/>
    </xf>
    <xf numFmtId="0" fontId="10" fillId="2" borderId="0" xfId="3" applyFont="1" applyFill="1" applyAlignment="1">
      <alignment vertical="top"/>
    </xf>
    <xf numFmtId="0" fontId="10" fillId="2" borderId="22" xfId="3" applyFont="1" applyFill="1" applyBorder="1" applyAlignment="1">
      <alignment vertical="top"/>
    </xf>
    <xf numFmtId="0" fontId="10" fillId="2" borderId="38" xfId="3" applyFont="1" applyFill="1" applyBorder="1" applyAlignment="1">
      <alignment vertical="top"/>
    </xf>
    <xf numFmtId="0" fontId="10" fillId="2" borderId="23" xfId="3" applyFont="1" applyFill="1" applyBorder="1" applyAlignment="1">
      <alignment vertical="top"/>
    </xf>
    <xf numFmtId="0" fontId="10" fillId="2" borderId="24" xfId="3" applyFont="1" applyFill="1" applyBorder="1" applyAlignment="1">
      <alignment vertical="top"/>
    </xf>
    <xf numFmtId="0" fontId="13" fillId="0" borderId="16" xfId="3" applyFont="1" applyBorder="1" applyAlignment="1">
      <alignment horizontal="left" vertical="top" wrapText="1"/>
    </xf>
    <xf numFmtId="0" fontId="13" fillId="0" borderId="58" xfId="3" applyFont="1" applyBorder="1" applyAlignment="1">
      <alignment horizontal="left" vertical="top" wrapText="1"/>
    </xf>
    <xf numFmtId="0" fontId="13" fillId="0" borderId="17" xfId="3" applyFont="1" applyBorder="1" applyAlignment="1">
      <alignment horizontal="left" vertical="top" wrapText="1"/>
    </xf>
    <xf numFmtId="0" fontId="4" fillId="2" borderId="16" xfId="3" applyFill="1" applyBorder="1" applyAlignment="1">
      <alignment vertical="top"/>
    </xf>
    <xf numFmtId="0" fontId="4" fillId="2" borderId="58" xfId="3" applyFill="1" applyBorder="1" applyAlignment="1">
      <alignment vertical="top"/>
    </xf>
    <xf numFmtId="0" fontId="4" fillId="2" borderId="17" xfId="3" applyFill="1" applyBorder="1" applyAlignment="1">
      <alignment vertical="top"/>
    </xf>
    <xf numFmtId="0" fontId="4" fillId="0" borderId="55" xfId="3" applyBorder="1" applyAlignment="1">
      <alignment horizontal="center" vertical="center" wrapText="1"/>
    </xf>
    <xf numFmtId="0" fontId="4" fillId="0" borderId="54" xfId="3" applyBorder="1" applyAlignment="1">
      <alignment horizontal="center" vertical="center" wrapText="1"/>
    </xf>
    <xf numFmtId="0" fontId="4" fillId="0" borderId="57" xfId="3" applyBorder="1" applyAlignment="1">
      <alignment horizontal="center" vertical="center" wrapText="1"/>
    </xf>
    <xf numFmtId="0" fontId="4" fillId="0" borderId="50" xfId="3" applyBorder="1" applyAlignment="1">
      <alignment horizontal="center" vertical="center" wrapText="1"/>
    </xf>
    <xf numFmtId="0" fontId="4" fillId="0" borderId="49" xfId="3" applyBorder="1" applyAlignment="1">
      <alignment horizontal="center" vertical="center" wrapText="1"/>
    </xf>
    <xf numFmtId="0" fontId="4" fillId="0" borderId="52" xfId="3" applyBorder="1" applyAlignment="1">
      <alignment horizontal="center" vertical="center" wrapText="1"/>
    </xf>
    <xf numFmtId="0" fontId="4" fillId="0" borderId="53" xfId="3" applyBorder="1" applyAlignment="1">
      <alignment horizontal="center" vertical="center" wrapText="1"/>
    </xf>
    <xf numFmtId="0" fontId="4" fillId="0" borderId="48" xfId="3" applyBorder="1" applyAlignment="1">
      <alignment horizontal="center" vertical="center" wrapText="1"/>
    </xf>
    <xf numFmtId="0" fontId="4" fillId="0" borderId="56" xfId="3" applyBorder="1" applyAlignment="1">
      <alignment horizontal="center" vertical="center" wrapText="1"/>
    </xf>
    <xf numFmtId="0" fontId="4" fillId="0" borderId="51" xfId="3" applyBorder="1" applyAlignment="1">
      <alignment horizontal="center" vertical="center" wrapText="1"/>
    </xf>
    <xf numFmtId="0" fontId="24" fillId="0" borderId="55" xfId="3" applyFont="1" applyBorder="1" applyAlignment="1">
      <alignment horizontal="center" vertical="center"/>
    </xf>
    <xf numFmtId="0" fontId="24" fillId="0" borderId="54" xfId="3" applyFont="1" applyBorder="1" applyAlignment="1">
      <alignment horizontal="center" vertical="center"/>
    </xf>
    <xf numFmtId="0" fontId="24" fillId="0" borderId="50" xfId="3" applyFont="1" applyBorder="1" applyAlignment="1">
      <alignment horizontal="center" vertical="center"/>
    </xf>
    <xf numFmtId="0" fontId="24" fillId="0" borderId="49" xfId="3" applyFont="1" applyBorder="1" applyAlignment="1">
      <alignment horizontal="center" vertical="center"/>
    </xf>
    <xf numFmtId="0" fontId="10" fillId="0" borderId="36" xfId="0" applyFont="1" applyBorder="1" applyAlignment="1">
      <alignment vertical="center" wrapText="1"/>
    </xf>
    <xf numFmtId="0" fontId="10" fillId="0" borderId="20" xfId="0" applyFont="1" applyBorder="1" applyAlignment="1">
      <alignment vertical="center" wrapText="1"/>
    </xf>
    <xf numFmtId="0" fontId="10" fillId="0" borderId="21" xfId="0" applyFont="1" applyBorder="1" applyAlignment="1">
      <alignment vertical="center" wrapText="1"/>
    </xf>
    <xf numFmtId="0" fontId="10" fillId="0" borderId="37" xfId="0" applyFont="1" applyBorder="1" applyAlignment="1">
      <alignment vertical="center" wrapText="1"/>
    </xf>
    <xf numFmtId="0" fontId="10" fillId="0" borderId="0" xfId="0" applyFont="1" applyAlignment="1">
      <alignment vertical="center" wrapText="1"/>
    </xf>
    <xf numFmtId="0" fontId="10" fillId="0" borderId="22" xfId="0" applyFont="1" applyBorder="1" applyAlignment="1">
      <alignment vertical="center" wrapText="1"/>
    </xf>
    <xf numFmtId="0" fontId="10" fillId="0" borderId="38" xfId="0" applyFont="1" applyBorder="1" applyAlignment="1">
      <alignment vertical="center" wrapText="1"/>
    </xf>
    <xf numFmtId="0" fontId="10" fillId="0" borderId="23" xfId="0" applyFont="1" applyBorder="1" applyAlignment="1">
      <alignment vertical="center" wrapText="1"/>
    </xf>
    <xf numFmtId="0" fontId="10" fillId="0" borderId="24" xfId="0" applyFont="1" applyBorder="1" applyAlignment="1">
      <alignment vertical="center" wrapText="1"/>
    </xf>
    <xf numFmtId="0" fontId="4" fillId="0" borderId="1" xfId="0" applyFont="1" applyBorder="1" applyAlignment="1">
      <alignment vertical="center" wrapText="1"/>
    </xf>
    <xf numFmtId="0" fontId="9" fillId="0" borderId="1" xfId="2" applyFont="1" applyBorder="1" applyAlignment="1">
      <alignment vertical="top"/>
    </xf>
    <xf numFmtId="0" fontId="9" fillId="0" borderId="1" xfId="2" applyFont="1" applyBorder="1" applyAlignment="1">
      <alignment horizontal="center" vertical="top"/>
    </xf>
    <xf numFmtId="0" fontId="8" fillId="0" borderId="1" xfId="0" applyFont="1" applyBorder="1" applyAlignment="1">
      <alignment horizontal="center" vertical="center"/>
    </xf>
    <xf numFmtId="0" fontId="8" fillId="0" borderId="18" xfId="0" applyFont="1" applyBorder="1" applyAlignment="1">
      <alignment horizontal="center" vertical="center"/>
    </xf>
    <xf numFmtId="0" fontId="8" fillId="0" borderId="4" xfId="0" applyFont="1" applyBorder="1" applyAlignment="1">
      <alignment horizontal="center" vertical="center"/>
    </xf>
    <xf numFmtId="0" fontId="8" fillId="0" borderId="19" xfId="0" applyFont="1" applyBorder="1" applyAlignment="1">
      <alignment horizontal="center" vertical="center"/>
    </xf>
    <xf numFmtId="0" fontId="4" fillId="0" borderId="18" xfId="0" applyFont="1" applyBorder="1" applyAlignment="1">
      <alignment vertical="center" wrapText="1"/>
    </xf>
    <xf numFmtId="0" fontId="4" fillId="0" borderId="4" xfId="0" applyFont="1" applyBorder="1" applyAlignment="1">
      <alignment vertical="center" wrapText="1"/>
    </xf>
    <xf numFmtId="0" fontId="4" fillId="0" borderId="19" xfId="0" applyFont="1" applyBorder="1" applyAlignment="1">
      <alignment vertical="center" wrapText="1"/>
    </xf>
    <xf numFmtId="0" fontId="10" fillId="0" borderId="1" xfId="0" applyFont="1" applyBorder="1" applyAlignment="1">
      <alignment horizontal="center" vertical="center" wrapText="1"/>
    </xf>
    <xf numFmtId="0" fontId="7" fillId="0" borderId="16" xfId="0" applyFont="1" applyBorder="1" applyAlignment="1">
      <alignment horizontal="center" vertical="center"/>
    </xf>
    <xf numFmtId="0" fontId="7" fillId="0" borderId="17" xfId="0" applyFont="1" applyBorder="1" applyAlignment="1">
      <alignment horizontal="center" vertical="center"/>
    </xf>
    <xf numFmtId="0" fontId="4" fillId="0" borderId="1" xfId="0" applyFont="1" applyBorder="1" applyAlignment="1">
      <alignment horizontal="center" vertical="center" wrapText="1"/>
    </xf>
    <xf numFmtId="0" fontId="9" fillId="0" borderId="18" xfId="2" applyFont="1" applyBorder="1" applyAlignment="1">
      <alignment vertical="top"/>
    </xf>
    <xf numFmtId="0" fontId="9" fillId="0" borderId="4" xfId="2" applyFont="1" applyBorder="1" applyAlignment="1">
      <alignment vertical="top"/>
    </xf>
    <xf numFmtId="0" fontId="9" fillId="0" borderId="19" xfId="2" applyFont="1" applyBorder="1" applyAlignment="1">
      <alignment vertical="top"/>
    </xf>
    <xf numFmtId="0" fontId="35" fillId="0" borderId="36" xfId="2" applyFont="1" applyBorder="1" applyAlignment="1">
      <alignment vertical="top" wrapText="1"/>
    </xf>
    <xf numFmtId="0" fontId="35" fillId="0" borderId="20" xfId="2" applyFont="1" applyBorder="1" applyAlignment="1">
      <alignment vertical="top" wrapText="1"/>
    </xf>
    <xf numFmtId="0" fontId="35" fillId="0" borderId="21" xfId="2" applyFont="1" applyBorder="1" applyAlignment="1">
      <alignment vertical="top" wrapText="1"/>
    </xf>
    <xf numFmtId="0" fontId="35" fillId="0" borderId="37" xfId="2" applyFont="1" applyBorder="1" applyAlignment="1">
      <alignment vertical="top" wrapText="1"/>
    </xf>
    <xf numFmtId="0" fontId="35" fillId="0" borderId="0" xfId="2" applyFont="1" applyAlignment="1">
      <alignment vertical="top" wrapText="1"/>
    </xf>
    <xf numFmtId="0" fontId="35" fillId="0" borderId="22" xfId="2" applyFont="1" applyBorder="1" applyAlignment="1">
      <alignment vertical="top" wrapText="1"/>
    </xf>
    <xf numFmtId="0" fontId="35" fillId="0" borderId="38" xfId="2" applyFont="1" applyBorder="1" applyAlignment="1">
      <alignment vertical="top" wrapText="1"/>
    </xf>
    <xf numFmtId="0" fontId="35" fillId="0" borderId="23" xfId="2" applyFont="1" applyBorder="1" applyAlignment="1">
      <alignment vertical="top" wrapText="1"/>
    </xf>
    <xf numFmtId="0" fontId="35" fillId="0" borderId="24" xfId="2" applyFont="1" applyBorder="1" applyAlignment="1">
      <alignment vertical="top" wrapText="1"/>
    </xf>
    <xf numFmtId="0" fontId="8" fillId="0" borderId="1" xfId="0" applyFont="1" applyBorder="1" applyAlignment="1">
      <alignment horizontal="center" vertical="center" wrapText="1"/>
    </xf>
    <xf numFmtId="0" fontId="34" fillId="0" borderId="0" xfId="1" applyFont="1" applyAlignment="1">
      <alignment vertical="center" wrapText="1"/>
    </xf>
    <xf numFmtId="0" fontId="0" fillId="0" borderId="16" xfId="0" applyBorder="1" applyAlignment="1">
      <alignment horizontal="center" vertical="center" wrapText="1"/>
    </xf>
    <xf numFmtId="0" fontId="0" fillId="0" borderId="17" xfId="0" applyBorder="1" applyAlignment="1">
      <alignment horizontal="center" vertical="center" wrapText="1"/>
    </xf>
    <xf numFmtId="0" fontId="4" fillId="0" borderId="16" xfId="0" applyFont="1" applyBorder="1" applyAlignment="1">
      <alignment horizontal="center" vertical="center" wrapText="1"/>
    </xf>
    <xf numFmtId="0" fontId="4" fillId="0" borderId="17" xfId="0" applyFont="1" applyBorder="1" applyAlignment="1">
      <alignment horizontal="center" vertical="center" wrapText="1"/>
    </xf>
    <xf numFmtId="0" fontId="0" fillId="0" borderId="1" xfId="0" applyBorder="1" applyAlignment="1">
      <alignment horizontal="center" vertical="center" wrapText="1"/>
    </xf>
    <xf numFmtId="0" fontId="0" fillId="0" borderId="1" xfId="0" applyBorder="1" applyAlignment="1">
      <alignment horizontal="center" vertical="center"/>
    </xf>
    <xf numFmtId="0" fontId="1" fillId="0" borderId="40" xfId="1" applyBorder="1" applyAlignment="1">
      <alignment horizontal="center" vertical="center"/>
    </xf>
    <xf numFmtId="0" fontId="1" fillId="0" borderId="41" xfId="1" applyBorder="1" applyAlignment="1">
      <alignment horizontal="center" vertical="center"/>
    </xf>
    <xf numFmtId="0" fontId="1" fillId="0" borderId="29" xfId="1" applyBorder="1" applyAlignment="1">
      <alignment horizontal="center" vertical="center"/>
    </xf>
    <xf numFmtId="0" fontId="1" fillId="0" borderId="30" xfId="1" applyBorder="1" applyAlignment="1">
      <alignment horizontal="center" vertical="center"/>
    </xf>
    <xf numFmtId="0" fontId="1" fillId="0" borderId="0" xfId="1" applyAlignment="1">
      <alignment horizontal="left" wrapText="1"/>
    </xf>
    <xf numFmtId="0" fontId="33" fillId="0" borderId="0" xfId="1" applyFont="1" applyAlignment="1">
      <alignment horizontal="left" wrapText="1"/>
    </xf>
    <xf numFmtId="0" fontId="1" fillId="0" borderId="0" xfId="1" applyAlignment="1">
      <alignment horizontal="center" vertical="center"/>
    </xf>
    <xf numFmtId="179" fontId="21" fillId="0" borderId="64" xfId="1" applyNumberFormat="1" applyFont="1" applyBorder="1" applyAlignment="1">
      <alignment horizontal="center" vertical="center"/>
    </xf>
    <xf numFmtId="179" fontId="21" fillId="0" borderId="65" xfId="1" applyNumberFormat="1" applyFont="1" applyBorder="1" applyAlignment="1">
      <alignment horizontal="center" vertical="center"/>
    </xf>
    <xf numFmtId="179" fontId="1" fillId="0" borderId="25" xfId="1" applyNumberFormat="1" applyBorder="1" applyAlignment="1">
      <alignment horizontal="center" vertical="center"/>
    </xf>
    <xf numFmtId="179" fontId="1" fillId="0" borderId="26" xfId="1" applyNumberFormat="1" applyBorder="1" applyAlignment="1">
      <alignment horizontal="center" vertical="center"/>
    </xf>
    <xf numFmtId="179" fontId="1" fillId="0" borderId="40" xfId="1" applyNumberFormat="1" applyBorder="1" applyAlignment="1">
      <alignment horizontal="center" vertical="center"/>
    </xf>
    <xf numFmtId="179" fontId="1" fillId="0" borderId="41" xfId="1" applyNumberFormat="1" applyBorder="1" applyAlignment="1">
      <alignment horizontal="center" vertical="center"/>
    </xf>
    <xf numFmtId="179" fontId="1" fillId="0" borderId="66" xfId="1" applyNumberFormat="1" applyBorder="1" applyAlignment="1">
      <alignment horizontal="center" vertical="center"/>
    </xf>
    <xf numFmtId="179" fontId="1" fillId="0" borderId="67" xfId="1" applyNumberFormat="1" applyBorder="1" applyAlignment="1">
      <alignment horizontal="center" vertical="center"/>
    </xf>
    <xf numFmtId="0" fontId="1" fillId="0" borderId="64" xfId="1" applyBorder="1" applyAlignment="1">
      <alignment horizontal="center" vertical="center"/>
    </xf>
    <xf numFmtId="0" fontId="1" fillId="0" borderId="65" xfId="1" applyBorder="1" applyAlignment="1">
      <alignment horizontal="center" vertical="center"/>
    </xf>
    <xf numFmtId="0" fontId="4" fillId="0" borderId="18" xfId="3" applyBorder="1" applyAlignment="1">
      <alignment vertical="center"/>
    </xf>
    <xf numFmtId="0" fontId="4" fillId="0" borderId="4" xfId="3" applyBorder="1" applyAlignment="1">
      <alignment vertical="center"/>
    </xf>
    <xf numFmtId="0" fontId="4" fillId="0" borderId="19" xfId="3" applyBorder="1" applyAlignment="1">
      <alignment vertical="center"/>
    </xf>
    <xf numFmtId="180" fontId="4" fillId="2" borderId="1" xfId="3" applyNumberFormat="1" applyFill="1" applyBorder="1" applyAlignment="1">
      <alignment vertical="center"/>
    </xf>
    <xf numFmtId="0" fontId="4" fillId="0" borderId="1" xfId="3" applyBorder="1" applyAlignment="1">
      <alignment vertical="center"/>
    </xf>
    <xf numFmtId="0" fontId="22" fillId="0" borderId="20" xfId="3" applyFont="1" applyBorder="1" applyAlignment="1">
      <alignment vertical="center"/>
    </xf>
    <xf numFmtId="0" fontId="4" fillId="0" borderId="5" xfId="3" applyBorder="1" applyAlignment="1">
      <alignment vertical="center"/>
    </xf>
    <xf numFmtId="0" fontId="24" fillId="0" borderId="54" xfId="3" applyFont="1" applyBorder="1" applyAlignment="1">
      <alignment vertical="center"/>
    </xf>
    <xf numFmtId="0" fontId="24" fillId="0" borderId="53" xfId="3" applyFont="1" applyBorder="1" applyAlignment="1">
      <alignment vertical="center"/>
    </xf>
    <xf numFmtId="0" fontId="24" fillId="0" borderId="49" xfId="3" applyFont="1" applyBorder="1" applyAlignment="1">
      <alignment vertical="center"/>
    </xf>
    <xf numFmtId="0" fontId="24" fillId="0" borderId="48" xfId="3" applyFont="1" applyBorder="1" applyAlignment="1">
      <alignment vertical="center"/>
    </xf>
    <xf numFmtId="0" fontId="4" fillId="0" borderId="2" xfId="3" applyBorder="1" applyAlignment="1">
      <alignment vertical="center"/>
    </xf>
    <xf numFmtId="0" fontId="4" fillId="0" borderId="47" xfId="3" applyBorder="1" applyAlignment="1">
      <alignment vertical="center"/>
    </xf>
    <xf numFmtId="0" fontId="4" fillId="0" borderId="46" xfId="3" applyBorder="1" applyAlignment="1">
      <alignment vertical="center"/>
    </xf>
    <xf numFmtId="0" fontId="4" fillId="2" borderId="2" xfId="3" applyFill="1" applyBorder="1" applyAlignment="1">
      <alignment vertical="center"/>
    </xf>
    <xf numFmtId="0" fontId="4" fillId="2" borderId="47" xfId="3" applyFill="1" applyBorder="1" applyAlignment="1">
      <alignment vertical="center"/>
    </xf>
    <xf numFmtId="0" fontId="4" fillId="2" borderId="46" xfId="3" applyFill="1" applyBorder="1" applyAlignment="1">
      <alignment vertical="center"/>
    </xf>
    <xf numFmtId="0" fontId="4" fillId="0" borderId="28" xfId="3" applyBorder="1" applyAlignment="1">
      <alignment vertical="center"/>
    </xf>
    <xf numFmtId="0" fontId="4" fillId="0" borderId="43" xfId="3" applyBorder="1" applyAlignment="1">
      <alignment vertical="center"/>
    </xf>
    <xf numFmtId="0" fontId="4" fillId="2" borderId="45" xfId="3" applyFill="1" applyBorder="1" applyAlignment="1">
      <alignment vertical="center"/>
    </xf>
    <xf numFmtId="0" fontId="4" fillId="2" borderId="23" xfId="3" applyFill="1" applyBorder="1" applyAlignment="1">
      <alignment vertical="center"/>
    </xf>
    <xf numFmtId="0" fontId="4" fillId="2" borderId="44" xfId="3" applyFill="1" applyBorder="1" applyAlignment="1">
      <alignment vertical="center"/>
    </xf>
    <xf numFmtId="0" fontId="4" fillId="2" borderId="5" xfId="3" applyFill="1" applyBorder="1" applyAlignment="1">
      <alignment vertical="center"/>
    </xf>
    <xf numFmtId="0" fontId="4" fillId="2" borderId="43" xfId="3" applyFill="1" applyBorder="1" applyAlignment="1">
      <alignment vertical="center"/>
    </xf>
    <xf numFmtId="0" fontId="4" fillId="0" borderId="59" xfId="3" applyBorder="1" applyAlignment="1">
      <alignment vertical="center"/>
    </xf>
    <xf numFmtId="0" fontId="4" fillId="0" borderId="60" xfId="3" applyBorder="1" applyAlignment="1">
      <alignment vertical="center"/>
    </xf>
    <xf numFmtId="0" fontId="4" fillId="0" borderId="61" xfId="3" applyBorder="1" applyAlignment="1">
      <alignment vertical="center"/>
    </xf>
    <xf numFmtId="0" fontId="4" fillId="0" borderId="7" xfId="3" applyBorder="1" applyAlignment="1">
      <alignment vertical="center"/>
    </xf>
    <xf numFmtId="0" fontId="4" fillId="0" borderId="42" xfId="3" applyBorder="1" applyAlignment="1">
      <alignment vertical="center"/>
    </xf>
    <xf numFmtId="0" fontId="4" fillId="0" borderId="9" xfId="3" applyBorder="1" applyAlignment="1">
      <alignment vertical="center"/>
    </xf>
    <xf numFmtId="0" fontId="25" fillId="0" borderId="0" xfId="3" applyFont="1" applyAlignment="1">
      <alignment vertical="center"/>
    </xf>
    <xf numFmtId="0" fontId="4" fillId="0" borderId="1" xfId="0" applyFont="1" applyBorder="1" applyAlignment="1">
      <alignment vertical="center"/>
    </xf>
  </cellXfs>
  <cellStyles count="4">
    <cellStyle name="標準" xfId="0" builtinId="0"/>
    <cellStyle name="標準 2" xfId="1" xr:uid="{00000000-0005-0000-0000-000001000000}"/>
    <cellStyle name="標準 3" xfId="3" xr:uid="{00000000-0005-0000-0000-000002000000}"/>
    <cellStyle name="標準 4" xfId="2" xr:uid="{00000000-0005-0000-0000-000003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1</xdr:col>
      <xdr:colOff>19049</xdr:colOff>
      <xdr:row>8</xdr:row>
      <xdr:rowOff>133350</xdr:rowOff>
    </xdr:from>
    <xdr:to>
      <xdr:col>37</xdr:col>
      <xdr:colOff>85724</xdr:colOff>
      <xdr:row>14</xdr:row>
      <xdr:rowOff>47625</xdr:rowOff>
    </xdr:to>
    <xdr:sp macro="" textlink="">
      <xdr:nvSpPr>
        <xdr:cNvPr id="2" name="AutoShape 1">
          <a:extLst>
            <a:ext uri="{FF2B5EF4-FFF2-40B4-BE49-F238E27FC236}">
              <a16:creationId xmlns:a16="http://schemas.microsoft.com/office/drawing/2014/main" id="{74CC52A7-3FFB-4D56-AADF-3EABDFF00E95}"/>
            </a:ext>
          </a:extLst>
        </xdr:cNvPr>
        <xdr:cNvSpPr>
          <a:spLocks noChangeArrowheads="1"/>
        </xdr:cNvSpPr>
      </xdr:nvSpPr>
      <xdr:spPr bwMode="auto">
        <a:xfrm>
          <a:off x="190499" y="1524000"/>
          <a:ext cx="6238875" cy="942975"/>
        </a:xfrm>
        <a:prstGeom prst="bracketPair">
          <a:avLst>
            <a:gd name="adj" fmla="val 11795"/>
          </a:avLst>
        </a:prstGeom>
        <a:noFill/>
        <a:ln w="19050">
          <a:solidFill>
            <a:srgbClr val="000000"/>
          </a:solidFill>
          <a:round/>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AL63"/>
  <sheetViews>
    <sheetView showGridLines="0" tabSelected="1" view="pageBreakPreview" zoomScaleNormal="100" zoomScaleSheetLayoutView="100" workbookViewId="0"/>
  </sheetViews>
  <sheetFormatPr defaultColWidth="9" defaultRowHeight="13.5"/>
  <cols>
    <col min="1" max="39" width="2.28515625" style="54" customWidth="1"/>
    <col min="40" max="16384" width="9" style="54"/>
  </cols>
  <sheetData>
    <row r="2" spans="2:38">
      <c r="B2" s="218" t="s">
        <v>0</v>
      </c>
      <c r="C2" s="219"/>
      <c r="D2" s="219"/>
      <c r="E2" s="220"/>
      <c r="F2" s="218"/>
      <c r="G2" s="219"/>
      <c r="H2" s="219"/>
      <c r="I2" s="220"/>
    </row>
    <row r="3" spans="2:38">
      <c r="B3" s="55" t="s">
        <v>1</v>
      </c>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52"/>
      <c r="AL3" s="52"/>
    </row>
    <row r="4" spans="2:38">
      <c r="B4" s="52"/>
      <c r="C4" s="52"/>
      <c r="D4" s="52"/>
      <c r="E4" s="52"/>
      <c r="F4" s="52"/>
      <c r="G4" s="52"/>
      <c r="H4" s="52"/>
      <c r="I4" s="52"/>
      <c r="J4" s="52"/>
      <c r="K4" s="52"/>
      <c r="L4" s="52"/>
      <c r="M4" s="52"/>
      <c r="N4" s="52"/>
      <c r="O4" s="52"/>
      <c r="P4" s="52"/>
      <c r="Q4" s="52"/>
      <c r="R4" s="52"/>
      <c r="S4" s="52"/>
      <c r="T4" s="52"/>
      <c r="U4" s="52"/>
      <c r="V4" s="52"/>
      <c r="W4" s="52"/>
      <c r="X4" s="52"/>
      <c r="Y4" s="52"/>
      <c r="Z4" s="52"/>
      <c r="AA4" s="52"/>
      <c r="AB4" s="52"/>
      <c r="AC4" s="52"/>
      <c r="AD4" s="52"/>
      <c r="AE4" s="52"/>
      <c r="AF4" s="52"/>
      <c r="AG4" s="52"/>
      <c r="AH4" s="52"/>
      <c r="AI4" s="52"/>
      <c r="AJ4" s="52"/>
      <c r="AK4" s="52"/>
      <c r="AL4" s="52"/>
    </row>
    <row r="5" spans="2:38">
      <c r="B5" s="108" t="s">
        <v>2</v>
      </c>
      <c r="C5" s="109"/>
      <c r="D5" s="109"/>
      <c r="E5" s="109"/>
      <c r="F5" s="109"/>
      <c r="G5" s="109"/>
      <c r="H5" s="109"/>
      <c r="I5" s="109"/>
      <c r="J5" s="109"/>
      <c r="K5" s="109"/>
      <c r="L5" s="109"/>
      <c r="M5" s="109"/>
      <c r="N5" s="109"/>
      <c r="O5" s="109"/>
      <c r="P5" s="109"/>
      <c r="Q5" s="109"/>
      <c r="R5" s="109"/>
      <c r="S5" s="109"/>
      <c r="T5" s="109"/>
      <c r="U5" s="109"/>
      <c r="V5" s="109"/>
      <c r="W5" s="109"/>
      <c r="X5" s="109"/>
      <c r="Y5" s="109"/>
      <c r="Z5" s="109"/>
      <c r="AA5" s="109"/>
      <c r="AB5" s="109"/>
      <c r="AC5" s="109"/>
      <c r="AD5" s="109"/>
      <c r="AE5" s="109"/>
      <c r="AF5" s="109"/>
      <c r="AG5" s="109"/>
      <c r="AH5" s="109"/>
      <c r="AI5" s="109"/>
      <c r="AJ5" s="109"/>
      <c r="AK5" s="109"/>
      <c r="AL5" s="110"/>
    </row>
    <row r="6" spans="2:38">
      <c r="B6" s="111" t="s">
        <v>3</v>
      </c>
      <c r="C6" s="112"/>
      <c r="D6" s="112"/>
      <c r="E6" s="112"/>
      <c r="F6" s="112"/>
      <c r="G6" s="112"/>
      <c r="H6" s="112"/>
      <c r="I6" s="112"/>
      <c r="J6" s="112"/>
      <c r="K6" s="112"/>
      <c r="L6" s="112"/>
      <c r="M6" s="112"/>
      <c r="N6" s="112"/>
      <c r="O6" s="112"/>
      <c r="P6" s="112"/>
      <c r="Q6" s="112"/>
      <c r="R6" s="112"/>
      <c r="S6" s="112"/>
      <c r="T6" s="112"/>
      <c r="U6" s="112"/>
      <c r="V6" s="112"/>
      <c r="W6" s="112"/>
      <c r="X6" s="112"/>
      <c r="Y6" s="112"/>
      <c r="Z6" s="112"/>
      <c r="AA6" s="112"/>
      <c r="AB6" s="112"/>
      <c r="AC6" s="112"/>
      <c r="AD6" s="112"/>
      <c r="AE6" s="112"/>
      <c r="AF6" s="112"/>
      <c r="AG6" s="112"/>
      <c r="AH6" s="112"/>
      <c r="AI6" s="112"/>
      <c r="AJ6" s="112"/>
      <c r="AK6" s="112"/>
      <c r="AL6" s="113"/>
    </row>
    <row r="7" spans="2:38">
      <c r="B7" s="52"/>
      <c r="C7" s="52"/>
      <c r="D7" s="52"/>
      <c r="E7" s="52"/>
      <c r="F7" s="52"/>
      <c r="G7" s="52"/>
      <c r="H7" s="52"/>
      <c r="I7" s="52"/>
      <c r="J7" s="52"/>
      <c r="K7" s="52"/>
      <c r="L7" s="52"/>
      <c r="M7" s="52"/>
      <c r="N7" s="52"/>
      <c r="O7" s="52"/>
      <c r="P7" s="52"/>
      <c r="Q7" s="52"/>
      <c r="R7" s="52"/>
      <c r="S7" s="52"/>
      <c r="T7" s="52"/>
      <c r="U7" s="52"/>
      <c r="V7" s="52"/>
      <c r="W7" s="52"/>
      <c r="X7" s="52"/>
      <c r="Y7" s="52"/>
      <c r="Z7" s="52"/>
      <c r="AA7" s="52"/>
      <c r="AB7" s="52"/>
      <c r="AC7" s="52"/>
      <c r="AD7" s="52"/>
      <c r="AE7" s="52"/>
      <c r="AF7" s="52"/>
      <c r="AG7" s="52"/>
      <c r="AH7" s="52"/>
      <c r="AI7" s="52"/>
      <c r="AJ7" s="52"/>
      <c r="AK7" s="52"/>
      <c r="AL7" s="52"/>
    </row>
    <row r="8" spans="2:38">
      <c r="B8" s="52" t="s">
        <v>4</v>
      </c>
      <c r="C8" s="52"/>
      <c r="D8" s="52"/>
      <c r="E8" s="52"/>
      <c r="F8" s="52"/>
      <c r="G8" s="52"/>
      <c r="H8" s="52"/>
      <c r="I8" s="52"/>
      <c r="J8" s="52"/>
      <c r="K8" s="52"/>
      <c r="L8" s="52"/>
      <c r="M8" s="52"/>
      <c r="N8" s="52"/>
      <c r="O8" s="52"/>
      <c r="P8" s="52"/>
      <c r="Q8" s="52"/>
      <c r="R8" s="52"/>
      <c r="S8" s="52"/>
      <c r="T8" s="52"/>
      <c r="U8" s="52"/>
      <c r="V8" s="52"/>
      <c r="W8" s="52"/>
      <c r="X8" s="52"/>
      <c r="Y8" s="52"/>
      <c r="Z8" s="52"/>
      <c r="AA8" s="52"/>
      <c r="AB8" s="52"/>
      <c r="AC8" s="52"/>
      <c r="AD8" s="52"/>
      <c r="AE8" s="52"/>
      <c r="AF8" s="52"/>
      <c r="AG8" s="52"/>
      <c r="AH8" s="52"/>
      <c r="AI8" s="52"/>
      <c r="AJ8" s="52"/>
      <c r="AK8" s="52"/>
      <c r="AL8" s="52"/>
    </row>
    <row r="9" spans="2:38">
      <c r="B9" s="52" t="s">
        <v>5</v>
      </c>
      <c r="C9" s="52"/>
      <c r="D9" s="52"/>
      <c r="E9" s="52"/>
      <c r="F9" s="52"/>
      <c r="G9" s="52"/>
      <c r="H9" s="52"/>
      <c r="I9" s="52"/>
      <c r="J9" s="52"/>
      <c r="K9" s="52"/>
      <c r="L9" s="52"/>
      <c r="M9" s="52"/>
      <c r="N9" s="52"/>
      <c r="O9" s="52"/>
      <c r="P9" s="52"/>
      <c r="Q9" s="52"/>
      <c r="R9" s="52"/>
      <c r="S9" s="52"/>
      <c r="T9" s="52"/>
      <c r="U9" s="52"/>
      <c r="V9" s="52"/>
      <c r="W9" s="52"/>
      <c r="X9" s="52"/>
      <c r="Y9" s="52"/>
      <c r="Z9" s="52"/>
      <c r="AA9" s="52"/>
      <c r="AB9" s="52"/>
      <c r="AC9" s="52"/>
      <c r="AD9" s="52"/>
      <c r="AE9" s="52"/>
      <c r="AF9" s="52"/>
      <c r="AG9" s="52"/>
      <c r="AH9" s="52"/>
      <c r="AI9" s="52"/>
      <c r="AJ9" s="52"/>
      <c r="AK9" s="52"/>
      <c r="AL9" s="52"/>
    </row>
    <row r="10" spans="2:38">
      <c r="Z10" s="114" t="s">
        <v>6</v>
      </c>
      <c r="AA10" s="115"/>
      <c r="AB10" s="115"/>
      <c r="AC10" s="116"/>
      <c r="AD10" s="221"/>
      <c r="AE10" s="221"/>
      <c r="AF10" s="221"/>
      <c r="AG10" s="221"/>
      <c r="AH10" s="221"/>
      <c r="AI10" s="221"/>
      <c r="AJ10" s="221"/>
      <c r="AK10" s="221"/>
      <c r="AL10" s="221"/>
    </row>
    <row r="12" spans="2:38">
      <c r="I12" s="54" t="s">
        <v>7</v>
      </c>
    </row>
    <row r="13" spans="2:38">
      <c r="I13" s="222" t="s">
        <v>8</v>
      </c>
      <c r="J13" s="222"/>
      <c r="K13" s="222"/>
      <c r="L13" s="222"/>
      <c r="M13" s="222"/>
      <c r="N13" s="222"/>
      <c r="O13" s="222"/>
      <c r="P13" s="117"/>
      <c r="Q13" s="118"/>
      <c r="R13" s="118"/>
      <c r="S13" s="118"/>
      <c r="T13" s="118"/>
      <c r="U13" s="118"/>
      <c r="V13" s="118"/>
      <c r="W13" s="118"/>
      <c r="X13" s="118"/>
      <c r="Y13" s="118"/>
      <c r="Z13" s="118"/>
      <c r="AA13" s="118"/>
      <c r="AB13" s="118"/>
      <c r="AC13" s="118"/>
      <c r="AD13" s="118"/>
      <c r="AE13" s="118"/>
      <c r="AF13" s="118"/>
      <c r="AG13" s="118"/>
      <c r="AH13" s="118"/>
      <c r="AI13" s="118"/>
      <c r="AJ13" s="118"/>
      <c r="AK13" s="118"/>
      <c r="AL13" s="119"/>
    </row>
    <row r="14" spans="2:38">
      <c r="I14" s="222" t="s">
        <v>9</v>
      </c>
      <c r="J14" s="222"/>
      <c r="K14" s="222"/>
      <c r="L14" s="222"/>
      <c r="M14" s="222"/>
      <c r="N14" s="222"/>
      <c r="O14" s="222"/>
      <c r="P14" s="117"/>
      <c r="Q14" s="118"/>
      <c r="R14" s="118"/>
      <c r="S14" s="118"/>
      <c r="T14" s="118"/>
      <c r="U14" s="118"/>
      <c r="V14" s="118"/>
      <c r="W14" s="118"/>
      <c r="X14" s="118"/>
      <c r="Y14" s="118"/>
      <c r="Z14" s="118"/>
      <c r="AA14" s="118"/>
      <c r="AB14" s="118"/>
      <c r="AC14" s="118"/>
      <c r="AD14" s="118"/>
      <c r="AE14" s="118"/>
      <c r="AF14" s="118"/>
      <c r="AG14" s="118"/>
      <c r="AH14" s="118"/>
      <c r="AI14" s="118"/>
      <c r="AJ14" s="118"/>
      <c r="AK14" s="118"/>
      <c r="AL14" s="119"/>
    </row>
    <row r="15" spans="2:38">
      <c r="I15" s="222" t="s">
        <v>10</v>
      </c>
      <c r="J15" s="222"/>
      <c r="K15" s="222"/>
      <c r="L15" s="222"/>
      <c r="M15" s="222"/>
      <c r="N15" s="222"/>
      <c r="O15" s="222"/>
      <c r="P15" s="117"/>
      <c r="Q15" s="118"/>
      <c r="R15" s="118"/>
      <c r="S15" s="118"/>
      <c r="T15" s="118"/>
      <c r="U15" s="118"/>
      <c r="V15" s="118"/>
      <c r="W15" s="118"/>
      <c r="X15" s="118"/>
      <c r="Y15" s="118"/>
      <c r="Z15" s="118"/>
      <c r="AA15" s="118"/>
      <c r="AB15" s="118"/>
      <c r="AC15" s="118"/>
      <c r="AD15" s="118"/>
      <c r="AE15" s="118"/>
      <c r="AF15" s="118"/>
      <c r="AG15" s="118"/>
      <c r="AH15" s="118"/>
      <c r="AI15" s="118"/>
      <c r="AJ15" s="118"/>
      <c r="AK15" s="118"/>
      <c r="AL15" s="119"/>
    </row>
    <row r="16" spans="2:38">
      <c r="I16" s="222" t="s">
        <v>11</v>
      </c>
      <c r="J16" s="222"/>
      <c r="K16" s="222"/>
      <c r="L16" s="222"/>
      <c r="M16" s="222"/>
      <c r="N16" s="222"/>
      <c r="O16" s="222"/>
      <c r="P16" s="117"/>
      <c r="Q16" s="118"/>
      <c r="R16" s="118"/>
      <c r="S16" s="118"/>
      <c r="T16" s="118"/>
      <c r="U16" s="118"/>
      <c r="V16" s="118"/>
      <c r="W16" s="118"/>
      <c r="X16" s="118"/>
      <c r="Y16" s="118"/>
      <c r="Z16" s="118"/>
      <c r="AA16" s="118"/>
      <c r="AB16" s="118"/>
      <c r="AC16" s="118"/>
      <c r="AD16" s="118"/>
      <c r="AE16" s="118"/>
      <c r="AF16" s="118"/>
      <c r="AG16" s="118"/>
      <c r="AH16" s="118"/>
      <c r="AI16" s="118"/>
      <c r="AJ16" s="118"/>
      <c r="AK16" s="118"/>
      <c r="AL16" s="119"/>
    </row>
    <row r="17" spans="2:38">
      <c r="P17" s="51"/>
      <c r="Q17" s="51"/>
      <c r="R17" s="51"/>
      <c r="S17" s="51"/>
      <c r="T17" s="51"/>
      <c r="U17" s="51"/>
      <c r="V17" s="51"/>
      <c r="W17" s="51"/>
      <c r="X17" s="51"/>
      <c r="Y17" s="51"/>
      <c r="Z17" s="51"/>
      <c r="AA17" s="51"/>
      <c r="AB17" s="51"/>
      <c r="AC17" s="51"/>
      <c r="AD17" s="51"/>
      <c r="AE17" s="51"/>
      <c r="AF17" s="51"/>
      <c r="AG17" s="51"/>
      <c r="AH17" s="51"/>
      <c r="AI17" s="51"/>
      <c r="AJ17" s="51"/>
      <c r="AK17" s="51"/>
      <c r="AL17" s="51"/>
    </row>
    <row r="18" spans="2:38">
      <c r="I18" s="54" t="s">
        <v>12</v>
      </c>
    </row>
    <row r="19" spans="2:38">
      <c r="I19" s="222" t="s">
        <v>13</v>
      </c>
      <c r="J19" s="222"/>
      <c r="K19" s="222"/>
      <c r="L19" s="222"/>
      <c r="M19" s="222"/>
      <c r="N19" s="222"/>
      <c r="O19" s="222"/>
      <c r="P19" s="117"/>
      <c r="Q19" s="118"/>
      <c r="R19" s="118"/>
      <c r="S19" s="118"/>
      <c r="T19" s="118"/>
      <c r="U19" s="118"/>
      <c r="V19" s="118"/>
      <c r="W19" s="118"/>
      <c r="X19" s="118"/>
      <c r="Y19" s="118"/>
      <c r="Z19" s="118"/>
      <c r="AA19" s="118"/>
      <c r="AB19" s="118"/>
      <c r="AC19" s="118"/>
      <c r="AD19" s="118"/>
      <c r="AE19" s="118"/>
      <c r="AF19" s="118"/>
      <c r="AG19" s="118"/>
      <c r="AH19" s="118"/>
      <c r="AI19" s="118"/>
      <c r="AJ19" s="118"/>
      <c r="AK19" s="118"/>
      <c r="AL19" s="119"/>
    </row>
    <row r="20" spans="2:38">
      <c r="I20" s="222" t="s">
        <v>14</v>
      </c>
      <c r="J20" s="222"/>
      <c r="K20" s="222"/>
      <c r="L20" s="222"/>
      <c r="M20" s="222"/>
      <c r="N20" s="222"/>
      <c r="O20" s="222"/>
      <c r="P20" s="117"/>
      <c r="Q20" s="118"/>
      <c r="R20" s="118"/>
      <c r="S20" s="118"/>
      <c r="T20" s="118"/>
      <c r="U20" s="118"/>
      <c r="V20" s="118"/>
      <c r="W20" s="118"/>
      <c r="X20" s="118"/>
      <c r="Y20" s="118"/>
      <c r="Z20" s="118"/>
      <c r="AA20" s="118"/>
      <c r="AB20" s="118"/>
      <c r="AC20" s="118"/>
      <c r="AD20" s="118"/>
      <c r="AE20" s="118"/>
      <c r="AF20" s="118"/>
      <c r="AG20" s="118"/>
      <c r="AH20" s="118"/>
      <c r="AI20" s="118"/>
      <c r="AJ20" s="118"/>
      <c r="AK20" s="118"/>
      <c r="AL20" s="119"/>
    </row>
    <row r="21" spans="2:38">
      <c r="I21" s="222" t="s">
        <v>15</v>
      </c>
      <c r="J21" s="222"/>
      <c r="K21" s="222"/>
      <c r="L21" s="222"/>
      <c r="M21" s="222"/>
      <c r="N21" s="222"/>
      <c r="O21" s="222"/>
      <c r="P21" s="117"/>
      <c r="Q21" s="118"/>
      <c r="R21" s="118"/>
      <c r="S21" s="118"/>
      <c r="T21" s="118"/>
      <c r="U21" s="118"/>
      <c r="V21" s="118"/>
      <c r="W21" s="118"/>
      <c r="X21" s="118"/>
      <c r="Y21" s="118"/>
      <c r="Z21" s="118"/>
      <c r="AA21" s="118"/>
      <c r="AB21" s="118"/>
      <c r="AC21" s="118"/>
      <c r="AD21" s="118"/>
      <c r="AE21" s="118"/>
      <c r="AF21" s="118"/>
      <c r="AG21" s="118"/>
      <c r="AH21" s="118"/>
      <c r="AI21" s="118"/>
      <c r="AJ21" s="118"/>
      <c r="AK21" s="118"/>
      <c r="AL21" s="119"/>
    </row>
    <row r="22" spans="2:38">
      <c r="I22" s="222" t="s">
        <v>16</v>
      </c>
      <c r="J22" s="222"/>
      <c r="K22" s="222"/>
      <c r="L22" s="222"/>
      <c r="M22" s="222"/>
      <c r="N22" s="222"/>
      <c r="O22" s="222"/>
      <c r="P22" s="117"/>
      <c r="Q22" s="118"/>
      <c r="R22" s="118"/>
      <c r="S22" s="118"/>
      <c r="T22" s="118"/>
      <c r="U22" s="118"/>
      <c r="V22" s="118"/>
      <c r="W22" s="118"/>
      <c r="X22" s="118"/>
      <c r="Y22" s="118"/>
      <c r="Z22" s="118"/>
      <c r="AA22" s="118"/>
      <c r="AB22" s="118"/>
      <c r="AC22" s="118"/>
      <c r="AD22" s="118"/>
      <c r="AE22" s="118"/>
      <c r="AF22" s="118"/>
      <c r="AG22" s="118"/>
      <c r="AH22" s="118"/>
      <c r="AI22" s="118"/>
      <c r="AJ22" s="118"/>
      <c r="AK22" s="118"/>
      <c r="AL22" s="119"/>
    </row>
    <row r="23" spans="2:38">
      <c r="I23" s="222" t="s">
        <v>17</v>
      </c>
      <c r="J23" s="222"/>
      <c r="K23" s="222"/>
      <c r="L23" s="222"/>
      <c r="M23" s="222"/>
      <c r="N23" s="222"/>
      <c r="O23" s="222"/>
      <c r="P23" s="117"/>
      <c r="Q23" s="118"/>
      <c r="R23" s="118"/>
      <c r="S23" s="118"/>
      <c r="T23" s="118"/>
      <c r="U23" s="118"/>
      <c r="V23" s="118"/>
      <c r="W23" s="118"/>
      <c r="X23" s="118"/>
      <c r="Y23" s="118"/>
      <c r="Z23" s="118"/>
      <c r="AA23" s="118"/>
      <c r="AB23" s="118"/>
      <c r="AC23" s="118"/>
      <c r="AD23" s="118"/>
      <c r="AE23" s="118"/>
      <c r="AF23" s="118"/>
      <c r="AG23" s="118"/>
      <c r="AH23" s="118"/>
      <c r="AI23" s="118"/>
      <c r="AJ23" s="118"/>
      <c r="AK23" s="118"/>
      <c r="AL23" s="119"/>
    </row>
    <row r="24" spans="2:38">
      <c r="I24" s="222" t="s">
        <v>18</v>
      </c>
      <c r="J24" s="222"/>
      <c r="K24" s="222"/>
      <c r="L24" s="222"/>
      <c r="M24" s="222"/>
      <c r="N24" s="222"/>
      <c r="O24" s="222"/>
      <c r="P24" s="117"/>
      <c r="Q24" s="118"/>
      <c r="R24" s="118"/>
      <c r="S24" s="118"/>
      <c r="T24" s="118"/>
      <c r="U24" s="118"/>
      <c r="V24" s="118"/>
      <c r="W24" s="118"/>
      <c r="X24" s="118"/>
      <c r="Y24" s="118"/>
      <c r="Z24" s="118"/>
      <c r="AA24" s="118"/>
      <c r="AB24" s="118"/>
      <c r="AC24" s="118"/>
      <c r="AD24" s="118"/>
      <c r="AE24" s="118"/>
      <c r="AF24" s="118"/>
      <c r="AG24" s="118"/>
      <c r="AH24" s="118"/>
      <c r="AI24" s="118"/>
      <c r="AJ24" s="118"/>
      <c r="AK24" s="118"/>
      <c r="AL24" s="119"/>
    </row>
    <row r="26" spans="2:38">
      <c r="B26" s="120" t="s">
        <v>19</v>
      </c>
      <c r="C26" s="120"/>
      <c r="D26" s="120"/>
      <c r="E26" s="120"/>
      <c r="F26" s="120"/>
      <c r="G26" s="120"/>
      <c r="H26" s="120"/>
      <c r="I26" s="120"/>
      <c r="J26" s="120"/>
      <c r="K26" s="120"/>
      <c r="L26" s="120"/>
      <c r="M26" s="120"/>
      <c r="N26" s="120"/>
      <c r="O26" s="120"/>
      <c r="P26" s="120"/>
      <c r="Q26" s="120"/>
      <c r="R26" s="120"/>
      <c r="S26" s="120"/>
      <c r="T26" s="120"/>
      <c r="U26" s="120"/>
      <c r="V26" s="120"/>
      <c r="W26" s="120"/>
      <c r="X26" s="120"/>
      <c r="Y26" s="120"/>
      <c r="Z26" s="120"/>
      <c r="AA26" s="120"/>
      <c r="AB26" s="120"/>
      <c r="AC26" s="120"/>
      <c r="AD26" s="120"/>
      <c r="AE26" s="120"/>
      <c r="AF26" s="120"/>
      <c r="AG26" s="120"/>
      <c r="AH26" s="120"/>
      <c r="AI26" s="120"/>
      <c r="AJ26" s="120"/>
      <c r="AK26" s="120"/>
      <c r="AL26" s="120"/>
    </row>
    <row r="27" spans="2:38">
      <c r="B27" s="120"/>
      <c r="C27" s="120"/>
      <c r="D27" s="120"/>
      <c r="E27" s="120"/>
      <c r="F27" s="120"/>
      <c r="G27" s="120"/>
      <c r="H27" s="120"/>
      <c r="I27" s="120"/>
      <c r="J27" s="120"/>
      <c r="K27" s="120"/>
      <c r="L27" s="120"/>
      <c r="M27" s="120"/>
      <c r="N27" s="120"/>
      <c r="O27" s="120"/>
      <c r="P27" s="120"/>
      <c r="Q27" s="120"/>
      <c r="R27" s="120"/>
      <c r="S27" s="120"/>
      <c r="T27" s="120"/>
      <c r="U27" s="120"/>
      <c r="V27" s="120"/>
      <c r="W27" s="120"/>
      <c r="X27" s="120"/>
      <c r="Y27" s="120"/>
      <c r="Z27" s="120"/>
      <c r="AA27" s="120"/>
      <c r="AB27" s="120"/>
      <c r="AC27" s="120"/>
      <c r="AD27" s="120"/>
      <c r="AE27" s="120"/>
      <c r="AF27" s="120"/>
      <c r="AG27" s="120"/>
      <c r="AH27" s="120"/>
      <c r="AI27" s="120"/>
      <c r="AJ27" s="120"/>
      <c r="AK27" s="120"/>
      <c r="AL27" s="120"/>
    </row>
    <row r="28" spans="2:38">
      <c r="B28" s="52"/>
      <c r="C28" s="52"/>
      <c r="D28" s="52"/>
      <c r="E28" s="52"/>
      <c r="F28" s="52"/>
      <c r="G28" s="52"/>
      <c r="H28" s="52"/>
      <c r="I28" s="52"/>
      <c r="J28" s="52"/>
      <c r="K28" s="52"/>
      <c r="L28" s="52"/>
      <c r="M28" s="52"/>
      <c r="N28" s="52"/>
      <c r="O28" s="52"/>
      <c r="P28" s="52"/>
      <c r="Q28" s="52"/>
      <c r="R28" s="52"/>
      <c r="S28" s="52"/>
      <c r="T28" s="52"/>
      <c r="U28" s="52"/>
      <c r="V28" s="52"/>
      <c r="W28" s="52"/>
      <c r="X28" s="52"/>
      <c r="Y28" s="52"/>
      <c r="Z28" s="52"/>
      <c r="AA28" s="52"/>
      <c r="AB28" s="52"/>
      <c r="AC28" s="52"/>
      <c r="AD28" s="52"/>
      <c r="AE28" s="52"/>
      <c r="AF28" s="52"/>
      <c r="AG28" s="52"/>
      <c r="AH28" s="52"/>
      <c r="AI28" s="52"/>
      <c r="AJ28" s="52"/>
      <c r="AK28" s="52"/>
      <c r="AL28" s="52"/>
    </row>
    <row r="29" spans="2:38">
      <c r="B29" s="52" t="s">
        <v>20</v>
      </c>
      <c r="C29" s="52"/>
      <c r="D29" s="52"/>
      <c r="E29" s="52"/>
      <c r="F29" s="52"/>
      <c r="G29" s="52"/>
      <c r="H29" s="52"/>
      <c r="I29" s="52"/>
      <c r="J29" s="52"/>
      <c r="K29" s="52"/>
      <c r="L29" s="52"/>
      <c r="M29" s="52"/>
      <c r="N29" s="52"/>
      <c r="O29" s="52"/>
      <c r="P29" s="52"/>
      <c r="Q29" s="52"/>
      <c r="R29" s="52"/>
      <c r="S29" s="52"/>
      <c r="T29" s="52"/>
      <c r="U29" s="52"/>
      <c r="V29" s="52"/>
      <c r="W29" s="52"/>
      <c r="X29" s="52"/>
      <c r="Y29" s="52"/>
      <c r="Z29" s="52"/>
      <c r="AA29" s="52"/>
      <c r="AB29" s="52"/>
      <c r="AC29" s="52"/>
      <c r="AD29" s="52"/>
      <c r="AE29" s="52"/>
      <c r="AF29" s="52"/>
      <c r="AG29" s="52"/>
      <c r="AH29" s="52"/>
      <c r="AI29" s="52"/>
      <c r="AJ29" s="52"/>
      <c r="AK29" s="52"/>
      <c r="AL29" s="52"/>
    </row>
    <row r="30" spans="2:38">
      <c r="B30" s="52"/>
      <c r="C30" s="54" t="s">
        <v>21</v>
      </c>
      <c r="D30" s="52"/>
      <c r="E30" s="52"/>
      <c r="F30" s="52"/>
      <c r="G30" s="52"/>
      <c r="H30" s="52"/>
      <c r="I30" s="52"/>
      <c r="J30" s="52"/>
      <c r="K30" s="52"/>
      <c r="L30" s="52"/>
      <c r="M30" s="52"/>
      <c r="N30" s="52"/>
      <c r="O30" s="52"/>
      <c r="P30" s="52"/>
      <c r="Q30" s="52"/>
      <c r="R30" s="52"/>
      <c r="S30" s="52"/>
      <c r="T30" s="52"/>
      <c r="U30" s="52"/>
      <c r="V30" s="52"/>
      <c r="W30" s="52"/>
      <c r="X30" s="52"/>
      <c r="Y30" s="52"/>
      <c r="Z30" s="52"/>
      <c r="AA30" s="52"/>
      <c r="AB30" s="52"/>
      <c r="AC30" s="52"/>
      <c r="AD30" s="52"/>
      <c r="AE30" s="52"/>
      <c r="AF30" s="52"/>
      <c r="AG30" s="52"/>
      <c r="AH30" s="52"/>
      <c r="AI30" s="52"/>
      <c r="AJ30" s="52"/>
      <c r="AK30" s="52"/>
      <c r="AL30" s="52"/>
    </row>
    <row r="31" spans="2:38">
      <c r="B31" s="52"/>
      <c r="C31" s="54" t="s">
        <v>22</v>
      </c>
      <c r="D31" s="52"/>
      <c r="E31" s="52"/>
      <c r="F31" s="52"/>
      <c r="G31" s="52"/>
      <c r="H31" s="52"/>
      <c r="I31" s="52"/>
      <c r="J31" s="52"/>
      <c r="K31" s="52"/>
      <c r="L31" s="52"/>
      <c r="M31" s="52"/>
      <c r="N31" s="52"/>
      <c r="O31" s="52"/>
      <c r="P31" s="52"/>
      <c r="Q31" s="52"/>
      <c r="R31" s="52"/>
      <c r="S31" s="52"/>
      <c r="T31" s="52"/>
      <c r="U31" s="52"/>
      <c r="V31" s="52"/>
      <c r="W31" s="52"/>
      <c r="X31" s="52"/>
      <c r="Y31" s="52"/>
      <c r="Z31" s="52"/>
      <c r="AA31" s="52"/>
      <c r="AB31" s="52"/>
      <c r="AC31" s="52"/>
      <c r="AD31" s="52"/>
      <c r="AE31" s="52"/>
      <c r="AF31" s="52"/>
      <c r="AG31" s="52"/>
      <c r="AH31" s="52"/>
      <c r="AI31" s="52"/>
      <c r="AJ31" s="52"/>
      <c r="AK31" s="52"/>
      <c r="AL31" s="52"/>
    </row>
    <row r="32" spans="2:38">
      <c r="B32" s="52"/>
      <c r="C32" s="54" t="s">
        <v>23</v>
      </c>
      <c r="D32" s="52"/>
      <c r="E32" s="52"/>
      <c r="F32" s="52"/>
      <c r="G32" s="52"/>
      <c r="H32" s="52"/>
      <c r="I32" s="52"/>
      <c r="J32" s="52"/>
      <c r="K32" s="52"/>
      <c r="L32" s="52"/>
      <c r="M32" s="52"/>
      <c r="N32" s="52"/>
      <c r="O32" s="52"/>
      <c r="P32" s="52"/>
      <c r="Q32" s="52"/>
      <c r="R32" s="52"/>
      <c r="S32" s="52"/>
      <c r="T32" s="52"/>
      <c r="U32" s="52"/>
      <c r="V32" s="52"/>
      <c r="W32" s="52"/>
      <c r="X32" s="52"/>
      <c r="Y32" s="52"/>
      <c r="Z32" s="52"/>
      <c r="AA32" s="52"/>
      <c r="AB32" s="52"/>
      <c r="AC32" s="52"/>
      <c r="AD32" s="52"/>
      <c r="AE32" s="52"/>
      <c r="AF32" s="52"/>
      <c r="AG32" s="52"/>
      <c r="AH32" s="52"/>
      <c r="AI32" s="52"/>
      <c r="AJ32" s="52"/>
      <c r="AK32" s="52"/>
      <c r="AL32" s="52"/>
    </row>
    <row r="33" spans="2:38">
      <c r="B33" s="52"/>
      <c r="C33" s="52"/>
      <c r="D33" s="55" t="s">
        <v>24</v>
      </c>
      <c r="E33" s="52"/>
      <c r="F33" s="52"/>
      <c r="G33" s="52"/>
      <c r="H33" s="52"/>
      <c r="I33" s="52"/>
      <c r="J33" s="52"/>
      <c r="K33" s="52"/>
      <c r="L33" s="52"/>
      <c r="M33" s="52"/>
      <c r="N33" s="52"/>
      <c r="O33" s="52"/>
      <c r="P33" s="52"/>
      <c r="Q33" s="52"/>
      <c r="R33" s="52"/>
      <c r="S33" s="52"/>
      <c r="T33" s="52"/>
      <c r="U33" s="52"/>
      <c r="V33" s="52"/>
      <c r="W33" s="52"/>
      <c r="X33" s="52"/>
      <c r="Y33" s="52"/>
      <c r="Z33" s="52"/>
      <c r="AA33" s="52"/>
      <c r="AB33" s="52"/>
      <c r="AC33" s="52"/>
      <c r="AD33" s="52"/>
      <c r="AE33" s="52"/>
      <c r="AF33" s="52"/>
      <c r="AG33" s="52"/>
      <c r="AH33" s="52"/>
      <c r="AI33" s="52"/>
      <c r="AJ33" s="52"/>
      <c r="AK33" s="52"/>
      <c r="AL33" s="52"/>
    </row>
    <row r="34" spans="2:38">
      <c r="B34" s="52"/>
      <c r="C34" s="52"/>
      <c r="D34" s="52"/>
      <c r="E34" s="52"/>
      <c r="F34" s="52"/>
      <c r="G34" s="52"/>
      <c r="H34" s="52"/>
      <c r="I34" s="52"/>
      <c r="J34" s="52"/>
      <c r="K34" s="52"/>
      <c r="L34" s="52"/>
      <c r="M34" s="52"/>
      <c r="N34" s="52"/>
      <c r="O34" s="52"/>
      <c r="P34" s="52"/>
      <c r="Q34" s="52"/>
      <c r="R34" s="52"/>
      <c r="S34" s="52"/>
      <c r="T34" s="52"/>
      <c r="U34" s="52"/>
      <c r="V34" s="52"/>
      <c r="W34" s="52"/>
      <c r="X34" s="52"/>
      <c r="Y34" s="52"/>
      <c r="Z34" s="52"/>
      <c r="AA34" s="52"/>
      <c r="AB34" s="52"/>
      <c r="AC34" s="52"/>
      <c r="AD34" s="52"/>
      <c r="AE34" s="52"/>
      <c r="AF34" s="52"/>
      <c r="AG34" s="52"/>
      <c r="AH34" s="52"/>
      <c r="AI34" s="52"/>
      <c r="AJ34" s="52"/>
      <c r="AK34" s="52"/>
      <c r="AL34" s="52"/>
    </row>
    <row r="35" spans="2:38">
      <c r="B35" s="52" t="s">
        <v>25</v>
      </c>
      <c r="C35" s="52"/>
      <c r="D35" s="52"/>
      <c r="E35" s="52"/>
      <c r="F35" s="52"/>
      <c r="G35" s="52"/>
      <c r="H35" s="52"/>
      <c r="I35" s="52"/>
      <c r="J35" s="52"/>
      <c r="K35" s="52"/>
      <c r="L35" s="52"/>
      <c r="M35" s="52"/>
      <c r="N35" s="52"/>
      <c r="O35" s="52"/>
      <c r="P35" s="52"/>
      <c r="Q35" s="52"/>
      <c r="R35" s="52"/>
      <c r="S35" s="52"/>
      <c r="T35" s="52"/>
      <c r="U35" s="52"/>
      <c r="V35" s="52"/>
      <c r="W35" s="52"/>
      <c r="X35" s="52"/>
      <c r="Y35" s="52"/>
      <c r="Z35" s="52"/>
      <c r="AA35" s="52"/>
      <c r="AB35" s="52"/>
      <c r="AC35" s="52"/>
      <c r="AD35" s="52"/>
      <c r="AE35" s="52"/>
      <c r="AF35" s="52"/>
      <c r="AG35" s="52"/>
      <c r="AH35" s="52"/>
      <c r="AI35" s="52"/>
      <c r="AJ35" s="52"/>
      <c r="AK35" s="52"/>
      <c r="AL35" s="52"/>
    </row>
    <row r="36" spans="2:38" ht="12.95" customHeight="1">
      <c r="B36" s="52"/>
      <c r="C36" s="52"/>
      <c r="D36" s="121" t="s">
        <v>26</v>
      </c>
      <c r="E36" s="121"/>
      <c r="F36" s="121"/>
      <c r="G36" s="121"/>
      <c r="H36" s="121"/>
      <c r="I36" s="121"/>
      <c r="J36" s="121"/>
      <c r="K36" s="121"/>
      <c r="L36" s="121"/>
      <c r="M36" s="121"/>
      <c r="N36" s="121"/>
      <c r="O36" s="121"/>
      <c r="P36" s="121"/>
      <c r="Q36" s="121"/>
      <c r="R36" s="121"/>
      <c r="S36" s="121"/>
      <c r="T36" s="121"/>
      <c r="U36" s="121"/>
      <c r="V36" s="121"/>
      <c r="W36" s="121"/>
      <c r="X36" s="121"/>
      <c r="Y36" s="121"/>
      <c r="Z36" s="121"/>
      <c r="AA36" s="121"/>
      <c r="AB36" s="121"/>
      <c r="AC36" s="121"/>
      <c r="AD36" s="121"/>
      <c r="AE36" s="121"/>
      <c r="AF36" s="121"/>
      <c r="AG36" s="121"/>
      <c r="AH36" s="121"/>
      <c r="AI36" s="121"/>
      <c r="AJ36" s="121"/>
      <c r="AK36" s="121"/>
      <c r="AL36" s="121"/>
    </row>
    <row r="37" spans="2:38">
      <c r="B37" s="52"/>
      <c r="C37" s="52"/>
      <c r="D37" s="121"/>
      <c r="E37" s="121"/>
      <c r="F37" s="121"/>
      <c r="G37" s="121"/>
      <c r="H37" s="121"/>
      <c r="I37" s="121"/>
      <c r="J37" s="121"/>
      <c r="K37" s="121"/>
      <c r="L37" s="121"/>
      <c r="M37" s="121"/>
      <c r="N37" s="121"/>
      <c r="O37" s="121"/>
      <c r="P37" s="121"/>
      <c r="Q37" s="121"/>
      <c r="R37" s="121"/>
      <c r="S37" s="121"/>
      <c r="T37" s="121"/>
      <c r="U37" s="121"/>
      <c r="V37" s="121"/>
      <c r="W37" s="121"/>
      <c r="X37" s="121"/>
      <c r="Y37" s="121"/>
      <c r="Z37" s="121"/>
      <c r="AA37" s="121"/>
      <c r="AB37" s="121"/>
      <c r="AC37" s="121"/>
      <c r="AD37" s="121"/>
      <c r="AE37" s="121"/>
      <c r="AF37" s="121"/>
      <c r="AG37" s="121"/>
      <c r="AH37" s="121"/>
      <c r="AI37" s="121"/>
      <c r="AJ37" s="121"/>
      <c r="AK37" s="121"/>
      <c r="AL37" s="121"/>
    </row>
    <row r="38" spans="2:38" ht="5.45" customHeight="1">
      <c r="B38" s="52"/>
      <c r="C38" s="52"/>
      <c r="D38" s="121"/>
      <c r="E38" s="121"/>
      <c r="F38" s="121"/>
      <c r="G38" s="121"/>
      <c r="H38" s="121"/>
      <c r="I38" s="121"/>
      <c r="J38" s="121"/>
      <c r="K38" s="121"/>
      <c r="L38" s="121"/>
      <c r="M38" s="121"/>
      <c r="N38" s="121"/>
      <c r="O38" s="121"/>
      <c r="P38" s="121"/>
      <c r="Q38" s="121"/>
      <c r="R38" s="121"/>
      <c r="S38" s="121"/>
      <c r="T38" s="121"/>
      <c r="U38" s="121"/>
      <c r="V38" s="121"/>
      <c r="W38" s="121"/>
      <c r="X38" s="121"/>
      <c r="Y38" s="121"/>
      <c r="Z38" s="121"/>
      <c r="AA38" s="121"/>
      <c r="AB38" s="121"/>
      <c r="AC38" s="121"/>
      <c r="AD38" s="121"/>
      <c r="AE38" s="121"/>
      <c r="AF38" s="121"/>
      <c r="AG38" s="121"/>
      <c r="AH38" s="121"/>
      <c r="AI38" s="121"/>
      <c r="AJ38" s="121"/>
      <c r="AK38" s="121"/>
      <c r="AL38" s="121"/>
    </row>
    <row r="39" spans="2:38" s="91" customFormat="1">
      <c r="D39" s="55" t="s">
        <v>27</v>
      </c>
    </row>
    <row r="40" spans="2:38">
      <c r="B40" s="52"/>
      <c r="C40" s="52"/>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90"/>
      <c r="AL40" s="90"/>
    </row>
    <row r="41" spans="2:38" ht="13.5" customHeight="1">
      <c r="B41" s="123" t="s">
        <v>28</v>
      </c>
      <c r="C41" s="124"/>
      <c r="D41" s="124"/>
      <c r="E41" s="124"/>
      <c r="F41" s="124"/>
      <c r="G41" s="124"/>
      <c r="H41" s="125"/>
      <c r="I41" s="129"/>
      <c r="J41" s="130"/>
      <c r="K41" s="130"/>
      <c r="L41" s="130"/>
      <c r="M41" s="130"/>
      <c r="N41" s="130"/>
      <c r="O41" s="130"/>
      <c r="P41" s="130"/>
      <c r="Q41" s="130"/>
      <c r="R41" s="130"/>
      <c r="S41" s="130"/>
      <c r="T41" s="130"/>
      <c r="U41" s="130"/>
      <c r="V41" s="130"/>
      <c r="W41" s="130"/>
      <c r="X41" s="130"/>
      <c r="Y41" s="130"/>
      <c r="Z41" s="130"/>
      <c r="AA41" s="130"/>
      <c r="AB41" s="130"/>
      <c r="AC41" s="130"/>
      <c r="AD41" s="130"/>
      <c r="AE41" s="130"/>
      <c r="AF41" s="130"/>
      <c r="AG41" s="130"/>
      <c r="AH41" s="130"/>
      <c r="AI41" s="130"/>
      <c r="AJ41" s="130"/>
      <c r="AK41" s="130"/>
      <c r="AL41" s="131"/>
    </row>
    <row r="42" spans="2:38">
      <c r="B42" s="126"/>
      <c r="C42" s="127"/>
      <c r="D42" s="127"/>
      <c r="E42" s="127"/>
      <c r="F42" s="127"/>
      <c r="G42" s="127"/>
      <c r="H42" s="128"/>
      <c r="I42" s="132"/>
      <c r="J42" s="133"/>
      <c r="K42" s="133"/>
      <c r="L42" s="133"/>
      <c r="M42" s="133"/>
      <c r="N42" s="133"/>
      <c r="O42" s="133"/>
      <c r="P42" s="133"/>
      <c r="Q42" s="133"/>
      <c r="R42" s="133"/>
      <c r="S42" s="133"/>
      <c r="T42" s="133"/>
      <c r="U42" s="133"/>
      <c r="V42" s="133"/>
      <c r="W42" s="133"/>
      <c r="X42" s="133"/>
      <c r="Y42" s="133"/>
      <c r="Z42" s="133"/>
      <c r="AA42" s="133"/>
      <c r="AB42" s="133"/>
      <c r="AC42" s="133"/>
      <c r="AD42" s="133"/>
      <c r="AE42" s="133"/>
      <c r="AF42" s="133"/>
      <c r="AG42" s="133"/>
      <c r="AH42" s="133"/>
      <c r="AI42" s="133"/>
      <c r="AJ42" s="133"/>
      <c r="AK42" s="133"/>
      <c r="AL42" s="134"/>
    </row>
    <row r="43" spans="2:38">
      <c r="B43" s="126"/>
      <c r="C43" s="127"/>
      <c r="D43" s="127"/>
      <c r="E43" s="127"/>
      <c r="F43" s="127"/>
      <c r="G43" s="127"/>
      <c r="H43" s="128"/>
      <c r="I43" s="132"/>
      <c r="J43" s="133"/>
      <c r="K43" s="133"/>
      <c r="L43" s="133"/>
      <c r="M43" s="133"/>
      <c r="N43" s="133"/>
      <c r="O43" s="133"/>
      <c r="P43" s="133"/>
      <c r="Q43" s="133"/>
      <c r="R43" s="133"/>
      <c r="S43" s="133"/>
      <c r="T43" s="133"/>
      <c r="U43" s="133"/>
      <c r="V43" s="133"/>
      <c r="W43" s="133"/>
      <c r="X43" s="133"/>
      <c r="Y43" s="133"/>
      <c r="Z43" s="133"/>
      <c r="AA43" s="133"/>
      <c r="AB43" s="133"/>
      <c r="AC43" s="133"/>
      <c r="AD43" s="133"/>
      <c r="AE43" s="133"/>
      <c r="AF43" s="133"/>
      <c r="AG43" s="133"/>
      <c r="AH43" s="133"/>
      <c r="AI43" s="133"/>
      <c r="AJ43" s="133"/>
      <c r="AK43" s="133"/>
      <c r="AL43" s="134"/>
    </row>
    <row r="44" spans="2:38">
      <c r="B44" s="126"/>
      <c r="C44" s="127"/>
      <c r="D44" s="127"/>
      <c r="E44" s="127"/>
      <c r="F44" s="127"/>
      <c r="G44" s="127"/>
      <c r="H44" s="128"/>
      <c r="I44" s="132"/>
      <c r="J44" s="133"/>
      <c r="K44" s="133"/>
      <c r="L44" s="133"/>
      <c r="M44" s="133"/>
      <c r="N44" s="133"/>
      <c r="O44" s="133"/>
      <c r="P44" s="133"/>
      <c r="Q44" s="133"/>
      <c r="R44" s="133"/>
      <c r="S44" s="133"/>
      <c r="T44" s="133"/>
      <c r="U44" s="133"/>
      <c r="V44" s="133"/>
      <c r="W44" s="133"/>
      <c r="X44" s="133"/>
      <c r="Y44" s="133"/>
      <c r="Z44" s="133"/>
      <c r="AA44" s="133"/>
      <c r="AB44" s="133"/>
      <c r="AC44" s="133"/>
      <c r="AD44" s="133"/>
      <c r="AE44" s="133"/>
      <c r="AF44" s="133"/>
      <c r="AG44" s="133"/>
      <c r="AH44" s="133"/>
      <c r="AI44" s="133"/>
      <c r="AJ44" s="133"/>
      <c r="AK44" s="133"/>
      <c r="AL44" s="134"/>
    </row>
    <row r="45" spans="2:38">
      <c r="B45" s="126"/>
      <c r="C45" s="127"/>
      <c r="D45" s="127"/>
      <c r="E45" s="127"/>
      <c r="F45" s="127"/>
      <c r="G45" s="127"/>
      <c r="H45" s="128"/>
      <c r="I45" s="132"/>
      <c r="J45" s="133"/>
      <c r="K45" s="133"/>
      <c r="L45" s="133"/>
      <c r="M45" s="133"/>
      <c r="N45" s="133"/>
      <c r="O45" s="133"/>
      <c r="P45" s="133"/>
      <c r="Q45" s="133"/>
      <c r="R45" s="133"/>
      <c r="S45" s="133"/>
      <c r="T45" s="133"/>
      <c r="U45" s="133"/>
      <c r="V45" s="133"/>
      <c r="W45" s="133"/>
      <c r="X45" s="133"/>
      <c r="Y45" s="133"/>
      <c r="Z45" s="133"/>
      <c r="AA45" s="133"/>
      <c r="AB45" s="133"/>
      <c r="AC45" s="133"/>
      <c r="AD45" s="133"/>
      <c r="AE45" s="133"/>
      <c r="AF45" s="133"/>
      <c r="AG45" s="133"/>
      <c r="AH45" s="133"/>
      <c r="AI45" s="133"/>
      <c r="AJ45" s="133"/>
      <c r="AK45" s="133"/>
      <c r="AL45" s="134"/>
    </row>
    <row r="46" spans="2:38">
      <c r="B46" s="126"/>
      <c r="C46" s="127"/>
      <c r="D46" s="127"/>
      <c r="E46" s="127"/>
      <c r="F46" s="127"/>
      <c r="G46" s="127"/>
      <c r="H46" s="128"/>
      <c r="I46" s="132"/>
      <c r="J46" s="133"/>
      <c r="K46" s="133"/>
      <c r="L46" s="133"/>
      <c r="M46" s="133"/>
      <c r="N46" s="133"/>
      <c r="O46" s="133"/>
      <c r="P46" s="133"/>
      <c r="Q46" s="133"/>
      <c r="R46" s="133"/>
      <c r="S46" s="133"/>
      <c r="T46" s="133"/>
      <c r="U46" s="133"/>
      <c r="V46" s="133"/>
      <c r="W46" s="133"/>
      <c r="X46" s="133"/>
      <c r="Y46" s="133"/>
      <c r="Z46" s="133"/>
      <c r="AA46" s="133"/>
      <c r="AB46" s="133"/>
      <c r="AC46" s="133"/>
      <c r="AD46" s="133"/>
      <c r="AE46" s="133"/>
      <c r="AF46" s="133"/>
      <c r="AG46" s="133"/>
      <c r="AH46" s="133"/>
      <c r="AI46" s="133"/>
      <c r="AJ46" s="133"/>
      <c r="AK46" s="133"/>
      <c r="AL46" s="134"/>
    </row>
    <row r="47" spans="2:38">
      <c r="B47" s="126"/>
      <c r="C47" s="127"/>
      <c r="D47" s="127"/>
      <c r="E47" s="127"/>
      <c r="F47" s="127"/>
      <c r="G47" s="127"/>
      <c r="H47" s="128"/>
      <c r="I47" s="132"/>
      <c r="J47" s="133"/>
      <c r="K47" s="133"/>
      <c r="L47" s="133"/>
      <c r="M47" s="133"/>
      <c r="N47" s="133"/>
      <c r="O47" s="133"/>
      <c r="P47" s="133"/>
      <c r="Q47" s="133"/>
      <c r="R47" s="133"/>
      <c r="S47" s="133"/>
      <c r="T47" s="133"/>
      <c r="U47" s="133"/>
      <c r="V47" s="133"/>
      <c r="W47" s="133"/>
      <c r="X47" s="133"/>
      <c r="Y47" s="133"/>
      <c r="Z47" s="133"/>
      <c r="AA47" s="133"/>
      <c r="AB47" s="133"/>
      <c r="AC47" s="133"/>
      <c r="AD47" s="133"/>
      <c r="AE47" s="133"/>
      <c r="AF47" s="133"/>
      <c r="AG47" s="133"/>
      <c r="AH47" s="133"/>
      <c r="AI47" s="133"/>
      <c r="AJ47" s="133"/>
      <c r="AK47" s="133"/>
      <c r="AL47" s="134"/>
    </row>
    <row r="48" spans="2:38">
      <c r="B48" s="126"/>
      <c r="C48" s="127"/>
      <c r="D48" s="127"/>
      <c r="E48" s="127"/>
      <c r="F48" s="127"/>
      <c r="G48" s="127"/>
      <c r="H48" s="128"/>
      <c r="I48" s="132"/>
      <c r="J48" s="133"/>
      <c r="K48" s="133"/>
      <c r="L48" s="133"/>
      <c r="M48" s="133"/>
      <c r="N48" s="133"/>
      <c r="O48" s="133"/>
      <c r="P48" s="133"/>
      <c r="Q48" s="133"/>
      <c r="R48" s="133"/>
      <c r="S48" s="133"/>
      <c r="T48" s="133"/>
      <c r="U48" s="133"/>
      <c r="V48" s="133"/>
      <c r="W48" s="133"/>
      <c r="X48" s="133"/>
      <c r="Y48" s="133"/>
      <c r="Z48" s="133"/>
      <c r="AA48" s="133"/>
      <c r="AB48" s="133"/>
      <c r="AC48" s="133"/>
      <c r="AD48" s="133"/>
      <c r="AE48" s="133"/>
      <c r="AF48" s="133"/>
      <c r="AG48" s="133"/>
      <c r="AH48" s="133"/>
      <c r="AI48" s="133"/>
      <c r="AJ48" s="133"/>
      <c r="AK48" s="133"/>
      <c r="AL48" s="134"/>
    </row>
    <row r="49" spans="2:38">
      <c r="B49" s="126"/>
      <c r="C49" s="127"/>
      <c r="D49" s="127"/>
      <c r="E49" s="127"/>
      <c r="F49" s="127"/>
      <c r="G49" s="127"/>
      <c r="H49" s="128"/>
      <c r="I49" s="132"/>
      <c r="J49" s="133"/>
      <c r="K49" s="133"/>
      <c r="L49" s="133"/>
      <c r="M49" s="133"/>
      <c r="N49" s="133"/>
      <c r="O49" s="133"/>
      <c r="P49" s="133"/>
      <c r="Q49" s="133"/>
      <c r="R49" s="133"/>
      <c r="S49" s="133"/>
      <c r="T49" s="133"/>
      <c r="U49" s="133"/>
      <c r="V49" s="133"/>
      <c r="W49" s="133"/>
      <c r="X49" s="133"/>
      <c r="Y49" s="133"/>
      <c r="Z49" s="133"/>
      <c r="AA49" s="133"/>
      <c r="AB49" s="133"/>
      <c r="AC49" s="133"/>
      <c r="AD49" s="133"/>
      <c r="AE49" s="133"/>
      <c r="AF49" s="133"/>
      <c r="AG49" s="133"/>
      <c r="AH49" s="133"/>
      <c r="AI49" s="133"/>
      <c r="AJ49" s="133"/>
      <c r="AK49" s="133"/>
      <c r="AL49" s="134"/>
    </row>
    <row r="50" spans="2:38">
      <c r="B50" s="126"/>
      <c r="C50" s="127"/>
      <c r="D50" s="127"/>
      <c r="E50" s="127"/>
      <c r="F50" s="127"/>
      <c r="G50" s="127"/>
      <c r="H50" s="128"/>
      <c r="I50" s="135"/>
      <c r="J50" s="136"/>
      <c r="K50" s="136"/>
      <c r="L50" s="136"/>
      <c r="M50" s="136"/>
      <c r="N50" s="136"/>
      <c r="O50" s="136"/>
      <c r="P50" s="136"/>
      <c r="Q50" s="136"/>
      <c r="R50" s="136"/>
      <c r="S50" s="136"/>
      <c r="T50" s="136"/>
      <c r="U50" s="136"/>
      <c r="V50" s="136"/>
      <c r="W50" s="136"/>
      <c r="X50" s="136"/>
      <c r="Y50" s="136"/>
      <c r="Z50" s="136"/>
      <c r="AA50" s="136"/>
      <c r="AB50" s="136"/>
      <c r="AC50" s="136"/>
      <c r="AD50" s="136"/>
      <c r="AE50" s="136"/>
      <c r="AF50" s="136"/>
      <c r="AG50" s="136"/>
      <c r="AH50" s="136"/>
      <c r="AI50" s="136"/>
      <c r="AJ50" s="136"/>
      <c r="AK50" s="136"/>
      <c r="AL50" s="137"/>
    </row>
    <row r="51" spans="2:38" ht="13.5" customHeight="1">
      <c r="B51" s="138" t="s">
        <v>29</v>
      </c>
      <c r="C51" s="138"/>
      <c r="D51" s="138"/>
      <c r="E51" s="138"/>
      <c r="F51" s="138"/>
      <c r="G51" s="138"/>
      <c r="H51" s="138"/>
      <c r="I51" s="141"/>
      <c r="J51" s="141"/>
      <c r="K51" s="141"/>
      <c r="L51" s="141"/>
      <c r="M51" s="141"/>
      <c r="N51" s="141"/>
      <c r="O51" s="141"/>
      <c r="P51" s="141"/>
      <c r="Q51" s="141"/>
      <c r="R51" s="141"/>
      <c r="S51" s="141"/>
      <c r="T51" s="141"/>
      <c r="U51" s="141"/>
      <c r="V51" s="141"/>
      <c r="W51" s="141"/>
      <c r="X51" s="141"/>
      <c r="Y51" s="141"/>
      <c r="Z51" s="141"/>
      <c r="AA51" s="141"/>
      <c r="AB51" s="141"/>
      <c r="AC51" s="141"/>
      <c r="AD51" s="141"/>
      <c r="AE51" s="141"/>
      <c r="AF51" s="141"/>
      <c r="AG51" s="141"/>
      <c r="AH51" s="141"/>
      <c r="AI51" s="141"/>
      <c r="AJ51" s="141"/>
      <c r="AK51" s="141"/>
      <c r="AL51" s="141"/>
    </row>
    <row r="52" spans="2:38">
      <c r="B52" s="139"/>
      <c r="C52" s="139"/>
      <c r="D52" s="139"/>
      <c r="E52" s="139"/>
      <c r="F52" s="139"/>
      <c r="G52" s="139"/>
      <c r="H52" s="139"/>
      <c r="I52" s="142"/>
      <c r="J52" s="142"/>
      <c r="K52" s="142"/>
      <c r="L52" s="142"/>
      <c r="M52" s="142"/>
      <c r="N52" s="142"/>
      <c r="O52" s="142"/>
      <c r="P52" s="142"/>
      <c r="Q52" s="142"/>
      <c r="R52" s="142"/>
      <c r="S52" s="142"/>
      <c r="T52" s="142"/>
      <c r="U52" s="142"/>
      <c r="V52" s="142"/>
      <c r="W52" s="142"/>
      <c r="X52" s="142"/>
      <c r="Y52" s="142"/>
      <c r="Z52" s="142"/>
      <c r="AA52" s="142"/>
      <c r="AB52" s="142"/>
      <c r="AC52" s="142"/>
      <c r="AD52" s="142"/>
      <c r="AE52" s="142"/>
      <c r="AF52" s="142"/>
      <c r="AG52" s="142"/>
      <c r="AH52" s="142"/>
      <c r="AI52" s="142"/>
      <c r="AJ52" s="142"/>
      <c r="AK52" s="142"/>
      <c r="AL52" s="142"/>
    </row>
    <row r="53" spans="2:38">
      <c r="B53" s="139"/>
      <c r="C53" s="139"/>
      <c r="D53" s="139"/>
      <c r="E53" s="139"/>
      <c r="F53" s="139"/>
      <c r="G53" s="139"/>
      <c r="H53" s="139"/>
      <c r="I53" s="142"/>
      <c r="J53" s="142"/>
      <c r="K53" s="142"/>
      <c r="L53" s="142"/>
      <c r="M53" s="142"/>
      <c r="N53" s="142"/>
      <c r="O53" s="142"/>
      <c r="P53" s="142"/>
      <c r="Q53" s="142"/>
      <c r="R53" s="142"/>
      <c r="S53" s="142"/>
      <c r="T53" s="142"/>
      <c r="U53" s="142"/>
      <c r="V53" s="142"/>
      <c r="W53" s="142"/>
      <c r="X53" s="142"/>
      <c r="Y53" s="142"/>
      <c r="Z53" s="142"/>
      <c r="AA53" s="142"/>
      <c r="AB53" s="142"/>
      <c r="AC53" s="142"/>
      <c r="AD53" s="142"/>
      <c r="AE53" s="142"/>
      <c r="AF53" s="142"/>
      <c r="AG53" s="142"/>
      <c r="AH53" s="142"/>
      <c r="AI53" s="142"/>
      <c r="AJ53" s="142"/>
      <c r="AK53" s="142"/>
      <c r="AL53" s="142"/>
    </row>
    <row r="54" spans="2:38">
      <c r="B54" s="139"/>
      <c r="C54" s="139"/>
      <c r="D54" s="139"/>
      <c r="E54" s="139"/>
      <c r="F54" s="139"/>
      <c r="G54" s="139"/>
      <c r="H54" s="139"/>
      <c r="I54" s="142"/>
      <c r="J54" s="142"/>
      <c r="K54" s="142"/>
      <c r="L54" s="142"/>
      <c r="M54" s="142"/>
      <c r="N54" s="142"/>
      <c r="O54" s="142"/>
      <c r="P54" s="142"/>
      <c r="Q54" s="142"/>
      <c r="R54" s="142"/>
      <c r="S54" s="142"/>
      <c r="T54" s="142"/>
      <c r="U54" s="142"/>
      <c r="V54" s="142"/>
      <c r="W54" s="142"/>
      <c r="X54" s="142"/>
      <c r="Y54" s="142"/>
      <c r="Z54" s="142"/>
      <c r="AA54" s="142"/>
      <c r="AB54" s="142"/>
      <c r="AC54" s="142"/>
      <c r="AD54" s="142"/>
      <c r="AE54" s="142"/>
      <c r="AF54" s="142"/>
      <c r="AG54" s="142"/>
      <c r="AH54" s="142"/>
      <c r="AI54" s="142"/>
      <c r="AJ54" s="142"/>
      <c r="AK54" s="142"/>
      <c r="AL54" s="142"/>
    </row>
    <row r="55" spans="2:38">
      <c r="B55" s="139"/>
      <c r="C55" s="139"/>
      <c r="D55" s="139"/>
      <c r="E55" s="139"/>
      <c r="F55" s="139"/>
      <c r="G55" s="139"/>
      <c r="H55" s="139"/>
      <c r="I55" s="142"/>
      <c r="J55" s="142"/>
      <c r="K55" s="142"/>
      <c r="L55" s="142"/>
      <c r="M55" s="142"/>
      <c r="N55" s="142"/>
      <c r="O55" s="142"/>
      <c r="P55" s="142"/>
      <c r="Q55" s="142"/>
      <c r="R55" s="142"/>
      <c r="S55" s="142"/>
      <c r="T55" s="142"/>
      <c r="U55" s="142"/>
      <c r="V55" s="142"/>
      <c r="W55" s="142"/>
      <c r="X55" s="142"/>
      <c r="Y55" s="142"/>
      <c r="Z55" s="142"/>
      <c r="AA55" s="142"/>
      <c r="AB55" s="142"/>
      <c r="AC55" s="142"/>
      <c r="AD55" s="142"/>
      <c r="AE55" s="142"/>
      <c r="AF55" s="142"/>
      <c r="AG55" s="142"/>
      <c r="AH55" s="142"/>
      <c r="AI55" s="142"/>
      <c r="AJ55" s="142"/>
      <c r="AK55" s="142"/>
      <c r="AL55" s="142"/>
    </row>
    <row r="56" spans="2:38">
      <c r="B56" s="139"/>
      <c r="C56" s="139"/>
      <c r="D56" s="139"/>
      <c r="E56" s="139"/>
      <c r="F56" s="139"/>
      <c r="G56" s="139"/>
      <c r="H56" s="139"/>
      <c r="I56" s="142"/>
      <c r="J56" s="142"/>
      <c r="K56" s="142"/>
      <c r="L56" s="142"/>
      <c r="M56" s="142"/>
      <c r="N56" s="142"/>
      <c r="O56" s="142"/>
      <c r="P56" s="142"/>
      <c r="Q56" s="142"/>
      <c r="R56" s="142"/>
      <c r="S56" s="142"/>
      <c r="T56" s="142"/>
      <c r="U56" s="142"/>
      <c r="V56" s="142"/>
      <c r="W56" s="142"/>
      <c r="X56" s="142"/>
      <c r="Y56" s="142"/>
      <c r="Z56" s="142"/>
      <c r="AA56" s="142"/>
      <c r="AB56" s="142"/>
      <c r="AC56" s="142"/>
      <c r="AD56" s="142"/>
      <c r="AE56" s="142"/>
      <c r="AF56" s="142"/>
      <c r="AG56" s="142"/>
      <c r="AH56" s="142"/>
      <c r="AI56" s="142"/>
      <c r="AJ56" s="142"/>
      <c r="AK56" s="142"/>
      <c r="AL56" s="142"/>
    </row>
    <row r="57" spans="2:38">
      <c r="B57" s="139"/>
      <c r="C57" s="139"/>
      <c r="D57" s="139"/>
      <c r="E57" s="139"/>
      <c r="F57" s="139"/>
      <c r="G57" s="139"/>
      <c r="H57" s="139"/>
      <c r="I57" s="142"/>
      <c r="J57" s="142"/>
      <c r="K57" s="142"/>
      <c r="L57" s="142"/>
      <c r="M57" s="142"/>
      <c r="N57" s="142"/>
      <c r="O57" s="142"/>
      <c r="P57" s="142"/>
      <c r="Q57" s="142"/>
      <c r="R57" s="142"/>
      <c r="S57" s="142"/>
      <c r="T57" s="142"/>
      <c r="U57" s="142"/>
      <c r="V57" s="142"/>
      <c r="W57" s="142"/>
      <c r="X57" s="142"/>
      <c r="Y57" s="142"/>
      <c r="Z57" s="142"/>
      <c r="AA57" s="142"/>
      <c r="AB57" s="142"/>
      <c r="AC57" s="142"/>
      <c r="AD57" s="142"/>
      <c r="AE57" s="142"/>
      <c r="AF57" s="142"/>
      <c r="AG57" s="142"/>
      <c r="AH57" s="142"/>
      <c r="AI57" s="142"/>
      <c r="AJ57" s="142"/>
      <c r="AK57" s="142"/>
      <c r="AL57" s="142"/>
    </row>
    <row r="58" spans="2:38">
      <c r="B58" s="139"/>
      <c r="C58" s="139"/>
      <c r="D58" s="139"/>
      <c r="E58" s="139"/>
      <c r="F58" s="139"/>
      <c r="G58" s="139"/>
      <c r="H58" s="139"/>
      <c r="I58" s="142"/>
      <c r="J58" s="142"/>
      <c r="K58" s="142"/>
      <c r="L58" s="142"/>
      <c r="M58" s="142"/>
      <c r="N58" s="142"/>
      <c r="O58" s="142"/>
      <c r="P58" s="142"/>
      <c r="Q58" s="142"/>
      <c r="R58" s="142"/>
      <c r="S58" s="142"/>
      <c r="T58" s="142"/>
      <c r="U58" s="142"/>
      <c r="V58" s="142"/>
      <c r="W58" s="142"/>
      <c r="X58" s="142"/>
      <c r="Y58" s="142"/>
      <c r="Z58" s="142"/>
      <c r="AA58" s="142"/>
      <c r="AB58" s="142"/>
      <c r="AC58" s="142"/>
      <c r="AD58" s="142"/>
      <c r="AE58" s="142"/>
      <c r="AF58" s="142"/>
      <c r="AG58" s="142"/>
      <c r="AH58" s="142"/>
      <c r="AI58" s="142"/>
      <c r="AJ58" s="142"/>
      <c r="AK58" s="142"/>
      <c r="AL58" s="142"/>
    </row>
    <row r="59" spans="2:38">
      <c r="B59" s="139"/>
      <c r="C59" s="139"/>
      <c r="D59" s="139"/>
      <c r="E59" s="139"/>
      <c r="F59" s="139"/>
      <c r="G59" s="139"/>
      <c r="H59" s="139"/>
      <c r="I59" s="142"/>
      <c r="J59" s="142"/>
      <c r="K59" s="142"/>
      <c r="L59" s="142"/>
      <c r="M59" s="142"/>
      <c r="N59" s="142"/>
      <c r="O59" s="142"/>
      <c r="P59" s="142"/>
      <c r="Q59" s="142"/>
      <c r="R59" s="142"/>
      <c r="S59" s="142"/>
      <c r="T59" s="142"/>
      <c r="U59" s="142"/>
      <c r="V59" s="142"/>
      <c r="W59" s="142"/>
      <c r="X59" s="142"/>
      <c r="Y59" s="142"/>
      <c r="Z59" s="142"/>
      <c r="AA59" s="142"/>
      <c r="AB59" s="142"/>
      <c r="AC59" s="142"/>
      <c r="AD59" s="142"/>
      <c r="AE59" s="142"/>
      <c r="AF59" s="142"/>
      <c r="AG59" s="142"/>
      <c r="AH59" s="142"/>
      <c r="AI59" s="142"/>
      <c r="AJ59" s="142"/>
      <c r="AK59" s="142"/>
      <c r="AL59" s="142"/>
    </row>
    <row r="60" spans="2:38">
      <c r="B60" s="140"/>
      <c r="C60" s="140"/>
      <c r="D60" s="140"/>
      <c r="E60" s="140"/>
      <c r="F60" s="140"/>
      <c r="G60" s="140"/>
      <c r="H60" s="140"/>
      <c r="I60" s="143"/>
      <c r="J60" s="143"/>
      <c r="K60" s="143"/>
      <c r="L60" s="143"/>
      <c r="M60" s="143"/>
      <c r="N60" s="143"/>
      <c r="O60" s="143"/>
      <c r="P60" s="143"/>
      <c r="Q60" s="143"/>
      <c r="R60" s="143"/>
      <c r="S60" s="143"/>
      <c r="T60" s="143"/>
      <c r="U60" s="143"/>
      <c r="V60" s="143"/>
      <c r="W60" s="143"/>
      <c r="X60" s="143"/>
      <c r="Y60" s="143"/>
      <c r="Z60" s="143"/>
      <c r="AA60" s="143"/>
      <c r="AB60" s="143"/>
      <c r="AC60" s="143"/>
      <c r="AD60" s="143"/>
      <c r="AE60" s="143"/>
      <c r="AF60" s="143"/>
      <c r="AG60" s="143"/>
      <c r="AH60" s="143"/>
      <c r="AI60" s="143"/>
      <c r="AJ60" s="143"/>
      <c r="AK60" s="143"/>
      <c r="AL60" s="143"/>
    </row>
    <row r="61" spans="2:38">
      <c r="B61" s="223" t="s">
        <v>30</v>
      </c>
      <c r="C61" s="223"/>
      <c r="D61" s="223"/>
      <c r="E61" s="223"/>
      <c r="F61" s="223"/>
      <c r="G61" s="223"/>
      <c r="H61" s="223"/>
      <c r="I61" s="223"/>
      <c r="J61" s="223"/>
      <c r="K61" s="223"/>
      <c r="L61" s="223"/>
      <c r="M61" s="223"/>
      <c r="N61" s="223"/>
      <c r="O61" s="223"/>
      <c r="P61" s="223"/>
      <c r="Q61" s="223"/>
      <c r="R61" s="223"/>
      <c r="S61" s="223"/>
      <c r="T61" s="223"/>
      <c r="U61" s="223"/>
      <c r="V61" s="223"/>
      <c r="W61" s="223"/>
      <c r="X61" s="223"/>
      <c r="Y61" s="223"/>
      <c r="Z61" s="223"/>
      <c r="AA61" s="223"/>
      <c r="AB61" s="223"/>
      <c r="AC61" s="223"/>
      <c r="AD61" s="223"/>
      <c r="AE61" s="223"/>
      <c r="AF61" s="223"/>
      <c r="AG61" s="223"/>
      <c r="AH61" s="223"/>
      <c r="AI61" s="223"/>
      <c r="AJ61" s="223"/>
      <c r="AK61" s="223"/>
      <c r="AL61" s="223"/>
    </row>
    <row r="62" spans="2:38">
      <c r="B62" s="122" t="s">
        <v>31</v>
      </c>
      <c r="C62" s="122"/>
      <c r="D62" s="122"/>
      <c r="E62" s="122"/>
      <c r="F62" s="122"/>
      <c r="G62" s="122"/>
      <c r="H62" s="122"/>
      <c r="I62" s="122"/>
      <c r="J62" s="122"/>
      <c r="K62" s="122"/>
      <c r="L62" s="122"/>
      <c r="M62" s="122"/>
      <c r="N62" s="122"/>
      <c r="O62" s="122"/>
      <c r="P62" s="122"/>
      <c r="Q62" s="122"/>
      <c r="R62" s="122"/>
      <c r="S62" s="122"/>
      <c r="T62" s="122"/>
      <c r="U62" s="122"/>
      <c r="V62" s="122"/>
      <c r="W62" s="122"/>
      <c r="X62" s="122"/>
      <c r="Y62" s="122"/>
      <c r="Z62" s="122"/>
      <c r="AA62" s="122"/>
      <c r="AB62" s="122"/>
      <c r="AC62" s="122"/>
      <c r="AD62" s="122"/>
      <c r="AE62" s="122"/>
      <c r="AF62" s="122"/>
      <c r="AG62" s="122"/>
      <c r="AH62" s="122"/>
      <c r="AI62" s="122"/>
      <c r="AJ62" s="122"/>
      <c r="AK62" s="122"/>
      <c r="AL62" s="122"/>
    </row>
    <row r="63" spans="2:38">
      <c r="B63" s="122"/>
      <c r="C63" s="122"/>
      <c r="D63" s="122"/>
      <c r="E63" s="122"/>
      <c r="F63" s="122"/>
      <c r="G63" s="122"/>
      <c r="H63" s="122"/>
      <c r="I63" s="122"/>
      <c r="J63" s="122"/>
      <c r="K63" s="122"/>
      <c r="L63" s="122"/>
      <c r="M63" s="122"/>
      <c r="N63" s="122"/>
      <c r="O63" s="122"/>
      <c r="P63" s="122"/>
      <c r="Q63" s="122"/>
      <c r="R63" s="122"/>
      <c r="S63" s="122"/>
      <c r="T63" s="122"/>
      <c r="U63" s="122"/>
      <c r="V63" s="122"/>
      <c r="W63" s="122"/>
      <c r="X63" s="122"/>
      <c r="Y63" s="122"/>
      <c r="Z63" s="122"/>
      <c r="AA63" s="122"/>
      <c r="AB63" s="122"/>
      <c r="AC63" s="122"/>
      <c r="AD63" s="122"/>
      <c r="AE63" s="122"/>
      <c r="AF63" s="122"/>
      <c r="AG63" s="122"/>
      <c r="AH63" s="122"/>
      <c r="AI63" s="122"/>
      <c r="AJ63" s="122"/>
      <c r="AK63" s="122"/>
      <c r="AL63" s="122"/>
    </row>
  </sheetData>
  <mergeCells count="34">
    <mergeCell ref="D36:AL38"/>
    <mergeCell ref="B62:AL63"/>
    <mergeCell ref="B41:H50"/>
    <mergeCell ref="I41:AL50"/>
    <mergeCell ref="B51:H60"/>
    <mergeCell ref="I51:AL60"/>
    <mergeCell ref="B61:AL61"/>
    <mergeCell ref="I24:O24"/>
    <mergeCell ref="P24:AL24"/>
    <mergeCell ref="B26:AL27"/>
    <mergeCell ref="I21:O21"/>
    <mergeCell ref="P21:AL21"/>
    <mergeCell ref="I22:O22"/>
    <mergeCell ref="P22:AL22"/>
    <mergeCell ref="I23:O23"/>
    <mergeCell ref="P23:AL23"/>
    <mergeCell ref="I16:O16"/>
    <mergeCell ref="P16:AL16"/>
    <mergeCell ref="I19:O19"/>
    <mergeCell ref="P19:AL19"/>
    <mergeCell ref="I20:O20"/>
    <mergeCell ref="P20:AL20"/>
    <mergeCell ref="I13:O13"/>
    <mergeCell ref="P13:AL13"/>
    <mergeCell ref="I14:O14"/>
    <mergeCell ref="P14:AL14"/>
    <mergeCell ref="I15:O15"/>
    <mergeCell ref="P15:AL15"/>
    <mergeCell ref="B2:E2"/>
    <mergeCell ref="F2:I2"/>
    <mergeCell ref="B5:AL5"/>
    <mergeCell ref="B6:AL6"/>
    <mergeCell ref="Z10:AC10"/>
    <mergeCell ref="AD10:AL10"/>
  </mergeCells>
  <phoneticPr fontId="2"/>
  <pageMargins left="0.7" right="0.7" top="0.75" bottom="0.75" header="0.3" footer="0.3"/>
  <pageSetup paperSize="9" scale="81"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B7DA86-144A-41A6-B020-932E3C1334A0}">
  <dimension ref="A1:H32"/>
  <sheetViews>
    <sheetView view="pageBreakPreview" zoomScaleNormal="85" zoomScaleSheetLayoutView="100" workbookViewId="0"/>
  </sheetViews>
  <sheetFormatPr defaultColWidth="9" defaultRowHeight="13.5"/>
  <cols>
    <col min="1" max="1" width="9" style="7"/>
    <col min="2" max="2" width="27" style="7" customWidth="1"/>
    <col min="3" max="5" width="27.140625" style="7" customWidth="1"/>
    <col min="6" max="6" width="40.42578125" style="7" customWidth="1"/>
    <col min="7" max="7" width="9" style="7"/>
    <col min="8" max="8" width="12.42578125" style="7" customWidth="1"/>
    <col min="9" max="16384" width="9" style="7"/>
  </cols>
  <sheetData>
    <row r="1" spans="1:6" ht="14.25" thickBot="1">
      <c r="F1" s="9" t="s">
        <v>110</v>
      </c>
    </row>
    <row r="2" spans="1:6" ht="15.75" thickTop="1" thickBot="1">
      <c r="B2" s="42" t="s">
        <v>111</v>
      </c>
      <c r="C2" s="43" t="s">
        <v>112</v>
      </c>
      <c r="D2" s="44"/>
    </row>
    <row r="3" spans="1:6" ht="14.25" thickTop="1"/>
    <row r="4" spans="1:6" ht="17.25">
      <c r="A4" s="5"/>
      <c r="B4" s="6" t="s">
        <v>113</v>
      </c>
      <c r="C4" s="5"/>
      <c r="D4" s="5"/>
      <c r="F4" s="5"/>
    </row>
    <row r="5" spans="1:6" ht="17.25">
      <c r="A5" s="1"/>
      <c r="B5" s="8" t="s">
        <v>114</v>
      </c>
      <c r="C5" s="96" t="s">
        <v>115</v>
      </c>
      <c r="D5" s="1"/>
      <c r="F5" s="1"/>
    </row>
    <row r="6" spans="1:6" ht="17.25">
      <c r="A6" s="1"/>
      <c r="B6" s="1"/>
      <c r="C6" s="96" t="s">
        <v>75</v>
      </c>
      <c r="D6" s="1"/>
      <c r="F6" s="1"/>
    </row>
    <row r="7" spans="1:6">
      <c r="A7" s="9"/>
      <c r="B7" s="9"/>
      <c r="C7" s="9" t="s">
        <v>116</v>
      </c>
      <c r="D7" s="52"/>
      <c r="F7" s="9"/>
    </row>
    <row r="8" spans="1:6">
      <c r="A8" s="9"/>
      <c r="B8" s="9"/>
      <c r="C8" s="10"/>
      <c r="D8" s="10"/>
      <c r="E8" s="9"/>
      <c r="F8" s="9"/>
    </row>
    <row r="9" spans="1:6" ht="18" thickBot="1">
      <c r="A9" s="1"/>
      <c r="B9" s="1" t="s">
        <v>117</v>
      </c>
      <c r="D9" s="1"/>
      <c r="E9" s="1"/>
      <c r="F9" s="1"/>
    </row>
    <row r="10" spans="1:6" ht="81">
      <c r="A10" s="9"/>
      <c r="B10" s="12" t="s">
        <v>118</v>
      </c>
      <c r="C10" s="12" t="s">
        <v>119</v>
      </c>
      <c r="D10" s="12" t="s">
        <v>120</v>
      </c>
      <c r="E10" s="12" t="s">
        <v>121</v>
      </c>
      <c r="F10" s="106" t="s">
        <v>122</v>
      </c>
    </row>
    <row r="11" spans="1:6" s="28" customFormat="1">
      <c r="A11" s="13"/>
      <c r="B11" s="14"/>
      <c r="C11" s="14"/>
      <c r="D11" s="14"/>
      <c r="E11" s="14"/>
      <c r="F11" s="15">
        <f t="shared" ref="F11:F21" si="0">IF(ISERROR(E11/D11),0,E11/D11)</f>
        <v>0</v>
      </c>
    </row>
    <row r="12" spans="1:6" s="28" customFormat="1">
      <c r="A12" s="13"/>
      <c r="B12" s="14"/>
      <c r="C12" s="14"/>
      <c r="D12" s="14"/>
      <c r="E12" s="14"/>
      <c r="F12" s="15">
        <f t="shared" si="0"/>
        <v>0</v>
      </c>
    </row>
    <row r="13" spans="1:6" s="28" customFormat="1">
      <c r="A13" s="13"/>
      <c r="B13" s="14"/>
      <c r="C13" s="14"/>
      <c r="D13" s="14"/>
      <c r="E13" s="14"/>
      <c r="F13" s="15">
        <f t="shared" si="0"/>
        <v>0</v>
      </c>
    </row>
    <row r="14" spans="1:6" s="28" customFormat="1">
      <c r="A14" s="13"/>
      <c r="B14" s="14"/>
      <c r="C14" s="14"/>
      <c r="D14" s="14"/>
      <c r="E14" s="14"/>
      <c r="F14" s="15">
        <f t="shared" si="0"/>
        <v>0</v>
      </c>
    </row>
    <row r="15" spans="1:6" s="28" customFormat="1">
      <c r="A15" s="13"/>
      <c r="B15" s="14"/>
      <c r="C15" s="14"/>
      <c r="D15" s="14"/>
      <c r="E15" s="14"/>
      <c r="F15" s="15">
        <f t="shared" si="0"/>
        <v>0</v>
      </c>
    </row>
    <row r="16" spans="1:6" s="28" customFormat="1">
      <c r="A16" s="13"/>
      <c r="B16" s="14"/>
      <c r="C16" s="14"/>
      <c r="D16" s="14"/>
      <c r="E16" s="14"/>
      <c r="F16" s="15">
        <f t="shared" si="0"/>
        <v>0</v>
      </c>
    </row>
    <row r="17" spans="1:8" s="28" customFormat="1">
      <c r="A17" s="13"/>
      <c r="B17" s="14"/>
      <c r="C17" s="14"/>
      <c r="D17" s="14"/>
      <c r="E17" s="14"/>
      <c r="F17" s="15">
        <f t="shared" si="0"/>
        <v>0</v>
      </c>
    </row>
    <row r="18" spans="1:8" s="28" customFormat="1">
      <c r="A18" s="13"/>
      <c r="B18" s="14"/>
      <c r="C18" s="14"/>
      <c r="D18" s="14"/>
      <c r="E18" s="14"/>
      <c r="F18" s="15">
        <f t="shared" si="0"/>
        <v>0</v>
      </c>
    </row>
    <row r="19" spans="1:8" s="28" customFormat="1">
      <c r="A19" s="13"/>
      <c r="B19" s="14"/>
      <c r="C19" s="14"/>
      <c r="D19" s="14"/>
      <c r="E19" s="14"/>
      <c r="F19" s="15">
        <f t="shared" si="0"/>
        <v>0</v>
      </c>
    </row>
    <row r="20" spans="1:8" s="28" customFormat="1">
      <c r="A20" s="13"/>
      <c r="B20" s="14"/>
      <c r="C20" s="14"/>
      <c r="D20" s="14"/>
      <c r="E20" s="14"/>
      <c r="F20" s="15">
        <f t="shared" si="0"/>
        <v>0</v>
      </c>
    </row>
    <row r="21" spans="1:8" s="28" customFormat="1" ht="14.25" thickBot="1">
      <c r="A21" s="13"/>
      <c r="B21" s="14"/>
      <c r="C21" s="14"/>
      <c r="D21" s="14"/>
      <c r="E21" s="16"/>
      <c r="F21" s="15">
        <f t="shared" si="0"/>
        <v>0</v>
      </c>
    </row>
    <row r="22" spans="1:8" s="29" customFormat="1" ht="15" customHeight="1" thickTop="1">
      <c r="B22" s="30" t="s">
        <v>123</v>
      </c>
      <c r="C22" s="201"/>
      <c r="D22" s="203"/>
      <c r="E22" s="32" t="s">
        <v>124</v>
      </c>
      <c r="F22" s="33" t="s">
        <v>125</v>
      </c>
    </row>
    <row r="23" spans="1:8" s="29" customFormat="1" ht="15" customHeight="1" thickBot="1">
      <c r="B23" s="31"/>
      <c r="C23" s="202"/>
      <c r="D23" s="204"/>
      <c r="E23" s="34">
        <f>SUM(E11:E21)</f>
        <v>0</v>
      </c>
      <c r="F23" s="34">
        <f>SUM(F11:F21)</f>
        <v>0</v>
      </c>
    </row>
    <row r="24" spans="1:8">
      <c r="A24" s="9"/>
      <c r="B24" s="18" t="s">
        <v>126</v>
      </c>
      <c r="C24" s="19"/>
      <c r="D24" s="19"/>
      <c r="F24" s="20"/>
    </row>
    <row r="25" spans="1:8">
      <c r="A25" s="9"/>
      <c r="B25" s="18" t="s">
        <v>127</v>
      </c>
      <c r="C25" s="19"/>
      <c r="D25" s="19"/>
      <c r="F25" s="20"/>
    </row>
    <row r="26" spans="1:8" ht="27" customHeight="1">
      <c r="A26" s="9"/>
      <c r="B26" s="205" t="s">
        <v>128</v>
      </c>
      <c r="C26" s="205"/>
      <c r="D26" s="205"/>
      <c r="E26" s="205"/>
      <c r="F26" s="205"/>
    </row>
    <row r="27" spans="1:8">
      <c r="A27" s="9"/>
      <c r="B27" s="22"/>
      <c r="C27" s="23"/>
      <c r="D27" s="23"/>
      <c r="F27" s="22"/>
    </row>
    <row r="28" spans="1:8" ht="17.25">
      <c r="A28" s="1"/>
      <c r="B28" s="1" t="s">
        <v>129</v>
      </c>
      <c r="C28" s="1"/>
      <c r="D28" s="1"/>
      <c r="F28" s="1"/>
    </row>
    <row r="29" spans="1:8" ht="14.25" thickBot="1">
      <c r="A29" s="9"/>
      <c r="B29" s="9" t="s">
        <v>130</v>
      </c>
      <c r="C29" s="24"/>
      <c r="D29" s="23"/>
      <c r="F29" s="9" t="s">
        <v>131</v>
      </c>
    </row>
    <row r="30" spans="1:8" ht="54.75" thickBot="1">
      <c r="A30" s="9"/>
      <c r="B30" s="25" t="s">
        <v>132</v>
      </c>
      <c r="C30" s="26" t="s">
        <v>133</v>
      </c>
      <c r="D30" s="105" t="s">
        <v>134</v>
      </c>
      <c r="F30" s="25" t="s">
        <v>135</v>
      </c>
      <c r="H30" s="71" t="s">
        <v>136</v>
      </c>
    </row>
    <row r="31" spans="1:8" ht="15" thickTop="1" thickBot="1">
      <c r="A31" s="9"/>
      <c r="B31" s="88">
        <f>E23</f>
        <v>0</v>
      </c>
      <c r="C31" s="27">
        <f>F23</f>
        <v>0</v>
      </c>
      <c r="D31" s="75">
        <f>IF(ISERROR(B31/C31),0,B31/C31)</f>
        <v>0</v>
      </c>
      <c r="E31" s="50"/>
      <c r="F31" s="87">
        <v>7.44</v>
      </c>
      <c r="H31" s="94">
        <f>SUMIF(D11:D21,"&gt;="&amp;F31,E11:E21)</f>
        <v>0</v>
      </c>
    </row>
    <row r="32" spans="1:8">
      <c r="A32" s="18"/>
      <c r="B32" s="18"/>
      <c r="C32" s="18"/>
      <c r="D32" s="18"/>
      <c r="E32" s="18"/>
      <c r="F32" s="18"/>
    </row>
  </sheetData>
  <sheetProtection formatCells="0" insertRows="0" insertHyperlinks="0" deleteRows="0"/>
  <mergeCells count="3">
    <mergeCell ref="C22:C23"/>
    <mergeCell ref="D22:D23"/>
    <mergeCell ref="B26:F26"/>
  </mergeCells>
  <phoneticPr fontId="2"/>
  <pageMargins left="0.7" right="0.7" top="0.75" bottom="0.75" header="0.3" footer="0.3"/>
  <pageSetup paperSize="9" scale="53"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25092D-0F80-47A0-B105-AA0902C4573B}">
  <dimension ref="A1:H32"/>
  <sheetViews>
    <sheetView view="pageBreakPreview" zoomScaleNormal="85" zoomScaleSheetLayoutView="100" workbookViewId="0"/>
  </sheetViews>
  <sheetFormatPr defaultColWidth="9" defaultRowHeight="13.5"/>
  <cols>
    <col min="1" max="1" width="9" style="7"/>
    <col min="2" max="2" width="27" style="7" customWidth="1"/>
    <col min="3" max="5" width="27.140625" style="7" customWidth="1"/>
    <col min="6" max="6" width="40.42578125" style="7" customWidth="1"/>
    <col min="7" max="7" width="9" style="7"/>
    <col min="8" max="8" width="12.42578125" style="7" customWidth="1"/>
    <col min="9" max="16384" width="9" style="7"/>
  </cols>
  <sheetData>
    <row r="1" spans="1:6" ht="14.25" thickBot="1">
      <c r="F1" s="9" t="s">
        <v>110</v>
      </c>
    </row>
    <row r="2" spans="1:6" ht="15.75" thickTop="1" thickBot="1">
      <c r="B2" s="42" t="s">
        <v>111</v>
      </c>
      <c r="C2" s="43" t="s">
        <v>112</v>
      </c>
      <c r="D2" s="44"/>
    </row>
    <row r="3" spans="1:6" ht="14.25" thickTop="1"/>
    <row r="4" spans="1:6" ht="17.25">
      <c r="A4" s="5"/>
      <c r="B4" s="6" t="s">
        <v>113</v>
      </c>
      <c r="C4" s="5"/>
      <c r="D4" s="5"/>
      <c r="F4" s="5"/>
    </row>
    <row r="5" spans="1:6" ht="17.25">
      <c r="A5" s="1"/>
      <c r="B5" s="8" t="s">
        <v>114</v>
      </c>
      <c r="C5" s="96" t="s">
        <v>115</v>
      </c>
      <c r="D5" s="1"/>
      <c r="F5" s="1"/>
    </row>
    <row r="6" spans="1:6" ht="17.25">
      <c r="A6" s="1"/>
      <c r="B6" s="1"/>
      <c r="C6" s="96" t="s">
        <v>77</v>
      </c>
      <c r="D6" s="1"/>
      <c r="F6" s="1"/>
    </row>
    <row r="7" spans="1:6">
      <c r="A7" s="9"/>
      <c r="B7" s="9"/>
      <c r="C7" s="9" t="s">
        <v>116</v>
      </c>
      <c r="D7" s="52"/>
      <c r="F7" s="9"/>
    </row>
    <row r="8" spans="1:6">
      <c r="A8" s="9"/>
      <c r="B8" s="9"/>
      <c r="C8" s="10"/>
      <c r="D8" s="10"/>
      <c r="E8" s="9"/>
      <c r="F8" s="9"/>
    </row>
    <row r="9" spans="1:6" ht="18" thickBot="1">
      <c r="A9" s="1"/>
      <c r="B9" s="1" t="s">
        <v>117</v>
      </c>
      <c r="D9" s="1"/>
      <c r="E9" s="1"/>
      <c r="F9" s="1"/>
    </row>
    <row r="10" spans="1:6" ht="81">
      <c r="A10" s="9"/>
      <c r="B10" s="12" t="s">
        <v>118</v>
      </c>
      <c r="C10" s="12" t="s">
        <v>119</v>
      </c>
      <c r="D10" s="12" t="s">
        <v>120</v>
      </c>
      <c r="E10" s="12" t="s">
        <v>121</v>
      </c>
      <c r="F10" s="106" t="s">
        <v>122</v>
      </c>
    </row>
    <row r="11" spans="1:6" s="28" customFormat="1">
      <c r="A11" s="13"/>
      <c r="B11" s="14"/>
      <c r="C11" s="14"/>
      <c r="D11" s="14"/>
      <c r="E11" s="14"/>
      <c r="F11" s="15">
        <f t="shared" ref="F11:F21" si="0">IF(ISERROR(E11/D11),0,E11/D11)</f>
        <v>0</v>
      </c>
    </row>
    <row r="12" spans="1:6" s="28" customFormat="1">
      <c r="A12" s="13"/>
      <c r="B12" s="14"/>
      <c r="C12" s="14"/>
      <c r="D12" s="14"/>
      <c r="E12" s="14"/>
      <c r="F12" s="15">
        <f t="shared" si="0"/>
        <v>0</v>
      </c>
    </row>
    <row r="13" spans="1:6" s="28" customFormat="1">
      <c r="A13" s="13"/>
      <c r="B13" s="14"/>
      <c r="C13" s="14"/>
      <c r="D13" s="14"/>
      <c r="E13" s="14"/>
      <c r="F13" s="15">
        <f t="shared" si="0"/>
        <v>0</v>
      </c>
    </row>
    <row r="14" spans="1:6" s="28" customFormat="1">
      <c r="A14" s="13"/>
      <c r="B14" s="14"/>
      <c r="C14" s="14"/>
      <c r="D14" s="14"/>
      <c r="E14" s="14"/>
      <c r="F14" s="15">
        <f t="shared" si="0"/>
        <v>0</v>
      </c>
    </row>
    <row r="15" spans="1:6" s="28" customFormat="1">
      <c r="A15" s="13"/>
      <c r="B15" s="14"/>
      <c r="C15" s="14"/>
      <c r="D15" s="14"/>
      <c r="E15" s="14"/>
      <c r="F15" s="15">
        <f t="shared" si="0"/>
        <v>0</v>
      </c>
    </row>
    <row r="16" spans="1:6" s="28" customFormat="1">
      <c r="A16" s="13"/>
      <c r="B16" s="14"/>
      <c r="C16" s="14"/>
      <c r="D16" s="14"/>
      <c r="E16" s="14"/>
      <c r="F16" s="15">
        <f t="shared" si="0"/>
        <v>0</v>
      </c>
    </row>
    <row r="17" spans="1:8" s="28" customFormat="1">
      <c r="A17" s="13"/>
      <c r="B17" s="14"/>
      <c r="C17" s="14"/>
      <c r="D17" s="14"/>
      <c r="E17" s="14"/>
      <c r="F17" s="15">
        <f t="shared" si="0"/>
        <v>0</v>
      </c>
    </row>
    <row r="18" spans="1:8" s="28" customFormat="1">
      <c r="A18" s="13"/>
      <c r="B18" s="14"/>
      <c r="C18" s="14"/>
      <c r="D18" s="14"/>
      <c r="E18" s="14"/>
      <c r="F18" s="15">
        <f t="shared" si="0"/>
        <v>0</v>
      </c>
    </row>
    <row r="19" spans="1:8" s="28" customFormat="1">
      <c r="A19" s="13"/>
      <c r="B19" s="14"/>
      <c r="C19" s="14"/>
      <c r="D19" s="14"/>
      <c r="E19" s="14"/>
      <c r="F19" s="15">
        <f t="shared" si="0"/>
        <v>0</v>
      </c>
    </row>
    <row r="20" spans="1:8" s="28" customFormat="1">
      <c r="A20" s="13"/>
      <c r="B20" s="14"/>
      <c r="C20" s="14"/>
      <c r="D20" s="14"/>
      <c r="E20" s="14"/>
      <c r="F20" s="15">
        <f t="shared" si="0"/>
        <v>0</v>
      </c>
    </row>
    <row r="21" spans="1:8" s="28" customFormat="1" ht="14.25" thickBot="1">
      <c r="A21" s="13"/>
      <c r="B21" s="14"/>
      <c r="C21" s="14"/>
      <c r="D21" s="14"/>
      <c r="E21" s="16"/>
      <c r="F21" s="15">
        <f t="shared" si="0"/>
        <v>0</v>
      </c>
    </row>
    <row r="22" spans="1:8" s="29" customFormat="1" ht="15" customHeight="1" thickTop="1">
      <c r="B22" s="30" t="s">
        <v>123</v>
      </c>
      <c r="C22" s="201"/>
      <c r="D22" s="203"/>
      <c r="E22" s="32" t="s">
        <v>124</v>
      </c>
      <c r="F22" s="33" t="s">
        <v>125</v>
      </c>
    </row>
    <row r="23" spans="1:8" s="29" customFormat="1" ht="15" customHeight="1" thickBot="1">
      <c r="B23" s="31"/>
      <c r="C23" s="202"/>
      <c r="D23" s="204"/>
      <c r="E23" s="34">
        <f>SUM(E11:E21)</f>
        <v>0</v>
      </c>
      <c r="F23" s="34">
        <f>SUM(F11:F21)</f>
        <v>0</v>
      </c>
    </row>
    <row r="24" spans="1:8">
      <c r="A24" s="9"/>
      <c r="B24" s="18" t="s">
        <v>126</v>
      </c>
      <c r="C24" s="19"/>
      <c r="D24" s="19"/>
      <c r="F24" s="20"/>
    </row>
    <row r="25" spans="1:8">
      <c r="A25" s="9"/>
      <c r="B25" s="18" t="s">
        <v>127</v>
      </c>
      <c r="C25" s="19"/>
      <c r="D25" s="19"/>
      <c r="F25" s="20"/>
    </row>
    <row r="26" spans="1:8" ht="27" customHeight="1">
      <c r="A26" s="9"/>
      <c r="B26" s="205" t="s">
        <v>128</v>
      </c>
      <c r="C26" s="205"/>
      <c r="D26" s="205"/>
      <c r="E26" s="205"/>
      <c r="F26" s="205"/>
    </row>
    <row r="27" spans="1:8">
      <c r="A27" s="9"/>
      <c r="B27" s="22"/>
      <c r="C27" s="23"/>
      <c r="D27" s="23"/>
      <c r="F27" s="22"/>
    </row>
    <row r="28" spans="1:8" ht="17.25">
      <c r="A28" s="1"/>
      <c r="B28" s="1" t="s">
        <v>129</v>
      </c>
      <c r="C28" s="1"/>
      <c r="D28" s="1"/>
      <c r="F28" s="1"/>
    </row>
    <row r="29" spans="1:8" ht="14.25" thickBot="1">
      <c r="A29" s="9"/>
      <c r="B29" s="9" t="s">
        <v>130</v>
      </c>
      <c r="C29" s="24"/>
      <c r="D29" s="23"/>
      <c r="F29" s="9" t="s">
        <v>131</v>
      </c>
    </row>
    <row r="30" spans="1:8" ht="54.75" thickBot="1">
      <c r="A30" s="9"/>
      <c r="B30" s="25" t="s">
        <v>132</v>
      </c>
      <c r="C30" s="26" t="s">
        <v>133</v>
      </c>
      <c r="D30" s="105" t="s">
        <v>134</v>
      </c>
      <c r="F30" s="25" t="s">
        <v>135</v>
      </c>
      <c r="H30" s="71" t="s">
        <v>136</v>
      </c>
    </row>
    <row r="31" spans="1:8" ht="15" thickTop="1" thickBot="1">
      <c r="A31" s="9"/>
      <c r="B31" s="88">
        <f>E23</f>
        <v>0</v>
      </c>
      <c r="C31" s="27">
        <f>F23</f>
        <v>0</v>
      </c>
      <c r="D31" s="75">
        <f>IF(ISERROR(B31/C31),0,B31/C31)</f>
        <v>0</v>
      </c>
      <c r="E31" s="50"/>
      <c r="F31" s="87">
        <v>6.42</v>
      </c>
      <c r="H31" s="94">
        <f>SUMIF(D11:D21,"&gt;="&amp;F31,E11:E21)</f>
        <v>0</v>
      </c>
    </row>
    <row r="32" spans="1:8">
      <c r="A32" s="18"/>
      <c r="B32" s="18"/>
      <c r="C32" s="18"/>
      <c r="D32" s="18"/>
      <c r="E32" s="18"/>
      <c r="F32" s="18"/>
    </row>
  </sheetData>
  <sheetProtection formatCells="0" insertRows="0" insertHyperlinks="0" deleteRows="0"/>
  <mergeCells count="3">
    <mergeCell ref="C22:C23"/>
    <mergeCell ref="D22:D23"/>
    <mergeCell ref="B26:F26"/>
  </mergeCells>
  <phoneticPr fontId="2"/>
  <pageMargins left="0.7" right="0.7" top="0.75" bottom="0.75" header="0.3" footer="0.3"/>
  <pageSetup paperSize="9" scale="53"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E6E5C7-F285-4275-8B97-5657E2CABBA9}">
  <dimension ref="A1:H32"/>
  <sheetViews>
    <sheetView view="pageBreakPreview" zoomScaleNormal="85" zoomScaleSheetLayoutView="100" workbookViewId="0"/>
  </sheetViews>
  <sheetFormatPr defaultColWidth="9" defaultRowHeight="13.5"/>
  <cols>
    <col min="1" max="1" width="9" style="7"/>
    <col min="2" max="2" width="27" style="7" customWidth="1"/>
    <col min="3" max="5" width="27.140625" style="7" customWidth="1"/>
    <col min="6" max="6" width="40.42578125" style="7" customWidth="1"/>
    <col min="7" max="7" width="9" style="7"/>
    <col min="8" max="8" width="12.42578125" style="7" customWidth="1"/>
    <col min="9" max="16384" width="9" style="7"/>
  </cols>
  <sheetData>
    <row r="1" spans="1:6" ht="14.25" thickBot="1">
      <c r="F1" s="9" t="s">
        <v>110</v>
      </c>
    </row>
    <row r="2" spans="1:6" ht="15.75" thickTop="1" thickBot="1">
      <c r="B2" s="42" t="s">
        <v>111</v>
      </c>
      <c r="C2" s="43" t="s">
        <v>112</v>
      </c>
      <c r="D2" s="44"/>
    </row>
    <row r="3" spans="1:6" ht="14.25" thickTop="1"/>
    <row r="4" spans="1:6" ht="17.25">
      <c r="A4" s="5"/>
      <c r="B4" s="6" t="s">
        <v>113</v>
      </c>
      <c r="C4" s="5"/>
      <c r="D4" s="5"/>
      <c r="F4" s="5"/>
    </row>
    <row r="5" spans="1:6" ht="17.25">
      <c r="A5" s="1"/>
      <c r="B5" s="8" t="s">
        <v>114</v>
      </c>
      <c r="C5" s="96" t="s">
        <v>115</v>
      </c>
      <c r="D5" s="1"/>
      <c r="F5" s="1"/>
    </row>
    <row r="6" spans="1:6" ht="17.25">
      <c r="A6" s="1"/>
      <c r="B6" s="1"/>
      <c r="C6" s="96" t="s">
        <v>79</v>
      </c>
      <c r="D6" s="1"/>
      <c r="F6" s="1"/>
    </row>
    <row r="7" spans="1:6">
      <c r="A7" s="9"/>
      <c r="B7" s="9"/>
      <c r="C7" s="9" t="s">
        <v>116</v>
      </c>
      <c r="D7" s="52"/>
      <c r="F7" s="9"/>
    </row>
    <row r="8" spans="1:6">
      <c r="A8" s="9"/>
      <c r="B8" s="9"/>
      <c r="C8" s="10"/>
      <c r="D8" s="10"/>
      <c r="E8" s="9"/>
      <c r="F8" s="9"/>
    </row>
    <row r="9" spans="1:6" ht="18" thickBot="1">
      <c r="A9" s="1"/>
      <c r="B9" s="1" t="s">
        <v>117</v>
      </c>
      <c r="D9" s="1"/>
      <c r="E9" s="1"/>
      <c r="F9" s="1"/>
    </row>
    <row r="10" spans="1:6" ht="81">
      <c r="A10" s="9"/>
      <c r="B10" s="12" t="s">
        <v>118</v>
      </c>
      <c r="C10" s="12" t="s">
        <v>119</v>
      </c>
      <c r="D10" s="12" t="s">
        <v>120</v>
      </c>
      <c r="E10" s="12" t="s">
        <v>121</v>
      </c>
      <c r="F10" s="106" t="s">
        <v>122</v>
      </c>
    </row>
    <row r="11" spans="1:6" s="28" customFormat="1">
      <c r="A11" s="13"/>
      <c r="B11" s="14"/>
      <c r="C11" s="14"/>
      <c r="D11" s="14"/>
      <c r="E11" s="14"/>
      <c r="F11" s="15">
        <f t="shared" ref="F11:F21" si="0">IF(ISERROR(E11/D11),0,E11/D11)</f>
        <v>0</v>
      </c>
    </row>
    <row r="12" spans="1:6" s="28" customFormat="1">
      <c r="A12" s="13"/>
      <c r="B12" s="14"/>
      <c r="C12" s="14"/>
      <c r="D12" s="14"/>
      <c r="E12" s="14"/>
      <c r="F12" s="15">
        <f t="shared" si="0"/>
        <v>0</v>
      </c>
    </row>
    <row r="13" spans="1:6" s="28" customFormat="1">
      <c r="A13" s="13"/>
      <c r="B13" s="14"/>
      <c r="C13" s="14"/>
      <c r="D13" s="14"/>
      <c r="E13" s="14"/>
      <c r="F13" s="15">
        <f t="shared" si="0"/>
        <v>0</v>
      </c>
    </row>
    <row r="14" spans="1:6" s="28" customFormat="1">
      <c r="A14" s="13"/>
      <c r="B14" s="14"/>
      <c r="C14" s="14"/>
      <c r="D14" s="14"/>
      <c r="E14" s="14"/>
      <c r="F14" s="15">
        <f t="shared" si="0"/>
        <v>0</v>
      </c>
    </row>
    <row r="15" spans="1:6" s="28" customFormat="1">
      <c r="A15" s="13"/>
      <c r="B15" s="14"/>
      <c r="C15" s="14"/>
      <c r="D15" s="14"/>
      <c r="E15" s="14"/>
      <c r="F15" s="15">
        <f t="shared" si="0"/>
        <v>0</v>
      </c>
    </row>
    <row r="16" spans="1:6" s="28" customFormat="1">
      <c r="A16" s="13"/>
      <c r="B16" s="14"/>
      <c r="C16" s="14"/>
      <c r="D16" s="14"/>
      <c r="E16" s="14"/>
      <c r="F16" s="15">
        <f t="shared" si="0"/>
        <v>0</v>
      </c>
    </row>
    <row r="17" spans="1:8" s="28" customFormat="1">
      <c r="A17" s="13"/>
      <c r="B17" s="14"/>
      <c r="C17" s="14"/>
      <c r="D17" s="14"/>
      <c r="E17" s="14"/>
      <c r="F17" s="15">
        <f t="shared" si="0"/>
        <v>0</v>
      </c>
    </row>
    <row r="18" spans="1:8" s="28" customFormat="1">
      <c r="A18" s="13"/>
      <c r="B18" s="14"/>
      <c r="C18" s="14"/>
      <c r="D18" s="14"/>
      <c r="E18" s="14"/>
      <c r="F18" s="15">
        <f t="shared" si="0"/>
        <v>0</v>
      </c>
    </row>
    <row r="19" spans="1:8" s="28" customFormat="1">
      <c r="A19" s="13"/>
      <c r="B19" s="14"/>
      <c r="C19" s="14"/>
      <c r="D19" s="14"/>
      <c r="E19" s="14"/>
      <c r="F19" s="15">
        <f t="shared" si="0"/>
        <v>0</v>
      </c>
    </row>
    <row r="20" spans="1:8" s="28" customFormat="1">
      <c r="A20" s="13"/>
      <c r="B20" s="14"/>
      <c r="C20" s="14"/>
      <c r="D20" s="14"/>
      <c r="E20" s="14"/>
      <c r="F20" s="15">
        <f t="shared" si="0"/>
        <v>0</v>
      </c>
    </row>
    <row r="21" spans="1:8" s="28" customFormat="1" ht="14.25" thickBot="1">
      <c r="A21" s="13"/>
      <c r="B21" s="14"/>
      <c r="C21" s="14"/>
      <c r="D21" s="14"/>
      <c r="E21" s="16"/>
      <c r="F21" s="15">
        <f t="shared" si="0"/>
        <v>0</v>
      </c>
    </row>
    <row r="22" spans="1:8" s="29" customFormat="1" ht="15" customHeight="1" thickTop="1">
      <c r="B22" s="30" t="s">
        <v>123</v>
      </c>
      <c r="C22" s="201"/>
      <c r="D22" s="203"/>
      <c r="E22" s="32" t="s">
        <v>124</v>
      </c>
      <c r="F22" s="33" t="s">
        <v>125</v>
      </c>
    </row>
    <row r="23" spans="1:8" s="29" customFormat="1" ht="15" customHeight="1" thickBot="1">
      <c r="B23" s="31"/>
      <c r="C23" s="202"/>
      <c r="D23" s="204"/>
      <c r="E23" s="34">
        <f>SUM(E11:E21)</f>
        <v>0</v>
      </c>
      <c r="F23" s="34">
        <f>SUM(F11:F21)</f>
        <v>0</v>
      </c>
    </row>
    <row r="24" spans="1:8">
      <c r="A24" s="9"/>
      <c r="B24" s="18" t="s">
        <v>126</v>
      </c>
      <c r="C24" s="19"/>
      <c r="D24" s="19"/>
      <c r="F24" s="20"/>
    </row>
    <row r="25" spans="1:8">
      <c r="A25" s="9"/>
      <c r="B25" s="18" t="s">
        <v>127</v>
      </c>
      <c r="C25" s="19"/>
      <c r="D25" s="19"/>
      <c r="F25" s="20"/>
    </row>
    <row r="26" spans="1:8" ht="27" customHeight="1">
      <c r="A26" s="9"/>
      <c r="B26" s="205" t="s">
        <v>128</v>
      </c>
      <c r="C26" s="205"/>
      <c r="D26" s="205"/>
      <c r="E26" s="205"/>
      <c r="F26" s="205"/>
    </row>
    <row r="27" spans="1:8">
      <c r="A27" s="9"/>
      <c r="B27" s="22"/>
      <c r="C27" s="23"/>
      <c r="D27" s="23"/>
      <c r="F27" s="22"/>
    </row>
    <row r="28" spans="1:8" ht="17.25">
      <c r="A28" s="1"/>
      <c r="B28" s="1" t="s">
        <v>129</v>
      </c>
      <c r="C28" s="1"/>
      <c r="D28" s="1"/>
      <c r="F28" s="1"/>
    </row>
    <row r="29" spans="1:8" ht="14.25" thickBot="1">
      <c r="A29" s="9"/>
      <c r="B29" s="9" t="s">
        <v>130</v>
      </c>
      <c r="C29" s="24"/>
      <c r="D29" s="23"/>
      <c r="F29" s="9" t="s">
        <v>131</v>
      </c>
    </row>
    <row r="30" spans="1:8" ht="54.75" thickBot="1">
      <c r="A30" s="9"/>
      <c r="B30" s="25" t="s">
        <v>132</v>
      </c>
      <c r="C30" s="26" t="s">
        <v>133</v>
      </c>
      <c r="D30" s="105" t="s">
        <v>134</v>
      </c>
      <c r="F30" s="25" t="s">
        <v>135</v>
      </c>
      <c r="H30" s="71" t="s">
        <v>136</v>
      </c>
    </row>
    <row r="31" spans="1:8" ht="15" thickTop="1" thickBot="1">
      <c r="A31" s="9"/>
      <c r="B31" s="88">
        <f>E23</f>
        <v>0</v>
      </c>
      <c r="C31" s="27">
        <f>F23</f>
        <v>0</v>
      </c>
      <c r="D31" s="75">
        <f>IF(ISERROR(B31/C31),0,B31/C31)</f>
        <v>0</v>
      </c>
      <c r="E31" s="50"/>
      <c r="F31" s="87">
        <v>5.89</v>
      </c>
      <c r="H31" s="94">
        <f>SUMIF(D11:D21,"&gt;="&amp;F31,E11:E21)</f>
        <v>0</v>
      </c>
    </row>
    <row r="32" spans="1:8">
      <c r="A32" s="18"/>
      <c r="B32" s="18"/>
      <c r="C32" s="18"/>
      <c r="D32" s="18"/>
      <c r="E32" s="18"/>
      <c r="F32" s="18"/>
    </row>
  </sheetData>
  <sheetProtection formatCells="0" insertRows="0" insertHyperlinks="0" deleteRows="0"/>
  <mergeCells count="3">
    <mergeCell ref="C22:C23"/>
    <mergeCell ref="D22:D23"/>
    <mergeCell ref="B26:F26"/>
  </mergeCells>
  <phoneticPr fontId="2"/>
  <pageMargins left="0.7" right="0.7" top="0.75" bottom="0.75" header="0.3" footer="0.3"/>
  <pageSetup paperSize="9" scale="53"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59CB3F-17B4-4438-9210-F88959608833}">
  <dimension ref="A1:H32"/>
  <sheetViews>
    <sheetView view="pageBreakPreview" zoomScaleNormal="85" zoomScaleSheetLayoutView="100" workbookViewId="0"/>
  </sheetViews>
  <sheetFormatPr defaultColWidth="9" defaultRowHeight="13.5"/>
  <cols>
    <col min="1" max="1" width="9" style="7"/>
    <col min="2" max="2" width="27" style="7" customWidth="1"/>
    <col min="3" max="5" width="27.140625" style="7" customWidth="1"/>
    <col min="6" max="6" width="40.42578125" style="7" customWidth="1"/>
    <col min="7" max="7" width="9" style="7"/>
    <col min="8" max="8" width="12.42578125" style="7" customWidth="1"/>
    <col min="9" max="16384" width="9" style="7"/>
  </cols>
  <sheetData>
    <row r="1" spans="1:6" ht="14.25" thickBot="1">
      <c r="F1" s="9" t="s">
        <v>110</v>
      </c>
    </row>
    <row r="2" spans="1:6" ht="15.75" thickTop="1" thickBot="1">
      <c r="B2" s="42" t="s">
        <v>111</v>
      </c>
      <c r="C2" s="43" t="s">
        <v>112</v>
      </c>
      <c r="D2" s="44"/>
    </row>
    <row r="3" spans="1:6" ht="14.25" thickTop="1"/>
    <row r="4" spans="1:6" ht="17.25">
      <c r="A4" s="5"/>
      <c r="B4" s="6" t="s">
        <v>113</v>
      </c>
      <c r="C4" s="5"/>
      <c r="D4" s="5"/>
      <c r="F4" s="5"/>
    </row>
    <row r="5" spans="1:6" ht="17.25">
      <c r="A5" s="1"/>
      <c r="B5" s="8" t="s">
        <v>114</v>
      </c>
      <c r="C5" s="96" t="s">
        <v>115</v>
      </c>
      <c r="D5" s="1"/>
      <c r="F5" s="1"/>
    </row>
    <row r="6" spans="1:6" ht="17.25">
      <c r="A6" s="1"/>
      <c r="B6" s="1"/>
      <c r="C6" s="96" t="s">
        <v>81</v>
      </c>
      <c r="D6" s="1"/>
      <c r="F6" s="1"/>
    </row>
    <row r="7" spans="1:6">
      <c r="A7" s="9"/>
      <c r="B7" s="9"/>
      <c r="C7" s="9" t="s">
        <v>116</v>
      </c>
      <c r="D7" s="52"/>
      <c r="F7" s="9"/>
    </row>
    <row r="8" spans="1:6">
      <c r="A8" s="9"/>
      <c r="B8" s="9"/>
      <c r="C8" s="10"/>
      <c r="D8" s="10"/>
      <c r="E8" s="9"/>
      <c r="F8" s="9"/>
    </row>
    <row r="9" spans="1:6" ht="18" thickBot="1">
      <c r="A9" s="1"/>
      <c r="B9" s="1" t="s">
        <v>117</v>
      </c>
      <c r="D9" s="1"/>
      <c r="E9" s="1"/>
      <c r="F9" s="1"/>
    </row>
    <row r="10" spans="1:6" ht="81">
      <c r="A10" s="9"/>
      <c r="B10" s="12" t="s">
        <v>118</v>
      </c>
      <c r="C10" s="12" t="s">
        <v>119</v>
      </c>
      <c r="D10" s="12" t="s">
        <v>120</v>
      </c>
      <c r="E10" s="12" t="s">
        <v>121</v>
      </c>
      <c r="F10" s="106" t="s">
        <v>122</v>
      </c>
    </row>
    <row r="11" spans="1:6" s="28" customFormat="1">
      <c r="A11" s="13"/>
      <c r="B11" s="14"/>
      <c r="C11" s="14"/>
      <c r="D11" s="14"/>
      <c r="E11" s="14"/>
      <c r="F11" s="15">
        <f t="shared" ref="F11:F21" si="0">IF(ISERROR(E11/D11),0,E11/D11)</f>
        <v>0</v>
      </c>
    </row>
    <row r="12" spans="1:6" s="28" customFormat="1">
      <c r="A12" s="13"/>
      <c r="B12" s="14"/>
      <c r="C12" s="14"/>
      <c r="D12" s="14"/>
      <c r="E12" s="14"/>
      <c r="F12" s="15">
        <f t="shared" si="0"/>
        <v>0</v>
      </c>
    </row>
    <row r="13" spans="1:6" s="28" customFormat="1">
      <c r="A13" s="13"/>
      <c r="B13" s="14"/>
      <c r="C13" s="14"/>
      <c r="D13" s="14"/>
      <c r="E13" s="14"/>
      <c r="F13" s="15">
        <f t="shared" si="0"/>
        <v>0</v>
      </c>
    </row>
    <row r="14" spans="1:6" s="28" customFormat="1">
      <c r="A14" s="13"/>
      <c r="B14" s="14"/>
      <c r="C14" s="14"/>
      <c r="D14" s="14"/>
      <c r="E14" s="14"/>
      <c r="F14" s="15">
        <f t="shared" si="0"/>
        <v>0</v>
      </c>
    </row>
    <row r="15" spans="1:6" s="28" customFormat="1">
      <c r="A15" s="13"/>
      <c r="B15" s="14"/>
      <c r="C15" s="14"/>
      <c r="D15" s="14"/>
      <c r="E15" s="14"/>
      <c r="F15" s="15">
        <f t="shared" si="0"/>
        <v>0</v>
      </c>
    </row>
    <row r="16" spans="1:6" s="28" customFormat="1">
      <c r="A16" s="13"/>
      <c r="B16" s="14"/>
      <c r="C16" s="14"/>
      <c r="D16" s="14"/>
      <c r="E16" s="14"/>
      <c r="F16" s="15">
        <f t="shared" si="0"/>
        <v>0</v>
      </c>
    </row>
    <row r="17" spans="1:8" s="28" customFormat="1">
      <c r="A17" s="13"/>
      <c r="B17" s="14"/>
      <c r="C17" s="14"/>
      <c r="D17" s="14"/>
      <c r="E17" s="14"/>
      <c r="F17" s="15">
        <f t="shared" si="0"/>
        <v>0</v>
      </c>
    </row>
    <row r="18" spans="1:8" s="28" customFormat="1">
      <c r="A18" s="13"/>
      <c r="B18" s="14"/>
      <c r="C18" s="14"/>
      <c r="D18" s="14"/>
      <c r="E18" s="14"/>
      <c r="F18" s="15">
        <f t="shared" si="0"/>
        <v>0</v>
      </c>
    </row>
    <row r="19" spans="1:8" s="28" customFormat="1">
      <c r="A19" s="13"/>
      <c r="B19" s="14"/>
      <c r="C19" s="14"/>
      <c r="D19" s="14"/>
      <c r="E19" s="14"/>
      <c r="F19" s="15">
        <f t="shared" si="0"/>
        <v>0</v>
      </c>
    </row>
    <row r="20" spans="1:8" s="28" customFormat="1">
      <c r="A20" s="13"/>
      <c r="B20" s="14"/>
      <c r="C20" s="14"/>
      <c r="D20" s="14"/>
      <c r="E20" s="14"/>
      <c r="F20" s="15">
        <f t="shared" si="0"/>
        <v>0</v>
      </c>
    </row>
    <row r="21" spans="1:8" s="28" customFormat="1" ht="14.25" thickBot="1">
      <c r="A21" s="13"/>
      <c r="B21" s="14"/>
      <c r="C21" s="14"/>
      <c r="D21" s="14"/>
      <c r="E21" s="16"/>
      <c r="F21" s="15">
        <f t="shared" si="0"/>
        <v>0</v>
      </c>
    </row>
    <row r="22" spans="1:8" s="29" customFormat="1" ht="15" customHeight="1" thickTop="1">
      <c r="B22" s="30" t="s">
        <v>123</v>
      </c>
      <c r="C22" s="201"/>
      <c r="D22" s="203"/>
      <c r="E22" s="32" t="s">
        <v>124</v>
      </c>
      <c r="F22" s="33" t="s">
        <v>125</v>
      </c>
    </row>
    <row r="23" spans="1:8" s="29" customFormat="1" ht="15" customHeight="1" thickBot="1">
      <c r="B23" s="31"/>
      <c r="C23" s="202"/>
      <c r="D23" s="204"/>
      <c r="E23" s="34">
        <f>SUM(E11:E21)</f>
        <v>0</v>
      </c>
      <c r="F23" s="34">
        <f>SUM(F11:F21)</f>
        <v>0</v>
      </c>
    </row>
    <row r="24" spans="1:8">
      <c r="A24" s="9"/>
      <c r="B24" s="18" t="s">
        <v>126</v>
      </c>
      <c r="C24" s="19"/>
      <c r="D24" s="19"/>
      <c r="F24" s="20"/>
    </row>
    <row r="25" spans="1:8">
      <c r="A25" s="9"/>
      <c r="B25" s="18" t="s">
        <v>127</v>
      </c>
      <c r="C25" s="19"/>
      <c r="D25" s="19"/>
      <c r="F25" s="20"/>
    </row>
    <row r="26" spans="1:8" ht="27" customHeight="1">
      <c r="A26" s="9"/>
      <c r="B26" s="205" t="s">
        <v>128</v>
      </c>
      <c r="C26" s="205"/>
      <c r="D26" s="205"/>
      <c r="E26" s="205"/>
      <c r="F26" s="205"/>
    </row>
    <row r="27" spans="1:8">
      <c r="A27" s="9"/>
      <c r="B27" s="22"/>
      <c r="C27" s="23"/>
      <c r="D27" s="23"/>
      <c r="F27" s="22"/>
    </row>
    <row r="28" spans="1:8" ht="17.25">
      <c r="A28" s="1"/>
      <c r="B28" s="1" t="s">
        <v>129</v>
      </c>
      <c r="C28" s="1"/>
      <c r="D28" s="1"/>
      <c r="F28" s="1"/>
    </row>
    <row r="29" spans="1:8" ht="14.25" thickBot="1">
      <c r="A29" s="9"/>
      <c r="B29" s="9" t="s">
        <v>130</v>
      </c>
      <c r="C29" s="24"/>
      <c r="D29" s="23"/>
      <c r="F29" s="9" t="s">
        <v>131</v>
      </c>
    </row>
    <row r="30" spans="1:8" ht="54.75" thickBot="1">
      <c r="A30" s="9"/>
      <c r="B30" s="25" t="s">
        <v>132</v>
      </c>
      <c r="C30" s="26" t="s">
        <v>133</v>
      </c>
      <c r="D30" s="105" t="s">
        <v>134</v>
      </c>
      <c r="F30" s="25" t="s">
        <v>135</v>
      </c>
      <c r="H30" s="71" t="s">
        <v>136</v>
      </c>
    </row>
    <row r="31" spans="1:8" ht="15" thickTop="1" thickBot="1">
      <c r="A31" s="9"/>
      <c r="B31" s="88">
        <f>E23</f>
        <v>0</v>
      </c>
      <c r="C31" s="27">
        <f>F23</f>
        <v>0</v>
      </c>
      <c r="D31" s="75">
        <f>IF(ISERROR(B31/C31),0,B31/C31)</f>
        <v>0</v>
      </c>
      <c r="E31" s="50"/>
      <c r="F31" s="87">
        <v>4.88</v>
      </c>
      <c r="H31" s="94">
        <f>SUMIF(D11:D21,"&gt;="&amp;F31,E11:E21)</f>
        <v>0</v>
      </c>
    </row>
    <row r="32" spans="1:8">
      <c r="A32" s="18"/>
      <c r="B32" s="18"/>
      <c r="C32" s="18"/>
      <c r="D32" s="18"/>
      <c r="E32" s="18"/>
      <c r="F32" s="18"/>
    </row>
  </sheetData>
  <sheetProtection formatCells="0" insertRows="0" insertHyperlinks="0" deleteRows="0"/>
  <mergeCells count="3">
    <mergeCell ref="C22:C23"/>
    <mergeCell ref="D22:D23"/>
    <mergeCell ref="B26:F26"/>
  </mergeCells>
  <phoneticPr fontId="2"/>
  <pageMargins left="0.7" right="0.7" top="0.75" bottom="0.75" header="0.3" footer="0.3"/>
  <pageSetup paperSize="9" scale="53" fitToHeight="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457A50-8ABA-458C-A65D-4533C0F61F1E}">
  <dimension ref="A1:H32"/>
  <sheetViews>
    <sheetView view="pageBreakPreview" zoomScaleNormal="85" zoomScaleSheetLayoutView="100" workbookViewId="0"/>
  </sheetViews>
  <sheetFormatPr defaultColWidth="9" defaultRowHeight="13.5"/>
  <cols>
    <col min="1" max="1" width="9" style="7"/>
    <col min="2" max="2" width="27" style="7" customWidth="1"/>
    <col min="3" max="5" width="27.140625" style="7" customWidth="1"/>
    <col min="6" max="6" width="40.42578125" style="7" customWidth="1"/>
    <col min="7" max="7" width="9" style="7"/>
    <col min="8" max="8" width="12.42578125" style="7" customWidth="1"/>
    <col min="9" max="16384" width="9" style="7"/>
  </cols>
  <sheetData>
    <row r="1" spans="1:6" ht="14.25" thickBot="1">
      <c r="F1" s="9" t="s">
        <v>110</v>
      </c>
    </row>
    <row r="2" spans="1:6" ht="15.75" thickTop="1" thickBot="1">
      <c r="B2" s="42" t="s">
        <v>111</v>
      </c>
      <c r="C2" s="43" t="s">
        <v>112</v>
      </c>
      <c r="D2" s="44"/>
    </row>
    <row r="3" spans="1:6" ht="14.25" thickTop="1"/>
    <row r="4" spans="1:6" ht="17.25">
      <c r="A4" s="5"/>
      <c r="B4" s="6" t="s">
        <v>113</v>
      </c>
      <c r="C4" s="5"/>
      <c r="D4" s="5"/>
      <c r="F4" s="5"/>
    </row>
    <row r="5" spans="1:6" ht="17.25">
      <c r="A5" s="1"/>
      <c r="B5" s="8" t="s">
        <v>114</v>
      </c>
      <c r="C5" s="96" t="s">
        <v>115</v>
      </c>
      <c r="D5" s="1"/>
      <c r="F5" s="1"/>
    </row>
    <row r="6" spans="1:6" ht="17.25">
      <c r="A6" s="1"/>
      <c r="B6" s="1"/>
      <c r="C6" s="96" t="s">
        <v>83</v>
      </c>
      <c r="D6" s="1"/>
      <c r="F6" s="1"/>
    </row>
    <row r="7" spans="1:6">
      <c r="A7" s="9"/>
      <c r="B7" s="9"/>
      <c r="C7" s="9" t="s">
        <v>116</v>
      </c>
      <c r="D7" s="52"/>
      <c r="F7" s="9"/>
    </row>
    <row r="8" spans="1:6">
      <c r="A8" s="9"/>
      <c r="B8" s="9"/>
      <c r="C8" s="10"/>
      <c r="D8" s="10"/>
      <c r="E8" s="9"/>
      <c r="F8" s="9"/>
    </row>
    <row r="9" spans="1:6" ht="18" thickBot="1">
      <c r="A9" s="1"/>
      <c r="B9" s="1" t="s">
        <v>117</v>
      </c>
      <c r="D9" s="1"/>
      <c r="E9" s="1"/>
      <c r="F9" s="1"/>
    </row>
    <row r="10" spans="1:6" ht="81">
      <c r="A10" s="9"/>
      <c r="B10" s="12" t="s">
        <v>118</v>
      </c>
      <c r="C10" s="12" t="s">
        <v>119</v>
      </c>
      <c r="D10" s="12" t="s">
        <v>120</v>
      </c>
      <c r="E10" s="12" t="s">
        <v>121</v>
      </c>
      <c r="F10" s="106" t="s">
        <v>122</v>
      </c>
    </row>
    <row r="11" spans="1:6" s="28" customFormat="1">
      <c r="A11" s="13"/>
      <c r="B11" s="14"/>
      <c r="C11" s="14"/>
      <c r="D11" s="14"/>
      <c r="E11" s="14"/>
      <c r="F11" s="15">
        <f t="shared" ref="F11:F21" si="0">IF(ISERROR(E11/D11),0,E11/D11)</f>
        <v>0</v>
      </c>
    </row>
    <row r="12" spans="1:6" s="28" customFormat="1">
      <c r="A12" s="13"/>
      <c r="B12" s="14"/>
      <c r="C12" s="14"/>
      <c r="D12" s="14"/>
      <c r="E12" s="14"/>
      <c r="F12" s="15">
        <f t="shared" si="0"/>
        <v>0</v>
      </c>
    </row>
    <row r="13" spans="1:6" s="28" customFormat="1">
      <c r="A13" s="13"/>
      <c r="B13" s="14"/>
      <c r="C13" s="14"/>
      <c r="D13" s="14"/>
      <c r="E13" s="14"/>
      <c r="F13" s="15">
        <f t="shared" si="0"/>
        <v>0</v>
      </c>
    </row>
    <row r="14" spans="1:6" s="28" customFormat="1">
      <c r="A14" s="13"/>
      <c r="B14" s="14"/>
      <c r="C14" s="14"/>
      <c r="D14" s="14"/>
      <c r="E14" s="14"/>
      <c r="F14" s="15">
        <f t="shared" si="0"/>
        <v>0</v>
      </c>
    </row>
    <row r="15" spans="1:6" s="28" customFormat="1">
      <c r="A15" s="13"/>
      <c r="B15" s="14"/>
      <c r="C15" s="14"/>
      <c r="D15" s="14"/>
      <c r="E15" s="14"/>
      <c r="F15" s="15">
        <f t="shared" si="0"/>
        <v>0</v>
      </c>
    </row>
    <row r="16" spans="1:6" s="28" customFormat="1">
      <c r="A16" s="13"/>
      <c r="B16" s="14"/>
      <c r="C16" s="14"/>
      <c r="D16" s="14"/>
      <c r="E16" s="14"/>
      <c r="F16" s="15">
        <f t="shared" si="0"/>
        <v>0</v>
      </c>
    </row>
    <row r="17" spans="1:8" s="28" customFormat="1">
      <c r="A17" s="13"/>
      <c r="B17" s="14"/>
      <c r="C17" s="14"/>
      <c r="D17" s="14"/>
      <c r="E17" s="14"/>
      <c r="F17" s="15">
        <f t="shared" si="0"/>
        <v>0</v>
      </c>
    </row>
    <row r="18" spans="1:8" s="28" customFormat="1">
      <c r="A18" s="13"/>
      <c r="B18" s="14"/>
      <c r="C18" s="14"/>
      <c r="D18" s="14"/>
      <c r="E18" s="14"/>
      <c r="F18" s="15">
        <f t="shared" si="0"/>
        <v>0</v>
      </c>
    </row>
    <row r="19" spans="1:8" s="28" customFormat="1">
      <c r="A19" s="13"/>
      <c r="B19" s="14"/>
      <c r="C19" s="14"/>
      <c r="D19" s="14"/>
      <c r="E19" s="14"/>
      <c r="F19" s="15">
        <f t="shared" si="0"/>
        <v>0</v>
      </c>
    </row>
    <row r="20" spans="1:8" s="28" customFormat="1">
      <c r="A20" s="13"/>
      <c r="B20" s="14"/>
      <c r="C20" s="14"/>
      <c r="D20" s="14"/>
      <c r="E20" s="14"/>
      <c r="F20" s="15">
        <f t="shared" si="0"/>
        <v>0</v>
      </c>
    </row>
    <row r="21" spans="1:8" s="28" customFormat="1" ht="14.25" thickBot="1">
      <c r="A21" s="13"/>
      <c r="B21" s="14"/>
      <c r="C21" s="14"/>
      <c r="D21" s="14"/>
      <c r="E21" s="16"/>
      <c r="F21" s="15">
        <f t="shared" si="0"/>
        <v>0</v>
      </c>
    </row>
    <row r="22" spans="1:8" s="29" customFormat="1" ht="15" customHeight="1" thickTop="1">
      <c r="B22" s="30" t="s">
        <v>123</v>
      </c>
      <c r="C22" s="201"/>
      <c r="D22" s="203"/>
      <c r="E22" s="32" t="s">
        <v>124</v>
      </c>
      <c r="F22" s="33" t="s">
        <v>125</v>
      </c>
    </row>
    <row r="23" spans="1:8" s="29" customFormat="1" ht="15" customHeight="1" thickBot="1">
      <c r="B23" s="31"/>
      <c r="C23" s="202"/>
      <c r="D23" s="204"/>
      <c r="E23" s="34">
        <f>SUM(E11:E21)</f>
        <v>0</v>
      </c>
      <c r="F23" s="34">
        <f>SUM(F11:F21)</f>
        <v>0</v>
      </c>
    </row>
    <row r="24" spans="1:8">
      <c r="A24" s="9"/>
      <c r="B24" s="18" t="s">
        <v>126</v>
      </c>
      <c r="C24" s="19"/>
      <c r="D24" s="19"/>
      <c r="F24" s="20"/>
    </row>
    <row r="25" spans="1:8">
      <c r="A25" s="9"/>
      <c r="B25" s="18" t="s">
        <v>127</v>
      </c>
      <c r="C25" s="19"/>
      <c r="D25" s="19"/>
      <c r="F25" s="20"/>
    </row>
    <row r="26" spans="1:8" ht="27" customHeight="1">
      <c r="A26" s="9"/>
      <c r="B26" s="205" t="s">
        <v>128</v>
      </c>
      <c r="C26" s="205"/>
      <c r="D26" s="205"/>
      <c r="E26" s="205"/>
      <c r="F26" s="205"/>
    </row>
    <row r="27" spans="1:8">
      <c r="A27" s="9"/>
      <c r="B27" s="22"/>
      <c r="C27" s="23"/>
      <c r="D27" s="23"/>
      <c r="F27" s="22"/>
    </row>
    <row r="28" spans="1:8" ht="17.25">
      <c r="A28" s="1"/>
      <c r="B28" s="1" t="s">
        <v>129</v>
      </c>
      <c r="C28" s="1"/>
      <c r="D28" s="1"/>
      <c r="F28" s="1"/>
    </row>
    <row r="29" spans="1:8" ht="14.25" thickBot="1">
      <c r="A29" s="9"/>
      <c r="B29" s="9" t="s">
        <v>130</v>
      </c>
      <c r="C29" s="24"/>
      <c r="D29" s="23"/>
      <c r="F29" s="9" t="s">
        <v>131</v>
      </c>
    </row>
    <row r="30" spans="1:8" ht="54.75" thickBot="1">
      <c r="A30" s="9"/>
      <c r="B30" s="25" t="s">
        <v>132</v>
      </c>
      <c r="C30" s="26" t="s">
        <v>133</v>
      </c>
      <c r="D30" s="105" t="s">
        <v>134</v>
      </c>
      <c r="F30" s="25" t="s">
        <v>135</v>
      </c>
      <c r="H30" s="71" t="s">
        <v>136</v>
      </c>
    </row>
    <row r="31" spans="1:8" ht="15" thickTop="1" thickBot="1">
      <c r="A31" s="9"/>
      <c r="B31" s="88">
        <f>E23</f>
        <v>0</v>
      </c>
      <c r="C31" s="27">
        <f>F23</f>
        <v>0</v>
      </c>
      <c r="D31" s="75">
        <f>IF(ISERROR(B31/C31),0,B31/C31)</f>
        <v>0</v>
      </c>
      <c r="E31" s="50"/>
      <c r="F31" s="87">
        <v>4.42</v>
      </c>
      <c r="H31" s="94">
        <f>SUMIF(D11:D21,"&gt;="&amp;F31,E11:E21)</f>
        <v>0</v>
      </c>
    </row>
    <row r="32" spans="1:8">
      <c r="A32" s="18"/>
      <c r="B32" s="18"/>
      <c r="C32" s="18"/>
      <c r="D32" s="18"/>
      <c r="E32" s="18"/>
      <c r="F32" s="18"/>
    </row>
  </sheetData>
  <sheetProtection formatCells="0" insertRows="0" insertHyperlinks="0" deleteRows="0"/>
  <mergeCells count="3">
    <mergeCell ref="C22:C23"/>
    <mergeCell ref="D22:D23"/>
    <mergeCell ref="B26:F26"/>
  </mergeCells>
  <phoneticPr fontId="2"/>
  <pageMargins left="0.7" right="0.7" top="0.75" bottom="0.75" header="0.3" footer="0.3"/>
  <pageSetup paperSize="9" scale="53" fitToHeight="0"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213437-1CCC-453C-BB94-AF02795E2EF9}">
  <dimension ref="A1:H32"/>
  <sheetViews>
    <sheetView view="pageBreakPreview" zoomScaleNormal="85" zoomScaleSheetLayoutView="100" workbookViewId="0"/>
  </sheetViews>
  <sheetFormatPr defaultColWidth="9" defaultRowHeight="13.5"/>
  <cols>
    <col min="1" max="1" width="9" style="7"/>
    <col min="2" max="2" width="27" style="7" customWidth="1"/>
    <col min="3" max="5" width="27.140625" style="7" customWidth="1"/>
    <col min="6" max="6" width="40.42578125" style="7" customWidth="1"/>
    <col min="7" max="7" width="9" style="7"/>
    <col min="8" max="8" width="12.42578125" style="7" customWidth="1"/>
    <col min="9" max="16384" width="9" style="7"/>
  </cols>
  <sheetData>
    <row r="1" spans="1:6" ht="14.25" thickBot="1">
      <c r="F1" s="9" t="s">
        <v>110</v>
      </c>
    </row>
    <row r="2" spans="1:6" ht="15.75" thickTop="1" thickBot="1">
      <c r="B2" s="42" t="s">
        <v>111</v>
      </c>
      <c r="C2" s="43" t="s">
        <v>112</v>
      </c>
      <c r="D2" s="44"/>
    </row>
    <row r="3" spans="1:6" ht="14.25" thickTop="1"/>
    <row r="4" spans="1:6" ht="17.25">
      <c r="A4" s="5"/>
      <c r="B4" s="6" t="s">
        <v>113</v>
      </c>
      <c r="C4" s="5"/>
      <c r="D4" s="5"/>
      <c r="F4" s="5"/>
    </row>
    <row r="5" spans="1:6" ht="17.25">
      <c r="A5" s="1"/>
      <c r="B5" s="8" t="s">
        <v>114</v>
      </c>
      <c r="C5" s="96" t="s">
        <v>137</v>
      </c>
      <c r="D5" s="1"/>
      <c r="F5" s="1"/>
    </row>
    <row r="6" spans="1:6" ht="17.25">
      <c r="A6" s="1"/>
      <c r="B6" s="1"/>
      <c r="C6" s="96" t="s">
        <v>86</v>
      </c>
      <c r="D6" s="1"/>
      <c r="F6" s="1"/>
    </row>
    <row r="7" spans="1:6">
      <c r="A7" s="9"/>
      <c r="B7" s="9"/>
      <c r="C7" s="9" t="s">
        <v>116</v>
      </c>
      <c r="D7" s="52"/>
      <c r="F7" s="9"/>
    </row>
    <row r="8" spans="1:6">
      <c r="A8" s="9"/>
      <c r="B8" s="9"/>
      <c r="C8" s="10"/>
      <c r="D8" s="10"/>
      <c r="E8" s="9"/>
      <c r="F8" s="9"/>
    </row>
    <row r="9" spans="1:6" ht="18" thickBot="1">
      <c r="A9" s="1"/>
      <c r="B9" s="1" t="s">
        <v>117</v>
      </c>
      <c r="D9" s="1"/>
      <c r="E9" s="1"/>
      <c r="F9" s="1"/>
    </row>
    <row r="10" spans="1:6" ht="81">
      <c r="A10" s="9"/>
      <c r="B10" s="12" t="s">
        <v>118</v>
      </c>
      <c r="C10" s="12" t="s">
        <v>119</v>
      </c>
      <c r="D10" s="12" t="s">
        <v>120</v>
      </c>
      <c r="E10" s="12" t="s">
        <v>121</v>
      </c>
      <c r="F10" s="106" t="s">
        <v>122</v>
      </c>
    </row>
    <row r="11" spans="1:6" s="28" customFormat="1">
      <c r="A11" s="13"/>
      <c r="B11" s="14"/>
      <c r="C11" s="14"/>
      <c r="D11" s="14"/>
      <c r="E11" s="14"/>
      <c r="F11" s="15">
        <f t="shared" ref="F11:F21" si="0">IF(ISERROR(E11/D11),0,E11/D11)</f>
        <v>0</v>
      </c>
    </row>
    <row r="12" spans="1:6" s="28" customFormat="1">
      <c r="A12" s="13"/>
      <c r="B12" s="14"/>
      <c r="C12" s="14"/>
      <c r="D12" s="14"/>
      <c r="E12" s="14"/>
      <c r="F12" s="15">
        <f t="shared" si="0"/>
        <v>0</v>
      </c>
    </row>
    <row r="13" spans="1:6" s="28" customFormat="1">
      <c r="A13" s="13"/>
      <c r="B13" s="14"/>
      <c r="C13" s="14"/>
      <c r="D13" s="14"/>
      <c r="E13" s="14"/>
      <c r="F13" s="15">
        <f t="shared" si="0"/>
        <v>0</v>
      </c>
    </row>
    <row r="14" spans="1:6" s="28" customFormat="1">
      <c r="A14" s="13"/>
      <c r="B14" s="14"/>
      <c r="C14" s="14"/>
      <c r="D14" s="14"/>
      <c r="E14" s="14"/>
      <c r="F14" s="15">
        <f t="shared" si="0"/>
        <v>0</v>
      </c>
    </row>
    <row r="15" spans="1:6" s="28" customFormat="1">
      <c r="A15" s="13"/>
      <c r="B15" s="14"/>
      <c r="C15" s="14"/>
      <c r="D15" s="14"/>
      <c r="E15" s="14"/>
      <c r="F15" s="15">
        <f t="shared" si="0"/>
        <v>0</v>
      </c>
    </row>
    <row r="16" spans="1:6" s="28" customFormat="1">
      <c r="A16" s="13"/>
      <c r="B16" s="14"/>
      <c r="C16" s="14"/>
      <c r="D16" s="14"/>
      <c r="E16" s="14"/>
      <c r="F16" s="15">
        <f t="shared" si="0"/>
        <v>0</v>
      </c>
    </row>
    <row r="17" spans="1:8" s="28" customFormat="1">
      <c r="A17" s="13"/>
      <c r="B17" s="14"/>
      <c r="C17" s="14"/>
      <c r="D17" s="14"/>
      <c r="E17" s="14"/>
      <c r="F17" s="15">
        <f t="shared" si="0"/>
        <v>0</v>
      </c>
    </row>
    <row r="18" spans="1:8" s="28" customFormat="1">
      <c r="A18" s="13"/>
      <c r="B18" s="14"/>
      <c r="C18" s="14"/>
      <c r="D18" s="14"/>
      <c r="E18" s="14"/>
      <c r="F18" s="15">
        <f t="shared" si="0"/>
        <v>0</v>
      </c>
    </row>
    <row r="19" spans="1:8" s="28" customFormat="1">
      <c r="A19" s="13"/>
      <c r="B19" s="14"/>
      <c r="C19" s="14"/>
      <c r="D19" s="14"/>
      <c r="E19" s="14"/>
      <c r="F19" s="15">
        <f t="shared" si="0"/>
        <v>0</v>
      </c>
    </row>
    <row r="20" spans="1:8" s="28" customFormat="1">
      <c r="A20" s="13"/>
      <c r="B20" s="14"/>
      <c r="C20" s="14"/>
      <c r="D20" s="14"/>
      <c r="E20" s="14"/>
      <c r="F20" s="15">
        <f t="shared" si="0"/>
        <v>0</v>
      </c>
    </row>
    <row r="21" spans="1:8" s="28" customFormat="1" ht="14.25" thickBot="1">
      <c r="A21" s="13"/>
      <c r="B21" s="14"/>
      <c r="C21" s="14"/>
      <c r="D21" s="14"/>
      <c r="E21" s="16"/>
      <c r="F21" s="15">
        <f t="shared" si="0"/>
        <v>0</v>
      </c>
    </row>
    <row r="22" spans="1:8" s="29" customFormat="1" ht="15" customHeight="1" thickTop="1">
      <c r="B22" s="30" t="s">
        <v>123</v>
      </c>
      <c r="C22" s="201"/>
      <c r="D22" s="203"/>
      <c r="E22" s="32" t="s">
        <v>124</v>
      </c>
      <c r="F22" s="33" t="s">
        <v>125</v>
      </c>
    </row>
    <row r="23" spans="1:8" s="29" customFormat="1" ht="15" customHeight="1" thickBot="1">
      <c r="B23" s="31"/>
      <c r="C23" s="202"/>
      <c r="D23" s="204"/>
      <c r="E23" s="34">
        <f>SUM(E11:E21)</f>
        <v>0</v>
      </c>
      <c r="F23" s="34">
        <f>SUM(F11:F21)</f>
        <v>0</v>
      </c>
    </row>
    <row r="24" spans="1:8">
      <c r="A24" s="9"/>
      <c r="B24" s="18" t="s">
        <v>126</v>
      </c>
      <c r="C24" s="19"/>
      <c r="D24" s="19"/>
      <c r="F24" s="20"/>
    </row>
    <row r="25" spans="1:8">
      <c r="A25" s="9"/>
      <c r="B25" s="18" t="s">
        <v>127</v>
      </c>
      <c r="C25" s="19"/>
      <c r="D25" s="19"/>
      <c r="F25" s="20"/>
    </row>
    <row r="26" spans="1:8" ht="27" customHeight="1">
      <c r="A26" s="9"/>
      <c r="B26" s="206" t="s">
        <v>138</v>
      </c>
      <c r="C26" s="206"/>
      <c r="D26" s="206"/>
      <c r="E26" s="206"/>
      <c r="F26" s="206"/>
    </row>
    <row r="27" spans="1:8">
      <c r="A27" s="9"/>
      <c r="B27" s="22"/>
      <c r="C27" s="23"/>
      <c r="D27" s="23"/>
      <c r="F27" s="22"/>
    </row>
    <row r="28" spans="1:8" ht="17.25">
      <c r="A28" s="1"/>
      <c r="B28" s="1" t="s">
        <v>129</v>
      </c>
      <c r="C28" s="1"/>
      <c r="D28" s="1"/>
      <c r="F28" s="1"/>
    </row>
    <row r="29" spans="1:8" ht="14.25" thickBot="1">
      <c r="A29" s="9"/>
      <c r="B29" s="9" t="s">
        <v>130</v>
      </c>
      <c r="C29" s="24"/>
      <c r="D29" s="23"/>
      <c r="F29" s="9" t="s">
        <v>131</v>
      </c>
    </row>
    <row r="30" spans="1:8" ht="54.75" thickBot="1">
      <c r="A30" s="9"/>
      <c r="B30" s="25" t="s">
        <v>132</v>
      </c>
      <c r="C30" s="26" t="s">
        <v>133</v>
      </c>
      <c r="D30" s="105" t="s">
        <v>134</v>
      </c>
      <c r="F30" s="25" t="s">
        <v>135</v>
      </c>
      <c r="H30" s="71" t="s">
        <v>136</v>
      </c>
    </row>
    <row r="31" spans="1:8" ht="15" thickTop="1" thickBot="1">
      <c r="A31" s="9"/>
      <c r="B31" s="88">
        <f>E23</f>
        <v>0</v>
      </c>
      <c r="C31" s="27">
        <f>F23</f>
        <v>0</v>
      </c>
      <c r="D31" s="75">
        <f>IF(ISERROR(B31/C31),0,B31/C31)</f>
        <v>0</v>
      </c>
      <c r="E31" s="50"/>
      <c r="F31" s="87">
        <v>3.11</v>
      </c>
      <c r="H31" s="94">
        <f>SUMIF(D11:D21,"&gt;="&amp;F31,E11:E21)</f>
        <v>0</v>
      </c>
    </row>
    <row r="32" spans="1:8">
      <c r="A32" s="18"/>
      <c r="B32" s="18"/>
      <c r="C32" s="18"/>
      <c r="D32" s="18"/>
      <c r="E32" s="18"/>
      <c r="F32" s="18"/>
    </row>
  </sheetData>
  <sheetProtection formatCells="0" insertRows="0" insertHyperlinks="0" deleteRows="0"/>
  <mergeCells count="3">
    <mergeCell ref="C22:C23"/>
    <mergeCell ref="D22:D23"/>
    <mergeCell ref="B26:F26"/>
  </mergeCells>
  <phoneticPr fontId="2"/>
  <pageMargins left="0.7" right="0.7" top="0.75" bottom="0.75" header="0.3" footer="0.3"/>
  <pageSetup paperSize="9" scale="53" fitToHeight="0"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BEDBAC-1867-4A65-87EA-DADFDF8D8DA8}">
  <dimension ref="A1:H32"/>
  <sheetViews>
    <sheetView view="pageBreakPreview" zoomScaleNormal="85" zoomScaleSheetLayoutView="100" workbookViewId="0"/>
  </sheetViews>
  <sheetFormatPr defaultColWidth="9" defaultRowHeight="13.5"/>
  <cols>
    <col min="1" max="1" width="9" style="7"/>
    <col min="2" max="2" width="27" style="7" customWidth="1"/>
    <col min="3" max="5" width="27.140625" style="7" customWidth="1"/>
    <col min="6" max="6" width="40.42578125" style="7" customWidth="1"/>
    <col min="7" max="7" width="9" style="7"/>
    <col min="8" max="8" width="12.42578125" style="7" customWidth="1"/>
    <col min="9" max="16384" width="9" style="7"/>
  </cols>
  <sheetData>
    <row r="1" spans="1:6" ht="14.25" thickBot="1">
      <c r="F1" s="9" t="s">
        <v>110</v>
      </c>
    </row>
    <row r="2" spans="1:6" ht="15.75" thickTop="1" thickBot="1">
      <c r="B2" s="42" t="s">
        <v>111</v>
      </c>
      <c r="C2" s="43" t="s">
        <v>112</v>
      </c>
      <c r="D2" s="44"/>
    </row>
    <row r="3" spans="1:6" ht="14.25" thickTop="1"/>
    <row r="4" spans="1:6" ht="17.25">
      <c r="A4" s="5"/>
      <c r="B4" s="6" t="s">
        <v>113</v>
      </c>
      <c r="C4" s="5"/>
      <c r="D4" s="5"/>
      <c r="F4" s="5"/>
    </row>
    <row r="5" spans="1:6" ht="17.25">
      <c r="A5" s="1"/>
      <c r="B5" s="8" t="s">
        <v>114</v>
      </c>
      <c r="C5" s="96" t="s">
        <v>137</v>
      </c>
      <c r="D5" s="1"/>
      <c r="F5" s="1"/>
    </row>
    <row r="6" spans="1:6" ht="17.25">
      <c r="A6" s="1"/>
      <c r="B6" s="1"/>
      <c r="C6" s="96" t="s">
        <v>88</v>
      </c>
      <c r="D6" s="1"/>
      <c r="F6" s="1"/>
    </row>
    <row r="7" spans="1:6">
      <c r="A7" s="9"/>
      <c r="B7" s="9"/>
      <c r="C7" s="9" t="s">
        <v>116</v>
      </c>
      <c r="D7" s="52"/>
      <c r="F7" s="9"/>
    </row>
    <row r="8" spans="1:6">
      <c r="A8" s="9"/>
      <c r="B8" s="9"/>
      <c r="C8" s="10"/>
      <c r="D8" s="10"/>
      <c r="E8" s="9"/>
      <c r="F8" s="9"/>
    </row>
    <row r="9" spans="1:6" ht="18" thickBot="1">
      <c r="A9" s="1"/>
      <c r="B9" s="1" t="s">
        <v>117</v>
      </c>
      <c r="D9" s="1"/>
      <c r="E9" s="1"/>
      <c r="F9" s="1"/>
    </row>
    <row r="10" spans="1:6" ht="81">
      <c r="A10" s="9"/>
      <c r="B10" s="12" t="s">
        <v>118</v>
      </c>
      <c r="C10" s="12" t="s">
        <v>119</v>
      </c>
      <c r="D10" s="12" t="s">
        <v>120</v>
      </c>
      <c r="E10" s="12" t="s">
        <v>121</v>
      </c>
      <c r="F10" s="106" t="s">
        <v>122</v>
      </c>
    </row>
    <row r="11" spans="1:6" s="28" customFormat="1">
      <c r="A11" s="13"/>
      <c r="B11" s="14"/>
      <c r="C11" s="14"/>
      <c r="D11" s="14"/>
      <c r="E11" s="14"/>
      <c r="F11" s="15">
        <f t="shared" ref="F11:F21" si="0">IF(ISERROR(E11/D11),0,E11/D11)</f>
        <v>0</v>
      </c>
    </row>
    <row r="12" spans="1:6" s="28" customFormat="1">
      <c r="A12" s="13"/>
      <c r="B12" s="14"/>
      <c r="C12" s="14"/>
      <c r="D12" s="14"/>
      <c r="E12" s="14"/>
      <c r="F12" s="15">
        <f t="shared" si="0"/>
        <v>0</v>
      </c>
    </row>
    <row r="13" spans="1:6" s="28" customFormat="1">
      <c r="A13" s="13"/>
      <c r="B13" s="14"/>
      <c r="C13" s="14"/>
      <c r="D13" s="14"/>
      <c r="E13" s="14"/>
      <c r="F13" s="15">
        <f t="shared" si="0"/>
        <v>0</v>
      </c>
    </row>
    <row r="14" spans="1:6" s="28" customFormat="1">
      <c r="A14" s="13"/>
      <c r="B14" s="14"/>
      <c r="C14" s="14"/>
      <c r="D14" s="14"/>
      <c r="E14" s="14"/>
      <c r="F14" s="15">
        <f t="shared" si="0"/>
        <v>0</v>
      </c>
    </row>
    <row r="15" spans="1:6" s="28" customFormat="1">
      <c r="A15" s="13"/>
      <c r="B15" s="14"/>
      <c r="C15" s="14"/>
      <c r="D15" s="14"/>
      <c r="E15" s="14"/>
      <c r="F15" s="15">
        <f t="shared" si="0"/>
        <v>0</v>
      </c>
    </row>
    <row r="16" spans="1:6" s="28" customFormat="1">
      <c r="A16" s="13"/>
      <c r="B16" s="14"/>
      <c r="C16" s="14"/>
      <c r="D16" s="14"/>
      <c r="E16" s="14"/>
      <c r="F16" s="15">
        <f t="shared" si="0"/>
        <v>0</v>
      </c>
    </row>
    <row r="17" spans="1:8" s="28" customFormat="1">
      <c r="A17" s="13"/>
      <c r="B17" s="14"/>
      <c r="C17" s="14"/>
      <c r="D17" s="14"/>
      <c r="E17" s="14"/>
      <c r="F17" s="15">
        <f t="shared" si="0"/>
        <v>0</v>
      </c>
    </row>
    <row r="18" spans="1:8" s="28" customFormat="1">
      <c r="A18" s="13"/>
      <c r="B18" s="14"/>
      <c r="C18" s="14"/>
      <c r="D18" s="14"/>
      <c r="E18" s="14"/>
      <c r="F18" s="15">
        <f t="shared" si="0"/>
        <v>0</v>
      </c>
    </row>
    <row r="19" spans="1:8" s="28" customFormat="1">
      <c r="A19" s="13"/>
      <c r="B19" s="14"/>
      <c r="C19" s="14"/>
      <c r="D19" s="14"/>
      <c r="E19" s="14"/>
      <c r="F19" s="15">
        <f t="shared" si="0"/>
        <v>0</v>
      </c>
    </row>
    <row r="20" spans="1:8" s="28" customFormat="1">
      <c r="A20" s="13"/>
      <c r="B20" s="14"/>
      <c r="C20" s="14"/>
      <c r="D20" s="14"/>
      <c r="E20" s="14"/>
      <c r="F20" s="15">
        <f t="shared" si="0"/>
        <v>0</v>
      </c>
    </row>
    <row r="21" spans="1:8" s="28" customFormat="1" ht="14.25" thickBot="1">
      <c r="A21" s="13"/>
      <c r="B21" s="14"/>
      <c r="C21" s="14"/>
      <c r="D21" s="14"/>
      <c r="E21" s="16"/>
      <c r="F21" s="15">
        <f t="shared" si="0"/>
        <v>0</v>
      </c>
    </row>
    <row r="22" spans="1:8" s="29" customFormat="1" ht="15" customHeight="1" thickTop="1">
      <c r="B22" s="30" t="s">
        <v>123</v>
      </c>
      <c r="C22" s="201"/>
      <c r="D22" s="203"/>
      <c r="E22" s="32" t="s">
        <v>124</v>
      </c>
      <c r="F22" s="33" t="s">
        <v>125</v>
      </c>
    </row>
    <row r="23" spans="1:8" s="29" customFormat="1" ht="15" customHeight="1" thickBot="1">
      <c r="B23" s="31"/>
      <c r="C23" s="202"/>
      <c r="D23" s="204"/>
      <c r="E23" s="34">
        <f>SUM(E11:E21)</f>
        <v>0</v>
      </c>
      <c r="F23" s="34">
        <f>SUM(F11:F21)</f>
        <v>0</v>
      </c>
    </row>
    <row r="24" spans="1:8">
      <c r="A24" s="9"/>
      <c r="B24" s="18" t="s">
        <v>126</v>
      </c>
      <c r="C24" s="19"/>
      <c r="D24" s="19"/>
      <c r="F24" s="20"/>
    </row>
    <row r="25" spans="1:8">
      <c r="A25" s="9"/>
      <c r="B25" s="18" t="s">
        <v>127</v>
      </c>
      <c r="C25" s="19"/>
      <c r="D25" s="19"/>
      <c r="F25" s="20"/>
    </row>
    <row r="26" spans="1:8" ht="27" customHeight="1">
      <c r="A26" s="9"/>
      <c r="B26" s="206" t="s">
        <v>138</v>
      </c>
      <c r="C26" s="206"/>
      <c r="D26" s="206"/>
      <c r="E26" s="206"/>
      <c r="F26" s="206"/>
    </row>
    <row r="27" spans="1:8">
      <c r="A27" s="9"/>
      <c r="B27" s="22"/>
      <c r="C27" s="23"/>
      <c r="D27" s="23"/>
      <c r="F27" s="22"/>
    </row>
    <row r="28" spans="1:8" ht="17.25">
      <c r="A28" s="1"/>
      <c r="B28" s="1" t="s">
        <v>129</v>
      </c>
      <c r="C28" s="1"/>
      <c r="D28" s="1"/>
      <c r="F28" s="1"/>
    </row>
    <row r="29" spans="1:8" ht="14.25" thickBot="1">
      <c r="A29" s="9"/>
      <c r="B29" s="9" t="s">
        <v>130</v>
      </c>
      <c r="C29" s="24"/>
      <c r="D29" s="23"/>
      <c r="F29" s="9" t="s">
        <v>131</v>
      </c>
    </row>
    <row r="30" spans="1:8" ht="54.75" thickBot="1">
      <c r="A30" s="9"/>
      <c r="B30" s="25" t="s">
        <v>132</v>
      </c>
      <c r="C30" s="26" t="s">
        <v>133</v>
      </c>
      <c r="D30" s="105" t="s">
        <v>134</v>
      </c>
      <c r="F30" s="25" t="s">
        <v>135</v>
      </c>
      <c r="H30" s="71" t="s">
        <v>136</v>
      </c>
    </row>
    <row r="31" spans="1:8" ht="15" thickTop="1" thickBot="1">
      <c r="A31" s="9"/>
      <c r="B31" s="88">
        <f>E23</f>
        <v>0</v>
      </c>
      <c r="C31" s="27">
        <f>F23</f>
        <v>0</v>
      </c>
      <c r="D31" s="75">
        <f>IF(ISERROR(B31/C31),0,B31/C31)</f>
        <v>0</v>
      </c>
      <c r="E31" s="50"/>
      <c r="F31" s="87">
        <v>2.3199999999999998</v>
      </c>
      <c r="H31" s="94">
        <f>SUMIF(D11:D21,"&gt;="&amp;F31,E11:E21)</f>
        <v>0</v>
      </c>
    </row>
    <row r="32" spans="1:8">
      <c r="A32" s="18"/>
      <c r="B32" s="18"/>
      <c r="C32" s="18"/>
      <c r="D32" s="18"/>
      <c r="E32" s="18"/>
      <c r="F32" s="18"/>
    </row>
  </sheetData>
  <sheetProtection formatCells="0" insertRows="0" insertHyperlinks="0" deleteRows="0"/>
  <mergeCells count="3">
    <mergeCell ref="C22:C23"/>
    <mergeCell ref="D22:D23"/>
    <mergeCell ref="B26:F26"/>
  </mergeCells>
  <phoneticPr fontId="2"/>
  <pageMargins left="0.7" right="0.7" top="0.75" bottom="0.75" header="0.3" footer="0.3"/>
  <pageSetup paperSize="9" scale="53" fitToHeight="0"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L32"/>
  <sheetViews>
    <sheetView view="pageBreakPreview" zoomScaleNormal="85" zoomScaleSheetLayoutView="100" workbookViewId="0"/>
  </sheetViews>
  <sheetFormatPr defaultColWidth="9" defaultRowHeight="13.5"/>
  <cols>
    <col min="1" max="1" width="9" style="7"/>
    <col min="2" max="3" width="32.28515625" style="7" customWidth="1"/>
    <col min="4" max="5" width="27" style="7" customWidth="1"/>
    <col min="6" max="12" width="26.42578125" style="7" customWidth="1"/>
    <col min="13" max="16384" width="9" style="7"/>
  </cols>
  <sheetData>
    <row r="1" spans="1:12" ht="14.25" thickBot="1">
      <c r="L1" s="7" t="s">
        <v>139</v>
      </c>
    </row>
    <row r="2" spans="1:12" ht="15.75" thickTop="1" thickBot="1">
      <c r="B2" s="42" t="s">
        <v>111</v>
      </c>
      <c r="C2" s="43" t="s">
        <v>112</v>
      </c>
      <c r="D2" s="44"/>
    </row>
    <row r="3" spans="1:12" ht="14.25" thickTop="1">
      <c r="I3" s="9"/>
    </row>
    <row r="4" spans="1:12" ht="17.25">
      <c r="A4" s="5"/>
      <c r="B4" s="6" t="s">
        <v>113</v>
      </c>
      <c r="C4" s="5"/>
      <c r="D4" s="5"/>
      <c r="F4" s="5"/>
      <c r="G4" s="5"/>
      <c r="H4" s="5"/>
      <c r="I4" s="5"/>
    </row>
    <row r="5" spans="1:12" ht="17.25">
      <c r="A5" s="1"/>
      <c r="B5" s="8" t="s">
        <v>140</v>
      </c>
      <c r="C5" s="96" t="s">
        <v>141</v>
      </c>
      <c r="D5" s="1"/>
      <c r="F5" s="1"/>
      <c r="G5" s="1"/>
      <c r="H5" s="1"/>
      <c r="I5" s="1"/>
    </row>
    <row r="6" spans="1:12" ht="17.25">
      <c r="A6" s="1"/>
      <c r="B6" s="1"/>
      <c r="C6" s="1"/>
      <c r="D6" s="41"/>
      <c r="E6" s="1"/>
      <c r="F6" s="1"/>
      <c r="G6" s="1"/>
      <c r="H6" s="1"/>
      <c r="I6" s="1"/>
    </row>
    <row r="7" spans="1:12">
      <c r="A7" s="9"/>
      <c r="B7" s="9"/>
      <c r="C7" s="9"/>
      <c r="D7" s="10"/>
      <c r="E7" s="9"/>
      <c r="F7" s="9"/>
      <c r="G7" s="9"/>
      <c r="H7" s="9"/>
      <c r="I7" s="9"/>
    </row>
    <row r="8" spans="1:12">
      <c r="A8" s="9"/>
      <c r="B8" s="9"/>
      <c r="C8" s="9"/>
      <c r="D8" s="11"/>
      <c r="E8" s="9"/>
      <c r="F8" s="9"/>
      <c r="G8" s="9"/>
      <c r="H8" s="9"/>
      <c r="I8" s="9"/>
    </row>
    <row r="9" spans="1:12" ht="18" thickBot="1">
      <c r="A9" s="1"/>
      <c r="B9" s="1" t="s">
        <v>117</v>
      </c>
      <c r="C9" s="1"/>
      <c r="D9" s="1"/>
      <c r="E9" s="1"/>
      <c r="F9" s="1"/>
      <c r="G9" s="1"/>
      <c r="H9" s="1"/>
      <c r="I9" s="1"/>
    </row>
    <row r="10" spans="1:12" ht="97.5">
      <c r="A10" s="9"/>
      <c r="B10" s="12" t="s">
        <v>118</v>
      </c>
      <c r="C10" s="12" t="s">
        <v>142</v>
      </c>
      <c r="D10" s="12" t="s">
        <v>51</v>
      </c>
      <c r="E10" s="12" t="s">
        <v>143</v>
      </c>
      <c r="F10" s="95" t="s">
        <v>144</v>
      </c>
      <c r="G10" s="95" t="s">
        <v>145</v>
      </c>
      <c r="H10" s="95" t="s">
        <v>146</v>
      </c>
      <c r="I10" s="99" t="s">
        <v>147</v>
      </c>
      <c r="J10" s="98" t="s">
        <v>148</v>
      </c>
      <c r="K10" s="106" t="s">
        <v>149</v>
      </c>
      <c r="L10" s="82" t="s">
        <v>150</v>
      </c>
    </row>
    <row r="11" spans="1:12" s="28" customFormat="1" ht="13.5" customHeight="1">
      <c r="A11" s="13"/>
      <c r="B11" s="14"/>
      <c r="C11" s="14"/>
      <c r="D11" s="14"/>
      <c r="E11" s="14"/>
      <c r="F11" s="14"/>
      <c r="G11" s="85" t="str">
        <f>IF(E11="取得していない",VLOOKUP(D11,係数等!$B$20:$E$32,4,FALSE),IF(F11="","",9940/F11))</f>
        <v/>
      </c>
      <c r="H11" s="14"/>
      <c r="I11" s="15">
        <f t="shared" ref="I11:I21" si="0">IF(ISERROR(H11/G11),0,H11/G11)</f>
        <v>0</v>
      </c>
      <c r="J11" s="72" t="str">
        <f>IF(H11=0,"",VLOOKUP(D11,係数等!$B$36:$E$48,4,FALSE))</f>
        <v/>
      </c>
      <c r="K11" s="72">
        <f t="shared" ref="K11:K21" si="1">IF(ISERROR(H11/J11),0,H11/J11)</f>
        <v>0</v>
      </c>
      <c r="L11" s="83"/>
    </row>
    <row r="12" spans="1:12" s="28" customFormat="1">
      <c r="A12" s="13"/>
      <c r="B12" s="14"/>
      <c r="C12" s="14"/>
      <c r="D12" s="14"/>
      <c r="E12" s="14"/>
      <c r="F12" s="14"/>
      <c r="G12" s="85" t="str">
        <f>IF(E12="取得していない",VLOOKUP(D12,係数等!$B$20:$E$32,4,FALSE),IF(F12="","",9940/F12))</f>
        <v/>
      </c>
      <c r="H12" s="14"/>
      <c r="I12" s="15">
        <f t="shared" si="0"/>
        <v>0</v>
      </c>
      <c r="J12" s="72" t="str">
        <f>IF(H12=0,"",VLOOKUP(D12,係数等!$B$36:$E$48,4,FALSE))</f>
        <v/>
      </c>
      <c r="K12" s="72">
        <f t="shared" si="1"/>
        <v>0</v>
      </c>
      <c r="L12" s="83"/>
    </row>
    <row r="13" spans="1:12" s="28" customFormat="1">
      <c r="A13" s="13"/>
      <c r="B13" s="14"/>
      <c r="C13" s="14"/>
      <c r="D13" s="14"/>
      <c r="E13" s="14"/>
      <c r="F13" s="14"/>
      <c r="G13" s="85" t="str">
        <f>IF(E13="取得していない",VLOOKUP(D13,係数等!$B$20:$E$32,4,FALSE),IF(F13="","",9940/F13))</f>
        <v/>
      </c>
      <c r="H13" s="14"/>
      <c r="I13" s="15">
        <f t="shared" si="0"/>
        <v>0</v>
      </c>
      <c r="J13" s="72" t="str">
        <f>IF(H13=0,"",VLOOKUP(D13,係数等!$B$36:$E$48,4,FALSE))</f>
        <v/>
      </c>
      <c r="K13" s="72">
        <f t="shared" si="1"/>
        <v>0</v>
      </c>
      <c r="L13" s="83"/>
    </row>
    <row r="14" spans="1:12" s="28" customFormat="1">
      <c r="A14" s="13"/>
      <c r="B14" s="14"/>
      <c r="C14" s="14"/>
      <c r="D14" s="14"/>
      <c r="E14" s="14"/>
      <c r="F14" s="14"/>
      <c r="G14" s="85" t="str">
        <f>IF(E14="取得していない",VLOOKUP(D14,係数等!$B$20:$E$32,4,FALSE),IF(F14="","",9940/F14))</f>
        <v/>
      </c>
      <c r="H14" s="14"/>
      <c r="I14" s="15">
        <f t="shared" si="0"/>
        <v>0</v>
      </c>
      <c r="J14" s="72" t="str">
        <f>IF(H14=0,"",VLOOKUP(D14,係数等!$B$36:$E$48,4,FALSE))</f>
        <v/>
      </c>
      <c r="K14" s="72">
        <f t="shared" si="1"/>
        <v>0</v>
      </c>
      <c r="L14" s="83"/>
    </row>
    <row r="15" spans="1:12" s="28" customFormat="1">
      <c r="A15" s="13"/>
      <c r="B15" s="14"/>
      <c r="C15" s="14"/>
      <c r="D15" s="14"/>
      <c r="E15" s="14"/>
      <c r="F15" s="14"/>
      <c r="G15" s="85" t="str">
        <f>IF(E15="取得していない",VLOOKUP(D15,係数等!$B$20:$E$32,4,FALSE),IF(F15="","",9940/F15))</f>
        <v/>
      </c>
      <c r="H15" s="14"/>
      <c r="I15" s="15">
        <f t="shared" si="0"/>
        <v>0</v>
      </c>
      <c r="J15" s="72" t="str">
        <f>IF(H15=0,"",VLOOKUP(D15,係数等!$B$36:$E$48,4,FALSE))</f>
        <v/>
      </c>
      <c r="K15" s="72">
        <f t="shared" si="1"/>
        <v>0</v>
      </c>
      <c r="L15" s="83"/>
    </row>
    <row r="16" spans="1:12" s="28" customFormat="1">
      <c r="A16" s="13"/>
      <c r="B16" s="14"/>
      <c r="C16" s="14"/>
      <c r="D16" s="14"/>
      <c r="E16" s="14"/>
      <c r="F16" s="14"/>
      <c r="G16" s="85" t="str">
        <f>IF(E16="取得していない",VLOOKUP(D16,係数等!$B$20:$E$32,4,FALSE),IF(F16="","",9940/F16))</f>
        <v/>
      </c>
      <c r="H16" s="14"/>
      <c r="I16" s="15">
        <f t="shared" si="0"/>
        <v>0</v>
      </c>
      <c r="J16" s="72" t="str">
        <f>IF(H16=0,"",VLOOKUP(D16,係数等!$B$36:$E$48,4,FALSE))</f>
        <v/>
      </c>
      <c r="K16" s="72">
        <f t="shared" si="1"/>
        <v>0</v>
      </c>
      <c r="L16" s="83"/>
    </row>
    <row r="17" spans="1:12" s="28" customFormat="1">
      <c r="A17" s="13"/>
      <c r="B17" s="14"/>
      <c r="C17" s="14"/>
      <c r="D17" s="14"/>
      <c r="E17" s="14"/>
      <c r="F17" s="14"/>
      <c r="G17" s="85" t="str">
        <f>IF(E17="取得していない",VLOOKUP(D17,係数等!$B$20:$E$32,4,FALSE),IF(F17="","",9940/F17))</f>
        <v/>
      </c>
      <c r="H17" s="14"/>
      <c r="I17" s="15">
        <f t="shared" si="0"/>
        <v>0</v>
      </c>
      <c r="J17" s="72" t="str">
        <f>IF(H17=0,"",VLOOKUP(D17,係数等!$B$36:$E$48,4,FALSE))</f>
        <v/>
      </c>
      <c r="K17" s="72">
        <f t="shared" si="1"/>
        <v>0</v>
      </c>
      <c r="L17" s="83"/>
    </row>
    <row r="18" spans="1:12" s="28" customFormat="1">
      <c r="A18" s="13"/>
      <c r="B18" s="14"/>
      <c r="C18" s="14"/>
      <c r="D18" s="14"/>
      <c r="E18" s="14"/>
      <c r="F18" s="14"/>
      <c r="G18" s="85" t="str">
        <f>IF(E18="取得していない",VLOOKUP(D18,係数等!$B$20:$E$32,4,FALSE),IF(F18="","",9940/F18))</f>
        <v/>
      </c>
      <c r="H18" s="14"/>
      <c r="I18" s="15">
        <f t="shared" si="0"/>
        <v>0</v>
      </c>
      <c r="J18" s="72" t="str">
        <f>IF(H18=0,"",VLOOKUP(D18,係数等!$B$36:$E$48,4,FALSE))</f>
        <v/>
      </c>
      <c r="K18" s="72">
        <f t="shared" si="1"/>
        <v>0</v>
      </c>
      <c r="L18" s="83"/>
    </row>
    <row r="19" spans="1:12" s="28" customFormat="1">
      <c r="A19" s="13"/>
      <c r="B19" s="14"/>
      <c r="C19" s="14"/>
      <c r="D19" s="14"/>
      <c r="E19" s="14"/>
      <c r="F19" s="14"/>
      <c r="G19" s="85" t="str">
        <f>IF(E19="取得していない",VLOOKUP(D19,係数等!$B$20:$E$32,4,FALSE),IF(F19="","",9940/F19))</f>
        <v/>
      </c>
      <c r="H19" s="14"/>
      <c r="I19" s="15">
        <f t="shared" si="0"/>
        <v>0</v>
      </c>
      <c r="J19" s="72" t="str">
        <f>IF(H19=0,"",VLOOKUP(D19,係数等!$B$36:$E$48,4,FALSE))</f>
        <v/>
      </c>
      <c r="K19" s="72">
        <f t="shared" si="1"/>
        <v>0</v>
      </c>
      <c r="L19" s="83"/>
    </row>
    <row r="20" spans="1:12" s="28" customFormat="1">
      <c r="A20" s="13"/>
      <c r="B20" s="14"/>
      <c r="C20" s="14"/>
      <c r="D20" s="14"/>
      <c r="E20" s="14"/>
      <c r="F20" s="14"/>
      <c r="G20" s="85" t="str">
        <f>IF(E20="取得していない",VLOOKUP(D20,係数等!$B$20:$E$32,4,FALSE),IF(F20="","",9940/F20))</f>
        <v/>
      </c>
      <c r="H20" s="14"/>
      <c r="I20" s="15">
        <f t="shared" si="0"/>
        <v>0</v>
      </c>
      <c r="J20" s="72" t="str">
        <f>IF(H20=0,"",VLOOKUP(D20,係数等!$B$36:$E$48,4,FALSE))</f>
        <v/>
      </c>
      <c r="K20" s="72">
        <f t="shared" si="1"/>
        <v>0</v>
      </c>
      <c r="L20" s="83"/>
    </row>
    <row r="21" spans="1:12" s="28" customFormat="1" ht="14.25" thickBot="1">
      <c r="A21" s="13"/>
      <c r="B21" s="14"/>
      <c r="C21" s="14"/>
      <c r="D21" s="68"/>
      <c r="E21" s="68"/>
      <c r="F21" s="14"/>
      <c r="G21" s="86" t="str">
        <f>IF(E21="取得していない",VLOOKUP(D21,係数等!$B$20:$E$32,4,FALSE),IF(F21="","",9940/F21))</f>
        <v/>
      </c>
      <c r="H21" s="16"/>
      <c r="I21" s="17">
        <f t="shared" si="0"/>
        <v>0</v>
      </c>
      <c r="J21" s="73" t="str">
        <f>IF(H21=0,"",VLOOKUP(D21,係数等!$B$36:$E$48,4,FALSE))</f>
        <v/>
      </c>
      <c r="K21" s="73">
        <f t="shared" si="1"/>
        <v>0</v>
      </c>
      <c r="L21" s="84"/>
    </row>
    <row r="22" spans="1:12" s="29" customFormat="1" ht="15" customHeight="1" thickTop="1">
      <c r="B22" s="30" t="s">
        <v>123</v>
      </c>
      <c r="C22" s="201"/>
      <c r="D22" s="203"/>
      <c r="E22" s="203"/>
      <c r="F22" s="203"/>
      <c r="G22" s="210"/>
      <c r="H22" s="32" t="s">
        <v>125</v>
      </c>
      <c r="I22" s="33" t="s">
        <v>151</v>
      </c>
      <c r="J22" s="210"/>
      <c r="K22" s="33" t="s">
        <v>152</v>
      </c>
      <c r="L22" s="208"/>
    </row>
    <row r="23" spans="1:12" s="29" customFormat="1" ht="15" customHeight="1" thickBot="1">
      <c r="B23" s="31"/>
      <c r="C23" s="202"/>
      <c r="D23" s="204"/>
      <c r="E23" s="204"/>
      <c r="F23" s="204"/>
      <c r="G23" s="211"/>
      <c r="H23" s="34">
        <f>SUM(H11:H21)</f>
        <v>0</v>
      </c>
      <c r="I23" s="34">
        <f>SUM(I11:I21)</f>
        <v>0</v>
      </c>
      <c r="J23" s="211"/>
      <c r="K23" s="34">
        <f>SUM(K11:K21)</f>
        <v>0</v>
      </c>
      <c r="L23" s="209"/>
    </row>
    <row r="24" spans="1:12">
      <c r="A24" s="9"/>
      <c r="B24" s="18" t="s">
        <v>126</v>
      </c>
      <c r="C24" s="18"/>
      <c r="D24" s="19"/>
      <c r="E24" s="19"/>
      <c r="F24" s="20"/>
      <c r="G24" s="20"/>
      <c r="H24" s="20"/>
      <c r="I24" s="20"/>
    </row>
    <row r="25" spans="1:12">
      <c r="A25" s="9"/>
      <c r="B25" s="97" t="s">
        <v>153</v>
      </c>
      <c r="C25" s="22"/>
      <c r="D25" s="23"/>
      <c r="E25" s="23"/>
      <c r="F25" s="207"/>
      <c r="G25" s="207"/>
      <c r="H25" s="207"/>
      <c r="I25" s="207"/>
    </row>
    <row r="26" spans="1:12">
      <c r="A26" s="21"/>
      <c r="B26" s="97" t="s">
        <v>154</v>
      </c>
      <c r="C26" s="21"/>
      <c r="D26" s="21"/>
      <c r="E26" s="21"/>
      <c r="F26" s="21"/>
      <c r="G26" s="21"/>
      <c r="H26" s="21"/>
      <c r="I26" s="21"/>
    </row>
    <row r="27" spans="1:12">
      <c r="A27" s="9"/>
      <c r="B27" s="9"/>
      <c r="C27" s="22"/>
      <c r="D27" s="23"/>
      <c r="E27" s="23"/>
      <c r="F27" s="207"/>
      <c r="G27" s="207"/>
      <c r="H27" s="207"/>
      <c r="I27" s="207"/>
    </row>
    <row r="28" spans="1:12" ht="17.25">
      <c r="A28" s="1"/>
      <c r="B28" s="1" t="s">
        <v>129</v>
      </c>
      <c r="C28" s="1"/>
      <c r="D28" s="1"/>
      <c r="F28" s="1"/>
      <c r="G28" s="1"/>
      <c r="H28" s="1"/>
      <c r="I28" s="1"/>
    </row>
    <row r="29" spans="1:12" ht="14.25" thickBot="1">
      <c r="A29" s="9"/>
      <c r="B29" s="9" t="s">
        <v>130</v>
      </c>
      <c r="C29" s="24"/>
      <c r="D29" s="23"/>
      <c r="F29" s="107" t="s">
        <v>155</v>
      </c>
      <c r="G29" s="9"/>
      <c r="H29" s="9"/>
    </row>
    <row r="30" spans="1:12" ht="54.75" thickBot="1">
      <c r="A30" s="9"/>
      <c r="B30" s="25" t="s">
        <v>156</v>
      </c>
      <c r="C30" s="100" t="s">
        <v>157</v>
      </c>
      <c r="D30" s="105" t="s">
        <v>158</v>
      </c>
      <c r="F30" s="25" t="s">
        <v>159</v>
      </c>
      <c r="G30" s="100" t="s">
        <v>160</v>
      </c>
      <c r="H30" s="74" t="s">
        <v>161</v>
      </c>
    </row>
    <row r="31" spans="1:12" ht="15" thickTop="1" thickBot="1">
      <c r="A31" s="9"/>
      <c r="B31" s="88">
        <f>H23</f>
        <v>0</v>
      </c>
      <c r="C31" s="27">
        <f>I23</f>
        <v>0</v>
      </c>
      <c r="D31" s="75">
        <f>IF(ISERROR(B31/C31),0,B31/C31)</f>
        <v>0</v>
      </c>
      <c r="F31" s="27">
        <f>H23</f>
        <v>0</v>
      </c>
      <c r="G31" s="27">
        <f>K23</f>
        <v>0</v>
      </c>
      <c r="H31" s="75">
        <f>IF(ISERROR(F31/G31),0,F31/G31)</f>
        <v>0</v>
      </c>
    </row>
    <row r="32" spans="1:12">
      <c r="A32" s="18"/>
      <c r="B32" s="18"/>
      <c r="C32" s="18"/>
      <c r="D32" s="18"/>
      <c r="E32" s="18"/>
      <c r="F32" s="18"/>
      <c r="G32" s="18"/>
      <c r="H32" s="18"/>
      <c r="I32" s="18"/>
    </row>
  </sheetData>
  <sheetProtection formatCells="0" insertRows="0" insertHyperlinks="0" deleteRows="0"/>
  <mergeCells count="9">
    <mergeCell ref="F25:I25"/>
    <mergeCell ref="F27:I27"/>
    <mergeCell ref="E22:E23"/>
    <mergeCell ref="L22:L23"/>
    <mergeCell ref="C22:C23"/>
    <mergeCell ref="D22:D23"/>
    <mergeCell ref="J22:J23"/>
    <mergeCell ref="F22:F23"/>
    <mergeCell ref="G22:G23"/>
  </mergeCells>
  <phoneticPr fontId="2"/>
  <dataValidations count="2">
    <dataValidation type="list" allowBlank="1" showInputMessage="1" showErrorMessage="1" sqref="E11:E21" xr:uid="{FDE35970-706D-4BA0-8531-FD5D5979E75D}">
      <formula1>"取得している,取得していない"</formula1>
    </dataValidation>
    <dataValidation type="list" allowBlank="1" showInputMessage="1" showErrorMessage="1" sqref="D11:D21" xr:uid="{DE1AEA1E-F70C-481A-B6E4-B2D30A5A8EC3}">
      <formula1>"T01,T02,T03,T04,T05,T06,T07,T08,T09,T10,T11,TT01,TT02"</formula1>
    </dataValidation>
  </dataValidations>
  <pageMargins left="0.7" right="0.7" top="0.75" bottom="0.75" header="0.3" footer="0.3"/>
  <pageSetup paperSize="9" scale="33" fitToHeight="0"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O36"/>
  <sheetViews>
    <sheetView view="pageBreakPreview" zoomScaleNormal="85" zoomScaleSheetLayoutView="100" workbookViewId="0"/>
  </sheetViews>
  <sheetFormatPr defaultColWidth="9" defaultRowHeight="13.5"/>
  <cols>
    <col min="1" max="1" width="9" style="7"/>
    <col min="2" max="3" width="32.28515625" style="7" customWidth="1"/>
    <col min="4" max="11" width="27" style="7" customWidth="1"/>
    <col min="12" max="15" width="26.42578125" style="7" customWidth="1"/>
    <col min="16" max="16384" width="9" style="7"/>
  </cols>
  <sheetData>
    <row r="1" spans="1:15" ht="14.25" thickBot="1">
      <c r="N1" s="9"/>
      <c r="O1" s="7" t="s">
        <v>139</v>
      </c>
    </row>
    <row r="2" spans="1:15" ht="15.75" thickTop="1" thickBot="1">
      <c r="B2" s="42" t="s">
        <v>111</v>
      </c>
      <c r="C2" s="43" t="s">
        <v>112</v>
      </c>
      <c r="D2" s="44"/>
      <c r="E2" s="9"/>
      <c r="F2" s="9"/>
      <c r="G2" s="9"/>
      <c r="H2" s="9"/>
    </row>
    <row r="3" spans="1:15" ht="14.25" thickTop="1"/>
    <row r="4" spans="1:15" ht="17.25">
      <c r="A4" s="5"/>
      <c r="B4" s="6" t="s">
        <v>113</v>
      </c>
      <c r="C4" s="5"/>
      <c r="D4" s="5"/>
      <c r="E4" s="5"/>
      <c r="F4" s="5"/>
      <c r="G4" s="5"/>
      <c r="H4" s="5"/>
      <c r="I4" s="5"/>
      <c r="K4" s="5"/>
      <c r="L4" s="5"/>
      <c r="M4" s="5"/>
    </row>
    <row r="5" spans="1:15" ht="17.25">
      <c r="A5" s="1"/>
      <c r="B5" s="8" t="s">
        <v>140</v>
      </c>
      <c r="C5" s="96" t="s">
        <v>162</v>
      </c>
      <c r="D5" s="1"/>
      <c r="E5" s="1"/>
      <c r="F5" s="1"/>
      <c r="G5" s="1"/>
      <c r="H5" s="1"/>
      <c r="I5" s="1"/>
      <c r="K5" s="1"/>
      <c r="L5" s="1"/>
      <c r="M5" s="1"/>
    </row>
    <row r="6" spans="1:15" ht="17.25">
      <c r="A6" s="1"/>
      <c r="B6" s="1"/>
      <c r="C6" s="1"/>
      <c r="D6" s="1"/>
      <c r="E6" s="1"/>
      <c r="F6" s="1"/>
      <c r="G6" s="1"/>
      <c r="H6" s="1"/>
      <c r="I6" s="1"/>
      <c r="K6" s="1"/>
      <c r="L6" s="1"/>
      <c r="M6" s="1"/>
    </row>
    <row r="7" spans="1:15">
      <c r="A7" s="9"/>
      <c r="B7" s="9"/>
      <c r="C7" s="9"/>
      <c r="D7" s="10"/>
      <c r="E7" s="10"/>
      <c r="F7" s="10"/>
      <c r="G7" s="10"/>
      <c r="H7" s="10"/>
      <c r="I7" s="9"/>
      <c r="J7" s="9"/>
      <c r="K7" s="9"/>
      <c r="L7" s="9"/>
      <c r="M7" s="9"/>
    </row>
    <row r="8" spans="1:15">
      <c r="A8" s="9"/>
      <c r="B8" s="9"/>
      <c r="C8" s="9"/>
      <c r="D8" s="11"/>
      <c r="E8" s="11"/>
      <c r="F8" s="11"/>
      <c r="G8" s="11"/>
      <c r="H8" s="11"/>
      <c r="I8" s="9"/>
      <c r="J8" s="9"/>
      <c r="K8" s="9"/>
      <c r="L8" s="9"/>
      <c r="M8" s="9"/>
    </row>
    <row r="9" spans="1:15" ht="18" thickBot="1">
      <c r="A9" s="1"/>
      <c r="B9" s="1" t="s">
        <v>117</v>
      </c>
      <c r="C9" s="1"/>
      <c r="D9" s="1"/>
      <c r="E9" s="1"/>
      <c r="F9" s="1"/>
      <c r="G9" s="1"/>
      <c r="H9" s="1"/>
      <c r="I9" s="1"/>
      <c r="J9" s="1"/>
      <c r="K9" s="1"/>
      <c r="L9" s="1"/>
      <c r="M9" s="1"/>
    </row>
    <row r="10" spans="1:15" ht="124.5">
      <c r="A10" s="9"/>
      <c r="B10" s="12" t="s">
        <v>118</v>
      </c>
      <c r="C10" s="12" t="s">
        <v>142</v>
      </c>
      <c r="D10" s="12" t="s">
        <v>51</v>
      </c>
      <c r="E10" s="95" t="s">
        <v>163</v>
      </c>
      <c r="F10" s="95" t="s">
        <v>164</v>
      </c>
      <c r="G10" s="95" t="s">
        <v>165</v>
      </c>
      <c r="H10" s="95" t="s">
        <v>166</v>
      </c>
      <c r="I10" s="95" t="s">
        <v>167</v>
      </c>
      <c r="J10" s="95" t="s">
        <v>168</v>
      </c>
      <c r="K10" s="95" t="s">
        <v>169</v>
      </c>
      <c r="L10" s="99" t="s">
        <v>170</v>
      </c>
      <c r="M10" s="98" t="s">
        <v>171</v>
      </c>
      <c r="N10" s="99" t="s">
        <v>172</v>
      </c>
      <c r="O10" s="98" t="s">
        <v>150</v>
      </c>
    </row>
    <row r="11" spans="1:15" s="28" customFormat="1" ht="13.5" customHeight="1">
      <c r="A11" s="13"/>
      <c r="B11" s="14"/>
      <c r="C11" s="14"/>
      <c r="D11" s="14"/>
      <c r="E11" s="14"/>
      <c r="F11" s="14"/>
      <c r="G11" s="14"/>
      <c r="H11" s="14"/>
      <c r="I11" s="85" t="str">
        <f>IF(G11="","",
1-EXP(VLOOKUP(D11,係数等!$B$4:$J$16,4,FALSE)*(G11/1300)^6
+VLOOKUP(D11,係数等!$B$4:$J$16,5,FALSE)*(G11/1300)^5
+VLOOKUP(D11,係数等!$B$4:$J$16,6,FALSE)*(G11/1300)^4
+VLOOKUP(D11,係数等!$B$4:$J$16,7,FALSE)*(G11/1300)^3
+VLOOKUP(D11,係数等!$B$4:$J$16,8,FALSE)*(G11/1300)^2
+VLOOKUP(D11,係数等!$B$4:$J$16,9,FALSE)*(G11/1300)))</f>
        <v/>
      </c>
      <c r="J11" s="85" t="str">
        <f>IF(OR(E11="",G11="",H11=""),"",IF(F11="",1/(I11*(1/1000+1/(9.94*G11/H11))+(1-I11)/E11),1/(I11*(1/F11+1/(9.94*G11/H11))+(1-I11)/E11)))</f>
        <v/>
      </c>
      <c r="K11" s="14"/>
      <c r="L11" s="15">
        <f t="shared" ref="L11:L21" si="0">IF(ISERROR(K11/J11),0,K11/J11)</f>
        <v>0</v>
      </c>
      <c r="M11" s="72" t="str">
        <f>IF(K11=0,"",VLOOKUP(D11,係数等!$B$36:$E$48,4,FALSE))</f>
        <v/>
      </c>
      <c r="N11" s="72">
        <f t="shared" ref="N11:N21" si="1">IF(ISERROR(K11/M11),0,K11/M11)</f>
        <v>0</v>
      </c>
      <c r="O11" s="83"/>
    </row>
    <row r="12" spans="1:15" s="28" customFormat="1">
      <c r="A12" s="13"/>
      <c r="B12" s="14"/>
      <c r="C12" s="14"/>
      <c r="D12" s="14"/>
      <c r="E12" s="14"/>
      <c r="F12" s="14"/>
      <c r="G12" s="14"/>
      <c r="H12" s="14"/>
      <c r="I12" s="85" t="str">
        <f>IF(G12="","",
1-EXP(VLOOKUP(D12,係数等!$B$4:$J$16,4,FALSE)*(G12/1300)^6
+VLOOKUP(D12,係数等!$B$4:$J$16,5,FALSE)*(G12/1300)^5
+VLOOKUP(D12,係数等!$B$4:$J$16,6,FALSE)*(G12/1300)^4
+VLOOKUP(D12,係数等!$B$4:$J$16,7,FALSE)*(G12/1300)^3
+VLOOKUP(D12,係数等!$B$4:$J$16,8,FALSE)*(G12/1300)^2
+VLOOKUP(D12,係数等!$B$4:$J$16,9,FALSE)*(G12/1300)))</f>
        <v/>
      </c>
      <c r="J12" s="85" t="str">
        <f t="shared" ref="J12:J21" si="2">IF(OR(E12="",G12="",H12=""),"",IF(F12="",1/(I12*(1/1000+1/(9.94*G12/H12))+(1-I12)/E12),1/(I12*(1/F12+1/(9.94*G12/H12))+(1-I12)/E12)))</f>
        <v/>
      </c>
      <c r="K12" s="14"/>
      <c r="L12" s="15">
        <f t="shared" si="0"/>
        <v>0</v>
      </c>
      <c r="M12" s="72" t="str">
        <f>IF(K12=0,"",VLOOKUP(D12,係数等!$B$36:$E$48,4,FALSE))</f>
        <v/>
      </c>
      <c r="N12" s="72">
        <f t="shared" si="1"/>
        <v>0</v>
      </c>
      <c r="O12" s="83"/>
    </row>
    <row r="13" spans="1:15" s="28" customFormat="1">
      <c r="A13" s="13"/>
      <c r="B13" s="14"/>
      <c r="C13" s="14"/>
      <c r="D13" s="14"/>
      <c r="E13" s="14"/>
      <c r="F13" s="14"/>
      <c r="G13" s="14"/>
      <c r="H13" s="14"/>
      <c r="I13" s="85" t="str">
        <f>IF(G13="","",
1-EXP(VLOOKUP(D13,係数等!$B$4:$J$16,4,FALSE)*(G13/1300)^6
+VLOOKUP(D13,係数等!$B$4:$J$16,5,FALSE)*(G13/1300)^5
+VLOOKUP(D13,係数等!$B$4:$J$16,6,FALSE)*(G13/1300)^4
+VLOOKUP(D13,係数等!$B$4:$J$16,7,FALSE)*(G13/1300)^3
+VLOOKUP(D13,係数等!$B$4:$J$16,8,FALSE)*(G13/1300)^2
+VLOOKUP(D13,係数等!$B$4:$J$16,9,FALSE)*(G13/1300)))</f>
        <v/>
      </c>
      <c r="J13" s="85" t="str">
        <f t="shared" si="2"/>
        <v/>
      </c>
      <c r="K13" s="14"/>
      <c r="L13" s="15">
        <f t="shared" si="0"/>
        <v>0</v>
      </c>
      <c r="M13" s="72" t="str">
        <f>IF(K13=0,"",VLOOKUP(D13,係数等!$B$36:$E$48,4,FALSE))</f>
        <v/>
      </c>
      <c r="N13" s="72">
        <f t="shared" si="1"/>
        <v>0</v>
      </c>
      <c r="O13" s="83"/>
    </row>
    <row r="14" spans="1:15" s="28" customFormat="1">
      <c r="A14" s="13"/>
      <c r="B14" s="14"/>
      <c r="C14" s="14"/>
      <c r="D14" s="14"/>
      <c r="E14" s="14"/>
      <c r="F14" s="14"/>
      <c r="G14" s="14"/>
      <c r="H14" s="14"/>
      <c r="I14" s="85" t="str">
        <f>IF(G14="","",
1-EXP(VLOOKUP(D14,係数等!$B$4:$J$16,4,FALSE)*(G14/1300)^6
+VLOOKUP(D14,係数等!$B$4:$J$16,5,FALSE)*(G14/1300)^5
+VLOOKUP(D14,係数等!$B$4:$J$16,6,FALSE)*(G14/1300)^4
+VLOOKUP(D14,係数等!$B$4:$J$16,7,FALSE)*(G14/1300)^3
+VLOOKUP(D14,係数等!$B$4:$J$16,8,FALSE)*(G14/1300)^2
+VLOOKUP(D14,係数等!$B$4:$J$16,9,FALSE)*(G14/1300)))</f>
        <v/>
      </c>
      <c r="J14" s="85" t="str">
        <f t="shared" si="2"/>
        <v/>
      </c>
      <c r="K14" s="14"/>
      <c r="L14" s="15">
        <f t="shared" si="0"/>
        <v>0</v>
      </c>
      <c r="M14" s="72" t="str">
        <f>IF(K14=0,"",VLOOKUP(D14,係数等!$B$36:$E$48,4,FALSE))</f>
        <v/>
      </c>
      <c r="N14" s="72">
        <f t="shared" si="1"/>
        <v>0</v>
      </c>
      <c r="O14" s="83"/>
    </row>
    <row r="15" spans="1:15" s="28" customFormat="1">
      <c r="A15" s="13"/>
      <c r="B15" s="14"/>
      <c r="C15" s="14"/>
      <c r="D15" s="14"/>
      <c r="E15" s="14"/>
      <c r="F15" s="14"/>
      <c r="G15" s="14"/>
      <c r="H15" s="14"/>
      <c r="I15" s="85" t="str">
        <f>IF(G15="","",
1-EXP(VLOOKUP(D15,係数等!$B$4:$J$16,4,FALSE)*(G15/1300)^6
+VLOOKUP(D15,係数等!$B$4:$J$16,5,FALSE)*(G15/1300)^5
+VLOOKUP(D15,係数等!$B$4:$J$16,6,FALSE)*(G15/1300)^4
+VLOOKUP(D15,係数等!$B$4:$J$16,7,FALSE)*(G15/1300)^3
+VLOOKUP(D15,係数等!$B$4:$J$16,8,FALSE)*(G15/1300)^2
+VLOOKUP(D15,係数等!$B$4:$J$16,9,FALSE)*(G15/1300)))</f>
        <v/>
      </c>
      <c r="J15" s="85" t="str">
        <f t="shared" si="2"/>
        <v/>
      </c>
      <c r="K15" s="14"/>
      <c r="L15" s="15">
        <f t="shared" si="0"/>
        <v>0</v>
      </c>
      <c r="M15" s="72" t="str">
        <f>IF(K15=0,"",VLOOKUP(D15,係数等!$B$36:$E$48,4,FALSE))</f>
        <v/>
      </c>
      <c r="N15" s="72">
        <f t="shared" si="1"/>
        <v>0</v>
      </c>
      <c r="O15" s="83"/>
    </row>
    <row r="16" spans="1:15" s="28" customFormat="1">
      <c r="A16" s="13"/>
      <c r="B16" s="14"/>
      <c r="C16" s="14"/>
      <c r="D16" s="14"/>
      <c r="E16" s="14"/>
      <c r="F16" s="14"/>
      <c r="G16" s="14"/>
      <c r="H16" s="14"/>
      <c r="I16" s="85" t="str">
        <f>IF(G16="","",
1-EXP(VLOOKUP(D16,係数等!$B$4:$J$16,4,FALSE)*(G16/1300)^6
+VLOOKUP(D16,係数等!$B$4:$J$16,5,FALSE)*(G16/1300)^5
+VLOOKUP(D16,係数等!$B$4:$J$16,6,FALSE)*(G16/1300)^4
+VLOOKUP(D16,係数等!$B$4:$J$16,7,FALSE)*(G16/1300)^3
+VLOOKUP(D16,係数等!$B$4:$J$16,8,FALSE)*(G16/1300)^2
+VLOOKUP(D16,係数等!$B$4:$J$16,9,FALSE)*(G16/1300)))</f>
        <v/>
      </c>
      <c r="J16" s="85" t="str">
        <f t="shared" si="2"/>
        <v/>
      </c>
      <c r="K16" s="14"/>
      <c r="L16" s="15">
        <f t="shared" si="0"/>
        <v>0</v>
      </c>
      <c r="M16" s="72" t="str">
        <f>IF(K16=0,"",VLOOKUP(D16,係数等!$B$36:$E$48,4,FALSE))</f>
        <v/>
      </c>
      <c r="N16" s="72">
        <f t="shared" si="1"/>
        <v>0</v>
      </c>
      <c r="O16" s="83"/>
    </row>
    <row r="17" spans="1:15" s="28" customFormat="1">
      <c r="A17" s="13"/>
      <c r="B17" s="14"/>
      <c r="C17" s="14"/>
      <c r="D17" s="14"/>
      <c r="E17" s="14"/>
      <c r="F17" s="14"/>
      <c r="G17" s="14"/>
      <c r="H17" s="14"/>
      <c r="I17" s="85" t="str">
        <f>IF(G17="","",
1-EXP(VLOOKUP(D17,係数等!$B$4:$J$16,4,FALSE)*(G17/1300)^6
+VLOOKUP(D17,係数等!$B$4:$J$16,5,FALSE)*(G17/1300)^5
+VLOOKUP(D17,係数等!$B$4:$J$16,6,FALSE)*(G17/1300)^4
+VLOOKUP(D17,係数等!$B$4:$J$16,7,FALSE)*(G17/1300)^3
+VLOOKUP(D17,係数等!$B$4:$J$16,8,FALSE)*(G17/1300)^2
+VLOOKUP(D17,係数等!$B$4:$J$16,9,FALSE)*(G17/1300)))</f>
        <v/>
      </c>
      <c r="J17" s="85" t="str">
        <f t="shared" si="2"/>
        <v/>
      </c>
      <c r="K17" s="14"/>
      <c r="L17" s="15">
        <f t="shared" si="0"/>
        <v>0</v>
      </c>
      <c r="M17" s="72" t="str">
        <f>IF(K17=0,"",VLOOKUP(D17,係数等!$B$36:$E$48,4,FALSE))</f>
        <v/>
      </c>
      <c r="N17" s="72">
        <f t="shared" si="1"/>
        <v>0</v>
      </c>
      <c r="O17" s="83"/>
    </row>
    <row r="18" spans="1:15" s="28" customFormat="1">
      <c r="A18" s="13"/>
      <c r="B18" s="14"/>
      <c r="C18" s="14"/>
      <c r="D18" s="14"/>
      <c r="E18" s="14"/>
      <c r="F18" s="14"/>
      <c r="G18" s="14"/>
      <c r="H18" s="14"/>
      <c r="I18" s="85" t="str">
        <f>IF(G18="","",
1-EXP(VLOOKUP(D18,係数等!$B$4:$J$16,4,FALSE)*(G18/1300)^6
+VLOOKUP(D18,係数等!$B$4:$J$16,5,FALSE)*(G18/1300)^5
+VLOOKUP(D18,係数等!$B$4:$J$16,6,FALSE)*(G18/1300)^4
+VLOOKUP(D18,係数等!$B$4:$J$16,7,FALSE)*(G18/1300)^3
+VLOOKUP(D18,係数等!$B$4:$J$16,8,FALSE)*(G18/1300)^2
+VLOOKUP(D18,係数等!$B$4:$J$16,9,FALSE)*(G18/1300)))</f>
        <v/>
      </c>
      <c r="J18" s="85" t="str">
        <f t="shared" si="2"/>
        <v/>
      </c>
      <c r="K18" s="14"/>
      <c r="L18" s="15">
        <f t="shared" si="0"/>
        <v>0</v>
      </c>
      <c r="M18" s="72" t="str">
        <f>IF(K18=0,"",VLOOKUP(D18,係数等!$B$36:$E$48,4,FALSE))</f>
        <v/>
      </c>
      <c r="N18" s="72">
        <f t="shared" si="1"/>
        <v>0</v>
      </c>
      <c r="O18" s="83"/>
    </row>
    <row r="19" spans="1:15" s="28" customFormat="1">
      <c r="A19" s="13"/>
      <c r="B19" s="14"/>
      <c r="C19" s="14"/>
      <c r="D19" s="14"/>
      <c r="E19" s="14"/>
      <c r="F19" s="14"/>
      <c r="G19" s="14"/>
      <c r="H19" s="14"/>
      <c r="I19" s="85" t="str">
        <f>IF(G19="","",
1-EXP(VLOOKUP(D19,係数等!$B$4:$J$16,4,FALSE)*(G19/1300)^6
+VLOOKUP(D19,係数等!$B$4:$J$16,5,FALSE)*(G19/1300)^5
+VLOOKUP(D19,係数等!$B$4:$J$16,6,FALSE)*(G19/1300)^4
+VLOOKUP(D19,係数等!$B$4:$J$16,7,FALSE)*(G19/1300)^3
+VLOOKUP(D19,係数等!$B$4:$J$16,8,FALSE)*(G19/1300)^2
+VLOOKUP(D19,係数等!$B$4:$J$16,9,FALSE)*(G19/1300)))</f>
        <v/>
      </c>
      <c r="J19" s="85" t="str">
        <f t="shared" si="2"/>
        <v/>
      </c>
      <c r="K19" s="14"/>
      <c r="L19" s="15">
        <f t="shared" si="0"/>
        <v>0</v>
      </c>
      <c r="M19" s="72" t="str">
        <f>IF(K19=0,"",VLOOKUP(D19,係数等!$B$36:$E$48,4,FALSE))</f>
        <v/>
      </c>
      <c r="N19" s="72">
        <f t="shared" si="1"/>
        <v>0</v>
      </c>
      <c r="O19" s="83"/>
    </row>
    <row r="20" spans="1:15" s="28" customFormat="1">
      <c r="A20" s="13"/>
      <c r="B20" s="14"/>
      <c r="C20" s="14"/>
      <c r="D20" s="14"/>
      <c r="E20" s="14"/>
      <c r="F20" s="14"/>
      <c r="G20" s="14"/>
      <c r="H20" s="14"/>
      <c r="I20" s="85" t="str">
        <f>IF(G20="","",
1-EXP(VLOOKUP(D20,係数等!$B$4:$J$16,4,FALSE)*(G20/1300)^6
+VLOOKUP(D20,係数等!$B$4:$J$16,5,FALSE)*(G20/1300)^5
+VLOOKUP(D20,係数等!$B$4:$J$16,6,FALSE)*(G20/1300)^4
+VLOOKUP(D20,係数等!$B$4:$J$16,7,FALSE)*(G20/1300)^3
+VLOOKUP(D20,係数等!$B$4:$J$16,8,FALSE)*(G20/1300)^2
+VLOOKUP(D20,係数等!$B$4:$J$16,9,FALSE)*(G20/1300)))</f>
        <v/>
      </c>
      <c r="J20" s="85" t="str">
        <f t="shared" si="2"/>
        <v/>
      </c>
      <c r="K20" s="14"/>
      <c r="L20" s="15">
        <f t="shared" si="0"/>
        <v>0</v>
      </c>
      <c r="M20" s="72" t="str">
        <f>IF(K20=0,"",VLOOKUP(D20,係数等!$B$36:$E$48,4,FALSE))</f>
        <v/>
      </c>
      <c r="N20" s="72">
        <f t="shared" si="1"/>
        <v>0</v>
      </c>
      <c r="O20" s="83"/>
    </row>
    <row r="21" spans="1:15" s="28" customFormat="1" ht="14.25" thickBot="1">
      <c r="A21" s="13"/>
      <c r="B21" s="14"/>
      <c r="C21" s="14"/>
      <c r="D21" s="68"/>
      <c r="E21" s="14"/>
      <c r="F21" s="68"/>
      <c r="G21" s="68"/>
      <c r="H21" s="68"/>
      <c r="I21" s="86" t="str">
        <f>IF(G21="","",
1-EXP(VLOOKUP(D21,係数等!$B$4:$J$16,4,FALSE)*(G21/1300)^6
+VLOOKUP(D21,係数等!$B$4:$J$16,5,FALSE)*(G21/1300)^5
+VLOOKUP(D21,係数等!$B$4:$J$16,6,FALSE)*(G21/1300)^4
+VLOOKUP(D21,係数等!$B$4:$J$16,7,FALSE)*(G21/1300)^3
+VLOOKUP(D21,係数等!$B$4:$J$16,8,FALSE)*(G21/1300)^2
+VLOOKUP(D21,係数等!$B$4:$J$16,9,FALSE)*(G21/1300)))</f>
        <v/>
      </c>
      <c r="J21" s="85" t="str">
        <f t="shared" si="2"/>
        <v/>
      </c>
      <c r="K21" s="16"/>
      <c r="L21" s="17">
        <f t="shared" si="0"/>
        <v>0</v>
      </c>
      <c r="M21" s="73" t="str">
        <f>IF(K21=0,"",VLOOKUP(D21,係数等!$B$36:$E$48,4,FALSE))</f>
        <v/>
      </c>
      <c r="N21" s="73">
        <f t="shared" si="1"/>
        <v>0</v>
      </c>
      <c r="O21" s="84"/>
    </row>
    <row r="22" spans="1:15" s="29" customFormat="1" ht="15" customHeight="1" thickTop="1">
      <c r="B22" s="30" t="s">
        <v>123</v>
      </c>
      <c r="C22" s="201"/>
      <c r="D22" s="203"/>
      <c r="E22" s="203"/>
      <c r="F22" s="203"/>
      <c r="G22" s="203"/>
      <c r="H22" s="203"/>
      <c r="I22" s="203"/>
      <c r="J22" s="210"/>
      <c r="K22" s="32" t="s">
        <v>173</v>
      </c>
      <c r="L22" s="33" t="s">
        <v>174</v>
      </c>
      <c r="M22" s="210"/>
      <c r="N22" s="33" t="s">
        <v>175</v>
      </c>
      <c r="O22" s="208"/>
    </row>
    <row r="23" spans="1:15" s="29" customFormat="1" ht="15" customHeight="1" thickBot="1">
      <c r="B23" s="31"/>
      <c r="C23" s="202"/>
      <c r="D23" s="204"/>
      <c r="E23" s="204"/>
      <c r="F23" s="204"/>
      <c r="G23" s="204"/>
      <c r="H23" s="204"/>
      <c r="I23" s="204"/>
      <c r="J23" s="211"/>
      <c r="K23" s="34">
        <f>SUM(K11:K21)</f>
        <v>0</v>
      </c>
      <c r="L23" s="34">
        <f>SUM(L11:L21)</f>
        <v>0</v>
      </c>
      <c r="M23" s="211"/>
      <c r="N23" s="34">
        <f>SUM(N11:N21)</f>
        <v>0</v>
      </c>
      <c r="O23" s="209"/>
    </row>
    <row r="24" spans="1:15">
      <c r="A24" s="9"/>
      <c r="B24" s="104" t="s">
        <v>126</v>
      </c>
      <c r="C24" s="18"/>
      <c r="D24" s="19"/>
      <c r="E24" s="19"/>
      <c r="F24" s="19"/>
      <c r="G24" s="19"/>
      <c r="H24" s="19"/>
      <c r="I24" s="19"/>
      <c r="J24" s="20"/>
      <c r="K24" s="20"/>
      <c r="L24" s="20"/>
      <c r="M24" s="20"/>
    </row>
    <row r="25" spans="1:15">
      <c r="A25" s="21"/>
      <c r="B25" s="97" t="s">
        <v>176</v>
      </c>
      <c r="C25" s="21"/>
      <c r="D25" s="21"/>
      <c r="E25" s="21"/>
      <c r="F25" s="21"/>
      <c r="G25" s="21"/>
      <c r="H25" s="21"/>
      <c r="I25" s="21"/>
      <c r="J25" s="21"/>
      <c r="K25" s="21"/>
      <c r="L25" s="21"/>
      <c r="M25" s="21"/>
    </row>
    <row r="26" spans="1:15">
      <c r="A26" s="9"/>
      <c r="B26" s="97" t="s">
        <v>177</v>
      </c>
      <c r="C26" s="22"/>
      <c r="D26" s="23"/>
      <c r="E26" s="23"/>
      <c r="F26" s="23"/>
      <c r="G26" s="23"/>
      <c r="H26" s="23"/>
      <c r="I26" s="23"/>
      <c r="J26" s="22"/>
      <c r="K26" s="22"/>
      <c r="L26" s="22"/>
      <c r="M26" s="22"/>
    </row>
    <row r="27" spans="1:15">
      <c r="A27" s="9"/>
      <c r="B27" s="97" t="s">
        <v>178</v>
      </c>
      <c r="C27" s="21"/>
      <c r="D27" s="23"/>
      <c r="E27" s="23"/>
      <c r="F27" s="23"/>
      <c r="G27" s="23"/>
      <c r="H27" s="23"/>
      <c r="I27" s="23"/>
      <c r="J27" s="22"/>
      <c r="K27" s="22"/>
      <c r="L27" s="22"/>
      <c r="M27" s="22"/>
    </row>
    <row r="28" spans="1:15">
      <c r="A28" s="9"/>
      <c r="B28" s="97" t="s">
        <v>179</v>
      </c>
      <c r="C28" s="22"/>
      <c r="D28" s="23"/>
      <c r="E28" s="23"/>
      <c r="F28" s="23"/>
      <c r="G28" s="23"/>
      <c r="H28" s="23"/>
      <c r="I28" s="23"/>
      <c r="J28" s="22"/>
      <c r="K28" s="22"/>
      <c r="L28" s="22"/>
      <c r="M28" s="22"/>
    </row>
    <row r="29" spans="1:15">
      <c r="A29" s="21"/>
      <c r="B29" s="97" t="s">
        <v>180</v>
      </c>
      <c r="C29" s="21"/>
      <c r="D29" s="21"/>
      <c r="E29" s="21"/>
      <c r="F29" s="21"/>
      <c r="G29" s="21"/>
      <c r="H29" s="21"/>
      <c r="I29" s="21"/>
      <c r="J29" s="21"/>
      <c r="K29" s="21"/>
      <c r="L29" s="21"/>
      <c r="M29" s="21"/>
    </row>
    <row r="30" spans="1:15">
      <c r="A30" s="9"/>
      <c r="B30" s="89"/>
      <c r="C30" s="22"/>
      <c r="D30" s="23"/>
      <c r="E30" s="23"/>
      <c r="F30" s="23"/>
      <c r="G30" s="23"/>
      <c r="H30" s="23"/>
      <c r="I30" s="23"/>
      <c r="J30" s="22"/>
      <c r="K30" s="22"/>
      <c r="L30" s="22"/>
      <c r="M30" s="22"/>
    </row>
    <row r="31" spans="1:15" ht="17.25">
      <c r="A31" s="1"/>
      <c r="B31" s="1" t="s">
        <v>129</v>
      </c>
      <c r="C31" s="1"/>
      <c r="D31" s="1"/>
      <c r="E31" s="1"/>
      <c r="F31" s="1"/>
      <c r="G31" s="1"/>
      <c r="H31" s="1"/>
      <c r="J31" s="1"/>
      <c r="K31" s="1"/>
      <c r="L31" s="1"/>
      <c r="M31" s="1"/>
    </row>
    <row r="32" spans="1:15" ht="14.25" thickBot="1">
      <c r="A32" s="9"/>
      <c r="B32" s="9" t="s">
        <v>130</v>
      </c>
      <c r="C32" s="24"/>
      <c r="D32" s="23"/>
      <c r="E32" s="23"/>
      <c r="F32" s="107" t="s">
        <v>155</v>
      </c>
      <c r="G32" s="9"/>
      <c r="H32" s="9"/>
    </row>
    <row r="33" spans="1:13" ht="54.75" thickBot="1">
      <c r="A33" s="9"/>
      <c r="B33" s="101" t="s">
        <v>181</v>
      </c>
      <c r="C33" s="100" t="s">
        <v>182</v>
      </c>
      <c r="D33" s="105" t="s">
        <v>183</v>
      </c>
      <c r="E33" s="102"/>
      <c r="F33" s="101" t="s">
        <v>184</v>
      </c>
      <c r="G33" s="100" t="s">
        <v>185</v>
      </c>
      <c r="H33" s="103" t="s">
        <v>186</v>
      </c>
    </row>
    <row r="34" spans="1:13" ht="15" thickTop="1" thickBot="1">
      <c r="A34" s="9"/>
      <c r="B34" s="88">
        <f>K23</f>
        <v>0</v>
      </c>
      <c r="C34" s="27">
        <f>L23</f>
        <v>0</v>
      </c>
      <c r="D34" s="75">
        <f>IF(ISERROR(B34/C34),0,B34/C34)</f>
        <v>0</v>
      </c>
      <c r="E34" s="69"/>
      <c r="F34" s="27">
        <f>K23</f>
        <v>0</v>
      </c>
      <c r="G34" s="27">
        <f>N23</f>
        <v>0</v>
      </c>
      <c r="H34" s="75">
        <f>IF(ISERROR(F34/G34),0,F34/G34)</f>
        <v>0</v>
      </c>
    </row>
    <row r="35" spans="1:13">
      <c r="A35" s="18"/>
      <c r="C35" s="18"/>
      <c r="D35" s="18"/>
      <c r="E35" s="18"/>
      <c r="F35" s="18"/>
      <c r="G35" s="18"/>
      <c r="H35" s="18"/>
      <c r="I35" s="18"/>
      <c r="J35" s="18"/>
      <c r="K35" s="18"/>
      <c r="L35" s="18"/>
      <c r="M35" s="18"/>
    </row>
    <row r="36" spans="1:13">
      <c r="B36" s="18"/>
    </row>
  </sheetData>
  <sheetProtection formatCells="0" insertRows="0" insertHyperlinks="0" deleteRows="0"/>
  <mergeCells count="10">
    <mergeCell ref="O22:O23"/>
    <mergeCell ref="D22:D23"/>
    <mergeCell ref="C22:C23"/>
    <mergeCell ref="M22:M23"/>
    <mergeCell ref="E22:E23"/>
    <mergeCell ref="J22:J23"/>
    <mergeCell ref="F22:F23"/>
    <mergeCell ref="G22:G23"/>
    <mergeCell ref="I22:I23"/>
    <mergeCell ref="H22:H23"/>
  </mergeCells>
  <phoneticPr fontId="2"/>
  <dataValidations count="1">
    <dataValidation type="list" allowBlank="1" showInputMessage="1" showErrorMessage="1" sqref="D11:D21" xr:uid="{4CACB532-DB63-4C29-8958-C4E96D1E3043}">
      <formula1>"T01,T02,T03,T04,T05,T06,T07,T08,T09,T10,T11,TT01,TT02"</formula1>
    </dataValidation>
  </dataValidations>
  <pageMargins left="0.7" right="0.7" top="0.75" bottom="0.75" header="0.3" footer="0.3"/>
  <pageSetup paperSize="9" scale="28" fitToHeight="0"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F23EF6-6AB7-468C-8707-2E9D5F8975DD}">
  <dimension ref="A1:L32"/>
  <sheetViews>
    <sheetView view="pageBreakPreview" zoomScaleNormal="85" zoomScaleSheetLayoutView="100" workbookViewId="0"/>
  </sheetViews>
  <sheetFormatPr defaultColWidth="9" defaultRowHeight="13.5"/>
  <cols>
    <col min="1" max="1" width="9" style="7"/>
    <col min="2" max="3" width="32.28515625" style="7" customWidth="1"/>
    <col min="4" max="5" width="27" style="7" customWidth="1"/>
    <col min="6" max="12" width="26.42578125" style="7" customWidth="1"/>
    <col min="13" max="16384" width="9" style="7"/>
  </cols>
  <sheetData>
    <row r="1" spans="1:12" ht="14.25" thickBot="1">
      <c r="L1" s="9" t="s">
        <v>110</v>
      </c>
    </row>
    <row r="2" spans="1:12" ht="15.75" thickTop="1" thickBot="1">
      <c r="B2" s="42" t="s">
        <v>111</v>
      </c>
      <c r="C2" s="43" t="s">
        <v>112</v>
      </c>
      <c r="D2" s="44"/>
    </row>
    <row r="3" spans="1:12" ht="14.25" thickTop="1"/>
    <row r="4" spans="1:12" ht="17.25">
      <c r="A4" s="5"/>
      <c r="B4" s="6" t="s">
        <v>113</v>
      </c>
      <c r="C4" s="5"/>
      <c r="D4" s="5"/>
      <c r="F4" s="5"/>
      <c r="G4" s="5"/>
      <c r="H4" s="5"/>
      <c r="I4" s="5"/>
    </row>
    <row r="5" spans="1:12" ht="17.25">
      <c r="A5" s="1"/>
      <c r="B5" s="8" t="s">
        <v>140</v>
      </c>
      <c r="C5" s="96" t="s">
        <v>187</v>
      </c>
      <c r="D5" s="1"/>
      <c r="F5" s="1"/>
      <c r="G5" s="1"/>
      <c r="H5" s="1"/>
      <c r="I5" s="1"/>
    </row>
    <row r="6" spans="1:12" ht="17.25">
      <c r="A6" s="1"/>
      <c r="B6" s="1"/>
      <c r="C6" s="1"/>
      <c r="D6" s="41"/>
      <c r="E6" s="1"/>
      <c r="F6" s="1"/>
      <c r="G6" s="1"/>
      <c r="H6" s="1"/>
      <c r="I6" s="1"/>
    </row>
    <row r="7" spans="1:12">
      <c r="A7" s="9"/>
      <c r="B7" s="9"/>
      <c r="C7" s="9"/>
      <c r="D7" s="10"/>
      <c r="E7" s="9"/>
      <c r="F7" s="9"/>
      <c r="G7" s="9"/>
      <c r="H7" s="9"/>
      <c r="I7" s="9"/>
    </row>
    <row r="8" spans="1:12">
      <c r="A8" s="9"/>
      <c r="B8" s="9"/>
      <c r="C8" s="9"/>
      <c r="D8" s="11"/>
      <c r="E8" s="9"/>
      <c r="F8" s="9"/>
      <c r="G8" s="9"/>
      <c r="H8" s="9"/>
      <c r="I8" s="9"/>
    </row>
    <row r="9" spans="1:12" ht="18" thickBot="1">
      <c r="A9" s="1"/>
      <c r="B9" s="1" t="s">
        <v>117</v>
      </c>
      <c r="C9" s="1"/>
      <c r="D9" s="1"/>
      <c r="E9" s="1"/>
      <c r="F9" s="1"/>
      <c r="G9" s="1"/>
      <c r="H9" s="1"/>
      <c r="I9" s="1"/>
    </row>
    <row r="10" spans="1:12" ht="111">
      <c r="A10" s="9"/>
      <c r="B10" s="12" t="s">
        <v>118</v>
      </c>
      <c r="C10" s="12" t="s">
        <v>142</v>
      </c>
      <c r="D10" s="12" t="s">
        <v>51</v>
      </c>
      <c r="E10" s="12" t="s">
        <v>143</v>
      </c>
      <c r="F10" s="95" t="s">
        <v>188</v>
      </c>
      <c r="G10" s="95" t="s">
        <v>189</v>
      </c>
      <c r="H10" s="95" t="s">
        <v>190</v>
      </c>
      <c r="I10" s="99" t="s">
        <v>147</v>
      </c>
      <c r="J10" s="98" t="s">
        <v>191</v>
      </c>
      <c r="K10" s="99" t="s">
        <v>149</v>
      </c>
      <c r="L10" s="98" t="s">
        <v>150</v>
      </c>
    </row>
    <row r="11" spans="1:12" s="28" customFormat="1" ht="13.5" customHeight="1">
      <c r="A11" s="13"/>
      <c r="B11" s="14"/>
      <c r="C11" s="14"/>
      <c r="D11" s="14"/>
      <c r="E11" s="14"/>
      <c r="F11" s="14"/>
      <c r="G11" s="85" t="str">
        <f>IF(E11="取得していない",VLOOKUP(D11,係数等!$B$20:$E$32,4,FALSE),IF(F11="","",0.3*F11))</f>
        <v/>
      </c>
      <c r="H11" s="14"/>
      <c r="I11" s="15">
        <f t="shared" ref="I11:I21" si="0">IF(ISERROR(H11/G11),0,H11/G11)</f>
        <v>0</v>
      </c>
      <c r="J11" s="72" t="str">
        <f>IF(H11=0,"",VLOOKUP(D11,係数等!$B$36:$E$48,4,FALSE))</f>
        <v/>
      </c>
      <c r="K11" s="72">
        <f t="shared" ref="K11:K21" si="1">IF(ISERROR(H11/J11),0,H11/J11)</f>
        <v>0</v>
      </c>
      <c r="L11" s="83"/>
    </row>
    <row r="12" spans="1:12" s="28" customFormat="1">
      <c r="A12" s="13"/>
      <c r="B12" s="14"/>
      <c r="C12" s="14"/>
      <c r="D12" s="14"/>
      <c r="E12" s="14"/>
      <c r="F12" s="14"/>
      <c r="G12" s="85" t="str">
        <f>IF(E12="取得していない",VLOOKUP(D12,係数等!$B$20:$E$32,4,FALSE),IF(F12="","",0.3*F12))</f>
        <v/>
      </c>
      <c r="H12" s="14"/>
      <c r="I12" s="15">
        <f t="shared" si="0"/>
        <v>0</v>
      </c>
      <c r="J12" s="72" t="str">
        <f>IF(H12=0,"",VLOOKUP(D12,係数等!$B$36:$E$48,4,FALSE))</f>
        <v/>
      </c>
      <c r="K12" s="72">
        <f t="shared" si="1"/>
        <v>0</v>
      </c>
      <c r="L12" s="83"/>
    </row>
    <row r="13" spans="1:12" s="28" customFormat="1">
      <c r="A13" s="13"/>
      <c r="B13" s="14"/>
      <c r="C13" s="14"/>
      <c r="D13" s="14"/>
      <c r="E13" s="14"/>
      <c r="F13" s="14"/>
      <c r="G13" s="85" t="str">
        <f>IF(E13="取得していない",VLOOKUP(D13,係数等!$B$20:$E$32,4,FALSE),IF(F13="","",0.3*F13))</f>
        <v/>
      </c>
      <c r="H13" s="14"/>
      <c r="I13" s="15">
        <f t="shared" si="0"/>
        <v>0</v>
      </c>
      <c r="J13" s="72" t="str">
        <f>IF(H13=0,"",VLOOKUP(D13,係数等!$B$36:$E$48,4,FALSE))</f>
        <v/>
      </c>
      <c r="K13" s="72">
        <f t="shared" si="1"/>
        <v>0</v>
      </c>
      <c r="L13" s="83"/>
    </row>
    <row r="14" spans="1:12" s="28" customFormat="1">
      <c r="A14" s="13"/>
      <c r="B14" s="14"/>
      <c r="C14" s="14"/>
      <c r="D14" s="14"/>
      <c r="E14" s="14"/>
      <c r="F14" s="14"/>
      <c r="G14" s="85" t="str">
        <f>IF(E14="取得していない",VLOOKUP(D14,係数等!$B$20:$E$32,4,FALSE),IF(F14="","",0.3*F14))</f>
        <v/>
      </c>
      <c r="H14" s="14"/>
      <c r="I14" s="15">
        <f t="shared" si="0"/>
        <v>0</v>
      </c>
      <c r="J14" s="72" t="str">
        <f>IF(H14=0,"",VLOOKUP(D14,係数等!$B$36:$E$48,4,FALSE))</f>
        <v/>
      </c>
      <c r="K14" s="72">
        <f t="shared" si="1"/>
        <v>0</v>
      </c>
      <c r="L14" s="83"/>
    </row>
    <row r="15" spans="1:12" s="28" customFormat="1">
      <c r="A15" s="13"/>
      <c r="B15" s="14"/>
      <c r="C15" s="14"/>
      <c r="D15" s="14"/>
      <c r="E15" s="14"/>
      <c r="F15" s="14"/>
      <c r="G15" s="85" t="str">
        <f>IF(E15="取得していない",VLOOKUP(D15,係数等!$B$20:$E$32,4,FALSE),IF(F15="","",0.3*F15))</f>
        <v/>
      </c>
      <c r="H15" s="14"/>
      <c r="I15" s="15">
        <f t="shared" si="0"/>
        <v>0</v>
      </c>
      <c r="J15" s="72" t="str">
        <f>IF(H15=0,"",VLOOKUP(D15,係数等!$B$36:$E$48,4,FALSE))</f>
        <v/>
      </c>
      <c r="K15" s="72">
        <f t="shared" si="1"/>
        <v>0</v>
      </c>
      <c r="L15" s="83"/>
    </row>
    <row r="16" spans="1:12" s="28" customFormat="1">
      <c r="A16" s="13"/>
      <c r="B16" s="14"/>
      <c r="C16" s="14"/>
      <c r="D16" s="14"/>
      <c r="E16" s="14"/>
      <c r="F16" s="14"/>
      <c r="G16" s="85" t="str">
        <f>IF(E16="取得していない",VLOOKUP(D16,係数等!$B$20:$E$32,4,FALSE),IF(F16="","",0.3*F16))</f>
        <v/>
      </c>
      <c r="H16" s="14"/>
      <c r="I16" s="15">
        <f t="shared" si="0"/>
        <v>0</v>
      </c>
      <c r="J16" s="72" t="str">
        <f>IF(H16=0,"",VLOOKUP(D16,係数等!$B$36:$E$48,4,FALSE))</f>
        <v/>
      </c>
      <c r="K16" s="72">
        <f t="shared" si="1"/>
        <v>0</v>
      </c>
      <c r="L16" s="83"/>
    </row>
    <row r="17" spans="1:12" s="28" customFormat="1">
      <c r="A17" s="13"/>
      <c r="B17" s="14"/>
      <c r="C17" s="14"/>
      <c r="D17" s="14"/>
      <c r="E17" s="14"/>
      <c r="F17" s="14"/>
      <c r="G17" s="85" t="str">
        <f>IF(E17="取得していない",VLOOKUP(D17,係数等!$B$20:$E$32,4,FALSE),IF(F17="","",0.3*F17))</f>
        <v/>
      </c>
      <c r="H17" s="14"/>
      <c r="I17" s="15">
        <f t="shared" si="0"/>
        <v>0</v>
      </c>
      <c r="J17" s="72" t="str">
        <f>IF(H17=0,"",VLOOKUP(D17,係数等!$B$36:$E$48,4,FALSE))</f>
        <v/>
      </c>
      <c r="K17" s="72">
        <f t="shared" si="1"/>
        <v>0</v>
      </c>
      <c r="L17" s="83"/>
    </row>
    <row r="18" spans="1:12" s="28" customFormat="1">
      <c r="A18" s="13"/>
      <c r="B18" s="14"/>
      <c r="C18" s="14"/>
      <c r="D18" s="14"/>
      <c r="E18" s="14"/>
      <c r="F18" s="14"/>
      <c r="G18" s="85" t="str">
        <f>IF(E18="取得していない",VLOOKUP(D18,係数等!$B$20:$E$32,4,FALSE),IF(F18="","",0.3*F18))</f>
        <v/>
      </c>
      <c r="H18" s="14"/>
      <c r="I18" s="15">
        <f t="shared" si="0"/>
        <v>0</v>
      </c>
      <c r="J18" s="72" t="str">
        <f>IF(H18=0,"",VLOOKUP(D18,係数等!$B$36:$E$48,4,FALSE))</f>
        <v/>
      </c>
      <c r="K18" s="72">
        <f t="shared" si="1"/>
        <v>0</v>
      </c>
      <c r="L18" s="83"/>
    </row>
    <row r="19" spans="1:12" s="28" customFormat="1">
      <c r="A19" s="13"/>
      <c r="B19" s="14"/>
      <c r="C19" s="14"/>
      <c r="D19" s="14"/>
      <c r="E19" s="14"/>
      <c r="F19" s="14"/>
      <c r="G19" s="85" t="str">
        <f>IF(E19="取得していない",VLOOKUP(D19,係数等!$B$20:$E$32,4,FALSE),IF(F19="","",0.3*F19))</f>
        <v/>
      </c>
      <c r="H19" s="14"/>
      <c r="I19" s="15">
        <f t="shared" si="0"/>
        <v>0</v>
      </c>
      <c r="J19" s="72" t="str">
        <f>IF(H19=0,"",VLOOKUP(D19,係数等!$B$36:$E$48,4,FALSE))</f>
        <v/>
      </c>
      <c r="K19" s="72">
        <f t="shared" si="1"/>
        <v>0</v>
      </c>
      <c r="L19" s="83"/>
    </row>
    <row r="20" spans="1:12" s="28" customFormat="1">
      <c r="A20" s="13"/>
      <c r="B20" s="14"/>
      <c r="C20" s="14"/>
      <c r="D20" s="14"/>
      <c r="E20" s="14"/>
      <c r="F20" s="14"/>
      <c r="G20" s="85" t="str">
        <f>IF(E20="取得していない",VLOOKUP(D20,係数等!$B$20:$E$32,4,FALSE),IF(F20="","",0.3*F20))</f>
        <v/>
      </c>
      <c r="H20" s="14"/>
      <c r="I20" s="15">
        <f t="shared" si="0"/>
        <v>0</v>
      </c>
      <c r="J20" s="72" t="str">
        <f>IF(H20=0,"",VLOOKUP(D20,係数等!$B$36:$E$48,4,FALSE))</f>
        <v/>
      </c>
      <c r="K20" s="72">
        <f t="shared" si="1"/>
        <v>0</v>
      </c>
      <c r="L20" s="83"/>
    </row>
    <row r="21" spans="1:12" s="28" customFormat="1" ht="14.25" thickBot="1">
      <c r="A21" s="13"/>
      <c r="B21" s="14"/>
      <c r="C21" s="14"/>
      <c r="D21" s="68"/>
      <c r="E21" s="68"/>
      <c r="F21" s="14"/>
      <c r="G21" s="86" t="str">
        <f>IF(E21="取得していない",VLOOKUP(D21,係数等!$B$20:$E$32,4,FALSE),IF(F21="","",0.3*F21))</f>
        <v/>
      </c>
      <c r="H21" s="16"/>
      <c r="I21" s="17">
        <f t="shared" si="0"/>
        <v>0</v>
      </c>
      <c r="J21" s="73" t="str">
        <f>IF(H21=0,"",VLOOKUP(D21,係数等!$B$36:$E$48,4,FALSE))</f>
        <v/>
      </c>
      <c r="K21" s="73">
        <f t="shared" si="1"/>
        <v>0</v>
      </c>
      <c r="L21" s="84"/>
    </row>
    <row r="22" spans="1:12" s="29" customFormat="1" ht="15" customHeight="1" thickTop="1">
      <c r="B22" s="30" t="s">
        <v>123</v>
      </c>
      <c r="C22" s="201"/>
      <c r="D22" s="203"/>
      <c r="E22" s="201"/>
      <c r="F22" s="216"/>
      <c r="G22" s="212"/>
      <c r="H22" s="32" t="s">
        <v>125</v>
      </c>
      <c r="I22" s="33" t="s">
        <v>151</v>
      </c>
      <c r="J22" s="214"/>
      <c r="K22" s="33" t="s">
        <v>152</v>
      </c>
      <c r="L22" s="208"/>
    </row>
    <row r="23" spans="1:12" s="29" customFormat="1" ht="15" customHeight="1" thickBot="1">
      <c r="B23" s="31"/>
      <c r="C23" s="202"/>
      <c r="D23" s="204"/>
      <c r="E23" s="202"/>
      <c r="F23" s="217"/>
      <c r="G23" s="213"/>
      <c r="H23" s="34">
        <f>SUM(H11:H21)</f>
        <v>0</v>
      </c>
      <c r="I23" s="34">
        <f>SUM(I11:I21)</f>
        <v>0</v>
      </c>
      <c r="J23" s="215"/>
      <c r="K23" s="34">
        <f>SUM(K11:K21)</f>
        <v>0</v>
      </c>
      <c r="L23" s="209"/>
    </row>
    <row r="24" spans="1:12">
      <c r="A24" s="9"/>
      <c r="B24" s="104" t="s">
        <v>126</v>
      </c>
      <c r="C24" s="18"/>
      <c r="D24" s="19"/>
      <c r="E24" s="19"/>
      <c r="F24" s="20"/>
      <c r="G24" s="20"/>
      <c r="H24" s="20"/>
      <c r="I24" s="20"/>
    </row>
    <row r="25" spans="1:12">
      <c r="A25" s="21"/>
      <c r="B25" s="97" t="s">
        <v>192</v>
      </c>
      <c r="C25" s="21"/>
      <c r="D25" s="21"/>
      <c r="E25" s="21"/>
      <c r="F25" s="21"/>
      <c r="G25" s="21"/>
      <c r="H25" s="21"/>
      <c r="I25" s="21"/>
    </row>
    <row r="26" spans="1:12">
      <c r="A26" s="21"/>
      <c r="B26" s="97" t="s">
        <v>193</v>
      </c>
      <c r="C26" s="21"/>
      <c r="D26" s="21"/>
      <c r="E26" s="21"/>
      <c r="F26" s="21"/>
      <c r="G26" s="21"/>
      <c r="H26" s="21"/>
      <c r="I26" s="21"/>
      <c r="J26" s="21"/>
      <c r="K26" s="21"/>
      <c r="L26" s="21"/>
    </row>
    <row r="27" spans="1:12">
      <c r="A27" s="9"/>
      <c r="B27" s="9"/>
      <c r="C27" s="22"/>
      <c r="D27" s="23"/>
      <c r="E27" s="23"/>
      <c r="F27" s="207"/>
      <c r="G27" s="207"/>
      <c r="H27" s="207"/>
      <c r="I27" s="207"/>
    </row>
    <row r="28" spans="1:12" ht="17.25">
      <c r="A28" s="1"/>
      <c r="B28" s="1" t="s">
        <v>129</v>
      </c>
      <c r="C28" s="1"/>
      <c r="D28" s="1"/>
      <c r="F28" s="1"/>
      <c r="G28" s="1"/>
      <c r="H28" s="1"/>
      <c r="I28" s="1"/>
    </row>
    <row r="29" spans="1:12" ht="14.25" thickBot="1">
      <c r="A29" s="9"/>
      <c r="B29" s="9" t="s">
        <v>130</v>
      </c>
      <c r="C29" s="24"/>
      <c r="D29" s="23"/>
      <c r="F29" s="107" t="s">
        <v>155</v>
      </c>
      <c r="G29" s="9"/>
      <c r="H29" s="9"/>
    </row>
    <row r="30" spans="1:12" ht="54.75" thickBot="1">
      <c r="A30" s="9"/>
      <c r="B30" s="25" t="s">
        <v>156</v>
      </c>
      <c r="C30" s="26" t="s">
        <v>157</v>
      </c>
      <c r="D30" s="105" t="s">
        <v>194</v>
      </c>
      <c r="F30" s="25" t="s">
        <v>159</v>
      </c>
      <c r="G30" s="26" t="s">
        <v>160</v>
      </c>
      <c r="H30" s="74" t="s">
        <v>161</v>
      </c>
    </row>
    <row r="31" spans="1:12" ht="15" thickTop="1" thickBot="1">
      <c r="A31" s="9"/>
      <c r="B31" s="88">
        <f>H23</f>
        <v>0</v>
      </c>
      <c r="C31" s="27">
        <f>I23</f>
        <v>0</v>
      </c>
      <c r="D31" s="75">
        <f>IF(ISERROR(B31/C31),0,B31/C31)</f>
        <v>0</v>
      </c>
      <c r="F31" s="27">
        <f>H23</f>
        <v>0</v>
      </c>
      <c r="G31" s="27">
        <f>K23</f>
        <v>0</v>
      </c>
      <c r="H31" s="75">
        <f>IF(ISERROR(F31/G31),0,F31/G31)</f>
        <v>0</v>
      </c>
    </row>
    <row r="32" spans="1:12">
      <c r="A32" s="18"/>
      <c r="B32" s="18"/>
      <c r="C32" s="18"/>
      <c r="D32" s="18"/>
      <c r="E32" s="18"/>
      <c r="F32" s="18"/>
      <c r="G32" s="18"/>
      <c r="H32" s="18"/>
      <c r="I32" s="18"/>
    </row>
  </sheetData>
  <sheetProtection formatCells="0" insertRows="0" insertHyperlinks="0" deleteRows="0"/>
  <mergeCells count="8">
    <mergeCell ref="C22:C23"/>
    <mergeCell ref="F22:F23"/>
    <mergeCell ref="F27:I27"/>
    <mergeCell ref="D22:D23"/>
    <mergeCell ref="E22:E23"/>
    <mergeCell ref="L22:L23"/>
    <mergeCell ref="G22:G23"/>
    <mergeCell ref="J22:J23"/>
  </mergeCells>
  <phoneticPr fontId="2"/>
  <dataValidations count="2">
    <dataValidation type="list" allowBlank="1" showInputMessage="1" showErrorMessage="1" sqref="E11:E21" xr:uid="{4F0567D8-77CD-44F8-A2E5-BBF2016E64CD}">
      <formula1>"取得している,取得していない"</formula1>
    </dataValidation>
    <dataValidation type="list" allowBlank="1" showInputMessage="1" showErrorMessage="1" sqref="D11:D21" xr:uid="{A5AE7F92-6F3D-4D76-8A3C-2F04B851D7C4}">
      <formula1>"T01,T02,T03,T04,T05,T06,T07,T08,T09,T10,T11,TT01,TT02"</formula1>
    </dataValidation>
  </dataValidations>
  <pageMargins left="0.7" right="0.7" top="0.75" bottom="0.75" header="0.3" footer="0.3"/>
  <pageSetup paperSize="9" scale="33"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AL32"/>
  <sheetViews>
    <sheetView showGridLines="0" view="pageBreakPreview" zoomScaleNormal="100" zoomScaleSheetLayoutView="100" workbookViewId="0"/>
  </sheetViews>
  <sheetFormatPr defaultColWidth="9" defaultRowHeight="13.5"/>
  <cols>
    <col min="1" max="39" width="2.28515625" style="54" customWidth="1"/>
    <col min="40" max="16384" width="9" style="54"/>
  </cols>
  <sheetData>
    <row r="2" spans="2:38" ht="14.25" thickBot="1">
      <c r="AF2" s="224" t="s">
        <v>32</v>
      </c>
      <c r="AG2" s="224"/>
      <c r="AH2" s="224"/>
      <c r="AI2" s="224"/>
      <c r="AJ2" s="224"/>
      <c r="AK2" s="224"/>
      <c r="AL2" s="224"/>
    </row>
    <row r="3" spans="2:38" ht="13.5" customHeight="1">
      <c r="B3" s="154" t="s">
        <v>33</v>
      </c>
      <c r="C3" s="155"/>
      <c r="D3" s="155"/>
      <c r="E3" s="155"/>
      <c r="F3" s="155"/>
      <c r="G3" s="155"/>
      <c r="H3" s="155"/>
      <c r="I3" s="225" t="s">
        <v>34</v>
      </c>
      <c r="J3" s="225"/>
      <c r="K3" s="225"/>
      <c r="L3" s="225"/>
      <c r="M3" s="225"/>
      <c r="N3" s="225"/>
      <c r="O3" s="225"/>
      <c r="P3" s="225"/>
      <c r="Q3" s="225"/>
      <c r="R3" s="225"/>
      <c r="S3" s="225"/>
      <c r="T3" s="225"/>
      <c r="U3" s="225"/>
      <c r="V3" s="225"/>
      <c r="W3" s="225"/>
      <c r="X3" s="225"/>
      <c r="Y3" s="225"/>
      <c r="Z3" s="225"/>
      <c r="AA3" s="225"/>
      <c r="AB3" s="225"/>
      <c r="AC3" s="225"/>
      <c r="AD3" s="225"/>
      <c r="AE3" s="225"/>
      <c r="AF3" s="225"/>
      <c r="AG3" s="225"/>
      <c r="AH3" s="225"/>
      <c r="AI3" s="225"/>
      <c r="AJ3" s="225"/>
      <c r="AK3" s="225"/>
      <c r="AL3" s="226"/>
    </row>
    <row r="4" spans="2:38" ht="14.25" customHeight="1" thickBot="1">
      <c r="B4" s="156"/>
      <c r="C4" s="157"/>
      <c r="D4" s="157"/>
      <c r="E4" s="157"/>
      <c r="F4" s="157"/>
      <c r="G4" s="157"/>
      <c r="H4" s="157"/>
      <c r="I4" s="227"/>
      <c r="J4" s="227"/>
      <c r="K4" s="227"/>
      <c r="L4" s="227"/>
      <c r="M4" s="227"/>
      <c r="N4" s="227"/>
      <c r="O4" s="227"/>
      <c r="P4" s="227"/>
      <c r="Q4" s="227"/>
      <c r="R4" s="227"/>
      <c r="S4" s="227"/>
      <c r="T4" s="227"/>
      <c r="U4" s="227"/>
      <c r="V4" s="227"/>
      <c r="W4" s="227"/>
      <c r="X4" s="227"/>
      <c r="Y4" s="227"/>
      <c r="Z4" s="227"/>
      <c r="AA4" s="227"/>
      <c r="AB4" s="227"/>
      <c r="AC4" s="227"/>
      <c r="AD4" s="227"/>
      <c r="AE4" s="227"/>
      <c r="AF4" s="227"/>
      <c r="AG4" s="227"/>
      <c r="AH4" s="227"/>
      <c r="AI4" s="227"/>
      <c r="AJ4" s="227"/>
      <c r="AK4" s="227"/>
      <c r="AL4" s="228"/>
    </row>
    <row r="6" spans="2:38" ht="13.5" customHeight="1">
      <c r="B6" s="120" t="s">
        <v>35</v>
      </c>
      <c r="C6" s="120"/>
      <c r="D6" s="120"/>
      <c r="E6" s="120"/>
      <c r="F6" s="120"/>
      <c r="G6" s="120"/>
      <c r="H6" s="120"/>
      <c r="I6" s="120"/>
      <c r="J6" s="120"/>
      <c r="K6" s="120"/>
      <c r="L6" s="120"/>
      <c r="M6" s="120"/>
      <c r="N6" s="120"/>
      <c r="O6" s="120"/>
      <c r="P6" s="120"/>
      <c r="Q6" s="120"/>
      <c r="R6" s="120"/>
      <c r="S6" s="120"/>
      <c r="T6" s="120"/>
      <c r="U6" s="120"/>
      <c r="V6" s="120"/>
      <c r="W6" s="120"/>
      <c r="X6" s="120"/>
      <c r="Y6" s="120"/>
      <c r="Z6" s="120"/>
      <c r="AA6" s="120"/>
      <c r="AB6" s="120"/>
      <c r="AC6" s="120"/>
      <c r="AD6" s="120"/>
      <c r="AE6" s="120"/>
      <c r="AF6" s="120"/>
      <c r="AG6" s="120"/>
      <c r="AH6" s="120"/>
      <c r="AI6" s="120"/>
      <c r="AJ6" s="120"/>
      <c r="AK6" s="120"/>
      <c r="AL6" s="120"/>
    </row>
    <row r="7" spans="2:38">
      <c r="B7" s="120"/>
      <c r="C7" s="120"/>
      <c r="D7" s="120"/>
      <c r="E7" s="120"/>
      <c r="F7" s="120"/>
      <c r="G7" s="120"/>
      <c r="H7" s="120"/>
      <c r="I7" s="120"/>
      <c r="J7" s="120"/>
      <c r="K7" s="120"/>
      <c r="L7" s="120"/>
      <c r="M7" s="120"/>
      <c r="N7" s="120"/>
      <c r="O7" s="120"/>
      <c r="P7" s="120"/>
      <c r="Q7" s="120"/>
      <c r="R7" s="120"/>
      <c r="S7" s="120"/>
      <c r="T7" s="120"/>
      <c r="U7" s="120"/>
      <c r="V7" s="120"/>
      <c r="W7" s="120"/>
      <c r="X7" s="120"/>
      <c r="Y7" s="120"/>
      <c r="Z7" s="120"/>
      <c r="AA7" s="120"/>
      <c r="AB7" s="120"/>
      <c r="AC7" s="120"/>
      <c r="AD7" s="120"/>
      <c r="AE7" s="120"/>
      <c r="AF7" s="120"/>
      <c r="AG7" s="120"/>
      <c r="AH7" s="120"/>
      <c r="AI7" s="120"/>
      <c r="AJ7" s="120"/>
      <c r="AK7" s="120"/>
      <c r="AL7" s="120"/>
    </row>
    <row r="8" spans="2:38">
      <c r="B8" s="120"/>
      <c r="C8" s="120"/>
      <c r="D8" s="120"/>
      <c r="E8" s="120"/>
      <c r="F8" s="120"/>
      <c r="G8" s="120"/>
      <c r="H8" s="120"/>
      <c r="I8" s="120"/>
      <c r="J8" s="120"/>
      <c r="K8" s="120"/>
      <c r="L8" s="120"/>
      <c r="M8" s="120"/>
      <c r="N8" s="120"/>
      <c r="O8" s="120"/>
      <c r="P8" s="120"/>
      <c r="Q8" s="120"/>
      <c r="R8" s="120"/>
      <c r="S8" s="120"/>
      <c r="T8" s="120"/>
      <c r="U8" s="120"/>
      <c r="V8" s="120"/>
      <c r="W8" s="120"/>
      <c r="X8" s="120"/>
      <c r="Y8" s="120"/>
      <c r="Z8" s="120"/>
      <c r="AA8" s="120"/>
      <c r="AB8" s="120"/>
      <c r="AC8" s="120"/>
      <c r="AD8" s="120"/>
      <c r="AE8" s="120"/>
      <c r="AF8" s="120"/>
      <c r="AG8" s="120"/>
      <c r="AH8" s="120"/>
      <c r="AI8" s="120"/>
      <c r="AJ8" s="120"/>
      <c r="AK8" s="120"/>
      <c r="AL8" s="120"/>
    </row>
    <row r="10" spans="2:38" ht="13.5" customHeight="1">
      <c r="C10" s="122" t="s">
        <v>36</v>
      </c>
      <c r="D10" s="122"/>
      <c r="E10" s="122"/>
      <c r="F10" s="122"/>
      <c r="G10" s="122"/>
      <c r="H10" s="122"/>
      <c r="I10" s="122"/>
      <c r="J10" s="122"/>
      <c r="K10" s="122"/>
      <c r="L10" s="122"/>
      <c r="M10" s="122"/>
      <c r="N10" s="122"/>
      <c r="O10" s="122"/>
      <c r="P10" s="122"/>
      <c r="Q10" s="122"/>
      <c r="R10" s="122"/>
      <c r="S10" s="122"/>
      <c r="T10" s="122"/>
      <c r="U10" s="122"/>
      <c r="V10" s="122"/>
      <c r="W10" s="122"/>
      <c r="X10" s="122"/>
      <c r="Y10" s="122"/>
      <c r="Z10" s="122"/>
      <c r="AA10" s="122"/>
      <c r="AB10" s="122"/>
      <c r="AC10" s="122"/>
      <c r="AD10" s="122"/>
      <c r="AE10" s="122"/>
      <c r="AF10" s="122"/>
      <c r="AG10" s="122"/>
      <c r="AH10" s="122"/>
      <c r="AI10" s="122"/>
      <c r="AJ10" s="122"/>
      <c r="AK10" s="122"/>
      <c r="AL10" s="53"/>
    </row>
    <row r="11" spans="2:38">
      <c r="C11" s="122"/>
      <c r="D11" s="122"/>
      <c r="E11" s="122"/>
      <c r="F11" s="122"/>
      <c r="G11" s="122"/>
      <c r="H11" s="122"/>
      <c r="I11" s="122"/>
      <c r="J11" s="122"/>
      <c r="K11" s="122"/>
      <c r="L11" s="122"/>
      <c r="M11" s="122"/>
      <c r="N11" s="122"/>
      <c r="O11" s="122"/>
      <c r="P11" s="122"/>
      <c r="Q11" s="122"/>
      <c r="R11" s="122"/>
      <c r="S11" s="122"/>
      <c r="T11" s="122"/>
      <c r="U11" s="122"/>
      <c r="V11" s="122"/>
      <c r="W11" s="122"/>
      <c r="X11" s="122"/>
      <c r="Y11" s="122"/>
      <c r="Z11" s="122"/>
      <c r="AA11" s="122"/>
      <c r="AB11" s="122"/>
      <c r="AC11" s="122"/>
      <c r="AD11" s="122"/>
      <c r="AE11" s="122"/>
      <c r="AF11" s="122"/>
      <c r="AG11" s="122"/>
      <c r="AH11" s="122"/>
      <c r="AI11" s="122"/>
      <c r="AJ11" s="122"/>
      <c r="AK11" s="122"/>
      <c r="AL11" s="53"/>
    </row>
    <row r="12" spans="2:38">
      <c r="C12" s="122"/>
      <c r="D12" s="122"/>
      <c r="E12" s="122"/>
      <c r="F12" s="122"/>
      <c r="G12" s="122"/>
      <c r="H12" s="122"/>
      <c r="I12" s="122"/>
      <c r="J12" s="122"/>
      <c r="K12" s="122"/>
      <c r="L12" s="122"/>
      <c r="M12" s="122"/>
      <c r="N12" s="122"/>
      <c r="O12" s="122"/>
      <c r="P12" s="122"/>
      <c r="Q12" s="122"/>
      <c r="R12" s="122"/>
      <c r="S12" s="122"/>
      <c r="T12" s="122"/>
      <c r="U12" s="122"/>
      <c r="V12" s="122"/>
      <c r="W12" s="122"/>
      <c r="X12" s="122"/>
      <c r="Y12" s="122"/>
      <c r="Z12" s="122"/>
      <c r="AA12" s="122"/>
      <c r="AB12" s="122"/>
      <c r="AC12" s="122"/>
      <c r="AD12" s="122"/>
      <c r="AE12" s="122"/>
      <c r="AF12" s="122"/>
      <c r="AG12" s="122"/>
      <c r="AH12" s="122"/>
      <c r="AI12" s="122"/>
      <c r="AJ12" s="122"/>
      <c r="AK12" s="122"/>
      <c r="AL12" s="53"/>
    </row>
    <row r="13" spans="2:38">
      <c r="C13" s="122"/>
      <c r="D13" s="122"/>
      <c r="E13" s="122"/>
      <c r="F13" s="122"/>
      <c r="G13" s="122"/>
      <c r="H13" s="122"/>
      <c r="I13" s="122"/>
      <c r="J13" s="122"/>
      <c r="K13" s="122"/>
      <c r="L13" s="122"/>
      <c r="M13" s="122"/>
      <c r="N13" s="122"/>
      <c r="O13" s="122"/>
      <c r="P13" s="122"/>
      <c r="Q13" s="122"/>
      <c r="R13" s="122"/>
      <c r="S13" s="122"/>
      <c r="T13" s="122"/>
      <c r="U13" s="122"/>
      <c r="V13" s="122"/>
      <c r="W13" s="122"/>
      <c r="X13" s="122"/>
      <c r="Y13" s="122"/>
      <c r="Z13" s="122"/>
      <c r="AA13" s="122"/>
      <c r="AB13" s="122"/>
      <c r="AC13" s="122"/>
      <c r="AD13" s="122"/>
      <c r="AE13" s="122"/>
      <c r="AF13" s="122"/>
      <c r="AG13" s="122"/>
      <c r="AH13" s="122"/>
      <c r="AI13" s="122"/>
      <c r="AJ13" s="122"/>
      <c r="AK13" s="122"/>
      <c r="AL13" s="53"/>
    </row>
    <row r="14" spans="2:38">
      <c r="C14" s="122"/>
      <c r="D14" s="122"/>
      <c r="E14" s="122"/>
      <c r="F14" s="122"/>
      <c r="G14" s="122"/>
      <c r="H14" s="122"/>
      <c r="I14" s="122"/>
      <c r="J14" s="122"/>
      <c r="K14" s="122"/>
      <c r="L14" s="122"/>
      <c r="M14" s="122"/>
      <c r="N14" s="122"/>
      <c r="O14" s="122"/>
      <c r="P14" s="122"/>
      <c r="Q14" s="122"/>
      <c r="R14" s="122"/>
      <c r="S14" s="122"/>
      <c r="T14" s="122"/>
      <c r="U14" s="122"/>
      <c r="V14" s="122"/>
      <c r="W14" s="122"/>
      <c r="X14" s="122"/>
      <c r="Y14" s="122"/>
      <c r="Z14" s="122"/>
      <c r="AA14" s="122"/>
      <c r="AB14" s="122"/>
      <c r="AC14" s="122"/>
      <c r="AD14" s="122"/>
      <c r="AE14" s="122"/>
      <c r="AF14" s="122"/>
      <c r="AG14" s="122"/>
      <c r="AH14" s="122"/>
      <c r="AI14" s="122"/>
      <c r="AJ14" s="122"/>
      <c r="AK14" s="122"/>
      <c r="AL14" s="53"/>
    </row>
    <row r="15" spans="2:38" ht="14.25" thickBot="1">
      <c r="C15" s="53"/>
      <c r="D15" s="53"/>
      <c r="E15" s="53"/>
      <c r="F15" s="53"/>
      <c r="G15" s="53"/>
      <c r="H15" s="53"/>
      <c r="I15" s="53"/>
      <c r="J15" s="53"/>
      <c r="K15" s="53"/>
      <c r="L15" s="53"/>
      <c r="M15" s="53"/>
      <c r="N15" s="53"/>
      <c r="O15" s="53"/>
      <c r="P15" s="53"/>
      <c r="Q15" s="53"/>
      <c r="R15" s="53"/>
      <c r="S15" s="53"/>
      <c r="T15" s="53"/>
      <c r="U15" s="53"/>
      <c r="V15" s="53"/>
      <c r="W15" s="53"/>
      <c r="X15" s="53"/>
      <c r="Y15" s="53"/>
      <c r="Z15" s="53"/>
      <c r="AA15" s="53"/>
      <c r="AB15" s="53"/>
      <c r="AC15" s="53"/>
      <c r="AD15" s="53"/>
      <c r="AE15" s="53"/>
      <c r="AF15" s="53"/>
      <c r="AG15" s="53"/>
      <c r="AH15" s="53"/>
      <c r="AI15" s="53"/>
      <c r="AJ15" s="53"/>
      <c r="AK15" s="53"/>
      <c r="AL15" s="53"/>
    </row>
    <row r="16" spans="2:38" ht="14.25" customHeight="1">
      <c r="J16" s="144" t="s">
        <v>37</v>
      </c>
      <c r="K16" s="145"/>
      <c r="L16" s="145"/>
      <c r="M16" s="145"/>
      <c r="N16" s="146"/>
      <c r="O16" s="144" t="s">
        <v>38</v>
      </c>
      <c r="P16" s="145"/>
      <c r="Q16" s="145"/>
      <c r="R16" s="145"/>
      <c r="S16" s="150"/>
      <c r="T16" s="144" t="s">
        <v>39</v>
      </c>
      <c r="U16" s="145"/>
      <c r="V16" s="145"/>
      <c r="W16" s="145"/>
      <c r="X16" s="150"/>
      <c r="Y16" s="152" t="s">
        <v>40</v>
      </c>
      <c r="Z16" s="145"/>
      <c r="AA16" s="145"/>
      <c r="AB16" s="145"/>
      <c r="AC16" s="150"/>
      <c r="AD16" s="144" t="s">
        <v>41</v>
      </c>
      <c r="AE16" s="145"/>
      <c r="AF16" s="145"/>
      <c r="AG16" s="145"/>
      <c r="AH16" s="150"/>
    </row>
    <row r="17" spans="2:38" ht="14.25" thickBot="1">
      <c r="J17" s="147"/>
      <c r="K17" s="148"/>
      <c r="L17" s="148"/>
      <c r="M17" s="148"/>
      <c r="N17" s="149"/>
      <c r="O17" s="147"/>
      <c r="P17" s="148"/>
      <c r="Q17" s="148"/>
      <c r="R17" s="148"/>
      <c r="S17" s="151"/>
      <c r="T17" s="147"/>
      <c r="U17" s="148"/>
      <c r="V17" s="148"/>
      <c r="W17" s="148"/>
      <c r="X17" s="151"/>
      <c r="Y17" s="153"/>
      <c r="Z17" s="148"/>
      <c r="AA17" s="148"/>
      <c r="AB17" s="148"/>
      <c r="AC17" s="151"/>
      <c r="AD17" s="147"/>
      <c r="AE17" s="148"/>
      <c r="AF17" s="148"/>
      <c r="AG17" s="148"/>
      <c r="AH17" s="151"/>
    </row>
    <row r="18" spans="2:38">
      <c r="E18" s="229" t="s">
        <v>42</v>
      </c>
      <c r="F18" s="230"/>
      <c r="G18" s="230"/>
      <c r="H18" s="230"/>
      <c r="I18" s="231"/>
      <c r="J18" s="232"/>
      <c r="K18" s="233"/>
      <c r="L18" s="233"/>
      <c r="M18" s="233"/>
      <c r="N18" s="234"/>
      <c r="O18" s="232"/>
      <c r="P18" s="233"/>
      <c r="Q18" s="233"/>
      <c r="R18" s="233"/>
      <c r="S18" s="234"/>
      <c r="T18" s="232"/>
      <c r="U18" s="233"/>
      <c r="V18" s="233"/>
      <c r="W18" s="233"/>
      <c r="X18" s="234"/>
      <c r="Y18" s="232"/>
      <c r="Z18" s="233"/>
      <c r="AA18" s="233"/>
      <c r="AB18" s="233"/>
      <c r="AC18" s="234"/>
      <c r="AD18" s="229" cm="1">
        <f t="array" ref="AD18">SUM(IFERROR(J18:AC18,0))</f>
        <v>0</v>
      </c>
      <c r="AE18" s="230"/>
      <c r="AF18" s="230"/>
      <c r="AG18" s="230"/>
      <c r="AH18" s="231"/>
    </row>
    <row r="19" spans="2:38" ht="14.25" thickBot="1">
      <c r="E19" s="235" t="s">
        <v>43</v>
      </c>
      <c r="F19" s="224"/>
      <c r="G19" s="224"/>
      <c r="H19" s="224"/>
      <c r="I19" s="236"/>
      <c r="J19" s="237"/>
      <c r="K19" s="238"/>
      <c r="L19" s="238"/>
      <c r="M19" s="238"/>
      <c r="N19" s="239"/>
      <c r="O19" s="237"/>
      <c r="P19" s="238"/>
      <c r="Q19" s="238"/>
      <c r="R19" s="238"/>
      <c r="S19" s="239"/>
      <c r="T19" s="237"/>
      <c r="U19" s="238"/>
      <c r="V19" s="238"/>
      <c r="W19" s="238"/>
      <c r="X19" s="239"/>
      <c r="Y19" s="240"/>
      <c r="Z19" s="240"/>
      <c r="AA19" s="240"/>
      <c r="AB19" s="240"/>
      <c r="AC19" s="241"/>
      <c r="AD19" s="242" cm="1">
        <f t="array" ref="AD19">SUM(IFERROR(J19:AC19,0))</f>
        <v>0</v>
      </c>
      <c r="AE19" s="243"/>
      <c r="AF19" s="243"/>
      <c r="AG19" s="243"/>
      <c r="AH19" s="244"/>
    </row>
    <row r="20" spans="2:38" ht="13.5" customHeight="1" thickBot="1">
      <c r="C20" s="53"/>
      <c r="D20" s="53"/>
      <c r="E20" s="245" t="s">
        <v>44</v>
      </c>
      <c r="F20" s="246"/>
      <c r="G20" s="246"/>
      <c r="H20" s="246"/>
      <c r="I20" s="247"/>
      <c r="J20" s="246" cm="1">
        <f t="array" ref="J20">SUM(IFERROR(J18:N19,0))</f>
        <v>0</v>
      </c>
      <c r="K20" s="246"/>
      <c r="L20" s="246"/>
      <c r="M20" s="246"/>
      <c r="N20" s="246"/>
      <c r="O20" s="245" cm="1">
        <f t="array" ref="O20">SUM(IFERROR(O18:S19,0))</f>
        <v>0</v>
      </c>
      <c r="P20" s="246"/>
      <c r="Q20" s="246"/>
      <c r="R20" s="246"/>
      <c r="S20" s="247"/>
      <c r="T20" s="245" cm="1">
        <f t="array" ref="T20">SUM(IFERROR(T18:X19,0))</f>
        <v>0</v>
      </c>
      <c r="U20" s="246"/>
      <c r="V20" s="246"/>
      <c r="W20" s="246"/>
      <c r="X20" s="247"/>
      <c r="Y20" s="245" cm="1">
        <f t="array" ref="Y20">SUM(IFERROR(Y18:AC19,0))</f>
        <v>0</v>
      </c>
      <c r="Z20" s="246"/>
      <c r="AA20" s="246"/>
      <c r="AB20" s="246"/>
      <c r="AC20" s="247"/>
      <c r="AD20" s="245" cm="1">
        <f t="array" ref="AD20">SUM(IFERROR(AD18:AH19,0))</f>
        <v>0</v>
      </c>
      <c r="AE20" s="246"/>
      <c r="AF20" s="246"/>
      <c r="AG20" s="246"/>
      <c r="AH20" s="247"/>
      <c r="AI20" s="53"/>
      <c r="AJ20" s="53"/>
      <c r="AK20" s="53"/>
      <c r="AL20" s="53"/>
    </row>
    <row r="21" spans="2:38">
      <c r="C21" s="53"/>
      <c r="D21" s="53"/>
      <c r="E21" s="53"/>
      <c r="F21" s="53"/>
      <c r="G21" s="53"/>
      <c r="H21" s="53"/>
      <c r="I21" s="53"/>
      <c r="J21" s="53"/>
      <c r="K21" s="53"/>
      <c r="L21" s="53"/>
      <c r="M21" s="53"/>
      <c r="N21" s="53"/>
      <c r="O21" s="53"/>
      <c r="P21" s="53"/>
      <c r="Q21" s="53"/>
      <c r="R21" s="53"/>
      <c r="S21" s="53"/>
      <c r="T21" s="53"/>
      <c r="U21" s="53"/>
      <c r="V21" s="53"/>
      <c r="W21" s="53"/>
      <c r="X21" s="53"/>
      <c r="Y21" s="53"/>
      <c r="Z21" s="53"/>
      <c r="AA21" s="53"/>
      <c r="AB21" s="53"/>
      <c r="AC21" s="53"/>
      <c r="AD21" s="53"/>
      <c r="AE21" s="53"/>
      <c r="AF21" s="53"/>
      <c r="AG21" s="53"/>
      <c r="AH21" s="53"/>
      <c r="AI21" s="53"/>
      <c r="AJ21" s="53"/>
      <c r="AK21" s="53"/>
      <c r="AL21" s="53"/>
    </row>
    <row r="22" spans="2:38" ht="13.5" customHeight="1">
      <c r="C22" s="122" t="s">
        <v>45</v>
      </c>
      <c r="D22" s="122"/>
      <c r="E22" s="122"/>
      <c r="F22" s="122"/>
      <c r="G22" s="122"/>
      <c r="H22" s="122"/>
      <c r="I22" s="122"/>
      <c r="J22" s="122"/>
      <c r="K22" s="122"/>
      <c r="L22" s="122"/>
      <c r="M22" s="122"/>
      <c r="N22" s="122"/>
      <c r="O22" s="122"/>
      <c r="P22" s="122"/>
      <c r="Q22" s="122"/>
      <c r="R22" s="122"/>
      <c r="S22" s="122"/>
      <c r="T22" s="122"/>
      <c r="U22" s="122"/>
      <c r="V22" s="122"/>
      <c r="W22" s="122"/>
      <c r="X22" s="122"/>
      <c r="Y22" s="122"/>
      <c r="Z22" s="122"/>
      <c r="AA22" s="122"/>
      <c r="AB22" s="122"/>
      <c r="AC22" s="122"/>
      <c r="AD22" s="122"/>
      <c r="AE22" s="122"/>
      <c r="AF22" s="122"/>
      <c r="AG22" s="122"/>
      <c r="AH22" s="122"/>
      <c r="AI22" s="122"/>
      <c r="AJ22" s="122"/>
      <c r="AK22" s="122"/>
      <c r="AL22" s="122"/>
    </row>
    <row r="23" spans="2:38">
      <c r="C23" s="122"/>
      <c r="D23" s="122"/>
      <c r="E23" s="122"/>
      <c r="F23" s="122"/>
      <c r="G23" s="122"/>
      <c r="H23" s="122"/>
      <c r="I23" s="122"/>
      <c r="J23" s="122"/>
      <c r="K23" s="122"/>
      <c r="L23" s="122"/>
      <c r="M23" s="122"/>
      <c r="N23" s="122"/>
      <c r="O23" s="122"/>
      <c r="P23" s="122"/>
      <c r="Q23" s="122"/>
      <c r="R23" s="122"/>
      <c r="S23" s="122"/>
      <c r="T23" s="122"/>
      <c r="U23" s="122"/>
      <c r="V23" s="122"/>
      <c r="W23" s="122"/>
      <c r="X23" s="122"/>
      <c r="Y23" s="122"/>
      <c r="Z23" s="122"/>
      <c r="AA23" s="122"/>
      <c r="AB23" s="122"/>
      <c r="AC23" s="122"/>
      <c r="AD23" s="122"/>
      <c r="AE23" s="122"/>
      <c r="AF23" s="122"/>
      <c r="AG23" s="122"/>
      <c r="AH23" s="122"/>
      <c r="AI23" s="122"/>
      <c r="AJ23" s="122"/>
      <c r="AK23" s="122"/>
      <c r="AL23" s="122"/>
    </row>
    <row r="24" spans="2:38">
      <c r="C24" s="122"/>
      <c r="D24" s="122"/>
      <c r="E24" s="122"/>
      <c r="F24" s="122"/>
      <c r="G24" s="122"/>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row>
    <row r="25" spans="2:38">
      <c r="C25" s="248" t="s">
        <v>46</v>
      </c>
      <c r="D25" s="248"/>
      <c r="E25" s="248"/>
      <c r="F25" s="248"/>
      <c r="G25" s="248"/>
      <c r="H25" s="248"/>
      <c r="I25" s="248"/>
      <c r="J25" s="248"/>
      <c r="K25" s="248"/>
      <c r="L25" s="248"/>
      <c r="M25" s="248"/>
      <c r="N25" s="248"/>
      <c r="O25" s="248"/>
      <c r="P25" s="248"/>
      <c r="Q25" s="248"/>
      <c r="R25" s="248"/>
      <c r="S25" s="248"/>
      <c r="T25" s="248"/>
      <c r="U25" s="248"/>
      <c r="V25" s="248"/>
      <c r="W25" s="248"/>
      <c r="X25" s="248"/>
      <c r="Y25" s="248"/>
      <c r="Z25" s="248"/>
      <c r="AA25" s="248"/>
      <c r="AB25" s="248"/>
      <c r="AC25" s="248"/>
      <c r="AD25" s="248"/>
      <c r="AE25" s="248"/>
      <c r="AF25" s="248"/>
      <c r="AG25" s="248"/>
      <c r="AH25" s="248"/>
      <c r="AI25" s="248"/>
      <c r="AJ25" s="248"/>
      <c r="AK25" s="248"/>
      <c r="AL25" s="248"/>
    </row>
    <row r="27" spans="2:38">
      <c r="B27" s="52" t="s">
        <v>47</v>
      </c>
    </row>
    <row r="29" spans="2:38" ht="14.25" customHeight="1">
      <c r="B29" s="158" t="str">
        <f>IF(AND(J18="",J19="",O18="",O19="",T18="",T19="",Y18="",Y19=""),"上記の空欄に生産量又は輸入量をご記入下さい。",
IF(T20+Y20=0,"重量車の生産及び輸入が存在しないため、これで調査終了です。送付文書に記載された提出先に本調査票を返送ください。
なお、エネルギー消費効率に関する表示の状況の報告は不要です。",
IF(AD20&lt;350,"重量車の生産及び輸入が存在するため、「別紙　調査票２」へ進んで下さい。
なお、貨物自動車の生産量及び輸入量の計が２，０００台未満の場合は勧告及び命令の対象ではないため、基準未達成の区分があっても「別紙　報告書表紙２項」の記載及びエネルギー消費効率に関する表示の状況の報告は不要です。",
"重量車の生産及び輸入が存在するため、「別紙　調査票２」へ進んで下さい。
また、エネルギー消費効率に関する表示の状況については、該当する貨物自動車に関し、表示事項が記載されたカタログ（電子媒体を含む）等を別途提出してください。")))</f>
        <v>上記の空欄に生産量又は輸入量をご記入下さい。</v>
      </c>
      <c r="C29" s="159"/>
      <c r="D29" s="159"/>
      <c r="E29" s="159"/>
      <c r="F29" s="159"/>
      <c r="G29" s="159"/>
      <c r="H29" s="159"/>
      <c r="I29" s="159"/>
      <c r="J29" s="159"/>
      <c r="K29" s="159"/>
      <c r="L29" s="159"/>
      <c r="M29" s="159"/>
      <c r="N29" s="159"/>
      <c r="O29" s="159"/>
      <c r="P29" s="159"/>
      <c r="Q29" s="159"/>
      <c r="R29" s="159"/>
      <c r="S29" s="159"/>
      <c r="T29" s="159"/>
      <c r="U29" s="159"/>
      <c r="V29" s="159"/>
      <c r="W29" s="159"/>
      <c r="X29" s="159"/>
      <c r="Y29" s="159"/>
      <c r="Z29" s="159"/>
      <c r="AA29" s="159"/>
      <c r="AB29" s="159"/>
      <c r="AC29" s="159"/>
      <c r="AD29" s="159"/>
      <c r="AE29" s="159"/>
      <c r="AF29" s="159"/>
      <c r="AG29" s="159"/>
      <c r="AH29" s="159"/>
      <c r="AI29" s="159"/>
      <c r="AJ29" s="159"/>
      <c r="AK29" s="159"/>
      <c r="AL29" s="160"/>
    </row>
    <row r="30" spans="2:38" ht="14.25" customHeight="1">
      <c r="B30" s="161"/>
      <c r="C30" s="162"/>
      <c r="D30" s="162"/>
      <c r="E30" s="162"/>
      <c r="F30" s="162"/>
      <c r="G30" s="162"/>
      <c r="H30" s="162"/>
      <c r="I30" s="162"/>
      <c r="J30" s="162"/>
      <c r="K30" s="162"/>
      <c r="L30" s="162"/>
      <c r="M30" s="162"/>
      <c r="N30" s="162"/>
      <c r="O30" s="162"/>
      <c r="P30" s="162"/>
      <c r="Q30" s="162"/>
      <c r="R30" s="162"/>
      <c r="S30" s="162"/>
      <c r="T30" s="162"/>
      <c r="U30" s="162"/>
      <c r="V30" s="162"/>
      <c r="W30" s="162"/>
      <c r="X30" s="162"/>
      <c r="Y30" s="162"/>
      <c r="Z30" s="162"/>
      <c r="AA30" s="162"/>
      <c r="AB30" s="162"/>
      <c r="AC30" s="162"/>
      <c r="AD30" s="162"/>
      <c r="AE30" s="162"/>
      <c r="AF30" s="162"/>
      <c r="AG30" s="162"/>
      <c r="AH30" s="162"/>
      <c r="AI30" s="162"/>
      <c r="AJ30" s="162"/>
      <c r="AK30" s="162"/>
      <c r="AL30" s="163"/>
    </row>
    <row r="31" spans="2: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3"/>
    </row>
    <row r="32" spans="2:38">
      <c r="B32" s="164"/>
      <c r="C32" s="165"/>
      <c r="D32" s="165"/>
      <c r="E32" s="165"/>
      <c r="F32" s="165"/>
      <c r="G32" s="165"/>
      <c r="H32" s="165"/>
      <c r="I32" s="165"/>
      <c r="J32" s="165"/>
      <c r="K32" s="165"/>
      <c r="L32" s="165"/>
      <c r="M32" s="165"/>
      <c r="N32" s="165"/>
      <c r="O32" s="165"/>
      <c r="P32" s="165"/>
      <c r="Q32" s="165"/>
      <c r="R32" s="165"/>
      <c r="S32" s="165"/>
      <c r="T32" s="165"/>
      <c r="U32" s="165"/>
      <c r="V32" s="165"/>
      <c r="W32" s="165"/>
      <c r="X32" s="165"/>
      <c r="Y32" s="165"/>
      <c r="Z32" s="165"/>
      <c r="AA32" s="165"/>
      <c r="AB32" s="165"/>
      <c r="AC32" s="165"/>
      <c r="AD32" s="165"/>
      <c r="AE32" s="165"/>
      <c r="AF32" s="165"/>
      <c r="AG32" s="165"/>
      <c r="AH32" s="165"/>
      <c r="AI32" s="165"/>
      <c r="AJ32" s="165"/>
      <c r="AK32" s="165"/>
      <c r="AL32" s="166"/>
    </row>
  </sheetData>
  <mergeCells count="31">
    <mergeCell ref="C22:AL24"/>
    <mergeCell ref="B29:AL32"/>
    <mergeCell ref="E20:I20"/>
    <mergeCell ref="J20:N20"/>
    <mergeCell ref="O20:S20"/>
    <mergeCell ref="T20:X20"/>
    <mergeCell ref="Y20:AC20"/>
    <mergeCell ref="AD20:AH20"/>
    <mergeCell ref="C25:AL25"/>
    <mergeCell ref="AD19:AH19"/>
    <mergeCell ref="E18:I18"/>
    <mergeCell ref="J18:N18"/>
    <mergeCell ref="O18:S18"/>
    <mergeCell ref="T18:X18"/>
    <mergeCell ref="Y18:AC18"/>
    <mergeCell ref="AD18:AH18"/>
    <mergeCell ref="E19:I19"/>
    <mergeCell ref="J19:N19"/>
    <mergeCell ref="O19:S19"/>
    <mergeCell ref="T19:X19"/>
    <mergeCell ref="Y19:AC19"/>
    <mergeCell ref="AF2:AL2"/>
    <mergeCell ref="B3:H4"/>
    <mergeCell ref="I3:AL4"/>
    <mergeCell ref="B6:AL8"/>
    <mergeCell ref="C10:AK14"/>
    <mergeCell ref="J16:N17"/>
    <mergeCell ref="O16:S17"/>
    <mergeCell ref="T16:X17"/>
    <mergeCell ref="Y16:AC17"/>
    <mergeCell ref="AD16:AH17"/>
  </mergeCells>
  <phoneticPr fontId="2"/>
  <pageMargins left="0.7" right="0.7" top="0.75" bottom="0.75" header="0.3" footer="0.3"/>
  <pageSetup paperSize="9"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958278-EA29-4001-BC24-1AFF5940EBD3}">
  <dimension ref="B2:J48"/>
  <sheetViews>
    <sheetView zoomScaleNormal="100" workbookViewId="0"/>
  </sheetViews>
  <sheetFormatPr defaultRowHeight="13.5"/>
  <cols>
    <col min="2" max="2" width="8.85546875" customWidth="1"/>
    <col min="3" max="3" width="24" customWidth="1"/>
    <col min="4" max="4" width="14.85546875" customWidth="1"/>
    <col min="5" max="5" width="14" customWidth="1"/>
  </cols>
  <sheetData>
    <row r="2" spans="2:10">
      <c r="B2" t="s">
        <v>195</v>
      </c>
    </row>
    <row r="3" spans="2:10" s="70" customFormat="1" ht="27">
      <c r="B3" s="56" t="s">
        <v>196</v>
      </c>
      <c r="C3" s="56" t="s">
        <v>197</v>
      </c>
      <c r="D3" s="56" t="s">
        <v>198</v>
      </c>
      <c r="E3" s="71" t="s">
        <v>199</v>
      </c>
      <c r="F3" s="71" t="s">
        <v>200</v>
      </c>
      <c r="G3" s="71" t="s">
        <v>201</v>
      </c>
      <c r="H3" s="71" t="s">
        <v>202</v>
      </c>
      <c r="I3" s="71" t="s">
        <v>203</v>
      </c>
      <c r="J3" s="71" t="s">
        <v>204</v>
      </c>
    </row>
    <row r="4" spans="2:10">
      <c r="B4" s="57" t="s">
        <v>205</v>
      </c>
      <c r="C4" s="57" t="s">
        <v>206</v>
      </c>
      <c r="D4" s="57" t="s">
        <v>207</v>
      </c>
      <c r="E4" s="57">
        <v>-0.1</v>
      </c>
      <c r="F4" s="57">
        <v>-16.34</v>
      </c>
      <c r="G4" s="57">
        <v>-2516.65</v>
      </c>
      <c r="H4" s="57">
        <v>503.85</v>
      </c>
      <c r="I4" s="57">
        <v>-56.01</v>
      </c>
      <c r="J4" s="57">
        <v>-26.65</v>
      </c>
    </row>
    <row r="5" spans="2:10">
      <c r="B5" s="57" t="s">
        <v>208</v>
      </c>
      <c r="C5" s="57" t="s">
        <v>206</v>
      </c>
      <c r="D5" s="57" t="s">
        <v>209</v>
      </c>
      <c r="E5" s="57">
        <v>0</v>
      </c>
      <c r="F5" s="57">
        <v>0</v>
      </c>
      <c r="G5" s="57">
        <v>-0.03</v>
      </c>
      <c r="H5" s="57">
        <v>-92.46</v>
      </c>
      <c r="I5" s="57">
        <v>31.49</v>
      </c>
      <c r="J5" s="57">
        <v>-29.35</v>
      </c>
    </row>
    <row r="6" spans="2:10">
      <c r="B6" s="57" t="s">
        <v>210</v>
      </c>
      <c r="C6" s="57" t="s">
        <v>206</v>
      </c>
      <c r="D6" s="57" t="s">
        <v>211</v>
      </c>
      <c r="E6" s="57">
        <v>1.34</v>
      </c>
      <c r="F6" s="57">
        <v>1653.44</v>
      </c>
      <c r="G6" s="57">
        <v>-1430.08</v>
      </c>
      <c r="H6" s="57">
        <v>363.65</v>
      </c>
      <c r="I6" s="57">
        <v>-31.89</v>
      </c>
      <c r="J6" s="57">
        <v>-14.88</v>
      </c>
    </row>
    <row r="7" spans="2:10">
      <c r="B7" s="57" t="s">
        <v>212</v>
      </c>
      <c r="C7" s="57" t="s">
        <v>206</v>
      </c>
      <c r="D7" s="57" t="s">
        <v>213</v>
      </c>
      <c r="E7" s="57">
        <v>-183.13</v>
      </c>
      <c r="F7" s="57">
        <v>-1431.64</v>
      </c>
      <c r="G7" s="57">
        <v>1058.1500000000001</v>
      </c>
      <c r="H7" s="57">
        <v>-237.83</v>
      </c>
      <c r="I7" s="57">
        <v>11.06</v>
      </c>
      <c r="J7" s="57">
        <v>-13.26</v>
      </c>
    </row>
    <row r="8" spans="2:10">
      <c r="B8" s="57" t="s">
        <v>214</v>
      </c>
      <c r="C8" s="57" t="s">
        <v>215</v>
      </c>
      <c r="D8" s="57"/>
      <c r="E8" s="57">
        <v>-56.25</v>
      </c>
      <c r="F8" s="57">
        <v>-16.68</v>
      </c>
      <c r="G8" s="57">
        <v>53.56</v>
      </c>
      <c r="H8" s="57">
        <v>-35.19</v>
      </c>
      <c r="I8" s="57">
        <v>11.5</v>
      </c>
      <c r="J8" s="57">
        <v>-10.1</v>
      </c>
    </row>
    <row r="9" spans="2:10">
      <c r="B9" s="57" t="s">
        <v>216</v>
      </c>
      <c r="C9" s="57" t="s">
        <v>217</v>
      </c>
      <c r="D9" s="57"/>
      <c r="E9" s="57">
        <v>-0.02</v>
      </c>
      <c r="F9" s="57">
        <v>-0.27</v>
      </c>
      <c r="G9" s="57">
        <v>-8.5299999999999994</v>
      </c>
      <c r="H9" s="57">
        <v>-130.47999999999999</v>
      </c>
      <c r="I9" s="57">
        <v>24.67</v>
      </c>
      <c r="J9" s="57">
        <v>-20.45</v>
      </c>
    </row>
    <row r="10" spans="2:10">
      <c r="B10" s="57" t="s">
        <v>218</v>
      </c>
      <c r="C10" s="57" t="s">
        <v>219</v>
      </c>
      <c r="D10" s="57"/>
      <c r="E10" s="57">
        <v>-3.01</v>
      </c>
      <c r="F10" s="57">
        <v>-429.85</v>
      </c>
      <c r="G10" s="57">
        <v>230.69</v>
      </c>
      <c r="H10" s="57">
        <v>-73.25</v>
      </c>
      <c r="I10" s="57">
        <v>3.51</v>
      </c>
      <c r="J10" s="57">
        <v>-10.44</v>
      </c>
    </row>
    <row r="11" spans="2:10">
      <c r="B11" s="57" t="s">
        <v>220</v>
      </c>
      <c r="C11" s="57" t="s">
        <v>221</v>
      </c>
      <c r="D11" s="57"/>
      <c r="E11" s="57">
        <v>-1.24</v>
      </c>
      <c r="F11" s="57">
        <v>-14.46</v>
      </c>
      <c r="G11" s="57">
        <v>-131.38</v>
      </c>
      <c r="H11" s="57">
        <v>50.54</v>
      </c>
      <c r="I11" s="57">
        <v>-11.25</v>
      </c>
      <c r="J11" s="57">
        <v>-8.76</v>
      </c>
    </row>
    <row r="12" spans="2:10">
      <c r="B12" s="57" t="s">
        <v>222</v>
      </c>
      <c r="C12" s="57" t="s">
        <v>223</v>
      </c>
      <c r="D12" s="57"/>
      <c r="E12" s="57">
        <v>-63.34</v>
      </c>
      <c r="F12" s="57">
        <v>-436.02</v>
      </c>
      <c r="G12" s="57">
        <v>293.13</v>
      </c>
      <c r="H12" s="57">
        <v>-71.78</v>
      </c>
      <c r="I12" s="57">
        <v>-1.1000000000000001</v>
      </c>
      <c r="J12" s="57">
        <v>-8.6999999999999993</v>
      </c>
    </row>
    <row r="13" spans="2:10">
      <c r="B13" s="57" t="s">
        <v>224</v>
      </c>
      <c r="C13" s="57" t="s">
        <v>225</v>
      </c>
      <c r="D13" s="57"/>
      <c r="E13" s="57">
        <v>3.7</v>
      </c>
      <c r="F13" s="57">
        <v>157.76</v>
      </c>
      <c r="G13" s="57">
        <v>-138.63</v>
      </c>
      <c r="H13" s="57">
        <v>16.59</v>
      </c>
      <c r="I13" s="57">
        <v>-3.9</v>
      </c>
      <c r="J13" s="57">
        <v>-8.35</v>
      </c>
    </row>
    <row r="14" spans="2:10">
      <c r="B14" s="57" t="s">
        <v>84</v>
      </c>
      <c r="C14" s="57" t="s">
        <v>226</v>
      </c>
      <c r="D14" s="57"/>
      <c r="E14" s="57">
        <v>-16.260000000000002</v>
      </c>
      <c r="F14" s="57">
        <v>-31.26</v>
      </c>
      <c r="G14" s="57">
        <v>32.659999999999997</v>
      </c>
      <c r="H14" s="57">
        <v>-17.27</v>
      </c>
      <c r="I14" s="57">
        <v>-2.66</v>
      </c>
      <c r="J14" s="57">
        <v>-3.98</v>
      </c>
    </row>
    <row r="15" spans="2:10">
      <c r="B15" s="57" t="s">
        <v>87</v>
      </c>
      <c r="C15" s="57" t="s">
        <v>227</v>
      </c>
      <c r="D15" s="57"/>
      <c r="E15" s="57">
        <v>-586.89</v>
      </c>
      <c r="F15" s="57">
        <v>866.44</v>
      </c>
      <c r="G15" s="57">
        <v>-468.67</v>
      </c>
      <c r="H15" s="57">
        <v>100.02</v>
      </c>
      <c r="I15" s="57">
        <v>-13.53</v>
      </c>
      <c r="J15" s="57">
        <v>-4.18</v>
      </c>
    </row>
    <row r="16" spans="2:10">
      <c r="B16" s="57" t="s">
        <v>89</v>
      </c>
      <c r="C16" s="57" t="s">
        <v>226</v>
      </c>
      <c r="D16" s="57"/>
      <c r="E16" s="57">
        <v>124.91</v>
      </c>
      <c r="F16" s="57">
        <v>-192.4</v>
      </c>
      <c r="G16" s="57">
        <v>81.510000000000005</v>
      </c>
      <c r="H16" s="57">
        <v>-23.95</v>
      </c>
      <c r="I16" s="57">
        <v>-5.0599999999999996</v>
      </c>
      <c r="J16" s="57">
        <v>-4.46</v>
      </c>
    </row>
    <row r="18" spans="2:5">
      <c r="B18" t="s">
        <v>228</v>
      </c>
    </row>
    <row r="19" spans="2:5" ht="28.5">
      <c r="B19" s="56" t="s">
        <v>196</v>
      </c>
      <c r="C19" s="56" t="s">
        <v>197</v>
      </c>
      <c r="D19" s="56" t="s">
        <v>198</v>
      </c>
      <c r="E19" s="56" t="s">
        <v>229</v>
      </c>
    </row>
    <row r="20" spans="2:5">
      <c r="B20" s="57" t="s">
        <v>205</v>
      </c>
      <c r="C20" s="57" t="s">
        <v>206</v>
      </c>
      <c r="D20" s="57" t="s">
        <v>207</v>
      </c>
      <c r="E20" s="57">
        <v>26.9</v>
      </c>
    </row>
    <row r="21" spans="2:5">
      <c r="B21" s="57" t="s">
        <v>208</v>
      </c>
      <c r="C21" s="57" t="s">
        <v>206</v>
      </c>
      <c r="D21" s="57" t="s">
        <v>209</v>
      </c>
      <c r="E21" s="57">
        <v>23.86</v>
      </c>
    </row>
    <row r="22" spans="2:5">
      <c r="B22" s="57" t="s">
        <v>210</v>
      </c>
      <c r="C22" s="57" t="s">
        <v>206</v>
      </c>
      <c r="D22" s="57" t="s">
        <v>211</v>
      </c>
      <c r="E22" s="57">
        <v>21.18</v>
      </c>
    </row>
    <row r="23" spans="2:5">
      <c r="B23" s="57" t="s">
        <v>212</v>
      </c>
      <c r="C23" s="57" t="s">
        <v>206</v>
      </c>
      <c r="D23" s="57" t="s">
        <v>213</v>
      </c>
      <c r="E23" s="57">
        <v>19.82</v>
      </c>
    </row>
    <row r="24" spans="2:5">
      <c r="B24" s="57" t="s">
        <v>214</v>
      </c>
      <c r="C24" s="57" t="s">
        <v>215</v>
      </c>
      <c r="D24" s="57"/>
      <c r="E24" s="57">
        <v>16.78</v>
      </c>
    </row>
    <row r="25" spans="2:5">
      <c r="B25" s="57" t="s">
        <v>216</v>
      </c>
      <c r="C25" s="57" t="s">
        <v>217</v>
      </c>
      <c r="D25" s="57"/>
      <c r="E25" s="57">
        <v>14.92</v>
      </c>
    </row>
    <row r="26" spans="2:5">
      <c r="B26" s="57" t="s">
        <v>218</v>
      </c>
      <c r="C26" s="57" t="s">
        <v>219</v>
      </c>
      <c r="D26" s="57"/>
      <c r="E26" s="57">
        <v>14.88</v>
      </c>
    </row>
    <row r="27" spans="2:5">
      <c r="B27" s="57" t="s">
        <v>220</v>
      </c>
      <c r="C27" s="57" t="s">
        <v>221</v>
      </c>
      <c r="D27" s="57"/>
      <c r="E27" s="57">
        <v>12.84</v>
      </c>
    </row>
    <row r="28" spans="2:5">
      <c r="B28" s="57" t="s">
        <v>222</v>
      </c>
      <c r="C28" s="57" t="s">
        <v>223</v>
      </c>
      <c r="D28" s="57"/>
      <c r="E28" s="57">
        <v>11.78</v>
      </c>
    </row>
    <row r="29" spans="2:5">
      <c r="B29" s="57" t="s">
        <v>224</v>
      </c>
      <c r="C29" s="57" t="s">
        <v>225</v>
      </c>
      <c r="D29" s="57"/>
      <c r="E29" s="57">
        <v>9.76</v>
      </c>
    </row>
    <row r="30" spans="2:5">
      <c r="B30" s="57" t="s">
        <v>84</v>
      </c>
      <c r="C30" s="57" t="s">
        <v>226</v>
      </c>
      <c r="D30" s="57"/>
      <c r="E30" s="57">
        <v>8.84</v>
      </c>
    </row>
    <row r="31" spans="2:5">
      <c r="B31" s="57" t="s">
        <v>87</v>
      </c>
      <c r="C31" s="57" t="s">
        <v>227</v>
      </c>
      <c r="D31" s="57"/>
      <c r="E31" s="57">
        <v>6.22</v>
      </c>
    </row>
    <row r="32" spans="2:5">
      <c r="B32" s="57" t="s">
        <v>89</v>
      </c>
      <c r="C32" s="57" t="s">
        <v>226</v>
      </c>
      <c r="D32" s="57"/>
      <c r="E32" s="57">
        <v>4.6399999999999997</v>
      </c>
    </row>
    <row r="34" spans="2:5">
      <c r="B34" t="s">
        <v>230</v>
      </c>
    </row>
    <row r="35" spans="2:5" ht="27">
      <c r="B35" s="56" t="s">
        <v>196</v>
      </c>
      <c r="C35" s="56" t="s">
        <v>197</v>
      </c>
      <c r="D35" s="56" t="s">
        <v>198</v>
      </c>
      <c r="E35" s="56" t="s">
        <v>54</v>
      </c>
    </row>
    <row r="36" spans="2:5">
      <c r="B36" s="57" t="s">
        <v>205</v>
      </c>
      <c r="C36" s="57" t="s">
        <v>206</v>
      </c>
      <c r="D36" s="57" t="s">
        <v>207</v>
      </c>
      <c r="E36" s="60">
        <v>13.45</v>
      </c>
    </row>
    <row r="37" spans="2:5">
      <c r="B37" s="57" t="s">
        <v>208</v>
      </c>
      <c r="C37" s="57" t="s">
        <v>206</v>
      </c>
      <c r="D37" s="57" t="s">
        <v>209</v>
      </c>
      <c r="E37" s="60">
        <v>11.93</v>
      </c>
    </row>
    <row r="38" spans="2:5">
      <c r="B38" s="57" t="s">
        <v>210</v>
      </c>
      <c r="C38" s="57" t="s">
        <v>206</v>
      </c>
      <c r="D38" s="57" t="s">
        <v>211</v>
      </c>
      <c r="E38" s="60">
        <v>10.59</v>
      </c>
    </row>
    <row r="39" spans="2:5">
      <c r="B39" s="57" t="s">
        <v>212</v>
      </c>
      <c r="C39" s="57" t="s">
        <v>206</v>
      </c>
      <c r="D39" s="57" t="s">
        <v>213</v>
      </c>
      <c r="E39" s="60">
        <v>9.91</v>
      </c>
    </row>
    <row r="40" spans="2:5">
      <c r="B40" s="57" t="s">
        <v>214</v>
      </c>
      <c r="C40" s="57" t="s">
        <v>215</v>
      </c>
      <c r="D40" s="57"/>
      <c r="E40" s="60">
        <v>8.39</v>
      </c>
    </row>
    <row r="41" spans="2:5">
      <c r="B41" s="57" t="s">
        <v>216</v>
      </c>
      <c r="C41" s="57" t="s">
        <v>217</v>
      </c>
      <c r="D41" s="57"/>
      <c r="E41" s="60">
        <v>7.46</v>
      </c>
    </row>
    <row r="42" spans="2:5">
      <c r="B42" s="57" t="s">
        <v>218</v>
      </c>
      <c r="C42" s="57" t="s">
        <v>219</v>
      </c>
      <c r="D42" s="57"/>
      <c r="E42" s="60">
        <v>7.44</v>
      </c>
    </row>
    <row r="43" spans="2:5">
      <c r="B43" s="57" t="s">
        <v>220</v>
      </c>
      <c r="C43" s="57" t="s">
        <v>221</v>
      </c>
      <c r="D43" s="57"/>
      <c r="E43" s="60">
        <v>6.42</v>
      </c>
    </row>
    <row r="44" spans="2:5">
      <c r="B44" s="57" t="s">
        <v>222</v>
      </c>
      <c r="C44" s="57" t="s">
        <v>223</v>
      </c>
      <c r="D44" s="57"/>
      <c r="E44" s="60">
        <v>5.89</v>
      </c>
    </row>
    <row r="45" spans="2:5">
      <c r="B45" s="57" t="s">
        <v>224</v>
      </c>
      <c r="C45" s="57" t="s">
        <v>225</v>
      </c>
      <c r="D45" s="57"/>
      <c r="E45" s="60">
        <v>4.88</v>
      </c>
    </row>
    <row r="46" spans="2:5">
      <c r="B46" s="57" t="s">
        <v>84</v>
      </c>
      <c r="C46" s="57" t="s">
        <v>226</v>
      </c>
      <c r="D46" s="57"/>
      <c r="E46" s="60">
        <v>4.42</v>
      </c>
    </row>
    <row r="47" spans="2:5">
      <c r="B47" s="57" t="s">
        <v>87</v>
      </c>
      <c r="C47" s="57" t="s">
        <v>227</v>
      </c>
      <c r="D47" s="57"/>
      <c r="E47" s="60">
        <v>3.11</v>
      </c>
    </row>
    <row r="48" spans="2:5">
      <c r="B48" s="57" t="s">
        <v>89</v>
      </c>
      <c r="C48" s="57" t="s">
        <v>226</v>
      </c>
      <c r="D48" s="57"/>
      <c r="E48" s="60">
        <v>2.3199999999999998</v>
      </c>
    </row>
  </sheetData>
  <phoneticPr fontId="2"/>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2:Q54"/>
  <sheetViews>
    <sheetView view="pageBreakPreview" zoomScaleNormal="70" zoomScaleSheetLayoutView="100" workbookViewId="0"/>
  </sheetViews>
  <sheetFormatPr defaultColWidth="9" defaultRowHeight="13.5"/>
  <cols>
    <col min="1" max="1" width="9" style="2"/>
    <col min="2" max="2" width="37.42578125" style="2" customWidth="1"/>
    <col min="3" max="3" width="16" style="2" customWidth="1"/>
    <col min="4" max="4" width="14" style="2" customWidth="1"/>
    <col min="5" max="5" width="10.42578125" style="2" customWidth="1"/>
    <col min="6" max="6" width="46.42578125" style="2" customWidth="1"/>
    <col min="7" max="7" width="11.42578125" style="2" customWidth="1"/>
    <col min="8" max="12" width="11" style="2" customWidth="1"/>
    <col min="13" max="13" width="11.42578125" style="2" customWidth="1"/>
    <col min="14" max="16384" width="9" style="2"/>
  </cols>
  <sheetData>
    <row r="2" spans="2:17" ht="17.25" customHeight="1">
      <c r="B2" s="194" t="s">
        <v>48</v>
      </c>
      <c r="C2" s="194"/>
      <c r="D2" s="194"/>
      <c r="E2" s="194"/>
      <c r="F2" s="194"/>
      <c r="G2" s="194"/>
      <c r="H2" s="194"/>
      <c r="I2" s="194"/>
      <c r="J2" s="194"/>
      <c r="K2" s="194"/>
      <c r="L2" s="194"/>
      <c r="M2" s="194"/>
      <c r="N2" s="194"/>
    </row>
    <row r="3" spans="2:17" ht="17.25" customHeight="1">
      <c r="B3" s="194"/>
      <c r="C3" s="194"/>
      <c r="D3" s="194"/>
      <c r="E3" s="194"/>
      <c r="F3" s="194"/>
      <c r="G3" s="194"/>
      <c r="H3" s="194"/>
      <c r="I3" s="194"/>
      <c r="J3" s="194"/>
      <c r="K3" s="194"/>
      <c r="L3" s="194"/>
      <c r="M3" s="194"/>
      <c r="N3" s="194"/>
    </row>
    <row r="4" spans="2:17" ht="17.25" customHeight="1">
      <c r="B4" s="194"/>
      <c r="C4" s="194"/>
      <c r="D4" s="194"/>
      <c r="E4" s="194"/>
      <c r="F4" s="194"/>
      <c r="G4" s="194"/>
      <c r="H4" s="194"/>
      <c r="I4" s="194"/>
      <c r="J4" s="194"/>
      <c r="K4" s="194"/>
      <c r="L4" s="194"/>
      <c r="M4" s="194"/>
      <c r="N4" s="194"/>
    </row>
    <row r="5" spans="2:17">
      <c r="B5" s="49"/>
    </row>
    <row r="6" spans="2:17" ht="17.25">
      <c r="B6" s="36" t="s">
        <v>49</v>
      </c>
    </row>
    <row r="7" spans="2:17">
      <c r="B7" s="181" t="s">
        <v>50</v>
      </c>
      <c r="C7" s="182"/>
      <c r="D7" s="182"/>
      <c r="E7" s="182"/>
      <c r="F7" s="182"/>
      <c r="G7" s="182"/>
      <c r="H7" s="182"/>
      <c r="I7" s="182"/>
      <c r="J7" s="182"/>
      <c r="K7" s="182"/>
      <c r="L7" s="182"/>
      <c r="M7" s="182"/>
      <c r="N7" s="183"/>
    </row>
    <row r="8" spans="2:17">
      <c r="B8" s="45"/>
      <c r="C8" s="45"/>
      <c r="D8" s="46"/>
      <c r="E8" s="46"/>
      <c r="F8" s="46"/>
      <c r="G8" s="46"/>
      <c r="H8" s="46"/>
      <c r="I8" s="46"/>
      <c r="J8" s="46"/>
      <c r="K8" s="46"/>
    </row>
    <row r="9" spans="2:17" customFormat="1" ht="13.5" customHeight="1">
      <c r="B9" s="168" t="s">
        <v>51</v>
      </c>
      <c r="C9" s="168"/>
      <c r="D9" s="168"/>
      <c r="E9" s="168"/>
      <c r="F9" s="168"/>
      <c r="G9" s="168"/>
      <c r="H9" s="197" t="s">
        <v>52</v>
      </c>
      <c r="I9" s="200" t="s">
        <v>53</v>
      </c>
      <c r="J9" s="199" t="s">
        <v>54</v>
      </c>
      <c r="K9" s="195" t="s">
        <v>55</v>
      </c>
      <c r="L9" s="199" t="s">
        <v>56</v>
      </c>
      <c r="M9" s="195" t="s">
        <v>57</v>
      </c>
      <c r="N9" s="92"/>
      <c r="O9" s="92"/>
      <c r="P9" s="92"/>
      <c r="Q9" s="180" t="s">
        <v>58</v>
      </c>
    </row>
    <row r="10" spans="2:17" customFormat="1" ht="75" customHeight="1">
      <c r="B10" s="58" t="s">
        <v>59</v>
      </c>
      <c r="C10" s="171" t="s">
        <v>60</v>
      </c>
      <c r="D10" s="172"/>
      <c r="E10" s="172"/>
      <c r="F10" s="173"/>
      <c r="G10" s="59" t="s">
        <v>61</v>
      </c>
      <c r="H10" s="198"/>
      <c r="I10" s="200"/>
      <c r="J10" s="199"/>
      <c r="K10" s="196"/>
      <c r="L10" s="195"/>
      <c r="M10" s="196"/>
      <c r="N10" s="92"/>
      <c r="O10" s="92"/>
      <c r="P10" s="92"/>
      <c r="Q10" s="180"/>
    </row>
    <row r="11" spans="2:17" customFormat="1" ht="13.5" customHeight="1">
      <c r="B11" s="167" t="s">
        <v>62</v>
      </c>
      <c r="C11" s="174" t="s">
        <v>63</v>
      </c>
      <c r="D11" s="175"/>
      <c r="E11" s="175"/>
      <c r="F11" s="176"/>
      <c r="G11" s="3" t="s">
        <v>64</v>
      </c>
      <c r="H11" s="63">
        <f>調査票2_T01!D31</f>
        <v>0</v>
      </c>
      <c r="I11" s="63">
        <f>調査票2_T01!B31</f>
        <v>0</v>
      </c>
      <c r="J11" s="63">
        <v>13.45</v>
      </c>
      <c r="K11" s="61" t="str">
        <f t="shared" ref="K11:K23" si="0">IF(I11=0,"-",IF(H11&gt;=J11,"達成","未達成"))</f>
        <v>-</v>
      </c>
      <c r="L11" s="76" t="str">
        <f t="shared" ref="L11:L23" si="1">IF(K11="達成",(1/J11-1/H11)*I11,"-")</f>
        <v>-</v>
      </c>
      <c r="M11" s="77" t="str">
        <f t="shared" ref="M11:M23" si="2">IF(K11="未達成",-1*(1/J11-1/H11)*I11,"-")</f>
        <v>-</v>
      </c>
      <c r="N11" s="93"/>
      <c r="O11" s="93"/>
      <c r="P11" s="93"/>
      <c r="Q11" s="94">
        <f>調査票2_T01!H31</f>
        <v>0</v>
      </c>
    </row>
    <row r="12" spans="2:17" customFormat="1" ht="13.5" customHeight="1">
      <c r="B12" s="249"/>
      <c r="C12" s="174" t="s">
        <v>65</v>
      </c>
      <c r="D12" s="175"/>
      <c r="E12" s="175"/>
      <c r="F12" s="176"/>
      <c r="G12" s="3" t="s">
        <v>66</v>
      </c>
      <c r="H12" s="63">
        <f>調査票2_T02!D31</f>
        <v>0</v>
      </c>
      <c r="I12" s="63">
        <f>調査票2_T02!B31</f>
        <v>0</v>
      </c>
      <c r="J12" s="63">
        <v>11.93</v>
      </c>
      <c r="K12" s="61" t="str">
        <f t="shared" si="0"/>
        <v>-</v>
      </c>
      <c r="L12" s="76" t="str">
        <f t="shared" si="1"/>
        <v>-</v>
      </c>
      <c r="M12" s="77" t="str">
        <f t="shared" si="2"/>
        <v>-</v>
      </c>
      <c r="N12" s="93"/>
      <c r="O12" s="93"/>
      <c r="P12" s="93"/>
      <c r="Q12" s="94">
        <f>調査票2_T02!H31</f>
        <v>0</v>
      </c>
    </row>
    <row r="13" spans="2:17" customFormat="1" ht="13.5" customHeight="1">
      <c r="B13" s="249"/>
      <c r="C13" s="174" t="s">
        <v>67</v>
      </c>
      <c r="D13" s="175"/>
      <c r="E13" s="175"/>
      <c r="F13" s="176"/>
      <c r="G13" s="3" t="s">
        <v>68</v>
      </c>
      <c r="H13" s="63">
        <f>調査票2_T03!D31</f>
        <v>0</v>
      </c>
      <c r="I13" s="63">
        <f>調査票2_T03!B31</f>
        <v>0</v>
      </c>
      <c r="J13" s="63">
        <v>10.59</v>
      </c>
      <c r="K13" s="61" t="str">
        <f t="shared" si="0"/>
        <v>-</v>
      </c>
      <c r="L13" s="76" t="str">
        <f t="shared" si="1"/>
        <v>-</v>
      </c>
      <c r="M13" s="77" t="str">
        <f t="shared" si="2"/>
        <v>-</v>
      </c>
      <c r="N13" s="93"/>
      <c r="O13" s="93"/>
      <c r="P13" s="93"/>
      <c r="Q13" s="94">
        <f>調査票2_T03!H31</f>
        <v>0</v>
      </c>
    </row>
    <row r="14" spans="2:17" customFormat="1" ht="13.5" customHeight="1">
      <c r="B14" s="249"/>
      <c r="C14" s="174" t="s">
        <v>69</v>
      </c>
      <c r="D14" s="175"/>
      <c r="E14" s="175"/>
      <c r="F14" s="176"/>
      <c r="G14" s="3" t="s">
        <v>70</v>
      </c>
      <c r="H14" s="63">
        <f>調査票2_T04!D31</f>
        <v>0</v>
      </c>
      <c r="I14" s="63">
        <f>調査票2_T04!B31</f>
        <v>0</v>
      </c>
      <c r="J14" s="63">
        <v>9.91</v>
      </c>
      <c r="K14" s="61" t="str">
        <f t="shared" si="0"/>
        <v>-</v>
      </c>
      <c r="L14" s="76" t="str">
        <f t="shared" si="1"/>
        <v>-</v>
      </c>
      <c r="M14" s="77" t="str">
        <f t="shared" si="2"/>
        <v>-</v>
      </c>
      <c r="N14" s="93"/>
      <c r="O14" s="93"/>
      <c r="P14" s="93"/>
      <c r="Q14" s="94">
        <f>調査票2_T04!H31</f>
        <v>0</v>
      </c>
    </row>
    <row r="15" spans="2:17" customFormat="1" ht="13.5" customHeight="1">
      <c r="B15" s="249"/>
      <c r="C15" s="174" t="s">
        <v>71</v>
      </c>
      <c r="D15" s="175"/>
      <c r="E15" s="175"/>
      <c r="F15" s="176"/>
      <c r="G15" s="3" t="s">
        <v>72</v>
      </c>
      <c r="H15" s="63">
        <f>調査票2_T05!D31</f>
        <v>0</v>
      </c>
      <c r="I15" s="63">
        <f>調査票2_T05!B31</f>
        <v>0</v>
      </c>
      <c r="J15" s="63">
        <v>8.39</v>
      </c>
      <c r="K15" s="61" t="str">
        <f t="shared" si="0"/>
        <v>-</v>
      </c>
      <c r="L15" s="76" t="str">
        <f t="shared" si="1"/>
        <v>-</v>
      </c>
      <c r="M15" s="77" t="str">
        <f t="shared" si="2"/>
        <v>-</v>
      </c>
      <c r="N15" s="93"/>
      <c r="O15" s="93"/>
      <c r="P15" s="93"/>
      <c r="Q15" s="94">
        <f>調査票2_T05!H31</f>
        <v>0</v>
      </c>
    </row>
    <row r="16" spans="2:17" customFormat="1" ht="13.5" customHeight="1">
      <c r="B16" s="249"/>
      <c r="C16" s="174" t="s">
        <v>73</v>
      </c>
      <c r="D16" s="175"/>
      <c r="E16" s="175"/>
      <c r="F16" s="176"/>
      <c r="G16" s="3" t="s">
        <v>74</v>
      </c>
      <c r="H16" s="63">
        <f>調査票2_T06!D31</f>
        <v>0</v>
      </c>
      <c r="I16" s="63">
        <f>調査票2_T06!B31</f>
        <v>0</v>
      </c>
      <c r="J16" s="63">
        <v>7.46</v>
      </c>
      <c r="K16" s="61" t="str">
        <f t="shared" si="0"/>
        <v>-</v>
      </c>
      <c r="L16" s="76" t="str">
        <f t="shared" si="1"/>
        <v>-</v>
      </c>
      <c r="M16" s="77" t="str">
        <f t="shared" si="2"/>
        <v>-</v>
      </c>
      <c r="N16" s="93"/>
      <c r="O16" s="93"/>
      <c r="P16" s="93"/>
      <c r="Q16" s="94">
        <f>調査票2_T06!H31</f>
        <v>0</v>
      </c>
    </row>
    <row r="17" spans="2:17" customFormat="1" ht="13.5" customHeight="1">
      <c r="B17" s="249"/>
      <c r="C17" s="174" t="s">
        <v>75</v>
      </c>
      <c r="D17" s="175"/>
      <c r="E17" s="175"/>
      <c r="F17" s="176"/>
      <c r="G17" s="3" t="s">
        <v>76</v>
      </c>
      <c r="H17" s="63">
        <f>調査票2_T07!D31</f>
        <v>0</v>
      </c>
      <c r="I17" s="63">
        <f>調査票2_T07!B31</f>
        <v>0</v>
      </c>
      <c r="J17" s="63">
        <v>7.44</v>
      </c>
      <c r="K17" s="61" t="str">
        <f t="shared" si="0"/>
        <v>-</v>
      </c>
      <c r="L17" s="76" t="str">
        <f t="shared" si="1"/>
        <v>-</v>
      </c>
      <c r="M17" s="77" t="str">
        <f t="shared" si="2"/>
        <v>-</v>
      </c>
      <c r="N17" s="93"/>
      <c r="O17" s="93"/>
      <c r="P17" s="93"/>
      <c r="Q17" s="94">
        <f>調査票2_T07!H31</f>
        <v>0</v>
      </c>
    </row>
    <row r="18" spans="2:17" customFormat="1" ht="13.5" customHeight="1">
      <c r="B18" s="249"/>
      <c r="C18" s="174" t="s">
        <v>77</v>
      </c>
      <c r="D18" s="175"/>
      <c r="E18" s="175"/>
      <c r="F18" s="176"/>
      <c r="G18" s="3" t="s">
        <v>78</v>
      </c>
      <c r="H18" s="63">
        <f>調査票2_T08!D31</f>
        <v>0</v>
      </c>
      <c r="I18" s="63">
        <f>調査票2_T08!B31</f>
        <v>0</v>
      </c>
      <c r="J18" s="63">
        <v>6.42</v>
      </c>
      <c r="K18" s="61" t="str">
        <f t="shared" si="0"/>
        <v>-</v>
      </c>
      <c r="L18" s="76" t="str">
        <f t="shared" si="1"/>
        <v>-</v>
      </c>
      <c r="M18" s="77" t="str">
        <f t="shared" si="2"/>
        <v>-</v>
      </c>
      <c r="N18" s="93"/>
      <c r="O18" s="93"/>
      <c r="P18" s="93"/>
      <c r="Q18" s="94">
        <f>調査票2_T08!H31</f>
        <v>0</v>
      </c>
    </row>
    <row r="19" spans="2:17" customFormat="1" ht="13.5" customHeight="1">
      <c r="B19" s="249"/>
      <c r="C19" s="174" t="s">
        <v>79</v>
      </c>
      <c r="D19" s="175"/>
      <c r="E19" s="175"/>
      <c r="F19" s="176"/>
      <c r="G19" s="3" t="s">
        <v>80</v>
      </c>
      <c r="H19" s="63">
        <f>調査票2_T09!D31</f>
        <v>0</v>
      </c>
      <c r="I19" s="63">
        <f>調査票2_T09!B31</f>
        <v>0</v>
      </c>
      <c r="J19" s="63">
        <v>5.89</v>
      </c>
      <c r="K19" s="61" t="str">
        <f t="shared" si="0"/>
        <v>-</v>
      </c>
      <c r="L19" s="76" t="str">
        <f t="shared" si="1"/>
        <v>-</v>
      </c>
      <c r="M19" s="77" t="str">
        <f t="shared" si="2"/>
        <v>-</v>
      </c>
      <c r="N19" s="93"/>
      <c r="O19" s="93"/>
      <c r="P19" s="93"/>
      <c r="Q19" s="94">
        <f>調査票2_T09!H31</f>
        <v>0</v>
      </c>
    </row>
    <row r="20" spans="2:17" customFormat="1" ht="13.5" customHeight="1">
      <c r="B20" s="249"/>
      <c r="C20" s="174" t="s">
        <v>81</v>
      </c>
      <c r="D20" s="175"/>
      <c r="E20" s="175"/>
      <c r="F20" s="176"/>
      <c r="G20" s="3" t="s">
        <v>82</v>
      </c>
      <c r="H20" s="63">
        <f>調査票2_T10!D31</f>
        <v>0</v>
      </c>
      <c r="I20" s="63">
        <f>調査票2_T10!B31</f>
        <v>0</v>
      </c>
      <c r="J20" s="63">
        <v>4.88</v>
      </c>
      <c r="K20" s="61" t="str">
        <f t="shared" si="0"/>
        <v>-</v>
      </c>
      <c r="L20" s="76" t="str">
        <f t="shared" si="1"/>
        <v>-</v>
      </c>
      <c r="M20" s="77" t="str">
        <f t="shared" si="2"/>
        <v>-</v>
      </c>
      <c r="N20" s="93"/>
      <c r="O20" s="93"/>
      <c r="P20" s="93"/>
      <c r="Q20" s="94">
        <f>調査票2_T10!H31</f>
        <v>0</v>
      </c>
    </row>
    <row r="21" spans="2:17" customFormat="1" ht="13.5" customHeight="1">
      <c r="B21" s="249"/>
      <c r="C21" s="174" t="s">
        <v>83</v>
      </c>
      <c r="D21" s="175"/>
      <c r="E21" s="175"/>
      <c r="F21" s="176"/>
      <c r="G21" s="3" t="s">
        <v>84</v>
      </c>
      <c r="H21" s="63">
        <f>調査票2_T11!D31</f>
        <v>0</v>
      </c>
      <c r="I21" s="63">
        <f>調査票2_T11!B31</f>
        <v>0</v>
      </c>
      <c r="J21" s="63">
        <v>4.42</v>
      </c>
      <c r="K21" s="61" t="str">
        <f t="shared" si="0"/>
        <v>-</v>
      </c>
      <c r="L21" s="76" t="str">
        <f t="shared" si="1"/>
        <v>-</v>
      </c>
      <c r="M21" s="77" t="str">
        <f t="shared" si="2"/>
        <v>-</v>
      </c>
      <c r="N21" s="93"/>
      <c r="O21" s="93"/>
      <c r="P21" s="93"/>
      <c r="Q21" s="94">
        <f>調査票2_T11!H31</f>
        <v>0</v>
      </c>
    </row>
    <row r="22" spans="2:17" customFormat="1" ht="13.5" customHeight="1">
      <c r="B22" s="167" t="s">
        <v>85</v>
      </c>
      <c r="C22" s="174" t="s">
        <v>86</v>
      </c>
      <c r="D22" s="175"/>
      <c r="E22" s="175"/>
      <c r="F22" s="176"/>
      <c r="G22" s="62" t="s">
        <v>87</v>
      </c>
      <c r="H22" s="63">
        <f>調査票2_TT01!D31</f>
        <v>0</v>
      </c>
      <c r="I22" s="63">
        <f>調査票2_TT01!B31</f>
        <v>0</v>
      </c>
      <c r="J22" s="63">
        <v>3.11</v>
      </c>
      <c r="K22" s="61" t="str">
        <f t="shared" si="0"/>
        <v>-</v>
      </c>
      <c r="L22" s="76" t="str">
        <f t="shared" si="1"/>
        <v>-</v>
      </c>
      <c r="M22" s="77" t="str">
        <f t="shared" si="2"/>
        <v>-</v>
      </c>
      <c r="N22" s="93"/>
      <c r="O22" s="93"/>
      <c r="P22" s="93"/>
      <c r="Q22" s="94">
        <f>調査票2_TT01!H31</f>
        <v>0</v>
      </c>
    </row>
    <row r="23" spans="2:17" customFormat="1" ht="13.5" customHeight="1">
      <c r="B23" s="249"/>
      <c r="C23" s="174" t="s">
        <v>88</v>
      </c>
      <c r="D23" s="175"/>
      <c r="E23" s="175"/>
      <c r="F23" s="176"/>
      <c r="G23" s="62" t="s">
        <v>89</v>
      </c>
      <c r="H23" s="63">
        <f>調査票2_TT02!D31</f>
        <v>0</v>
      </c>
      <c r="I23" s="63">
        <f>調査票2_TT02!B31</f>
        <v>0</v>
      </c>
      <c r="J23" s="63">
        <v>2.3199999999999998</v>
      </c>
      <c r="K23" s="61" t="str">
        <f t="shared" si="0"/>
        <v>-</v>
      </c>
      <c r="L23" s="76" t="str">
        <f t="shared" si="1"/>
        <v>-</v>
      </c>
      <c r="M23" s="77" t="str">
        <f t="shared" si="2"/>
        <v>-</v>
      </c>
      <c r="N23" s="93"/>
      <c r="O23" s="93"/>
      <c r="P23" s="93"/>
      <c r="Q23" s="94">
        <f>調査票2_TT02!H31</f>
        <v>0</v>
      </c>
    </row>
    <row r="24" spans="2:17">
      <c r="F24" s="37"/>
      <c r="G24" s="38"/>
      <c r="H24" s="39"/>
      <c r="I24" s="40"/>
    </row>
    <row r="26" spans="2:17" ht="17.25">
      <c r="B26" s="36" t="s">
        <v>90</v>
      </c>
    </row>
    <row r="27" spans="2:17">
      <c r="B27" s="184" t="s">
        <v>91</v>
      </c>
      <c r="C27" s="185"/>
      <c r="D27" s="185"/>
      <c r="E27" s="185"/>
      <c r="F27" s="185"/>
      <c r="G27" s="185"/>
      <c r="H27" s="185"/>
      <c r="I27" s="185"/>
      <c r="J27" s="185"/>
      <c r="K27" s="185"/>
      <c r="L27" s="185"/>
      <c r="M27" s="185"/>
      <c r="N27" s="186"/>
    </row>
    <row r="28" spans="2:17">
      <c r="B28" s="187"/>
      <c r="C28" s="188"/>
      <c r="D28" s="188"/>
      <c r="E28" s="188"/>
      <c r="F28" s="188"/>
      <c r="G28" s="188"/>
      <c r="H28" s="188"/>
      <c r="I28" s="188"/>
      <c r="J28" s="188"/>
      <c r="K28" s="188"/>
      <c r="L28" s="188"/>
      <c r="M28" s="188"/>
      <c r="N28" s="189"/>
    </row>
    <row r="29" spans="2:17">
      <c r="B29" s="187"/>
      <c r="C29" s="188"/>
      <c r="D29" s="188"/>
      <c r="E29" s="188"/>
      <c r="F29" s="188"/>
      <c r="G29" s="188"/>
      <c r="H29" s="188"/>
      <c r="I29" s="188"/>
      <c r="J29" s="188"/>
      <c r="K29" s="188"/>
      <c r="L29" s="188"/>
      <c r="M29" s="188"/>
      <c r="N29" s="189"/>
    </row>
    <row r="30" spans="2:17">
      <c r="B30" s="187"/>
      <c r="C30" s="188"/>
      <c r="D30" s="188"/>
      <c r="E30" s="188"/>
      <c r="F30" s="188"/>
      <c r="G30" s="188"/>
      <c r="H30" s="188"/>
      <c r="I30" s="188"/>
      <c r="J30" s="188"/>
      <c r="K30" s="188"/>
      <c r="L30" s="188"/>
      <c r="M30" s="188"/>
      <c r="N30" s="189"/>
    </row>
    <row r="31" spans="2:17">
      <c r="B31" s="190"/>
      <c r="C31" s="191"/>
      <c r="D31" s="191"/>
      <c r="E31" s="191"/>
      <c r="F31" s="191"/>
      <c r="G31" s="191"/>
      <c r="H31" s="191"/>
      <c r="I31" s="191"/>
      <c r="J31" s="191"/>
      <c r="K31" s="191"/>
      <c r="L31" s="191"/>
      <c r="M31" s="191"/>
      <c r="N31" s="192"/>
    </row>
    <row r="32" spans="2:17">
      <c r="B32" s="47"/>
      <c r="C32" s="47"/>
      <c r="E32" s="48"/>
      <c r="F32" s="48"/>
      <c r="G32" s="48"/>
      <c r="H32" s="48"/>
      <c r="I32" s="48"/>
      <c r="J32" s="48"/>
      <c r="K32" s="48"/>
    </row>
    <row r="33" spans="2:14" ht="13.5" customHeight="1">
      <c r="B33" s="64" t="s">
        <v>92</v>
      </c>
      <c r="C33" s="78">
        <f>SUM(L11:L23)/2</f>
        <v>0</v>
      </c>
      <c r="E33" s="178" t="str">
        <f>IF(C33&gt;=C34,"達成","未達成")</f>
        <v>達成</v>
      </c>
    </row>
    <row r="34" spans="2:14" ht="13.5" customHeight="1">
      <c r="B34" s="64" t="s">
        <v>93</v>
      </c>
      <c r="C34" s="78">
        <f>SUM(M11:M23)</f>
        <v>0</v>
      </c>
      <c r="E34" s="179"/>
    </row>
    <row r="35" spans="2:14" ht="13.5" customHeight="1">
      <c r="B35" s="10"/>
      <c r="C35" s="65"/>
      <c r="E35" s="66"/>
    </row>
    <row r="36" spans="2:14" ht="13.5" customHeight="1">
      <c r="B36" s="10"/>
      <c r="C36" s="65"/>
      <c r="E36" s="66"/>
    </row>
    <row r="37" spans="2:14" ht="17.25">
      <c r="B37" s="36" t="s">
        <v>94</v>
      </c>
    </row>
    <row r="38" spans="2:14">
      <c r="B38" s="184" t="s">
        <v>95</v>
      </c>
      <c r="C38" s="185"/>
      <c r="D38" s="185"/>
      <c r="E38" s="185"/>
      <c r="F38" s="185"/>
      <c r="G38" s="185"/>
      <c r="H38" s="185"/>
      <c r="I38" s="185"/>
      <c r="J38" s="185"/>
      <c r="K38" s="185"/>
      <c r="L38" s="185"/>
      <c r="M38" s="185"/>
      <c r="N38" s="186"/>
    </row>
    <row r="39" spans="2:14">
      <c r="B39" s="187"/>
      <c r="C39" s="188"/>
      <c r="D39" s="188"/>
      <c r="E39" s="188"/>
      <c r="F39" s="188"/>
      <c r="G39" s="188"/>
      <c r="H39" s="188"/>
      <c r="I39" s="188"/>
      <c r="J39" s="188"/>
      <c r="K39" s="188"/>
      <c r="L39" s="188"/>
      <c r="M39" s="188"/>
      <c r="N39" s="189"/>
    </row>
    <row r="40" spans="2:14">
      <c r="B40" s="190"/>
      <c r="C40" s="191"/>
      <c r="D40" s="191"/>
      <c r="E40" s="191"/>
      <c r="F40" s="191"/>
      <c r="G40" s="191"/>
      <c r="H40" s="191"/>
      <c r="I40" s="191"/>
      <c r="J40" s="191"/>
      <c r="K40" s="191"/>
      <c r="L40" s="191"/>
      <c r="M40" s="191"/>
      <c r="N40" s="192"/>
    </row>
    <row r="41" spans="2:14">
      <c r="B41" s="47"/>
      <c r="C41" s="47"/>
      <c r="D41" s="48"/>
      <c r="E41" s="48"/>
      <c r="F41" s="48"/>
      <c r="G41" s="48"/>
      <c r="H41" s="48"/>
      <c r="I41" s="48"/>
      <c r="J41" s="48"/>
      <c r="K41" s="48"/>
    </row>
    <row r="42" spans="2:14">
      <c r="B42" s="67" t="s">
        <v>96</v>
      </c>
      <c r="C42" s="79">
        <f>SUM(K47:K49)*2</f>
        <v>0</v>
      </c>
      <c r="E42" s="178" t="str">
        <f>IF((C33+C42)&gt;=C34,"達成","未達成")</f>
        <v>達成</v>
      </c>
    </row>
    <row r="43" spans="2:14">
      <c r="B43" s="80"/>
      <c r="C43" s="81"/>
      <c r="E43" s="179"/>
    </row>
    <row r="44" spans="2:14" ht="17.25">
      <c r="B44" s="36"/>
    </row>
    <row r="45" spans="2:14">
      <c r="B45" s="169" t="s">
        <v>51</v>
      </c>
      <c r="C45" s="169"/>
      <c r="D45" s="169"/>
      <c r="E45" s="169"/>
      <c r="F45" s="169"/>
      <c r="G45" s="169"/>
      <c r="H45" s="177" t="s">
        <v>97</v>
      </c>
      <c r="I45" s="193" t="s">
        <v>53</v>
      </c>
      <c r="J45" s="193" t="s">
        <v>98</v>
      </c>
      <c r="K45" s="177" t="s">
        <v>99</v>
      </c>
    </row>
    <row r="46" spans="2:14" ht="62.25" customHeight="1">
      <c r="B46" s="170" t="s">
        <v>100</v>
      </c>
      <c r="C46" s="170"/>
      <c r="D46" s="170"/>
      <c r="E46" s="170"/>
      <c r="F46" s="170"/>
      <c r="G46" s="56" t="s">
        <v>61</v>
      </c>
      <c r="H46" s="177"/>
      <c r="I46" s="170"/>
      <c r="J46" s="193"/>
      <c r="K46" s="177"/>
    </row>
    <row r="47" spans="2:14">
      <c r="B47" s="167" t="s">
        <v>101</v>
      </c>
      <c r="C47" s="167"/>
      <c r="D47" s="167"/>
      <c r="E47" s="167"/>
      <c r="F47" s="167"/>
      <c r="G47" s="3" t="s">
        <v>102</v>
      </c>
      <c r="H47" s="4">
        <f>調査票2_EV!$D$31</f>
        <v>0</v>
      </c>
      <c r="I47" s="4">
        <f>調査票2_EV!$B$31</f>
        <v>0</v>
      </c>
      <c r="J47" s="4">
        <f>調査票2_EV!H31</f>
        <v>0</v>
      </c>
      <c r="K47" s="76" t="str">
        <f>IF(ISERROR((1/J47-1/H47)*I47),"-",(1/J47-1/H47)*I47)</f>
        <v>-</v>
      </c>
    </row>
    <row r="48" spans="2:14">
      <c r="B48" s="167" t="s">
        <v>103</v>
      </c>
      <c r="C48" s="167"/>
      <c r="D48" s="167"/>
      <c r="E48" s="167"/>
      <c r="F48" s="167"/>
      <c r="G48" s="3" t="s">
        <v>104</v>
      </c>
      <c r="H48" s="4">
        <f>調査票2_PHEV!$D$34</f>
        <v>0</v>
      </c>
      <c r="I48" s="4">
        <f>調査票2_PHEV!$B$34</f>
        <v>0</v>
      </c>
      <c r="J48" s="4">
        <f>調査票2_PHEV!H34</f>
        <v>0</v>
      </c>
      <c r="K48" s="76" t="str">
        <f>IF(ISERROR((1/J48-1/H48)*I48),"-",(1/J48-1/H48)*I48)</f>
        <v>-</v>
      </c>
    </row>
    <row r="49" spans="2:11">
      <c r="B49" s="167" t="s">
        <v>105</v>
      </c>
      <c r="C49" s="167"/>
      <c r="D49" s="167"/>
      <c r="E49" s="167"/>
      <c r="F49" s="167"/>
      <c r="G49" s="3" t="s">
        <v>106</v>
      </c>
      <c r="H49" s="4">
        <f>調査票2_FCV!$D$31</f>
        <v>0</v>
      </c>
      <c r="I49" s="4">
        <f>調査票2_FCV!$B$31</f>
        <v>0</v>
      </c>
      <c r="J49" s="4">
        <f>調査票2_FCV!$H$31</f>
        <v>0</v>
      </c>
      <c r="K49" s="76" t="str">
        <f>IF(ISERROR((1/J49-1/H49)*I49),"-",(1/J49-1/H49)*I49)</f>
        <v>-</v>
      </c>
    </row>
    <row r="52" spans="2:11" ht="17.25">
      <c r="B52" s="36" t="s">
        <v>107</v>
      </c>
    </row>
    <row r="53" spans="2:11">
      <c r="B53" s="35" t="s">
        <v>108</v>
      </c>
    </row>
    <row r="54" spans="2:11">
      <c r="B54" s="29" t="s">
        <v>109</v>
      </c>
    </row>
  </sheetData>
  <sheetProtection formatCells="0" insertRows="0" insertHyperlinks="0" deleteRows="0"/>
  <mergeCells count="39">
    <mergeCell ref="B2:N4"/>
    <mergeCell ref="K9:K10"/>
    <mergeCell ref="E33:E34"/>
    <mergeCell ref="C19:F19"/>
    <mergeCell ref="H9:H10"/>
    <mergeCell ref="B22:B23"/>
    <mergeCell ref="C22:F22"/>
    <mergeCell ref="C23:F23"/>
    <mergeCell ref="J9:J10"/>
    <mergeCell ref="I9:I10"/>
    <mergeCell ref="L9:L10"/>
    <mergeCell ref="M9:M10"/>
    <mergeCell ref="K45:K46"/>
    <mergeCell ref="E42:E43"/>
    <mergeCell ref="Q9:Q10"/>
    <mergeCell ref="B7:N7"/>
    <mergeCell ref="B27:N31"/>
    <mergeCell ref="B38:N40"/>
    <mergeCell ref="C20:F20"/>
    <mergeCell ref="C21:F21"/>
    <mergeCell ref="I45:I46"/>
    <mergeCell ref="H45:H46"/>
    <mergeCell ref="J45:J46"/>
    <mergeCell ref="B49:F49"/>
    <mergeCell ref="B9:G9"/>
    <mergeCell ref="B45:G45"/>
    <mergeCell ref="B46:F46"/>
    <mergeCell ref="B47:F47"/>
    <mergeCell ref="B48:F48"/>
    <mergeCell ref="C10:F10"/>
    <mergeCell ref="B11:B21"/>
    <mergeCell ref="C11:F11"/>
    <mergeCell ref="C12:F12"/>
    <mergeCell ref="C13:F13"/>
    <mergeCell ref="C14:F14"/>
    <mergeCell ref="C15:F15"/>
    <mergeCell ref="C16:F16"/>
    <mergeCell ref="C17:F17"/>
    <mergeCell ref="C18:F18"/>
  </mergeCells>
  <phoneticPr fontId="2"/>
  <pageMargins left="0.7" right="0.7" top="0.75" bottom="0.75" header="0.3" footer="0.3"/>
  <pageSetup paperSize="9" scale="51" fitToWidth="0"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32"/>
  <sheetViews>
    <sheetView view="pageBreakPreview" zoomScaleNormal="85" zoomScaleSheetLayoutView="100" workbookViewId="0"/>
  </sheetViews>
  <sheetFormatPr defaultColWidth="9" defaultRowHeight="13.5"/>
  <cols>
    <col min="1" max="1" width="9" style="7"/>
    <col min="2" max="2" width="27" style="7" customWidth="1"/>
    <col min="3" max="5" width="27.140625" style="7" customWidth="1"/>
    <col min="6" max="6" width="40.42578125" style="7" customWidth="1"/>
    <col min="7" max="7" width="9" style="7"/>
    <col min="8" max="8" width="12.42578125" style="7" customWidth="1"/>
    <col min="9" max="16384" width="9" style="7"/>
  </cols>
  <sheetData>
    <row r="1" spans="1:6" ht="14.25" thickBot="1">
      <c r="F1" s="9" t="s">
        <v>110</v>
      </c>
    </row>
    <row r="2" spans="1:6" ht="15.75" thickTop="1" thickBot="1">
      <c r="B2" s="42" t="s">
        <v>111</v>
      </c>
      <c r="C2" s="43" t="s">
        <v>112</v>
      </c>
      <c r="D2" s="44"/>
    </row>
    <row r="3" spans="1:6" ht="14.25" thickTop="1"/>
    <row r="4" spans="1:6" ht="17.25">
      <c r="A4" s="5"/>
      <c r="B4" s="6" t="s">
        <v>113</v>
      </c>
      <c r="C4" s="5"/>
      <c r="D4" s="5"/>
      <c r="F4" s="5"/>
    </row>
    <row r="5" spans="1:6" ht="17.25">
      <c r="A5" s="1"/>
      <c r="B5" s="8" t="s">
        <v>114</v>
      </c>
      <c r="C5" s="96" t="s">
        <v>115</v>
      </c>
      <c r="D5" s="1"/>
      <c r="F5" s="1"/>
    </row>
    <row r="6" spans="1:6" ht="17.25">
      <c r="A6" s="1"/>
      <c r="B6" s="1"/>
      <c r="C6" s="96" t="s">
        <v>63</v>
      </c>
      <c r="D6" s="1"/>
      <c r="F6" s="1"/>
    </row>
    <row r="7" spans="1:6">
      <c r="A7" s="9"/>
      <c r="B7" s="9"/>
      <c r="C7" s="9" t="s">
        <v>116</v>
      </c>
      <c r="D7" s="52"/>
      <c r="F7" s="9"/>
    </row>
    <row r="8" spans="1:6">
      <c r="A8" s="9"/>
      <c r="B8" s="9"/>
      <c r="C8" s="10"/>
      <c r="D8" s="10"/>
      <c r="E8" s="9"/>
      <c r="F8" s="9"/>
    </row>
    <row r="9" spans="1:6" ht="18" thickBot="1">
      <c r="A9" s="1"/>
      <c r="B9" s="1" t="s">
        <v>117</v>
      </c>
      <c r="D9" s="1"/>
      <c r="E9" s="1"/>
      <c r="F9" s="1"/>
    </row>
    <row r="10" spans="1:6" ht="81">
      <c r="A10" s="9"/>
      <c r="B10" s="12" t="s">
        <v>118</v>
      </c>
      <c r="C10" s="12" t="s">
        <v>119</v>
      </c>
      <c r="D10" s="12" t="s">
        <v>120</v>
      </c>
      <c r="E10" s="12" t="s">
        <v>121</v>
      </c>
      <c r="F10" s="106" t="s">
        <v>122</v>
      </c>
    </row>
    <row r="11" spans="1:6" s="28" customFormat="1">
      <c r="A11" s="13"/>
      <c r="B11" s="14"/>
      <c r="C11" s="14"/>
      <c r="D11" s="14"/>
      <c r="E11" s="14"/>
      <c r="F11" s="15">
        <f t="shared" ref="F11:F21" si="0">IF(ISERROR(E11/D11),0,E11/D11)</f>
        <v>0</v>
      </c>
    </row>
    <row r="12" spans="1:6" s="28" customFormat="1">
      <c r="A12" s="13"/>
      <c r="B12" s="14"/>
      <c r="C12" s="14"/>
      <c r="D12" s="14"/>
      <c r="E12" s="14"/>
      <c r="F12" s="15">
        <f t="shared" si="0"/>
        <v>0</v>
      </c>
    </row>
    <row r="13" spans="1:6" s="28" customFormat="1">
      <c r="A13" s="13"/>
      <c r="B13" s="14"/>
      <c r="C13" s="14"/>
      <c r="D13" s="14"/>
      <c r="E13" s="14"/>
      <c r="F13" s="15">
        <f t="shared" si="0"/>
        <v>0</v>
      </c>
    </row>
    <row r="14" spans="1:6" s="28" customFormat="1">
      <c r="A14" s="13"/>
      <c r="B14" s="14"/>
      <c r="C14" s="14"/>
      <c r="D14" s="14"/>
      <c r="E14" s="14"/>
      <c r="F14" s="15">
        <f t="shared" si="0"/>
        <v>0</v>
      </c>
    </row>
    <row r="15" spans="1:6" s="28" customFormat="1">
      <c r="A15" s="13"/>
      <c r="B15" s="14"/>
      <c r="C15" s="14"/>
      <c r="D15" s="14"/>
      <c r="E15" s="14"/>
      <c r="F15" s="15">
        <f t="shared" si="0"/>
        <v>0</v>
      </c>
    </row>
    <row r="16" spans="1:6" s="28" customFormat="1">
      <c r="A16" s="13"/>
      <c r="B16" s="14"/>
      <c r="C16" s="14"/>
      <c r="D16" s="14"/>
      <c r="E16" s="14"/>
      <c r="F16" s="15">
        <f t="shared" si="0"/>
        <v>0</v>
      </c>
    </row>
    <row r="17" spans="1:8" s="28" customFormat="1">
      <c r="A17" s="13"/>
      <c r="B17" s="14"/>
      <c r="C17" s="14"/>
      <c r="D17" s="14"/>
      <c r="E17" s="14"/>
      <c r="F17" s="15">
        <f t="shared" si="0"/>
        <v>0</v>
      </c>
    </row>
    <row r="18" spans="1:8" s="28" customFormat="1">
      <c r="A18" s="13"/>
      <c r="B18" s="14"/>
      <c r="C18" s="14"/>
      <c r="D18" s="14"/>
      <c r="E18" s="14"/>
      <c r="F18" s="15">
        <f t="shared" si="0"/>
        <v>0</v>
      </c>
    </row>
    <row r="19" spans="1:8" s="28" customFormat="1">
      <c r="A19" s="13"/>
      <c r="B19" s="14"/>
      <c r="C19" s="14"/>
      <c r="D19" s="14"/>
      <c r="E19" s="14"/>
      <c r="F19" s="15">
        <f t="shared" si="0"/>
        <v>0</v>
      </c>
    </row>
    <row r="20" spans="1:8" s="28" customFormat="1">
      <c r="A20" s="13"/>
      <c r="B20" s="14"/>
      <c r="C20" s="14"/>
      <c r="D20" s="14"/>
      <c r="E20" s="14"/>
      <c r="F20" s="15">
        <f t="shared" si="0"/>
        <v>0</v>
      </c>
    </row>
    <row r="21" spans="1:8" s="28" customFormat="1" ht="14.25" thickBot="1">
      <c r="A21" s="13"/>
      <c r="B21" s="14"/>
      <c r="C21" s="14"/>
      <c r="D21" s="14"/>
      <c r="E21" s="16"/>
      <c r="F21" s="15">
        <f t="shared" si="0"/>
        <v>0</v>
      </c>
    </row>
    <row r="22" spans="1:8" s="29" customFormat="1" ht="15" customHeight="1" thickTop="1">
      <c r="B22" s="30" t="s">
        <v>123</v>
      </c>
      <c r="C22" s="201"/>
      <c r="D22" s="203"/>
      <c r="E22" s="32" t="s">
        <v>124</v>
      </c>
      <c r="F22" s="33" t="s">
        <v>125</v>
      </c>
    </row>
    <row r="23" spans="1:8" s="29" customFormat="1" ht="15" customHeight="1" thickBot="1">
      <c r="B23" s="31"/>
      <c r="C23" s="202"/>
      <c r="D23" s="204"/>
      <c r="E23" s="34">
        <f>SUM(E11:E21)</f>
        <v>0</v>
      </c>
      <c r="F23" s="34">
        <f>SUM(F11:F21)</f>
        <v>0</v>
      </c>
    </row>
    <row r="24" spans="1:8">
      <c r="A24" s="9"/>
      <c r="B24" s="18" t="s">
        <v>126</v>
      </c>
      <c r="C24" s="19"/>
      <c r="D24" s="19"/>
      <c r="F24" s="20"/>
    </row>
    <row r="25" spans="1:8">
      <c r="A25" s="9"/>
      <c r="B25" s="18" t="s">
        <v>127</v>
      </c>
      <c r="C25" s="19"/>
      <c r="D25" s="19"/>
      <c r="F25" s="20"/>
    </row>
    <row r="26" spans="1:8" ht="27" customHeight="1">
      <c r="A26" s="9"/>
      <c r="B26" s="205" t="s">
        <v>128</v>
      </c>
      <c r="C26" s="205"/>
      <c r="D26" s="205"/>
      <c r="E26" s="205"/>
      <c r="F26" s="205"/>
    </row>
    <row r="27" spans="1:8">
      <c r="A27" s="9"/>
      <c r="B27" s="22"/>
      <c r="C27" s="23"/>
      <c r="D27" s="23"/>
      <c r="F27" s="22"/>
    </row>
    <row r="28" spans="1:8" ht="17.25">
      <c r="A28" s="1"/>
      <c r="B28" s="1" t="s">
        <v>129</v>
      </c>
      <c r="C28" s="1"/>
      <c r="D28" s="1"/>
      <c r="F28" s="1"/>
    </row>
    <row r="29" spans="1:8" ht="14.25" thickBot="1">
      <c r="A29" s="9"/>
      <c r="B29" s="9" t="s">
        <v>130</v>
      </c>
      <c r="C29" s="24"/>
      <c r="D29" s="23"/>
      <c r="F29" s="9" t="s">
        <v>131</v>
      </c>
    </row>
    <row r="30" spans="1:8" ht="54.75" thickBot="1">
      <c r="A30" s="9"/>
      <c r="B30" s="25" t="s">
        <v>132</v>
      </c>
      <c r="C30" s="26" t="s">
        <v>133</v>
      </c>
      <c r="D30" s="105" t="s">
        <v>134</v>
      </c>
      <c r="F30" s="25" t="s">
        <v>135</v>
      </c>
      <c r="H30" s="71" t="s">
        <v>136</v>
      </c>
    </row>
    <row r="31" spans="1:8" ht="15" thickTop="1" thickBot="1">
      <c r="A31" s="9"/>
      <c r="B31" s="88">
        <f>E23</f>
        <v>0</v>
      </c>
      <c r="C31" s="27">
        <f>F23</f>
        <v>0</v>
      </c>
      <c r="D31" s="75">
        <f>IF(ISERROR(B31/C31),0,B31/C31)</f>
        <v>0</v>
      </c>
      <c r="E31" s="50"/>
      <c r="F31" s="87">
        <v>13.45</v>
      </c>
      <c r="H31" s="94">
        <f>SUMIF(D11:D21,"&gt;="&amp;F31,E11:E21)</f>
        <v>0</v>
      </c>
    </row>
    <row r="32" spans="1:8">
      <c r="A32" s="18"/>
      <c r="B32" s="18"/>
      <c r="C32" s="18"/>
      <c r="D32" s="18"/>
      <c r="E32" s="18"/>
      <c r="F32" s="18"/>
    </row>
  </sheetData>
  <sheetProtection formatCells="0" insertRows="0" insertHyperlinks="0" deleteRows="0"/>
  <mergeCells count="3">
    <mergeCell ref="C22:C23"/>
    <mergeCell ref="D22:D23"/>
    <mergeCell ref="B26:F26"/>
  </mergeCells>
  <phoneticPr fontId="2"/>
  <pageMargins left="0.7" right="0.7" top="0.75" bottom="0.75" header="0.3" footer="0.3"/>
  <pageSetup paperSize="9" scale="53"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D04B3B-4E7B-49BA-80B9-57A1944C0A03}">
  <dimension ref="A1:H32"/>
  <sheetViews>
    <sheetView view="pageBreakPreview" zoomScaleNormal="85" zoomScaleSheetLayoutView="100" workbookViewId="0"/>
  </sheetViews>
  <sheetFormatPr defaultColWidth="9" defaultRowHeight="13.5"/>
  <cols>
    <col min="1" max="1" width="9" style="7"/>
    <col min="2" max="2" width="27" style="7" customWidth="1"/>
    <col min="3" max="5" width="27.140625" style="7" customWidth="1"/>
    <col min="6" max="6" width="40.42578125" style="7" customWidth="1"/>
    <col min="7" max="7" width="9" style="7"/>
    <col min="8" max="8" width="12.42578125" style="7" customWidth="1"/>
    <col min="9" max="16384" width="9" style="7"/>
  </cols>
  <sheetData>
    <row r="1" spans="1:6" ht="14.25" thickBot="1">
      <c r="F1" s="9" t="s">
        <v>110</v>
      </c>
    </row>
    <row r="2" spans="1:6" ht="15.75" thickTop="1" thickBot="1">
      <c r="B2" s="42" t="s">
        <v>111</v>
      </c>
      <c r="C2" s="43" t="s">
        <v>112</v>
      </c>
      <c r="D2" s="44"/>
    </row>
    <row r="3" spans="1:6" ht="14.25" thickTop="1"/>
    <row r="4" spans="1:6" ht="17.25">
      <c r="A4" s="5"/>
      <c r="B4" s="6" t="s">
        <v>113</v>
      </c>
      <c r="C4" s="5"/>
      <c r="D4" s="5"/>
      <c r="F4" s="5"/>
    </row>
    <row r="5" spans="1:6" ht="17.25">
      <c r="A5" s="1"/>
      <c r="B5" s="8" t="s">
        <v>114</v>
      </c>
      <c r="C5" s="96" t="s">
        <v>115</v>
      </c>
      <c r="D5" s="1"/>
      <c r="F5" s="1"/>
    </row>
    <row r="6" spans="1:6" ht="17.25">
      <c r="A6" s="1"/>
      <c r="B6" s="1"/>
      <c r="C6" s="96" t="s">
        <v>65</v>
      </c>
      <c r="D6" s="1"/>
      <c r="F6" s="1"/>
    </row>
    <row r="7" spans="1:6">
      <c r="A7" s="9"/>
      <c r="B7" s="9"/>
      <c r="C7" s="9" t="s">
        <v>116</v>
      </c>
      <c r="D7" s="52"/>
      <c r="F7" s="9"/>
    </row>
    <row r="8" spans="1:6">
      <c r="A8" s="9"/>
      <c r="B8" s="9"/>
      <c r="C8" s="10"/>
      <c r="D8" s="10"/>
      <c r="E8" s="9"/>
      <c r="F8" s="9"/>
    </row>
    <row r="9" spans="1:6" ht="18" thickBot="1">
      <c r="A9" s="1"/>
      <c r="B9" s="1" t="s">
        <v>117</v>
      </c>
      <c r="D9" s="1"/>
      <c r="E9" s="1"/>
      <c r="F9" s="1"/>
    </row>
    <row r="10" spans="1:6" ht="81">
      <c r="A10" s="9"/>
      <c r="B10" s="12" t="s">
        <v>118</v>
      </c>
      <c r="C10" s="12" t="s">
        <v>119</v>
      </c>
      <c r="D10" s="12" t="s">
        <v>120</v>
      </c>
      <c r="E10" s="12" t="s">
        <v>121</v>
      </c>
      <c r="F10" s="106" t="s">
        <v>122</v>
      </c>
    </row>
    <row r="11" spans="1:6" s="28" customFormat="1">
      <c r="A11" s="13"/>
      <c r="B11" s="14"/>
      <c r="C11" s="14"/>
      <c r="D11" s="14"/>
      <c r="E11" s="14"/>
      <c r="F11" s="15">
        <f t="shared" ref="F11:F21" si="0">IF(ISERROR(E11/D11),0,E11/D11)</f>
        <v>0</v>
      </c>
    </row>
    <row r="12" spans="1:6" s="28" customFormat="1">
      <c r="A12" s="13"/>
      <c r="B12" s="14"/>
      <c r="C12" s="14"/>
      <c r="D12" s="14"/>
      <c r="E12" s="14"/>
      <c r="F12" s="15">
        <f t="shared" si="0"/>
        <v>0</v>
      </c>
    </row>
    <row r="13" spans="1:6" s="28" customFormat="1">
      <c r="A13" s="13"/>
      <c r="B13" s="14"/>
      <c r="C13" s="14"/>
      <c r="D13" s="14"/>
      <c r="E13" s="14"/>
      <c r="F13" s="15">
        <f t="shared" si="0"/>
        <v>0</v>
      </c>
    </row>
    <row r="14" spans="1:6" s="28" customFormat="1">
      <c r="A14" s="13"/>
      <c r="B14" s="14"/>
      <c r="C14" s="14"/>
      <c r="D14" s="14"/>
      <c r="E14" s="14"/>
      <c r="F14" s="15">
        <f t="shared" si="0"/>
        <v>0</v>
      </c>
    </row>
    <row r="15" spans="1:6" s="28" customFormat="1">
      <c r="A15" s="13"/>
      <c r="B15" s="14"/>
      <c r="C15" s="14"/>
      <c r="D15" s="14"/>
      <c r="E15" s="14"/>
      <c r="F15" s="15">
        <f t="shared" si="0"/>
        <v>0</v>
      </c>
    </row>
    <row r="16" spans="1:6" s="28" customFormat="1">
      <c r="A16" s="13"/>
      <c r="B16" s="14"/>
      <c r="C16" s="14"/>
      <c r="D16" s="14"/>
      <c r="E16" s="14"/>
      <c r="F16" s="15">
        <f t="shared" si="0"/>
        <v>0</v>
      </c>
    </row>
    <row r="17" spans="1:8" s="28" customFormat="1">
      <c r="A17" s="13"/>
      <c r="B17" s="14"/>
      <c r="C17" s="14"/>
      <c r="D17" s="14"/>
      <c r="E17" s="14"/>
      <c r="F17" s="15">
        <f t="shared" si="0"/>
        <v>0</v>
      </c>
    </row>
    <row r="18" spans="1:8" s="28" customFormat="1">
      <c r="A18" s="13"/>
      <c r="B18" s="14"/>
      <c r="C18" s="14"/>
      <c r="D18" s="14"/>
      <c r="E18" s="14"/>
      <c r="F18" s="15">
        <f t="shared" si="0"/>
        <v>0</v>
      </c>
    </row>
    <row r="19" spans="1:8" s="28" customFormat="1">
      <c r="A19" s="13"/>
      <c r="B19" s="14"/>
      <c r="C19" s="14"/>
      <c r="D19" s="14"/>
      <c r="E19" s="14"/>
      <c r="F19" s="15">
        <f t="shared" si="0"/>
        <v>0</v>
      </c>
    </row>
    <row r="20" spans="1:8" s="28" customFormat="1">
      <c r="A20" s="13"/>
      <c r="B20" s="14"/>
      <c r="C20" s="14"/>
      <c r="D20" s="14"/>
      <c r="E20" s="14"/>
      <c r="F20" s="15">
        <f t="shared" si="0"/>
        <v>0</v>
      </c>
    </row>
    <row r="21" spans="1:8" s="28" customFormat="1" ht="14.25" thickBot="1">
      <c r="A21" s="13"/>
      <c r="B21" s="14"/>
      <c r="C21" s="14"/>
      <c r="D21" s="14"/>
      <c r="E21" s="16"/>
      <c r="F21" s="15">
        <f t="shared" si="0"/>
        <v>0</v>
      </c>
    </row>
    <row r="22" spans="1:8" s="29" customFormat="1" ht="15" customHeight="1" thickTop="1">
      <c r="B22" s="30" t="s">
        <v>123</v>
      </c>
      <c r="C22" s="201"/>
      <c r="D22" s="203"/>
      <c r="E22" s="32" t="s">
        <v>124</v>
      </c>
      <c r="F22" s="33" t="s">
        <v>125</v>
      </c>
    </row>
    <row r="23" spans="1:8" s="29" customFormat="1" ht="15" customHeight="1" thickBot="1">
      <c r="B23" s="31"/>
      <c r="C23" s="202"/>
      <c r="D23" s="204"/>
      <c r="E23" s="34">
        <f>SUM(E11:E21)</f>
        <v>0</v>
      </c>
      <c r="F23" s="34">
        <f>SUM(F11:F21)</f>
        <v>0</v>
      </c>
    </row>
    <row r="24" spans="1:8">
      <c r="A24" s="9"/>
      <c r="B24" s="18" t="s">
        <v>126</v>
      </c>
      <c r="C24" s="19"/>
      <c r="D24" s="19"/>
      <c r="F24" s="20"/>
    </row>
    <row r="25" spans="1:8">
      <c r="A25" s="9"/>
      <c r="B25" s="18" t="s">
        <v>127</v>
      </c>
      <c r="C25" s="19"/>
      <c r="D25" s="19"/>
      <c r="F25" s="20"/>
    </row>
    <row r="26" spans="1:8" ht="27" customHeight="1">
      <c r="A26" s="9"/>
      <c r="B26" s="205" t="s">
        <v>128</v>
      </c>
      <c r="C26" s="205"/>
      <c r="D26" s="205"/>
      <c r="E26" s="205"/>
      <c r="F26" s="205"/>
    </row>
    <row r="27" spans="1:8">
      <c r="A27" s="9"/>
      <c r="B27" s="22"/>
      <c r="C27" s="23"/>
      <c r="D27" s="23"/>
      <c r="F27" s="22"/>
    </row>
    <row r="28" spans="1:8" ht="17.25">
      <c r="A28" s="1"/>
      <c r="B28" s="1" t="s">
        <v>129</v>
      </c>
      <c r="C28" s="1"/>
      <c r="D28" s="1"/>
      <c r="F28" s="1"/>
    </row>
    <row r="29" spans="1:8" ht="14.25" thickBot="1">
      <c r="A29" s="9"/>
      <c r="B29" s="9" t="s">
        <v>130</v>
      </c>
      <c r="C29" s="24"/>
      <c r="D29" s="23"/>
      <c r="F29" s="9" t="s">
        <v>131</v>
      </c>
    </row>
    <row r="30" spans="1:8" ht="54.75" thickBot="1">
      <c r="A30" s="9"/>
      <c r="B30" s="25" t="s">
        <v>132</v>
      </c>
      <c r="C30" s="26" t="s">
        <v>133</v>
      </c>
      <c r="D30" s="105" t="s">
        <v>134</v>
      </c>
      <c r="F30" s="25" t="s">
        <v>135</v>
      </c>
      <c r="H30" s="71" t="s">
        <v>136</v>
      </c>
    </row>
    <row r="31" spans="1:8" ht="15" thickTop="1" thickBot="1">
      <c r="A31" s="9"/>
      <c r="B31" s="88">
        <f>E23</f>
        <v>0</v>
      </c>
      <c r="C31" s="27">
        <f>F23</f>
        <v>0</v>
      </c>
      <c r="D31" s="75">
        <f>IF(ISERROR(B31/C31),0,B31/C31)</f>
        <v>0</v>
      </c>
      <c r="E31" s="50"/>
      <c r="F31" s="87">
        <v>11.93</v>
      </c>
      <c r="H31" s="94">
        <f>SUMIF(D11:D21,"&gt;="&amp;F31,E11:E21)</f>
        <v>0</v>
      </c>
    </row>
    <row r="32" spans="1:8">
      <c r="A32" s="18"/>
      <c r="B32" s="18"/>
      <c r="C32" s="18"/>
      <c r="D32" s="18"/>
      <c r="E32" s="18"/>
      <c r="F32" s="18"/>
    </row>
  </sheetData>
  <sheetProtection formatCells="0" insertRows="0" insertHyperlinks="0" deleteRows="0"/>
  <mergeCells count="3">
    <mergeCell ref="C22:C23"/>
    <mergeCell ref="D22:D23"/>
    <mergeCell ref="B26:F26"/>
  </mergeCells>
  <phoneticPr fontId="2"/>
  <pageMargins left="0.7" right="0.7" top="0.75" bottom="0.75" header="0.3" footer="0.3"/>
  <pageSetup paperSize="9" scale="53"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1F136E-DE83-434F-976D-9FD2BDDE01D1}">
  <dimension ref="A1:H32"/>
  <sheetViews>
    <sheetView view="pageBreakPreview" zoomScaleNormal="85" zoomScaleSheetLayoutView="100" workbookViewId="0"/>
  </sheetViews>
  <sheetFormatPr defaultColWidth="9" defaultRowHeight="13.5"/>
  <cols>
    <col min="1" max="1" width="9" style="7"/>
    <col min="2" max="2" width="27" style="7" customWidth="1"/>
    <col min="3" max="5" width="27.140625" style="7" customWidth="1"/>
    <col min="6" max="6" width="40.42578125" style="7" customWidth="1"/>
    <col min="7" max="7" width="9" style="7"/>
    <col min="8" max="8" width="12.42578125" style="7" customWidth="1"/>
    <col min="9" max="16384" width="9" style="7"/>
  </cols>
  <sheetData>
    <row r="1" spans="1:6" ht="14.25" thickBot="1">
      <c r="F1" s="9" t="s">
        <v>110</v>
      </c>
    </row>
    <row r="2" spans="1:6" ht="15.75" thickTop="1" thickBot="1">
      <c r="B2" s="42" t="s">
        <v>111</v>
      </c>
      <c r="C2" s="43" t="s">
        <v>112</v>
      </c>
      <c r="D2" s="44"/>
    </row>
    <row r="3" spans="1:6" ht="14.25" thickTop="1"/>
    <row r="4" spans="1:6" ht="17.25">
      <c r="A4" s="5"/>
      <c r="B4" s="6" t="s">
        <v>113</v>
      </c>
      <c r="C4" s="5"/>
      <c r="D4" s="5"/>
      <c r="F4" s="5"/>
    </row>
    <row r="5" spans="1:6" ht="17.25">
      <c r="A5" s="1"/>
      <c r="B5" s="8" t="s">
        <v>114</v>
      </c>
      <c r="C5" s="96" t="s">
        <v>115</v>
      </c>
      <c r="D5" s="1"/>
      <c r="F5" s="1"/>
    </row>
    <row r="6" spans="1:6" ht="17.25">
      <c r="A6" s="1"/>
      <c r="B6" s="1"/>
      <c r="C6" s="96" t="s">
        <v>67</v>
      </c>
      <c r="D6" s="1"/>
      <c r="F6" s="1"/>
    </row>
    <row r="7" spans="1:6">
      <c r="A7" s="9"/>
      <c r="B7" s="9"/>
      <c r="C7" s="9" t="s">
        <v>116</v>
      </c>
      <c r="D7" s="52"/>
      <c r="F7" s="9"/>
    </row>
    <row r="8" spans="1:6">
      <c r="A8" s="9"/>
      <c r="B8" s="9"/>
      <c r="C8" s="10"/>
      <c r="D8" s="10"/>
      <c r="E8" s="9"/>
      <c r="F8" s="9"/>
    </row>
    <row r="9" spans="1:6" ht="18" thickBot="1">
      <c r="A9" s="1"/>
      <c r="B9" s="1" t="s">
        <v>117</v>
      </c>
      <c r="D9" s="1"/>
      <c r="E9" s="1"/>
      <c r="F9" s="1"/>
    </row>
    <row r="10" spans="1:6" ht="81">
      <c r="A10" s="9"/>
      <c r="B10" s="12" t="s">
        <v>118</v>
      </c>
      <c r="C10" s="12" t="s">
        <v>119</v>
      </c>
      <c r="D10" s="12" t="s">
        <v>120</v>
      </c>
      <c r="E10" s="12" t="s">
        <v>121</v>
      </c>
      <c r="F10" s="106" t="s">
        <v>122</v>
      </c>
    </row>
    <row r="11" spans="1:6" s="28" customFormat="1">
      <c r="A11" s="13"/>
      <c r="B11" s="14"/>
      <c r="C11" s="14"/>
      <c r="D11" s="14"/>
      <c r="E11" s="14"/>
      <c r="F11" s="15">
        <f t="shared" ref="F11:F21" si="0">IF(ISERROR(E11/D11),0,E11/D11)</f>
        <v>0</v>
      </c>
    </row>
    <row r="12" spans="1:6" s="28" customFormat="1">
      <c r="A12" s="13"/>
      <c r="B12" s="14"/>
      <c r="C12" s="14"/>
      <c r="D12" s="14"/>
      <c r="E12" s="14"/>
      <c r="F12" s="15">
        <f t="shared" si="0"/>
        <v>0</v>
      </c>
    </row>
    <row r="13" spans="1:6" s="28" customFormat="1">
      <c r="A13" s="13"/>
      <c r="B13" s="14"/>
      <c r="C13" s="14"/>
      <c r="D13" s="14"/>
      <c r="E13" s="14"/>
      <c r="F13" s="15">
        <f t="shared" si="0"/>
        <v>0</v>
      </c>
    </row>
    <row r="14" spans="1:6" s="28" customFormat="1">
      <c r="A14" s="13"/>
      <c r="B14" s="14"/>
      <c r="C14" s="14"/>
      <c r="D14" s="14"/>
      <c r="E14" s="14"/>
      <c r="F14" s="15">
        <f t="shared" si="0"/>
        <v>0</v>
      </c>
    </row>
    <row r="15" spans="1:6" s="28" customFormat="1">
      <c r="A15" s="13"/>
      <c r="B15" s="14"/>
      <c r="C15" s="14"/>
      <c r="D15" s="14"/>
      <c r="E15" s="14"/>
      <c r="F15" s="15">
        <f t="shared" si="0"/>
        <v>0</v>
      </c>
    </row>
    <row r="16" spans="1:6" s="28" customFormat="1">
      <c r="A16" s="13"/>
      <c r="B16" s="14"/>
      <c r="C16" s="14"/>
      <c r="D16" s="14"/>
      <c r="E16" s="14"/>
      <c r="F16" s="15">
        <f t="shared" si="0"/>
        <v>0</v>
      </c>
    </row>
    <row r="17" spans="1:8" s="28" customFormat="1">
      <c r="A17" s="13"/>
      <c r="B17" s="14"/>
      <c r="C17" s="14"/>
      <c r="D17" s="14"/>
      <c r="E17" s="14"/>
      <c r="F17" s="15">
        <f t="shared" si="0"/>
        <v>0</v>
      </c>
    </row>
    <row r="18" spans="1:8" s="28" customFormat="1">
      <c r="A18" s="13"/>
      <c r="B18" s="14"/>
      <c r="C18" s="14"/>
      <c r="D18" s="14"/>
      <c r="E18" s="14"/>
      <c r="F18" s="15">
        <f t="shared" si="0"/>
        <v>0</v>
      </c>
    </row>
    <row r="19" spans="1:8" s="28" customFormat="1">
      <c r="A19" s="13"/>
      <c r="B19" s="14"/>
      <c r="C19" s="14"/>
      <c r="D19" s="14"/>
      <c r="E19" s="14"/>
      <c r="F19" s="15">
        <f t="shared" si="0"/>
        <v>0</v>
      </c>
    </row>
    <row r="20" spans="1:8" s="28" customFormat="1">
      <c r="A20" s="13"/>
      <c r="B20" s="14"/>
      <c r="C20" s="14"/>
      <c r="D20" s="14"/>
      <c r="E20" s="14"/>
      <c r="F20" s="15">
        <f t="shared" si="0"/>
        <v>0</v>
      </c>
    </row>
    <row r="21" spans="1:8" s="28" customFormat="1" ht="14.25" thickBot="1">
      <c r="A21" s="13"/>
      <c r="B21" s="14"/>
      <c r="C21" s="14"/>
      <c r="D21" s="14"/>
      <c r="E21" s="16"/>
      <c r="F21" s="15">
        <f t="shared" si="0"/>
        <v>0</v>
      </c>
    </row>
    <row r="22" spans="1:8" s="29" customFormat="1" ht="15" customHeight="1" thickTop="1">
      <c r="B22" s="30" t="s">
        <v>123</v>
      </c>
      <c r="C22" s="201"/>
      <c r="D22" s="203"/>
      <c r="E22" s="32" t="s">
        <v>124</v>
      </c>
      <c r="F22" s="33" t="s">
        <v>125</v>
      </c>
    </row>
    <row r="23" spans="1:8" s="29" customFormat="1" ht="15" customHeight="1" thickBot="1">
      <c r="B23" s="31"/>
      <c r="C23" s="202"/>
      <c r="D23" s="204"/>
      <c r="E23" s="34">
        <f>SUM(E11:E21)</f>
        <v>0</v>
      </c>
      <c r="F23" s="34">
        <f>SUM(F11:F21)</f>
        <v>0</v>
      </c>
    </row>
    <row r="24" spans="1:8">
      <c r="A24" s="9"/>
      <c r="B24" s="18" t="s">
        <v>126</v>
      </c>
      <c r="C24" s="19"/>
      <c r="D24" s="19"/>
      <c r="F24" s="20"/>
    </row>
    <row r="25" spans="1:8">
      <c r="A25" s="9"/>
      <c r="B25" s="18" t="s">
        <v>127</v>
      </c>
      <c r="C25" s="19"/>
      <c r="D25" s="19"/>
      <c r="F25" s="20"/>
    </row>
    <row r="26" spans="1:8" ht="27" customHeight="1">
      <c r="A26" s="9"/>
      <c r="B26" s="205" t="s">
        <v>128</v>
      </c>
      <c r="C26" s="205"/>
      <c r="D26" s="205"/>
      <c r="E26" s="205"/>
      <c r="F26" s="205"/>
    </row>
    <row r="27" spans="1:8">
      <c r="A27" s="9"/>
      <c r="B27" s="22"/>
      <c r="C27" s="23"/>
      <c r="D27" s="23"/>
      <c r="F27" s="22"/>
    </row>
    <row r="28" spans="1:8" ht="17.25">
      <c r="A28" s="1"/>
      <c r="B28" s="1" t="s">
        <v>129</v>
      </c>
      <c r="C28" s="1"/>
      <c r="D28" s="1"/>
      <c r="F28" s="1"/>
    </row>
    <row r="29" spans="1:8" ht="14.25" thickBot="1">
      <c r="A29" s="9"/>
      <c r="B29" s="9" t="s">
        <v>130</v>
      </c>
      <c r="C29" s="24"/>
      <c r="D29" s="23"/>
      <c r="F29" s="9" t="s">
        <v>131</v>
      </c>
    </row>
    <row r="30" spans="1:8" ht="54.75" thickBot="1">
      <c r="A30" s="9"/>
      <c r="B30" s="25" t="s">
        <v>132</v>
      </c>
      <c r="C30" s="26" t="s">
        <v>133</v>
      </c>
      <c r="D30" s="105" t="s">
        <v>134</v>
      </c>
      <c r="F30" s="25" t="s">
        <v>135</v>
      </c>
      <c r="H30" s="71" t="s">
        <v>136</v>
      </c>
    </row>
    <row r="31" spans="1:8" ht="15" thickTop="1" thickBot="1">
      <c r="A31" s="9"/>
      <c r="B31" s="88">
        <f>E23</f>
        <v>0</v>
      </c>
      <c r="C31" s="27">
        <f>F23</f>
        <v>0</v>
      </c>
      <c r="D31" s="75">
        <f>IF(ISERROR(B31/C31),0,B31/C31)</f>
        <v>0</v>
      </c>
      <c r="E31" s="50"/>
      <c r="F31" s="87">
        <v>10.59</v>
      </c>
      <c r="H31" s="94">
        <f>SUMIF(D11:D21,"&gt;="&amp;F31,E11:E21)</f>
        <v>0</v>
      </c>
    </row>
    <row r="32" spans="1:8">
      <c r="A32" s="18"/>
      <c r="B32" s="18"/>
      <c r="C32" s="18"/>
      <c r="D32" s="18"/>
      <c r="E32" s="18"/>
      <c r="F32" s="18"/>
    </row>
  </sheetData>
  <sheetProtection formatCells="0" insertRows="0" insertHyperlinks="0" deleteRows="0"/>
  <mergeCells count="3">
    <mergeCell ref="C22:C23"/>
    <mergeCell ref="D22:D23"/>
    <mergeCell ref="B26:F26"/>
  </mergeCells>
  <phoneticPr fontId="2"/>
  <pageMargins left="0.7" right="0.7" top="0.75" bottom="0.75" header="0.3" footer="0.3"/>
  <pageSetup paperSize="9" scale="53"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B7BECE-862F-4909-980D-03124CFC0FC4}">
  <dimension ref="A1:H32"/>
  <sheetViews>
    <sheetView view="pageBreakPreview" zoomScaleNormal="85" zoomScaleSheetLayoutView="100" workbookViewId="0"/>
  </sheetViews>
  <sheetFormatPr defaultColWidth="9" defaultRowHeight="13.5"/>
  <cols>
    <col min="1" max="1" width="9" style="7"/>
    <col min="2" max="2" width="27" style="7" customWidth="1"/>
    <col min="3" max="5" width="27.140625" style="7" customWidth="1"/>
    <col min="6" max="6" width="40.42578125" style="7" customWidth="1"/>
    <col min="7" max="7" width="9" style="7"/>
    <col min="8" max="8" width="12.42578125" style="7" customWidth="1"/>
    <col min="9" max="16384" width="9" style="7"/>
  </cols>
  <sheetData>
    <row r="1" spans="1:6" ht="14.25" thickBot="1">
      <c r="F1" s="9" t="s">
        <v>110</v>
      </c>
    </row>
    <row r="2" spans="1:6" ht="15.75" thickTop="1" thickBot="1">
      <c r="B2" s="42" t="s">
        <v>111</v>
      </c>
      <c r="C2" s="43" t="s">
        <v>112</v>
      </c>
      <c r="D2" s="44"/>
    </row>
    <row r="3" spans="1:6" ht="14.25" thickTop="1"/>
    <row r="4" spans="1:6" ht="17.25">
      <c r="A4" s="5"/>
      <c r="B4" s="6" t="s">
        <v>113</v>
      </c>
      <c r="C4" s="5"/>
      <c r="D4" s="5"/>
      <c r="F4" s="5"/>
    </row>
    <row r="5" spans="1:6" ht="17.25">
      <c r="A5" s="1"/>
      <c r="B5" s="8" t="s">
        <v>114</v>
      </c>
      <c r="C5" s="96" t="s">
        <v>115</v>
      </c>
      <c r="D5" s="1"/>
      <c r="F5" s="1"/>
    </row>
    <row r="6" spans="1:6" ht="17.25">
      <c r="A6" s="1"/>
      <c r="B6" s="1"/>
      <c r="C6" s="96" t="s">
        <v>69</v>
      </c>
      <c r="D6" s="1"/>
      <c r="F6" s="1"/>
    </row>
    <row r="7" spans="1:6">
      <c r="A7" s="9"/>
      <c r="B7" s="9"/>
      <c r="C7" s="9" t="s">
        <v>116</v>
      </c>
      <c r="D7" s="52"/>
      <c r="F7" s="9"/>
    </row>
    <row r="8" spans="1:6">
      <c r="A8" s="9"/>
      <c r="B8" s="9"/>
      <c r="C8" s="10"/>
      <c r="D8" s="10"/>
      <c r="E8" s="9"/>
      <c r="F8" s="9"/>
    </row>
    <row r="9" spans="1:6" ht="18" thickBot="1">
      <c r="A9" s="1"/>
      <c r="B9" s="1" t="s">
        <v>117</v>
      </c>
      <c r="D9" s="1"/>
      <c r="E9" s="1"/>
      <c r="F9" s="1"/>
    </row>
    <row r="10" spans="1:6" ht="81">
      <c r="A10" s="9"/>
      <c r="B10" s="12" t="s">
        <v>118</v>
      </c>
      <c r="C10" s="12" t="s">
        <v>119</v>
      </c>
      <c r="D10" s="12" t="s">
        <v>120</v>
      </c>
      <c r="E10" s="12" t="s">
        <v>121</v>
      </c>
      <c r="F10" s="106" t="s">
        <v>122</v>
      </c>
    </row>
    <row r="11" spans="1:6" s="28" customFormat="1">
      <c r="A11" s="13"/>
      <c r="B11" s="14"/>
      <c r="C11" s="14"/>
      <c r="D11" s="14"/>
      <c r="E11" s="14"/>
      <c r="F11" s="15">
        <f t="shared" ref="F11:F21" si="0">IF(ISERROR(E11/D11),0,E11/D11)</f>
        <v>0</v>
      </c>
    </row>
    <row r="12" spans="1:6" s="28" customFormat="1">
      <c r="A12" s="13"/>
      <c r="B12" s="14"/>
      <c r="C12" s="14"/>
      <c r="D12" s="14"/>
      <c r="E12" s="14"/>
      <c r="F12" s="15">
        <f t="shared" si="0"/>
        <v>0</v>
      </c>
    </row>
    <row r="13" spans="1:6" s="28" customFormat="1">
      <c r="A13" s="13"/>
      <c r="B13" s="14"/>
      <c r="C13" s="14"/>
      <c r="D13" s="14"/>
      <c r="E13" s="14"/>
      <c r="F13" s="15">
        <f t="shared" si="0"/>
        <v>0</v>
      </c>
    </row>
    <row r="14" spans="1:6" s="28" customFormat="1">
      <c r="A14" s="13"/>
      <c r="B14" s="14"/>
      <c r="C14" s="14"/>
      <c r="D14" s="14"/>
      <c r="E14" s="14"/>
      <c r="F14" s="15">
        <f t="shared" si="0"/>
        <v>0</v>
      </c>
    </row>
    <row r="15" spans="1:6" s="28" customFormat="1">
      <c r="A15" s="13"/>
      <c r="B15" s="14"/>
      <c r="C15" s="14"/>
      <c r="D15" s="14"/>
      <c r="E15" s="14"/>
      <c r="F15" s="15">
        <f t="shared" si="0"/>
        <v>0</v>
      </c>
    </row>
    <row r="16" spans="1:6" s="28" customFormat="1">
      <c r="A16" s="13"/>
      <c r="B16" s="14"/>
      <c r="C16" s="14"/>
      <c r="D16" s="14"/>
      <c r="E16" s="14"/>
      <c r="F16" s="15">
        <f t="shared" si="0"/>
        <v>0</v>
      </c>
    </row>
    <row r="17" spans="1:8" s="28" customFormat="1">
      <c r="A17" s="13"/>
      <c r="B17" s="14"/>
      <c r="C17" s="14"/>
      <c r="D17" s="14"/>
      <c r="E17" s="14"/>
      <c r="F17" s="15">
        <f t="shared" si="0"/>
        <v>0</v>
      </c>
    </row>
    <row r="18" spans="1:8" s="28" customFormat="1">
      <c r="A18" s="13"/>
      <c r="B18" s="14"/>
      <c r="C18" s="14"/>
      <c r="D18" s="14"/>
      <c r="E18" s="14"/>
      <c r="F18" s="15">
        <f t="shared" si="0"/>
        <v>0</v>
      </c>
    </row>
    <row r="19" spans="1:8" s="28" customFormat="1">
      <c r="A19" s="13"/>
      <c r="B19" s="14"/>
      <c r="C19" s="14"/>
      <c r="D19" s="14"/>
      <c r="E19" s="14"/>
      <c r="F19" s="15">
        <f t="shared" si="0"/>
        <v>0</v>
      </c>
    </row>
    <row r="20" spans="1:8" s="28" customFormat="1">
      <c r="A20" s="13"/>
      <c r="B20" s="14"/>
      <c r="C20" s="14"/>
      <c r="D20" s="14"/>
      <c r="E20" s="14"/>
      <c r="F20" s="15">
        <f t="shared" si="0"/>
        <v>0</v>
      </c>
    </row>
    <row r="21" spans="1:8" s="28" customFormat="1" ht="14.25" thickBot="1">
      <c r="A21" s="13"/>
      <c r="B21" s="14"/>
      <c r="C21" s="14"/>
      <c r="D21" s="14"/>
      <c r="E21" s="16"/>
      <c r="F21" s="15">
        <f t="shared" si="0"/>
        <v>0</v>
      </c>
    </row>
    <row r="22" spans="1:8" s="29" customFormat="1" ht="15" customHeight="1" thickTop="1">
      <c r="B22" s="30" t="s">
        <v>123</v>
      </c>
      <c r="C22" s="201"/>
      <c r="D22" s="203"/>
      <c r="E22" s="32" t="s">
        <v>124</v>
      </c>
      <c r="F22" s="33" t="s">
        <v>125</v>
      </c>
    </row>
    <row r="23" spans="1:8" s="29" customFormat="1" ht="15" customHeight="1" thickBot="1">
      <c r="B23" s="31"/>
      <c r="C23" s="202"/>
      <c r="D23" s="204"/>
      <c r="E23" s="34">
        <f>SUM(E11:E21)</f>
        <v>0</v>
      </c>
      <c r="F23" s="34">
        <f>SUM(F11:F21)</f>
        <v>0</v>
      </c>
    </row>
    <row r="24" spans="1:8">
      <c r="A24" s="9"/>
      <c r="B24" s="18" t="s">
        <v>126</v>
      </c>
      <c r="C24" s="19"/>
      <c r="D24" s="19"/>
      <c r="F24" s="20"/>
    </row>
    <row r="25" spans="1:8">
      <c r="A25" s="9"/>
      <c r="B25" s="18" t="s">
        <v>127</v>
      </c>
      <c r="C25" s="19"/>
      <c r="D25" s="19"/>
      <c r="F25" s="20"/>
    </row>
    <row r="26" spans="1:8" ht="27" customHeight="1">
      <c r="A26" s="9"/>
      <c r="B26" s="205" t="s">
        <v>128</v>
      </c>
      <c r="C26" s="205"/>
      <c r="D26" s="205"/>
      <c r="E26" s="205"/>
      <c r="F26" s="205"/>
    </row>
    <row r="27" spans="1:8">
      <c r="A27" s="9"/>
      <c r="B27" s="22"/>
      <c r="C27" s="23"/>
      <c r="D27" s="23"/>
      <c r="F27" s="22"/>
    </row>
    <row r="28" spans="1:8" ht="17.25">
      <c r="A28" s="1"/>
      <c r="B28" s="1" t="s">
        <v>129</v>
      </c>
      <c r="C28" s="1"/>
      <c r="D28" s="1"/>
      <c r="F28" s="1"/>
    </row>
    <row r="29" spans="1:8" ht="14.25" thickBot="1">
      <c r="A29" s="9"/>
      <c r="B29" s="9" t="s">
        <v>130</v>
      </c>
      <c r="C29" s="24"/>
      <c r="D29" s="23"/>
      <c r="F29" s="9" t="s">
        <v>131</v>
      </c>
    </row>
    <row r="30" spans="1:8" ht="54.75" thickBot="1">
      <c r="A30" s="9"/>
      <c r="B30" s="25" t="s">
        <v>132</v>
      </c>
      <c r="C30" s="26" t="s">
        <v>133</v>
      </c>
      <c r="D30" s="105" t="s">
        <v>134</v>
      </c>
      <c r="F30" s="25" t="s">
        <v>135</v>
      </c>
      <c r="H30" s="71" t="s">
        <v>136</v>
      </c>
    </row>
    <row r="31" spans="1:8" ht="15" thickTop="1" thickBot="1">
      <c r="A31" s="9"/>
      <c r="B31" s="88">
        <f>E23</f>
        <v>0</v>
      </c>
      <c r="C31" s="27">
        <f>F23</f>
        <v>0</v>
      </c>
      <c r="D31" s="75">
        <f>IF(ISERROR(B31/C31),0,B31/C31)</f>
        <v>0</v>
      </c>
      <c r="E31" s="50"/>
      <c r="F31" s="87">
        <v>9.91</v>
      </c>
      <c r="H31" s="94">
        <f>SUMIF(D11:D21,"&gt;="&amp;F31,E11:E21)</f>
        <v>0</v>
      </c>
    </row>
    <row r="32" spans="1:8">
      <c r="A32" s="18"/>
      <c r="B32" s="18"/>
      <c r="C32" s="18"/>
      <c r="D32" s="18"/>
      <c r="E32" s="18"/>
      <c r="F32" s="18"/>
    </row>
  </sheetData>
  <sheetProtection formatCells="0" insertRows="0" insertHyperlinks="0" deleteRows="0"/>
  <mergeCells count="3">
    <mergeCell ref="C22:C23"/>
    <mergeCell ref="D22:D23"/>
    <mergeCell ref="B26:F26"/>
  </mergeCells>
  <phoneticPr fontId="2"/>
  <pageMargins left="0.7" right="0.7" top="0.75" bottom="0.75" header="0.3" footer="0.3"/>
  <pageSetup paperSize="9" scale="53"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E08232-5063-4BC7-B87C-6F1770AC7C1A}">
  <dimension ref="A1:H32"/>
  <sheetViews>
    <sheetView view="pageBreakPreview" zoomScaleNormal="85" zoomScaleSheetLayoutView="100" workbookViewId="0"/>
  </sheetViews>
  <sheetFormatPr defaultColWidth="9" defaultRowHeight="13.5"/>
  <cols>
    <col min="1" max="1" width="9" style="7"/>
    <col min="2" max="2" width="27" style="7" customWidth="1"/>
    <col min="3" max="5" width="27.140625" style="7" customWidth="1"/>
    <col min="6" max="6" width="40.42578125" style="7" customWidth="1"/>
    <col min="7" max="7" width="9" style="7"/>
    <col min="8" max="8" width="12.42578125" style="7" customWidth="1"/>
    <col min="9" max="16384" width="9" style="7"/>
  </cols>
  <sheetData>
    <row r="1" spans="1:6" ht="14.25" thickBot="1">
      <c r="F1" s="9" t="s">
        <v>110</v>
      </c>
    </row>
    <row r="2" spans="1:6" ht="15.75" thickTop="1" thickBot="1">
      <c r="B2" s="42" t="s">
        <v>111</v>
      </c>
      <c r="C2" s="43" t="s">
        <v>112</v>
      </c>
      <c r="D2" s="44"/>
    </row>
    <row r="3" spans="1:6" ht="14.25" thickTop="1"/>
    <row r="4" spans="1:6" ht="17.25">
      <c r="A4" s="5"/>
      <c r="B4" s="6" t="s">
        <v>113</v>
      </c>
      <c r="C4" s="5"/>
      <c r="D4" s="5"/>
      <c r="F4" s="5"/>
    </row>
    <row r="5" spans="1:6" ht="17.25">
      <c r="A5" s="1"/>
      <c r="B5" s="8" t="s">
        <v>114</v>
      </c>
      <c r="C5" s="96" t="s">
        <v>115</v>
      </c>
      <c r="D5" s="1"/>
      <c r="F5" s="1"/>
    </row>
    <row r="6" spans="1:6" ht="17.25">
      <c r="A6" s="1"/>
      <c r="B6" s="1"/>
      <c r="C6" s="96" t="s">
        <v>71</v>
      </c>
      <c r="D6" s="1"/>
      <c r="F6" s="1"/>
    </row>
    <row r="7" spans="1:6">
      <c r="A7" s="9"/>
      <c r="B7" s="9"/>
      <c r="C7" s="9" t="s">
        <v>116</v>
      </c>
      <c r="D7" s="52"/>
      <c r="F7" s="9"/>
    </row>
    <row r="8" spans="1:6">
      <c r="A8" s="9"/>
      <c r="B8" s="9"/>
      <c r="C8" s="10"/>
      <c r="D8" s="10"/>
      <c r="E8" s="9"/>
      <c r="F8" s="9"/>
    </row>
    <row r="9" spans="1:6" ht="18" thickBot="1">
      <c r="A9" s="1"/>
      <c r="B9" s="1" t="s">
        <v>117</v>
      </c>
      <c r="D9" s="1"/>
      <c r="E9" s="1"/>
      <c r="F9" s="1"/>
    </row>
    <row r="10" spans="1:6" ht="81">
      <c r="A10" s="9"/>
      <c r="B10" s="12" t="s">
        <v>118</v>
      </c>
      <c r="C10" s="12" t="s">
        <v>119</v>
      </c>
      <c r="D10" s="12" t="s">
        <v>120</v>
      </c>
      <c r="E10" s="12" t="s">
        <v>121</v>
      </c>
      <c r="F10" s="106" t="s">
        <v>122</v>
      </c>
    </row>
    <row r="11" spans="1:6" s="28" customFormat="1">
      <c r="A11" s="13"/>
      <c r="B11" s="14"/>
      <c r="C11" s="14"/>
      <c r="D11" s="14"/>
      <c r="E11" s="14"/>
      <c r="F11" s="15">
        <f t="shared" ref="F11:F21" si="0">IF(ISERROR(E11/D11),0,E11/D11)</f>
        <v>0</v>
      </c>
    </row>
    <row r="12" spans="1:6" s="28" customFormat="1">
      <c r="A12" s="13"/>
      <c r="B12" s="14"/>
      <c r="C12" s="14"/>
      <c r="D12" s="14"/>
      <c r="E12" s="14"/>
      <c r="F12" s="15">
        <f t="shared" si="0"/>
        <v>0</v>
      </c>
    </row>
    <row r="13" spans="1:6" s="28" customFormat="1">
      <c r="A13" s="13"/>
      <c r="B13" s="14"/>
      <c r="C13" s="14"/>
      <c r="D13" s="14"/>
      <c r="E13" s="14"/>
      <c r="F13" s="15">
        <f t="shared" si="0"/>
        <v>0</v>
      </c>
    </row>
    <row r="14" spans="1:6" s="28" customFormat="1">
      <c r="A14" s="13"/>
      <c r="B14" s="14"/>
      <c r="C14" s="14"/>
      <c r="D14" s="14"/>
      <c r="E14" s="14"/>
      <c r="F14" s="15">
        <f t="shared" si="0"/>
        <v>0</v>
      </c>
    </row>
    <row r="15" spans="1:6" s="28" customFormat="1">
      <c r="A15" s="13"/>
      <c r="B15" s="14"/>
      <c r="C15" s="14"/>
      <c r="D15" s="14"/>
      <c r="E15" s="14"/>
      <c r="F15" s="15">
        <f t="shared" si="0"/>
        <v>0</v>
      </c>
    </row>
    <row r="16" spans="1:6" s="28" customFormat="1">
      <c r="A16" s="13"/>
      <c r="B16" s="14"/>
      <c r="C16" s="14"/>
      <c r="D16" s="14"/>
      <c r="E16" s="14"/>
      <c r="F16" s="15">
        <f t="shared" si="0"/>
        <v>0</v>
      </c>
    </row>
    <row r="17" spans="1:8" s="28" customFormat="1">
      <c r="A17" s="13"/>
      <c r="B17" s="14"/>
      <c r="C17" s="14"/>
      <c r="D17" s="14"/>
      <c r="E17" s="14"/>
      <c r="F17" s="15">
        <f t="shared" si="0"/>
        <v>0</v>
      </c>
    </row>
    <row r="18" spans="1:8" s="28" customFormat="1">
      <c r="A18" s="13"/>
      <c r="B18" s="14"/>
      <c r="C18" s="14"/>
      <c r="D18" s="14"/>
      <c r="E18" s="14"/>
      <c r="F18" s="15">
        <f t="shared" si="0"/>
        <v>0</v>
      </c>
    </row>
    <row r="19" spans="1:8" s="28" customFormat="1">
      <c r="A19" s="13"/>
      <c r="B19" s="14"/>
      <c r="C19" s="14"/>
      <c r="D19" s="14"/>
      <c r="E19" s="14"/>
      <c r="F19" s="15">
        <f t="shared" si="0"/>
        <v>0</v>
      </c>
    </row>
    <row r="20" spans="1:8" s="28" customFormat="1">
      <c r="A20" s="13"/>
      <c r="B20" s="14"/>
      <c r="C20" s="14"/>
      <c r="D20" s="14"/>
      <c r="E20" s="14"/>
      <c r="F20" s="15">
        <f t="shared" si="0"/>
        <v>0</v>
      </c>
    </row>
    <row r="21" spans="1:8" s="28" customFormat="1" ht="14.25" thickBot="1">
      <c r="A21" s="13"/>
      <c r="B21" s="14"/>
      <c r="C21" s="14"/>
      <c r="D21" s="14"/>
      <c r="E21" s="16"/>
      <c r="F21" s="15">
        <f t="shared" si="0"/>
        <v>0</v>
      </c>
    </row>
    <row r="22" spans="1:8" s="29" customFormat="1" ht="15" customHeight="1" thickTop="1">
      <c r="B22" s="30" t="s">
        <v>123</v>
      </c>
      <c r="C22" s="201"/>
      <c r="D22" s="203"/>
      <c r="E22" s="32" t="s">
        <v>124</v>
      </c>
      <c r="F22" s="33" t="s">
        <v>125</v>
      </c>
    </row>
    <row r="23" spans="1:8" s="29" customFormat="1" ht="15" customHeight="1" thickBot="1">
      <c r="B23" s="31"/>
      <c r="C23" s="202"/>
      <c r="D23" s="204"/>
      <c r="E23" s="34">
        <f>SUM(E11:E21)</f>
        <v>0</v>
      </c>
      <c r="F23" s="34">
        <f>SUM(F11:F21)</f>
        <v>0</v>
      </c>
    </row>
    <row r="24" spans="1:8">
      <c r="A24" s="9"/>
      <c r="B24" s="18" t="s">
        <v>126</v>
      </c>
      <c r="C24" s="19"/>
      <c r="D24" s="19"/>
      <c r="F24" s="20"/>
    </row>
    <row r="25" spans="1:8">
      <c r="A25" s="9"/>
      <c r="B25" s="18" t="s">
        <v>127</v>
      </c>
      <c r="C25" s="19"/>
      <c r="D25" s="19"/>
      <c r="F25" s="20"/>
    </row>
    <row r="26" spans="1:8" ht="27" customHeight="1">
      <c r="A26" s="9"/>
      <c r="B26" s="205" t="s">
        <v>128</v>
      </c>
      <c r="C26" s="205"/>
      <c r="D26" s="205"/>
      <c r="E26" s="205"/>
      <c r="F26" s="205"/>
    </row>
    <row r="27" spans="1:8">
      <c r="A27" s="9"/>
      <c r="B27" s="22"/>
      <c r="C27" s="23"/>
      <c r="D27" s="23"/>
      <c r="F27" s="22"/>
    </row>
    <row r="28" spans="1:8" ht="17.25">
      <c r="A28" s="1"/>
      <c r="B28" s="1" t="s">
        <v>129</v>
      </c>
      <c r="C28" s="1"/>
      <c r="D28" s="1"/>
      <c r="F28" s="1"/>
    </row>
    <row r="29" spans="1:8" ht="14.25" thickBot="1">
      <c r="A29" s="9"/>
      <c r="B29" s="9" t="s">
        <v>130</v>
      </c>
      <c r="C29" s="24"/>
      <c r="D29" s="23"/>
      <c r="F29" s="9" t="s">
        <v>131</v>
      </c>
    </row>
    <row r="30" spans="1:8" ht="54.75" thickBot="1">
      <c r="A30" s="9"/>
      <c r="B30" s="25" t="s">
        <v>132</v>
      </c>
      <c r="C30" s="26" t="s">
        <v>133</v>
      </c>
      <c r="D30" s="105" t="s">
        <v>134</v>
      </c>
      <c r="F30" s="25" t="s">
        <v>135</v>
      </c>
      <c r="H30" s="71" t="s">
        <v>136</v>
      </c>
    </row>
    <row r="31" spans="1:8" ht="15" thickTop="1" thickBot="1">
      <c r="A31" s="9"/>
      <c r="B31" s="88">
        <f>E23</f>
        <v>0</v>
      </c>
      <c r="C31" s="27">
        <f>F23</f>
        <v>0</v>
      </c>
      <c r="D31" s="75">
        <f>IF(ISERROR(B31/C31),0,B31/C31)</f>
        <v>0</v>
      </c>
      <c r="E31" s="50"/>
      <c r="F31" s="87">
        <v>8.39</v>
      </c>
      <c r="H31" s="94">
        <f>SUMIF(D11:D21,"&gt;="&amp;F31,E11:E21)</f>
        <v>0</v>
      </c>
    </row>
    <row r="32" spans="1:8">
      <c r="A32" s="18"/>
      <c r="B32" s="18"/>
      <c r="C32" s="18"/>
      <c r="D32" s="18"/>
      <c r="E32" s="18"/>
      <c r="F32" s="18"/>
    </row>
  </sheetData>
  <sheetProtection formatCells="0" insertRows="0" insertHyperlinks="0" deleteRows="0"/>
  <mergeCells count="3">
    <mergeCell ref="C22:C23"/>
    <mergeCell ref="D22:D23"/>
    <mergeCell ref="B26:F26"/>
  </mergeCells>
  <phoneticPr fontId="2"/>
  <pageMargins left="0.7" right="0.7" top="0.75" bottom="0.75" header="0.3" footer="0.3"/>
  <pageSetup paperSize="9" scale="53"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1F0673-8FD8-4CD4-A7A8-594F2E5C42E9}">
  <dimension ref="A1:H32"/>
  <sheetViews>
    <sheetView view="pageBreakPreview" zoomScaleNormal="85" zoomScaleSheetLayoutView="100" workbookViewId="0"/>
  </sheetViews>
  <sheetFormatPr defaultColWidth="9" defaultRowHeight="13.5"/>
  <cols>
    <col min="1" max="1" width="9" style="7"/>
    <col min="2" max="2" width="27" style="7" customWidth="1"/>
    <col min="3" max="5" width="27.140625" style="7" customWidth="1"/>
    <col min="6" max="6" width="40.42578125" style="7" customWidth="1"/>
    <col min="7" max="7" width="9" style="7"/>
    <col min="8" max="8" width="12.42578125" style="7" customWidth="1"/>
    <col min="9" max="16384" width="9" style="7"/>
  </cols>
  <sheetData>
    <row r="1" spans="1:6" ht="14.25" thickBot="1">
      <c r="F1" s="9" t="s">
        <v>110</v>
      </c>
    </row>
    <row r="2" spans="1:6" ht="15.75" thickTop="1" thickBot="1">
      <c r="B2" s="42" t="s">
        <v>111</v>
      </c>
      <c r="C2" s="43" t="s">
        <v>112</v>
      </c>
      <c r="D2" s="44"/>
    </row>
    <row r="3" spans="1:6" ht="14.25" thickTop="1"/>
    <row r="4" spans="1:6" ht="17.25">
      <c r="A4" s="5"/>
      <c r="B4" s="6" t="s">
        <v>113</v>
      </c>
      <c r="C4" s="5"/>
      <c r="D4" s="5"/>
      <c r="F4" s="5"/>
    </row>
    <row r="5" spans="1:6" ht="17.25">
      <c r="A5" s="1"/>
      <c r="B5" s="8" t="s">
        <v>114</v>
      </c>
      <c r="C5" s="96" t="s">
        <v>115</v>
      </c>
      <c r="D5" s="1"/>
      <c r="F5" s="1"/>
    </row>
    <row r="6" spans="1:6" ht="17.25">
      <c r="A6" s="1"/>
      <c r="B6" s="1"/>
      <c r="C6" s="96" t="s">
        <v>73</v>
      </c>
      <c r="D6" s="1"/>
      <c r="F6" s="1"/>
    </row>
    <row r="7" spans="1:6">
      <c r="A7" s="9"/>
      <c r="B7" s="9"/>
      <c r="C7" s="9" t="s">
        <v>116</v>
      </c>
      <c r="D7" s="52"/>
      <c r="F7" s="9"/>
    </row>
    <row r="8" spans="1:6">
      <c r="A8" s="9"/>
      <c r="B8" s="9"/>
      <c r="C8" s="10"/>
      <c r="D8" s="10"/>
      <c r="E8" s="9"/>
      <c r="F8" s="9"/>
    </row>
    <row r="9" spans="1:6" ht="18" thickBot="1">
      <c r="A9" s="1"/>
      <c r="B9" s="1" t="s">
        <v>117</v>
      </c>
      <c r="D9" s="1"/>
      <c r="E9" s="1"/>
      <c r="F9" s="1"/>
    </row>
    <row r="10" spans="1:6" ht="81">
      <c r="A10" s="9"/>
      <c r="B10" s="12" t="s">
        <v>118</v>
      </c>
      <c r="C10" s="12" t="s">
        <v>119</v>
      </c>
      <c r="D10" s="12" t="s">
        <v>120</v>
      </c>
      <c r="E10" s="12" t="s">
        <v>121</v>
      </c>
      <c r="F10" s="106" t="s">
        <v>122</v>
      </c>
    </row>
    <row r="11" spans="1:6" s="28" customFormat="1">
      <c r="A11" s="13"/>
      <c r="B11" s="14"/>
      <c r="C11" s="14"/>
      <c r="D11" s="14"/>
      <c r="E11" s="14"/>
      <c r="F11" s="15">
        <f t="shared" ref="F11:F21" si="0">IF(ISERROR(E11/D11),0,E11/D11)</f>
        <v>0</v>
      </c>
    </row>
    <row r="12" spans="1:6" s="28" customFormat="1">
      <c r="A12" s="13"/>
      <c r="B12" s="14"/>
      <c r="C12" s="14"/>
      <c r="D12" s="14"/>
      <c r="E12" s="14"/>
      <c r="F12" s="15">
        <f t="shared" si="0"/>
        <v>0</v>
      </c>
    </row>
    <row r="13" spans="1:6" s="28" customFormat="1">
      <c r="A13" s="13"/>
      <c r="B13" s="14"/>
      <c r="C13" s="14"/>
      <c r="D13" s="14"/>
      <c r="E13" s="14"/>
      <c r="F13" s="15">
        <f t="shared" si="0"/>
        <v>0</v>
      </c>
    </row>
    <row r="14" spans="1:6" s="28" customFormat="1">
      <c r="A14" s="13"/>
      <c r="B14" s="14"/>
      <c r="C14" s="14"/>
      <c r="D14" s="14"/>
      <c r="E14" s="14"/>
      <c r="F14" s="15">
        <f t="shared" si="0"/>
        <v>0</v>
      </c>
    </row>
    <row r="15" spans="1:6" s="28" customFormat="1">
      <c r="A15" s="13"/>
      <c r="B15" s="14"/>
      <c r="C15" s="14"/>
      <c r="D15" s="14"/>
      <c r="E15" s="14"/>
      <c r="F15" s="15">
        <f t="shared" si="0"/>
        <v>0</v>
      </c>
    </row>
    <row r="16" spans="1:6" s="28" customFormat="1">
      <c r="A16" s="13"/>
      <c r="B16" s="14"/>
      <c r="C16" s="14"/>
      <c r="D16" s="14"/>
      <c r="E16" s="14"/>
      <c r="F16" s="15">
        <f t="shared" si="0"/>
        <v>0</v>
      </c>
    </row>
    <row r="17" spans="1:8" s="28" customFormat="1">
      <c r="A17" s="13"/>
      <c r="B17" s="14"/>
      <c r="C17" s="14"/>
      <c r="D17" s="14"/>
      <c r="E17" s="14"/>
      <c r="F17" s="15">
        <f t="shared" si="0"/>
        <v>0</v>
      </c>
    </row>
    <row r="18" spans="1:8" s="28" customFormat="1">
      <c r="A18" s="13"/>
      <c r="B18" s="14"/>
      <c r="C18" s="14"/>
      <c r="D18" s="14"/>
      <c r="E18" s="14"/>
      <c r="F18" s="15">
        <f t="shared" si="0"/>
        <v>0</v>
      </c>
    </row>
    <row r="19" spans="1:8" s="28" customFormat="1">
      <c r="A19" s="13"/>
      <c r="B19" s="14"/>
      <c r="C19" s="14"/>
      <c r="D19" s="14"/>
      <c r="E19" s="14"/>
      <c r="F19" s="15">
        <f t="shared" si="0"/>
        <v>0</v>
      </c>
    </row>
    <row r="20" spans="1:8" s="28" customFormat="1">
      <c r="A20" s="13"/>
      <c r="B20" s="14"/>
      <c r="C20" s="14"/>
      <c r="D20" s="14"/>
      <c r="E20" s="14"/>
      <c r="F20" s="15">
        <f t="shared" si="0"/>
        <v>0</v>
      </c>
    </row>
    <row r="21" spans="1:8" s="28" customFormat="1" ht="14.25" thickBot="1">
      <c r="A21" s="13"/>
      <c r="B21" s="14"/>
      <c r="C21" s="14"/>
      <c r="D21" s="14"/>
      <c r="E21" s="16"/>
      <c r="F21" s="15">
        <f t="shared" si="0"/>
        <v>0</v>
      </c>
    </row>
    <row r="22" spans="1:8" s="29" customFormat="1" ht="15" customHeight="1" thickTop="1">
      <c r="B22" s="30" t="s">
        <v>123</v>
      </c>
      <c r="C22" s="201"/>
      <c r="D22" s="203"/>
      <c r="E22" s="32" t="s">
        <v>124</v>
      </c>
      <c r="F22" s="33" t="s">
        <v>125</v>
      </c>
    </row>
    <row r="23" spans="1:8" s="29" customFormat="1" ht="15" customHeight="1" thickBot="1">
      <c r="B23" s="31"/>
      <c r="C23" s="202"/>
      <c r="D23" s="204"/>
      <c r="E23" s="34">
        <f>SUM(E11:E21)</f>
        <v>0</v>
      </c>
      <c r="F23" s="34">
        <f>SUM(F11:F21)</f>
        <v>0</v>
      </c>
    </row>
    <row r="24" spans="1:8">
      <c r="A24" s="9"/>
      <c r="B24" s="18" t="s">
        <v>126</v>
      </c>
      <c r="C24" s="19"/>
      <c r="D24" s="19"/>
      <c r="F24" s="20"/>
    </row>
    <row r="25" spans="1:8">
      <c r="A25" s="9"/>
      <c r="B25" s="18" t="s">
        <v>127</v>
      </c>
      <c r="C25" s="19"/>
      <c r="D25" s="19"/>
      <c r="F25" s="20"/>
    </row>
    <row r="26" spans="1:8" ht="27" customHeight="1">
      <c r="A26" s="9"/>
      <c r="B26" s="205" t="s">
        <v>128</v>
      </c>
      <c r="C26" s="205"/>
      <c r="D26" s="205"/>
      <c r="E26" s="205"/>
      <c r="F26" s="205"/>
    </row>
    <row r="27" spans="1:8">
      <c r="A27" s="9"/>
      <c r="B27" s="22"/>
      <c r="C27" s="23"/>
      <c r="D27" s="23"/>
      <c r="F27" s="22"/>
    </row>
    <row r="28" spans="1:8" ht="17.25">
      <c r="A28" s="1"/>
      <c r="B28" s="1" t="s">
        <v>129</v>
      </c>
      <c r="C28" s="1"/>
      <c r="D28" s="1"/>
      <c r="F28" s="1"/>
    </row>
    <row r="29" spans="1:8" ht="14.25" thickBot="1">
      <c r="A29" s="9"/>
      <c r="B29" s="9" t="s">
        <v>130</v>
      </c>
      <c r="C29" s="24"/>
      <c r="D29" s="23"/>
      <c r="F29" s="9" t="s">
        <v>131</v>
      </c>
    </row>
    <row r="30" spans="1:8" ht="54.75" thickBot="1">
      <c r="A30" s="9"/>
      <c r="B30" s="25" t="s">
        <v>132</v>
      </c>
      <c r="C30" s="26" t="s">
        <v>133</v>
      </c>
      <c r="D30" s="105" t="s">
        <v>134</v>
      </c>
      <c r="F30" s="25" t="s">
        <v>135</v>
      </c>
      <c r="H30" s="71" t="s">
        <v>136</v>
      </c>
    </row>
    <row r="31" spans="1:8" ht="15" thickTop="1" thickBot="1">
      <c r="A31" s="9"/>
      <c r="B31" s="88">
        <f>E23</f>
        <v>0</v>
      </c>
      <c r="C31" s="27">
        <f>F23</f>
        <v>0</v>
      </c>
      <c r="D31" s="75">
        <f>IF(ISERROR(B31/C31),0,B31/C31)</f>
        <v>0</v>
      </c>
      <c r="E31" s="50"/>
      <c r="F31" s="87">
        <v>7.46</v>
      </c>
      <c r="H31" s="94">
        <f>SUMIF(D11:D21,"&gt;="&amp;F31,E11:E21)</f>
        <v>0</v>
      </c>
    </row>
    <row r="32" spans="1:8">
      <c r="A32" s="18"/>
      <c r="B32" s="18"/>
      <c r="C32" s="18"/>
      <c r="D32" s="18"/>
      <c r="E32" s="18"/>
      <c r="F32" s="18"/>
    </row>
  </sheetData>
  <sheetProtection formatCells="0" insertRows="0" insertHyperlinks="0" deleteRows="0"/>
  <mergeCells count="3">
    <mergeCell ref="C22:C23"/>
    <mergeCell ref="D22:D23"/>
    <mergeCell ref="B26:F26"/>
  </mergeCells>
  <phoneticPr fontId="2"/>
  <pageMargins left="0.7" right="0.7" top="0.75" bottom="0.75" header="0.3" footer="0.3"/>
  <pageSetup paperSize="9" scale="53"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27F5CBC09D45584B8EF473BCD079B9D7" ma:contentTypeVersion="24" ma:contentTypeDescription="新しいドキュメントを作成します。" ma:contentTypeScope="" ma:versionID="68af16801f9a884a81785613b00d323d">
  <xsd:schema xmlns:xsd="http://www.w3.org/2001/XMLSchema" xmlns:xs="http://www.w3.org/2001/XMLSchema" xmlns:p="http://schemas.microsoft.com/office/2006/metadata/properties" xmlns:ns2="321e8871-1c24-4f8a-8f1d-b9016d52d4a3" xmlns:ns3="8ee52e10-ab1a-4c94-9d82-ab5dbf513320" targetNamespace="http://schemas.microsoft.com/office/2006/metadata/properties" ma:root="true" ma:fieldsID="5ef1e3de093fa8423a9b861652c09fb5" ns2:_="" ns3:_="">
    <xsd:import namespace="321e8871-1c24-4f8a-8f1d-b9016d52d4a3"/>
    <xsd:import namespace="8ee52e10-ab1a-4c94-9d82-ab5dbf51332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_Flow_SignoffStatus" minOccurs="0"/>
                <xsd:element ref="ns2:MediaServiceBillingMetadata" minOccurs="0"/>
                <xsd:element ref="ns2:_x66f4__x65b0__x6642__x523b_" minOccurs="0"/>
                <xsd:element ref="ns2:_x65e5__x4ed8__x3068__x6642__x523b_" minOccurs="0"/>
                <xsd:element ref="ns2:_x51e6__x5206__x65b9__x6cd5_"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21e8871-1c24-4f8a-8f1d-b9016d52d4a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f804ebf9-b652-43cc-9369-06696671cd4d"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description="" ma:indexed="true" ma:internalName="MediaServiceLocation" ma:readOnly="true">
      <xsd:simpleType>
        <xsd:restriction base="dms:Text"/>
      </xsd:simpleType>
    </xsd:element>
    <xsd:element name="_Flow_SignoffStatus" ma:index="21" nillable="true" ma:displayName="承認の状態" ma:internalName="_x0024_Resources_x003a_core_x002c_Signoff_Status">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_x66f4__x65b0__x6642__x523b_" ma:index="23" nillable="true" ma:displayName="更新時刻" ma:format="DateTime" ma:internalName="_x66f4__x65b0__x6642__x523b_">
      <xsd:simpleType>
        <xsd:restriction base="dms:DateTime"/>
      </xsd:simpleType>
    </xsd:element>
    <xsd:element name="_x65e5__x4ed8__x3068__x6642__x523b_" ma:index="24" nillable="true" ma:displayName="日付と時刻" ma:format="DateTime" ma:internalName="_x65e5__x4ed8__x3068__x6642__x523b_">
      <xsd:simpleType>
        <xsd:restriction base="dms:DateTime"/>
      </xsd:simpleType>
    </xsd:element>
    <xsd:element name="_x51e6__x5206__x65b9__x6cd5_" ma:index="25" nillable="true" ma:displayName="処分方法" ma:format="Dropdown" ma:internalName="_x51e6__x5206__x65b9__x6cd5_">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ee52e10-ab1a-4c94-9d82-ab5dbf513320"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8ae99ec8-9ab7-4d58-9f97-a9fcb5e8df7b}" ma:internalName="TaxCatchAll" ma:showField="CatchAllData" ma:web="8ee52e10-ab1a-4c94-9d82-ab5dbf51332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x65e5__x4ed8__x3068__x6642__x523b_ xmlns="321e8871-1c24-4f8a-8f1d-b9016d52d4a3" xsi:nil="true"/>
    <_x66f4__x65b0__x6642__x523b_ xmlns="321e8871-1c24-4f8a-8f1d-b9016d52d4a3" xsi:nil="true"/>
    <_Flow_SignoffStatus xmlns="321e8871-1c24-4f8a-8f1d-b9016d52d4a3" xsi:nil="true"/>
    <_x51e6__x5206__x65b9__x6cd5_ xmlns="321e8871-1c24-4f8a-8f1d-b9016d52d4a3" xsi:nil="true"/>
    <lcf76f155ced4ddcb4097134ff3c332f xmlns="321e8871-1c24-4f8a-8f1d-b9016d52d4a3">
      <Terms xmlns="http://schemas.microsoft.com/office/infopath/2007/PartnerControls"/>
    </lcf76f155ced4ddcb4097134ff3c332f>
    <TaxCatchAll xmlns="8ee52e10-ab1a-4c94-9d82-ab5dbf513320"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C6BE5CD-3D3C-4160-800F-387826BCE4C4}"/>
</file>

<file path=customXml/itemProps2.xml><?xml version="1.0" encoding="utf-8"?>
<ds:datastoreItem xmlns:ds="http://schemas.openxmlformats.org/officeDocument/2006/customXml" ds:itemID="{DC106DFE-C5BB-4008-BC06-662E713BF1F6}"/>
</file>

<file path=customXml/itemProps3.xml><?xml version="1.0" encoding="utf-8"?>
<ds:datastoreItem xmlns:ds="http://schemas.openxmlformats.org/officeDocument/2006/customXml" ds:itemID="{108CDEEF-A7A9-44A0-A417-0B3ADBC0F7A2}"/>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元木 亜希</cp:lastModifiedBy>
  <cp:revision/>
  <dcterms:created xsi:type="dcterms:W3CDTF">2026-04-21T10:10:07Z</dcterms:created>
  <dcterms:modified xsi:type="dcterms:W3CDTF">2026-04-22T06:04:30Z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0x01010027F5CBC09D45584B8EF473BCD079B9D7</vt:lpwstr>
  </property>
</Properties>
</file>