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06D71177-07B5-49A0-A1FC-1B7C0869B88B}" xr6:coauthVersionLast="47" xr6:coauthVersionMax="47" xr10:uidLastSave="{00000000-0000-0000-0000-000000000000}"/>
  <bookViews>
    <workbookView xWindow="-120" yWindow="-120" windowWidth="29040" windowHeight="15840" tabRatio="896" xr2:uid="{00000000-000D-0000-FFFF-FFFF00000000}"/>
  </bookViews>
  <sheets>
    <sheet name="報告書表紙" sheetId="110" r:id="rId1"/>
    <sheet name="調査票１" sheetId="109" r:id="rId2"/>
    <sheet name="調査票2_目次" sheetId="3" r:id="rId3"/>
    <sheet name="調査票2_区分1" sheetId="2" r:id="rId4"/>
    <sheet name="調査票2_区分2" sheetId="57" r:id="rId5"/>
    <sheet name="調査票2_区分3" sheetId="73" r:id="rId6"/>
    <sheet name="調査票2_区分4" sheetId="74" r:id="rId7"/>
    <sheet name="調査票2_区分5" sheetId="75" r:id="rId8"/>
    <sheet name="調査票2_区分6" sheetId="76" r:id="rId9"/>
    <sheet name="調査票2_区分7" sheetId="77" r:id="rId10"/>
    <sheet name="調査票2_区分8" sheetId="78" r:id="rId11"/>
    <sheet name="調査票2_区分9" sheetId="79" r:id="rId12"/>
    <sheet name="調査票2_区分10" sheetId="80" r:id="rId13"/>
    <sheet name="調査票2_区分11" sheetId="81" r:id="rId14"/>
    <sheet name="調査票2_区分12" sheetId="82" r:id="rId15"/>
    <sheet name="調査票2_区分13" sheetId="83" r:id="rId16"/>
    <sheet name="調査票2_区分14" sheetId="84" r:id="rId17"/>
    <sheet name="調査票2_区分15" sheetId="85" r:id="rId18"/>
    <sheet name="調査票2_区分16" sheetId="54" r:id="rId19"/>
    <sheet name="調査票2_区分17" sheetId="92" r:id="rId20"/>
    <sheet name="調査票2_区分18" sheetId="86" r:id="rId21"/>
    <sheet name="調査票2_区分19" sheetId="87" r:id="rId22"/>
    <sheet name="調査票2_区分20" sheetId="88" r:id="rId23"/>
    <sheet name="調査票2_区分21" sheetId="89" r:id="rId24"/>
    <sheet name="調査票2_区分22" sheetId="91" r:id="rId25"/>
    <sheet name="調査票2_区分23" sheetId="105" r:id="rId26"/>
    <sheet name="調査票2_区分24" sheetId="106" r:id="rId27"/>
    <sheet name="調査票2_区分25" sheetId="107" r:id="rId28"/>
    <sheet name="調査票2_区分26" sheetId="108" r:id="rId29"/>
    <sheet name="調査票2_区分27" sheetId="93" r:id="rId30"/>
    <sheet name="調査票2_区分28" sheetId="94" r:id="rId31"/>
    <sheet name="調査票2_区分29" sheetId="95" r:id="rId32"/>
    <sheet name="調査票2_区分30" sheetId="96" r:id="rId33"/>
    <sheet name="調査票2_区分31" sheetId="97" r:id="rId34"/>
    <sheet name="調査票2_区分32" sheetId="98" r:id="rId35"/>
    <sheet name="調査票2_区分33" sheetId="99" r:id="rId36"/>
    <sheet name="調査票2_区分34" sheetId="100" r:id="rId37"/>
    <sheet name="調査票2_区分35" sheetId="101" r:id="rId38"/>
    <sheet name="調査票2_区分36" sheetId="102" r:id="rId39"/>
    <sheet name="調査票2_区分37" sheetId="103" r:id="rId40"/>
    <sheet name="調査票2_区分38" sheetId="104" r:id="rId41"/>
    <sheet name="調査票2_PHEV" sheetId="43" r:id="rId42"/>
    <sheet name="調査票2_EV" sheetId="42" r:id="rId43"/>
  </sheets>
  <definedNames>
    <definedName name="_xlnm.Print_Area" localSheetId="1">調査票１!$A$1:$AM$32</definedName>
    <definedName name="_xlnm.Print_Area" localSheetId="42">調査票2_EV!$A$1:$L$31</definedName>
    <definedName name="_xlnm.Print_Area" localSheetId="41">調査票2_PHEV!$A$1:$K$32</definedName>
    <definedName name="_xlnm.Print_Area" localSheetId="3">調査票2_区分1!$A$1:$J$37</definedName>
    <definedName name="_xlnm.Print_Area" localSheetId="12">調査票2_区分10!$A$1:$J$37</definedName>
    <definedName name="_xlnm.Print_Area" localSheetId="13">調査票2_区分11!$A$1:$J$37</definedName>
    <definedName name="_xlnm.Print_Area" localSheetId="14">調査票2_区分12!$A$1:$J$37</definedName>
    <definedName name="_xlnm.Print_Area" localSheetId="15">調査票2_区分13!$A$1:$J$37</definedName>
    <definedName name="_xlnm.Print_Area" localSheetId="16">調査票2_区分14!$A$1:$J$37</definedName>
    <definedName name="_xlnm.Print_Area" localSheetId="17">調査票2_区分15!$A$1:$J$37</definedName>
    <definedName name="_xlnm.Print_Area" localSheetId="18">調査票2_区分16!$A$1:$J$37</definedName>
    <definedName name="_xlnm.Print_Area" localSheetId="19">調査票2_区分17!$A$1:$J$37</definedName>
    <definedName name="_xlnm.Print_Area" localSheetId="20">調査票2_区分18!$A$1:$J$37</definedName>
    <definedName name="_xlnm.Print_Area" localSheetId="21">調査票2_区分19!$A$1:$J$37</definedName>
    <definedName name="_xlnm.Print_Area" localSheetId="4">調査票2_区分2!$A$1:$J$37</definedName>
    <definedName name="_xlnm.Print_Area" localSheetId="22">調査票2_区分20!$A$1:$J$37</definedName>
    <definedName name="_xlnm.Print_Area" localSheetId="23">調査票2_区分21!$A$1:$J$37</definedName>
    <definedName name="_xlnm.Print_Area" localSheetId="24">調査票2_区分22!$A$1:$J$37</definedName>
    <definedName name="_xlnm.Print_Area" localSheetId="25">調査票2_区分23!$A$1:$J$37</definedName>
    <definedName name="_xlnm.Print_Area" localSheetId="26">調査票2_区分24!$A$1:$J$37</definedName>
    <definedName name="_xlnm.Print_Area" localSheetId="27">調査票2_区分25!$A$1:$J$37</definedName>
    <definedName name="_xlnm.Print_Area" localSheetId="28">調査票2_区分26!$A$1:$J$37</definedName>
    <definedName name="_xlnm.Print_Area" localSheetId="29">調査票2_区分27!$A$1:$J$37</definedName>
    <definedName name="_xlnm.Print_Area" localSheetId="30">調査票2_区分28!$A$1:$J$37</definedName>
    <definedName name="_xlnm.Print_Area" localSheetId="31">調査票2_区分29!$A$1:$J$37</definedName>
    <definedName name="_xlnm.Print_Area" localSheetId="5">調査票2_区分3!$A$1:$J$37</definedName>
    <definedName name="_xlnm.Print_Area" localSheetId="32">調査票2_区分30!$A$1:$J$37</definedName>
    <definedName name="_xlnm.Print_Area" localSheetId="33">調査票2_区分31!$A$1:$J$37</definedName>
    <definedName name="_xlnm.Print_Area" localSheetId="34">調査票2_区分32!$A$1:$J$37</definedName>
    <definedName name="_xlnm.Print_Area" localSheetId="35">調査票2_区分33!$A$1:$J$37</definedName>
    <definedName name="_xlnm.Print_Area" localSheetId="36">調査票2_区分34!$A$1:$J$37</definedName>
    <definedName name="_xlnm.Print_Area" localSheetId="37">調査票2_区分35!$A$1:$J$37</definedName>
    <definedName name="_xlnm.Print_Area" localSheetId="38">調査票2_区分36!$A$1:$J$37</definedName>
    <definedName name="_xlnm.Print_Area" localSheetId="39">調査票2_区分37!$A$1:$J$37</definedName>
    <definedName name="_xlnm.Print_Area" localSheetId="40">調査票2_区分38!$A$1:$J$37</definedName>
    <definedName name="_xlnm.Print_Area" localSheetId="6">調査票2_区分4!$A$1:$J$37</definedName>
    <definedName name="_xlnm.Print_Area" localSheetId="7">調査票2_区分5!$A$1:$J$37</definedName>
    <definedName name="_xlnm.Print_Area" localSheetId="8">調査票2_区分6!$A$1:$J$37</definedName>
    <definedName name="_xlnm.Print_Area" localSheetId="9">調査票2_区分7!$A$1:$J$37</definedName>
    <definedName name="_xlnm.Print_Area" localSheetId="10">調査票2_区分8!$A$1:$J$37</definedName>
    <definedName name="_xlnm.Print_Area" localSheetId="11">調査票2_区分9!$A$1:$J$37</definedName>
    <definedName name="_xlnm.Print_Area" localSheetId="2">調査票2_目次!$A$1:$L$70</definedName>
    <definedName name="_xlnm.Print_Area" localSheetId="0">報告書表紙!$A$1:$AM$62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9" i="109" l="1" a="1"/>
  <c r="AD19" i="109" s="1"/>
  <c r="AD18" i="109" a="1"/>
  <c r="AD18" i="109" s="1"/>
  <c r="O20" i="109" a="1"/>
  <c r="O20" i="109" s="1"/>
  <c r="T20" i="109" a="1"/>
  <c r="T20" i="109" s="1"/>
  <c r="Y20" i="109" a="1"/>
  <c r="Y20" i="109" s="1"/>
  <c r="J20" i="109" a="1"/>
  <c r="J20" i="109" s="1"/>
  <c r="AD20" i="109" l="1" a="1"/>
  <c r="AD20" i="109" s="1"/>
  <c r="G18" i="57" l="1"/>
  <c r="G19" i="57"/>
  <c r="G20" i="57"/>
  <c r="G21" i="57"/>
  <c r="G22" i="57"/>
  <c r="G23" i="57"/>
  <c r="G24" i="57"/>
  <c r="G25" i="57"/>
  <c r="H25" i="57" s="1"/>
  <c r="G26" i="57"/>
  <c r="G27" i="57"/>
  <c r="G18" i="73"/>
  <c r="G19" i="73"/>
  <c r="H19" i="73" s="1"/>
  <c r="G20" i="73"/>
  <c r="G21" i="73"/>
  <c r="G22" i="73"/>
  <c r="G23" i="73"/>
  <c r="G24" i="73"/>
  <c r="G25" i="73"/>
  <c r="H25" i="73" s="1"/>
  <c r="G26" i="73"/>
  <c r="G27" i="73"/>
  <c r="G18" i="74"/>
  <c r="G19" i="74"/>
  <c r="G20" i="74"/>
  <c r="G21" i="74"/>
  <c r="H21" i="74" s="1"/>
  <c r="G22" i="74"/>
  <c r="G23" i="74"/>
  <c r="G24" i="74"/>
  <c r="G25" i="74"/>
  <c r="G26" i="74"/>
  <c r="G27" i="74"/>
  <c r="G18" i="75"/>
  <c r="G19" i="75"/>
  <c r="G20" i="75"/>
  <c r="G21" i="75"/>
  <c r="G22" i="75"/>
  <c r="G23" i="75"/>
  <c r="H23" i="75" s="1"/>
  <c r="G24" i="75"/>
  <c r="G25" i="75"/>
  <c r="G26" i="75"/>
  <c r="G27" i="75"/>
  <c r="G18" i="76"/>
  <c r="G19" i="76"/>
  <c r="H19" i="76" s="1"/>
  <c r="G20" i="76"/>
  <c r="G21" i="76"/>
  <c r="G22" i="76"/>
  <c r="G23" i="76"/>
  <c r="G24" i="76"/>
  <c r="G25" i="76"/>
  <c r="H25" i="76" s="1"/>
  <c r="G26" i="76"/>
  <c r="G27" i="76"/>
  <c r="G18" i="77"/>
  <c r="G19" i="77"/>
  <c r="G20" i="77"/>
  <c r="G21" i="77"/>
  <c r="H21" i="77" s="1"/>
  <c r="G22" i="77"/>
  <c r="G23" i="77"/>
  <c r="H23" i="77" s="1"/>
  <c r="G24" i="77"/>
  <c r="G25" i="77"/>
  <c r="G26" i="77"/>
  <c r="G27" i="77"/>
  <c r="H27" i="77" s="1"/>
  <c r="G18" i="78"/>
  <c r="G19" i="78"/>
  <c r="G20" i="78"/>
  <c r="G21" i="78"/>
  <c r="H21" i="78" s="1"/>
  <c r="G22" i="78"/>
  <c r="G23" i="78"/>
  <c r="H23" i="78" s="1"/>
  <c r="G24" i="78"/>
  <c r="G25" i="78"/>
  <c r="G26" i="78"/>
  <c r="G27" i="78"/>
  <c r="G18" i="79"/>
  <c r="G19" i="79"/>
  <c r="H19" i="79" s="1"/>
  <c r="G20" i="79"/>
  <c r="G21" i="79"/>
  <c r="G22" i="79"/>
  <c r="G23" i="79"/>
  <c r="G24" i="79"/>
  <c r="G25" i="79"/>
  <c r="H25" i="79" s="1"/>
  <c r="G26" i="79"/>
  <c r="G27" i="79"/>
  <c r="H27" i="79" s="1"/>
  <c r="G18" i="80"/>
  <c r="G19" i="80"/>
  <c r="G20" i="80"/>
  <c r="G21" i="80"/>
  <c r="G22" i="80"/>
  <c r="G23" i="80"/>
  <c r="G24" i="80"/>
  <c r="G25" i="80"/>
  <c r="H25" i="80" s="1"/>
  <c r="G26" i="80"/>
  <c r="G27" i="80"/>
  <c r="H27" i="80" s="1"/>
  <c r="G18" i="81"/>
  <c r="G19" i="81"/>
  <c r="G20" i="81"/>
  <c r="G21" i="81"/>
  <c r="G22" i="81"/>
  <c r="G23" i="81"/>
  <c r="H23" i="81" s="1"/>
  <c r="G24" i="81"/>
  <c r="G25" i="81"/>
  <c r="G26" i="81"/>
  <c r="G27" i="81"/>
  <c r="G18" i="82"/>
  <c r="G19" i="82"/>
  <c r="G20" i="82"/>
  <c r="G21" i="82"/>
  <c r="H21" i="82" s="1"/>
  <c r="G22" i="82"/>
  <c r="G23" i="82"/>
  <c r="G24" i="82"/>
  <c r="G25" i="82"/>
  <c r="H25" i="82" s="1"/>
  <c r="G26" i="82"/>
  <c r="G27" i="82"/>
  <c r="G18" i="83"/>
  <c r="G19" i="83"/>
  <c r="H19" i="83" s="1"/>
  <c r="G20" i="83"/>
  <c r="G21" i="83"/>
  <c r="G22" i="83"/>
  <c r="G23" i="83"/>
  <c r="G24" i="83"/>
  <c r="G25" i="83"/>
  <c r="G26" i="83"/>
  <c r="G27" i="83"/>
  <c r="H27" i="83" s="1"/>
  <c r="G18" i="84"/>
  <c r="G19" i="84"/>
  <c r="G20" i="84"/>
  <c r="G21" i="84"/>
  <c r="G22" i="84"/>
  <c r="G23" i="84"/>
  <c r="H23" i="84" s="1"/>
  <c r="G24" i="84"/>
  <c r="G25" i="84"/>
  <c r="H25" i="84" s="1"/>
  <c r="G26" i="84"/>
  <c r="G27" i="84"/>
  <c r="G18" i="85"/>
  <c r="G19" i="85"/>
  <c r="H19" i="85" s="1"/>
  <c r="G20" i="85"/>
  <c r="G21" i="85"/>
  <c r="G22" i="85"/>
  <c r="G23" i="85"/>
  <c r="H23" i="85" s="1"/>
  <c r="G24" i="85"/>
  <c r="G25" i="85"/>
  <c r="H25" i="85" s="1"/>
  <c r="G26" i="85"/>
  <c r="G27" i="85"/>
  <c r="G18" i="54"/>
  <c r="G19" i="54"/>
  <c r="G20" i="54"/>
  <c r="G21" i="54"/>
  <c r="G22" i="54"/>
  <c r="G23" i="54"/>
  <c r="G24" i="54"/>
  <c r="G25" i="54"/>
  <c r="G26" i="54"/>
  <c r="G27" i="54"/>
  <c r="G18" i="92"/>
  <c r="G19" i="92"/>
  <c r="H19" i="92" s="1"/>
  <c r="G20" i="92"/>
  <c r="G21" i="92"/>
  <c r="G22" i="92"/>
  <c r="G23" i="92"/>
  <c r="G24" i="92"/>
  <c r="G25" i="92"/>
  <c r="G26" i="92"/>
  <c r="G27" i="92"/>
  <c r="H27" i="92" s="1"/>
  <c r="G18" i="86"/>
  <c r="G19" i="86"/>
  <c r="H19" i="86" s="1"/>
  <c r="G20" i="86"/>
  <c r="G21" i="86"/>
  <c r="G22" i="86"/>
  <c r="G23" i="86"/>
  <c r="G24" i="86"/>
  <c r="G25" i="86"/>
  <c r="H25" i="86" s="1"/>
  <c r="G26" i="86"/>
  <c r="G27" i="86"/>
  <c r="G18" i="87"/>
  <c r="G19" i="87"/>
  <c r="G20" i="87"/>
  <c r="G21" i="87"/>
  <c r="H21" i="87" s="1"/>
  <c r="G22" i="87"/>
  <c r="G23" i="87"/>
  <c r="H23" i="87" s="1"/>
  <c r="G24" i="87"/>
  <c r="G25" i="87"/>
  <c r="H25" i="87" s="1"/>
  <c r="G26" i="87"/>
  <c r="G27" i="87"/>
  <c r="H27" i="87" s="1"/>
  <c r="G18" i="88"/>
  <c r="G19" i="88"/>
  <c r="G20" i="88"/>
  <c r="G21" i="88"/>
  <c r="H21" i="88" s="1"/>
  <c r="G22" i="88"/>
  <c r="G23" i="88"/>
  <c r="H23" i="88" s="1"/>
  <c r="G24" i="88"/>
  <c r="G25" i="88"/>
  <c r="G26" i="88"/>
  <c r="G27" i="88"/>
  <c r="G18" i="89"/>
  <c r="G19" i="89"/>
  <c r="H19" i="89" s="1"/>
  <c r="G20" i="89"/>
  <c r="G21" i="89"/>
  <c r="G22" i="89"/>
  <c r="G23" i="89"/>
  <c r="H23" i="89" s="1"/>
  <c r="G24" i="89"/>
  <c r="G25" i="89"/>
  <c r="H25" i="89" s="1"/>
  <c r="G26" i="89"/>
  <c r="G27" i="89"/>
  <c r="H27" i="89" s="1"/>
  <c r="G18" i="91"/>
  <c r="G19" i="91"/>
  <c r="H19" i="91" s="1"/>
  <c r="G20" i="91"/>
  <c r="G21" i="91"/>
  <c r="G22" i="91"/>
  <c r="G23" i="91"/>
  <c r="G24" i="91"/>
  <c r="G25" i="91"/>
  <c r="H25" i="91" s="1"/>
  <c r="G26" i="91"/>
  <c r="G27" i="91"/>
  <c r="H27" i="91" s="1"/>
  <c r="G18" i="105"/>
  <c r="G19" i="105"/>
  <c r="H19" i="105" s="1"/>
  <c r="G20" i="105"/>
  <c r="G21" i="105"/>
  <c r="H21" i="105" s="1"/>
  <c r="G22" i="105"/>
  <c r="G23" i="105"/>
  <c r="H23" i="105" s="1"/>
  <c r="G24" i="105"/>
  <c r="G25" i="105"/>
  <c r="G26" i="105"/>
  <c r="G27" i="105"/>
  <c r="G18" i="106"/>
  <c r="G19" i="106"/>
  <c r="H19" i="106" s="1"/>
  <c r="G20" i="106"/>
  <c r="G21" i="106"/>
  <c r="H21" i="106" s="1"/>
  <c r="G22" i="106"/>
  <c r="G23" i="106"/>
  <c r="G24" i="106"/>
  <c r="G25" i="106"/>
  <c r="H25" i="106" s="1"/>
  <c r="G26" i="106"/>
  <c r="G27" i="106"/>
  <c r="H27" i="106" s="1"/>
  <c r="G18" i="107"/>
  <c r="G19" i="107"/>
  <c r="H19" i="107" s="1"/>
  <c r="G20" i="107"/>
  <c r="G21" i="107"/>
  <c r="H21" i="107" s="1"/>
  <c r="G22" i="107"/>
  <c r="G23" i="107"/>
  <c r="H23" i="107" s="1"/>
  <c r="G24" i="107"/>
  <c r="G25" i="107"/>
  <c r="H25" i="107" s="1"/>
  <c r="G26" i="107"/>
  <c r="G27" i="107"/>
  <c r="H27" i="107" s="1"/>
  <c r="G18" i="108"/>
  <c r="G19" i="108"/>
  <c r="G20" i="108"/>
  <c r="G21" i="108"/>
  <c r="H21" i="108" s="1"/>
  <c r="G22" i="108"/>
  <c r="G23" i="108"/>
  <c r="H23" i="108" s="1"/>
  <c r="G24" i="108"/>
  <c r="G25" i="108"/>
  <c r="H25" i="108" s="1"/>
  <c r="G26" i="108"/>
  <c r="G27" i="108"/>
  <c r="H27" i="108" s="1"/>
  <c r="G18" i="93"/>
  <c r="G19" i="93"/>
  <c r="H19" i="93" s="1"/>
  <c r="G20" i="93"/>
  <c r="G21" i="93"/>
  <c r="G22" i="93"/>
  <c r="G23" i="93"/>
  <c r="H23" i="93" s="1"/>
  <c r="G24" i="93"/>
  <c r="G25" i="93"/>
  <c r="H25" i="93" s="1"/>
  <c r="G26" i="93"/>
  <c r="G27" i="93"/>
  <c r="G18" i="94"/>
  <c r="G19" i="94"/>
  <c r="H19" i="94" s="1"/>
  <c r="G20" i="94"/>
  <c r="G21" i="94"/>
  <c r="H21" i="94" s="1"/>
  <c r="G22" i="94"/>
  <c r="G23" i="94"/>
  <c r="G24" i="94"/>
  <c r="G25" i="94"/>
  <c r="G26" i="94"/>
  <c r="G27" i="94"/>
  <c r="H27" i="94" s="1"/>
  <c r="G18" i="95"/>
  <c r="G19" i="95"/>
  <c r="H19" i="95" s="1"/>
  <c r="G20" i="95"/>
  <c r="G21" i="95"/>
  <c r="G22" i="95"/>
  <c r="G23" i="95"/>
  <c r="H23" i="95" s="1"/>
  <c r="G24" i="95"/>
  <c r="G25" i="95"/>
  <c r="H25" i="95" s="1"/>
  <c r="G26" i="95"/>
  <c r="G27" i="95"/>
  <c r="H27" i="95" s="1"/>
  <c r="G18" i="96"/>
  <c r="G19" i="96"/>
  <c r="H19" i="96" s="1"/>
  <c r="G20" i="96"/>
  <c r="G21" i="96"/>
  <c r="H21" i="96" s="1"/>
  <c r="G22" i="96"/>
  <c r="G23" i="96"/>
  <c r="H23" i="96" s="1"/>
  <c r="G24" i="96"/>
  <c r="G25" i="96"/>
  <c r="H25" i="96" s="1"/>
  <c r="G26" i="96"/>
  <c r="G27" i="96"/>
  <c r="G18" i="97"/>
  <c r="G19" i="97"/>
  <c r="G20" i="97"/>
  <c r="G21" i="97"/>
  <c r="H21" i="97" s="1"/>
  <c r="G22" i="97"/>
  <c r="G23" i="97"/>
  <c r="H23" i="97" s="1"/>
  <c r="G24" i="97"/>
  <c r="G25" i="97"/>
  <c r="G26" i="97"/>
  <c r="G27" i="97"/>
  <c r="H27" i="97" s="1"/>
  <c r="G18" i="98"/>
  <c r="G19" i="98"/>
  <c r="H19" i="98" s="1"/>
  <c r="G20" i="98"/>
  <c r="G21" i="98"/>
  <c r="H21" i="98" s="1"/>
  <c r="G22" i="98"/>
  <c r="G23" i="98"/>
  <c r="H23" i="98" s="1"/>
  <c r="G24" i="98"/>
  <c r="G25" i="98"/>
  <c r="H25" i="98" s="1"/>
  <c r="G26" i="98"/>
  <c r="G27" i="98"/>
  <c r="H27" i="98" s="1"/>
  <c r="G18" i="99"/>
  <c r="G19" i="99"/>
  <c r="H19" i="99" s="1"/>
  <c r="G20" i="99"/>
  <c r="G21" i="99"/>
  <c r="G22" i="99"/>
  <c r="G23" i="99"/>
  <c r="G24" i="99"/>
  <c r="G25" i="99"/>
  <c r="H25" i="99" s="1"/>
  <c r="G26" i="99"/>
  <c r="G27" i="99"/>
  <c r="H27" i="99" s="1"/>
  <c r="G18" i="100"/>
  <c r="G19" i="100"/>
  <c r="G20" i="100"/>
  <c r="G21" i="100"/>
  <c r="G22" i="100"/>
  <c r="G23" i="100"/>
  <c r="G24" i="100"/>
  <c r="G25" i="100"/>
  <c r="H25" i="100" s="1"/>
  <c r="G26" i="100"/>
  <c r="G27" i="100"/>
  <c r="H27" i="100" s="1"/>
  <c r="G18" i="101"/>
  <c r="G19" i="101"/>
  <c r="G20" i="101"/>
  <c r="G21" i="101"/>
  <c r="H21" i="101" s="1"/>
  <c r="G22" i="101"/>
  <c r="G23" i="101"/>
  <c r="H23" i="101" s="1"/>
  <c r="G24" i="101"/>
  <c r="G25" i="101"/>
  <c r="G26" i="101"/>
  <c r="G27" i="101"/>
  <c r="H27" i="101" s="1"/>
  <c r="G18" i="102"/>
  <c r="G19" i="102"/>
  <c r="H19" i="102" s="1"/>
  <c r="G20" i="102"/>
  <c r="G21" i="102"/>
  <c r="H21" i="102" s="1"/>
  <c r="G22" i="102"/>
  <c r="G23" i="102"/>
  <c r="H23" i="102" s="1"/>
  <c r="G24" i="102"/>
  <c r="G25" i="102"/>
  <c r="H25" i="102" s="1"/>
  <c r="G26" i="102"/>
  <c r="G27" i="102"/>
  <c r="G18" i="103"/>
  <c r="G19" i="103"/>
  <c r="H19" i="103" s="1"/>
  <c r="G20" i="103"/>
  <c r="G21" i="103"/>
  <c r="H21" i="103" s="1"/>
  <c r="G22" i="103"/>
  <c r="G23" i="103"/>
  <c r="G24" i="103"/>
  <c r="G25" i="103"/>
  <c r="G26" i="103"/>
  <c r="G27" i="103"/>
  <c r="H27" i="103" s="1"/>
  <c r="G18" i="104"/>
  <c r="G19" i="104"/>
  <c r="H19" i="104" s="1"/>
  <c r="G20" i="104"/>
  <c r="G21" i="104"/>
  <c r="H21" i="104" s="1"/>
  <c r="G22" i="104"/>
  <c r="G23" i="104"/>
  <c r="H23" i="104" s="1"/>
  <c r="G24" i="104"/>
  <c r="G25" i="104"/>
  <c r="H25" i="104" s="1"/>
  <c r="G26" i="104"/>
  <c r="G27" i="104"/>
  <c r="H27" i="104" s="1"/>
  <c r="G18" i="2"/>
  <c r="G19" i="2"/>
  <c r="G20" i="2"/>
  <c r="G21" i="2"/>
  <c r="G22" i="2"/>
  <c r="G23" i="2"/>
  <c r="G24" i="2"/>
  <c r="G25" i="2"/>
  <c r="G26" i="2"/>
  <c r="G27" i="2"/>
  <c r="B28" i="109"/>
  <c r="D29" i="108"/>
  <c r="B37" i="108" s="1"/>
  <c r="G38" i="3" s="1"/>
  <c r="J38" i="3" s="1"/>
  <c r="H26" i="108"/>
  <c r="H24" i="108"/>
  <c r="H22" i="108"/>
  <c r="H20" i="108"/>
  <c r="H19" i="108"/>
  <c r="H18" i="108"/>
  <c r="G17" i="108"/>
  <c r="H17" i="108" s="1"/>
  <c r="D29" i="107"/>
  <c r="B37" i="107" s="1"/>
  <c r="G37" i="3" s="1"/>
  <c r="H26" i="107"/>
  <c r="H24" i="107"/>
  <c r="H22" i="107"/>
  <c r="H20" i="107"/>
  <c r="H18" i="107"/>
  <c r="G17" i="107"/>
  <c r="H17" i="107" s="1"/>
  <c r="D29" i="106"/>
  <c r="B37" i="106" s="1"/>
  <c r="G36" i="3" s="1"/>
  <c r="H26" i="106"/>
  <c r="H24" i="106"/>
  <c r="H23" i="106"/>
  <c r="H22" i="106"/>
  <c r="H20" i="106"/>
  <c r="H18" i="106"/>
  <c r="G17" i="106"/>
  <c r="H17" i="106" s="1"/>
  <c r="D29" i="105"/>
  <c r="B37" i="105" s="1"/>
  <c r="G35" i="3" s="1"/>
  <c r="H27" i="105"/>
  <c r="H26" i="105"/>
  <c r="H25" i="105"/>
  <c r="H24" i="105"/>
  <c r="H22" i="105"/>
  <c r="H20" i="105"/>
  <c r="H18" i="105"/>
  <c r="G17" i="105"/>
  <c r="H17" i="105" s="1"/>
  <c r="D29" i="104"/>
  <c r="B37" i="104" s="1"/>
  <c r="G50" i="3" s="1"/>
  <c r="J50" i="3" s="1"/>
  <c r="H26" i="104"/>
  <c r="H24" i="104"/>
  <c r="H22" i="104"/>
  <c r="H20" i="104"/>
  <c r="H18" i="104"/>
  <c r="G17" i="104"/>
  <c r="H17" i="104" s="1"/>
  <c r="D29" i="103"/>
  <c r="B37" i="103" s="1"/>
  <c r="G49" i="3" s="1"/>
  <c r="H26" i="103"/>
  <c r="H25" i="103"/>
  <c r="H24" i="103"/>
  <c r="H23" i="103"/>
  <c r="H22" i="103"/>
  <c r="H20" i="103"/>
  <c r="H18" i="103"/>
  <c r="G17" i="103"/>
  <c r="H17" i="103" s="1"/>
  <c r="D29" i="102"/>
  <c r="B37" i="102" s="1"/>
  <c r="G48" i="3" s="1"/>
  <c r="H27" i="102"/>
  <c r="H26" i="102"/>
  <c r="H24" i="102"/>
  <c r="H22" i="102"/>
  <c r="H20" i="102"/>
  <c r="H18" i="102"/>
  <c r="G17" i="102"/>
  <c r="H17" i="102" s="1"/>
  <c r="D29" i="101"/>
  <c r="B37" i="101" s="1"/>
  <c r="G47" i="3" s="1"/>
  <c r="H26" i="101"/>
  <c r="H25" i="101"/>
  <c r="H24" i="101"/>
  <c r="H22" i="101"/>
  <c r="H20" i="101"/>
  <c r="H19" i="101"/>
  <c r="H18" i="101"/>
  <c r="G17" i="101"/>
  <c r="H17" i="101" s="1"/>
  <c r="D29" i="100"/>
  <c r="B37" i="100" s="1"/>
  <c r="G46" i="3" s="1"/>
  <c r="H26" i="100"/>
  <c r="H24" i="100"/>
  <c r="H23" i="100"/>
  <c r="H22" i="100"/>
  <c r="H21" i="100"/>
  <c r="H20" i="100"/>
  <c r="H19" i="100"/>
  <c r="H18" i="100"/>
  <c r="G17" i="100"/>
  <c r="H17" i="100" s="1"/>
  <c r="D29" i="99"/>
  <c r="B37" i="99" s="1"/>
  <c r="G45" i="3" s="1"/>
  <c r="H26" i="99"/>
  <c r="H24" i="99"/>
  <c r="H23" i="99"/>
  <c r="H22" i="99"/>
  <c r="H21" i="99"/>
  <c r="H20" i="99"/>
  <c r="H18" i="99"/>
  <c r="G17" i="99"/>
  <c r="H17" i="99" s="1"/>
  <c r="D29" i="98"/>
  <c r="B37" i="98" s="1"/>
  <c r="G44" i="3" s="1"/>
  <c r="H26" i="98"/>
  <c r="H24" i="98"/>
  <c r="H22" i="98"/>
  <c r="H20" i="98"/>
  <c r="H18" i="98"/>
  <c r="G17" i="98"/>
  <c r="H17" i="98" s="1"/>
  <c r="D29" i="97"/>
  <c r="B37" i="97" s="1"/>
  <c r="G43" i="3" s="1"/>
  <c r="H26" i="97"/>
  <c r="H25" i="97"/>
  <c r="H24" i="97"/>
  <c r="H22" i="97"/>
  <c r="H20" i="97"/>
  <c r="H19" i="97"/>
  <c r="H18" i="97"/>
  <c r="G17" i="97"/>
  <c r="H17" i="97" s="1"/>
  <c r="D29" i="96"/>
  <c r="B37" i="96" s="1"/>
  <c r="G42" i="3" s="1"/>
  <c r="J42" i="3" s="1"/>
  <c r="H27" i="96"/>
  <c r="H26" i="96"/>
  <c r="H24" i="96"/>
  <c r="H22" i="96"/>
  <c r="H20" i="96"/>
  <c r="H18" i="96"/>
  <c r="G17" i="96"/>
  <c r="H17" i="96" s="1"/>
  <c r="D29" i="95"/>
  <c r="B37" i="95" s="1"/>
  <c r="G41" i="3" s="1"/>
  <c r="H26" i="95"/>
  <c r="H24" i="95"/>
  <c r="H22" i="95"/>
  <c r="H21" i="95"/>
  <c r="H20" i="95"/>
  <c r="H18" i="95"/>
  <c r="G17" i="95"/>
  <c r="H17" i="95" s="1"/>
  <c r="D29" i="94"/>
  <c r="B37" i="94" s="1"/>
  <c r="G40" i="3" s="1"/>
  <c r="H26" i="94"/>
  <c r="H25" i="94"/>
  <c r="H24" i="94"/>
  <c r="H23" i="94"/>
  <c r="H22" i="94"/>
  <c r="H20" i="94"/>
  <c r="H18" i="94"/>
  <c r="G17" i="94"/>
  <c r="H17" i="94" s="1"/>
  <c r="D29" i="93"/>
  <c r="B37" i="93" s="1"/>
  <c r="H27" i="93"/>
  <c r="H26" i="93"/>
  <c r="H24" i="93"/>
  <c r="H22" i="93"/>
  <c r="H21" i="93"/>
  <c r="H20" i="93"/>
  <c r="H18" i="93"/>
  <c r="G17" i="93"/>
  <c r="H17" i="93" s="1"/>
  <c r="D29" i="92"/>
  <c r="B37" i="92" s="1"/>
  <c r="G29" i="3" s="1"/>
  <c r="H26" i="92"/>
  <c r="H25" i="92"/>
  <c r="H24" i="92"/>
  <c r="H23" i="92"/>
  <c r="H22" i="92"/>
  <c r="H21" i="92"/>
  <c r="H20" i="92"/>
  <c r="H18" i="92"/>
  <c r="G17" i="92"/>
  <c r="H17" i="92" s="1"/>
  <c r="D29" i="91"/>
  <c r="B37" i="91" s="1"/>
  <c r="G34" i="3" s="1"/>
  <c r="H26" i="91"/>
  <c r="H24" i="91"/>
  <c r="H23" i="91"/>
  <c r="H22" i="91"/>
  <c r="H21" i="91"/>
  <c r="H20" i="91"/>
  <c r="H18" i="91"/>
  <c r="G17" i="91"/>
  <c r="H17" i="91" s="1"/>
  <c r="D29" i="89"/>
  <c r="B37" i="89" s="1"/>
  <c r="G33" i="3" s="1"/>
  <c r="H26" i="89"/>
  <c r="H24" i="89"/>
  <c r="H22" i="89"/>
  <c r="H21" i="89"/>
  <c r="H20" i="89"/>
  <c r="H18" i="89"/>
  <c r="G17" i="89"/>
  <c r="H17" i="89" s="1"/>
  <c r="D29" i="88"/>
  <c r="B37" i="88" s="1"/>
  <c r="G32" i="3" s="1"/>
  <c r="H27" i="88"/>
  <c r="H26" i="88"/>
  <c r="H25" i="88"/>
  <c r="H24" i="88"/>
  <c r="H22" i="88"/>
  <c r="H20" i="88"/>
  <c r="H19" i="88"/>
  <c r="H18" i="88"/>
  <c r="G17" i="88"/>
  <c r="H17" i="88" s="1"/>
  <c r="D29" i="87"/>
  <c r="B37" i="87" s="1"/>
  <c r="G31" i="3" s="1"/>
  <c r="H26" i="87"/>
  <c r="H24" i="87"/>
  <c r="H22" i="87"/>
  <c r="H20" i="87"/>
  <c r="H19" i="87"/>
  <c r="H18" i="87"/>
  <c r="G17" i="87"/>
  <c r="H17" i="87" s="1"/>
  <c r="D29" i="86"/>
  <c r="B37" i="86" s="1"/>
  <c r="G30" i="3" s="1"/>
  <c r="H27" i="86"/>
  <c r="H26" i="86"/>
  <c r="H24" i="86"/>
  <c r="H23" i="86"/>
  <c r="H22" i="86"/>
  <c r="H21" i="86"/>
  <c r="H20" i="86"/>
  <c r="H18" i="86"/>
  <c r="G17" i="86"/>
  <c r="H17" i="86" s="1"/>
  <c r="D29" i="85"/>
  <c r="B37" i="85" s="1"/>
  <c r="G27" i="3" s="1"/>
  <c r="H27" i="85"/>
  <c r="H26" i="85"/>
  <c r="H24" i="85"/>
  <c r="H22" i="85"/>
  <c r="H21" i="85"/>
  <c r="H20" i="85"/>
  <c r="H18" i="85"/>
  <c r="G17" i="85"/>
  <c r="H17" i="85" s="1"/>
  <c r="D29" i="84"/>
  <c r="B37" i="84" s="1"/>
  <c r="G26" i="3" s="1"/>
  <c r="H27" i="84"/>
  <c r="H26" i="84"/>
  <c r="H24" i="84"/>
  <c r="H22" i="84"/>
  <c r="H21" i="84"/>
  <c r="H20" i="84"/>
  <c r="H19" i="84"/>
  <c r="H18" i="84"/>
  <c r="G17" i="84"/>
  <c r="H17" i="84" s="1"/>
  <c r="D29" i="83"/>
  <c r="B37" i="83" s="1"/>
  <c r="G25" i="3" s="1"/>
  <c r="J25" i="3" s="1"/>
  <c r="H26" i="83"/>
  <c r="H25" i="83"/>
  <c r="H24" i="83"/>
  <c r="H23" i="83"/>
  <c r="H22" i="83"/>
  <c r="H21" i="83"/>
  <c r="H20" i="83"/>
  <c r="H18" i="83"/>
  <c r="G17" i="83"/>
  <c r="H17" i="83" s="1"/>
  <c r="D29" i="82"/>
  <c r="B37" i="82" s="1"/>
  <c r="G24" i="3" s="1"/>
  <c r="H27" i="82"/>
  <c r="H26" i="82"/>
  <c r="H24" i="82"/>
  <c r="H23" i="82"/>
  <c r="H22" i="82"/>
  <c r="H20" i="82"/>
  <c r="H19" i="82"/>
  <c r="H18" i="82"/>
  <c r="G17" i="82"/>
  <c r="H17" i="82" s="1"/>
  <c r="D29" i="81"/>
  <c r="B37" i="81" s="1"/>
  <c r="G23" i="3" s="1"/>
  <c r="H27" i="81"/>
  <c r="H26" i="81"/>
  <c r="H25" i="81"/>
  <c r="H24" i="81"/>
  <c r="H22" i="81"/>
  <c r="H21" i="81"/>
  <c r="H20" i="81"/>
  <c r="H19" i="81"/>
  <c r="H18" i="81"/>
  <c r="G17" i="81"/>
  <c r="H17" i="81" s="1"/>
  <c r="D29" i="80"/>
  <c r="B37" i="80" s="1"/>
  <c r="G22" i="3" s="1"/>
  <c r="H26" i="80"/>
  <c r="H24" i="80"/>
  <c r="H23" i="80"/>
  <c r="H22" i="80"/>
  <c r="H21" i="80"/>
  <c r="H20" i="80"/>
  <c r="H19" i="80"/>
  <c r="H18" i="80"/>
  <c r="G17" i="80"/>
  <c r="H17" i="80" s="1"/>
  <c r="D29" i="79"/>
  <c r="B37" i="79" s="1"/>
  <c r="G21" i="3" s="1"/>
  <c r="H26" i="79"/>
  <c r="H24" i="79"/>
  <c r="H23" i="79"/>
  <c r="H22" i="79"/>
  <c r="H21" i="79"/>
  <c r="H20" i="79"/>
  <c r="H18" i="79"/>
  <c r="G17" i="79"/>
  <c r="H17" i="79" s="1"/>
  <c r="D29" i="78"/>
  <c r="B37" i="78" s="1"/>
  <c r="G20" i="3" s="1"/>
  <c r="H27" i="78"/>
  <c r="H26" i="78"/>
  <c r="H25" i="78"/>
  <c r="H24" i="78"/>
  <c r="H22" i="78"/>
  <c r="H20" i="78"/>
  <c r="H19" i="78"/>
  <c r="H18" i="78"/>
  <c r="G17" i="78"/>
  <c r="H17" i="78" s="1"/>
  <c r="D29" i="77"/>
  <c r="B37" i="77" s="1"/>
  <c r="G19" i="3" s="1"/>
  <c r="H26" i="77"/>
  <c r="H25" i="77"/>
  <c r="H24" i="77"/>
  <c r="H22" i="77"/>
  <c r="H20" i="77"/>
  <c r="H19" i="77"/>
  <c r="H18" i="77"/>
  <c r="G17" i="77"/>
  <c r="H17" i="77" s="1"/>
  <c r="D29" i="76"/>
  <c r="B37" i="76" s="1"/>
  <c r="G18" i="3" s="1"/>
  <c r="H27" i="76"/>
  <c r="H26" i="76"/>
  <c r="H24" i="76"/>
  <c r="H23" i="76"/>
  <c r="H22" i="76"/>
  <c r="H21" i="76"/>
  <c r="H20" i="76"/>
  <c r="H18" i="76"/>
  <c r="G17" i="76"/>
  <c r="H17" i="76" s="1"/>
  <c r="D29" i="75"/>
  <c r="B37" i="75" s="1"/>
  <c r="G17" i="3" s="1"/>
  <c r="J17" i="3" s="1"/>
  <c r="H27" i="75"/>
  <c r="H26" i="75"/>
  <c r="H25" i="75"/>
  <c r="H24" i="75"/>
  <c r="H22" i="75"/>
  <c r="H21" i="75"/>
  <c r="H20" i="75"/>
  <c r="H19" i="75"/>
  <c r="H18" i="75"/>
  <c r="G17" i="75"/>
  <c r="H17" i="75" s="1"/>
  <c r="D29" i="74"/>
  <c r="B37" i="74" s="1"/>
  <c r="G16" i="3" s="1"/>
  <c r="H27" i="74"/>
  <c r="H26" i="74"/>
  <c r="H25" i="74"/>
  <c r="H24" i="74"/>
  <c r="H23" i="74"/>
  <c r="H22" i="74"/>
  <c r="H20" i="74"/>
  <c r="H19" i="74"/>
  <c r="H18" i="74"/>
  <c r="G17" i="74"/>
  <c r="H17" i="74" s="1"/>
  <c r="D29" i="73"/>
  <c r="B37" i="73" s="1"/>
  <c r="G15" i="3" s="1"/>
  <c r="H27" i="73"/>
  <c r="H26" i="73"/>
  <c r="H24" i="73"/>
  <c r="H23" i="73"/>
  <c r="H22" i="73"/>
  <c r="H21" i="73"/>
  <c r="H20" i="73"/>
  <c r="H18" i="73"/>
  <c r="G17" i="73"/>
  <c r="H17" i="73" s="1"/>
  <c r="D29" i="57"/>
  <c r="B37" i="57" s="1"/>
  <c r="G14" i="3" s="1"/>
  <c r="H27" i="57"/>
  <c r="H26" i="57"/>
  <c r="H24" i="57"/>
  <c r="H23" i="57"/>
  <c r="H22" i="57"/>
  <c r="H21" i="57"/>
  <c r="H20" i="57"/>
  <c r="H19" i="57"/>
  <c r="H18" i="57"/>
  <c r="G17" i="57"/>
  <c r="H17" i="57" s="1"/>
  <c r="H29" i="95" l="1"/>
  <c r="C37" i="95" s="1"/>
  <c r="H29" i="107"/>
  <c r="C37" i="107" s="1"/>
  <c r="J18" i="3"/>
  <c r="K18" i="3"/>
  <c r="K31" i="3"/>
  <c r="J31" i="3"/>
  <c r="J33" i="3"/>
  <c r="K33" i="3"/>
  <c r="K47" i="3"/>
  <c r="J47" i="3"/>
  <c r="J49" i="3"/>
  <c r="K49" i="3"/>
  <c r="J36" i="3"/>
  <c r="K36" i="3"/>
  <c r="J29" i="3"/>
  <c r="K29" i="3"/>
  <c r="J45" i="3"/>
  <c r="K45" i="3"/>
  <c r="J26" i="3"/>
  <c r="K26" i="3"/>
  <c r="K43" i="3"/>
  <c r="J43" i="3"/>
  <c r="K23" i="3"/>
  <c r="J23" i="3"/>
  <c r="K19" i="3"/>
  <c r="J19" i="3"/>
  <c r="J20" i="3"/>
  <c r="K20" i="3"/>
  <c r="J32" i="3"/>
  <c r="K32" i="3"/>
  <c r="J40" i="3"/>
  <c r="K40" i="3"/>
  <c r="J41" i="3"/>
  <c r="K41" i="3"/>
  <c r="J14" i="3"/>
  <c r="K14" i="3"/>
  <c r="K27" i="3"/>
  <c r="J27" i="3"/>
  <c r="J22" i="3"/>
  <c r="K22" i="3"/>
  <c r="J44" i="3"/>
  <c r="K44" i="3"/>
  <c r="J46" i="3"/>
  <c r="K46" i="3"/>
  <c r="J48" i="3"/>
  <c r="K48" i="3"/>
  <c r="J21" i="3"/>
  <c r="K21" i="3"/>
  <c r="J24" i="3"/>
  <c r="K24" i="3"/>
  <c r="J30" i="3"/>
  <c r="K30" i="3"/>
  <c r="J34" i="3"/>
  <c r="K34" i="3"/>
  <c r="K35" i="3"/>
  <c r="J35" i="3"/>
  <c r="J37" i="3"/>
  <c r="K37" i="3"/>
  <c r="K50" i="3"/>
  <c r="K42" i="3"/>
  <c r="K38" i="3"/>
  <c r="H29" i="92"/>
  <c r="C37" i="92" s="1"/>
  <c r="H29" i="99"/>
  <c r="C37" i="99" s="1"/>
  <c r="D37" i="99" s="1"/>
  <c r="H45" i="3" s="1"/>
  <c r="K25" i="3"/>
  <c r="K17" i="3"/>
  <c r="G39" i="3"/>
  <c r="H29" i="93"/>
  <c r="C37" i="93" s="1"/>
  <c r="D37" i="93" s="1"/>
  <c r="H39" i="3" s="1"/>
  <c r="K15" i="3"/>
  <c r="K16" i="3"/>
  <c r="H29" i="108"/>
  <c r="C37" i="108" s="1"/>
  <c r="D37" i="108" s="1"/>
  <c r="H38" i="3" s="1"/>
  <c r="D37" i="107"/>
  <c r="H37" i="3" s="1"/>
  <c r="H29" i="106"/>
  <c r="C37" i="106" s="1"/>
  <c r="D37" i="106" s="1"/>
  <c r="H36" i="3" s="1"/>
  <c r="H29" i="105"/>
  <c r="C37" i="105" s="1"/>
  <c r="D37" i="105" s="1"/>
  <c r="H35" i="3" s="1"/>
  <c r="H29" i="104"/>
  <c r="C37" i="104" s="1"/>
  <c r="D37" i="104" s="1"/>
  <c r="H50" i="3" s="1"/>
  <c r="H29" i="103"/>
  <c r="C37" i="103" s="1"/>
  <c r="D37" i="103" s="1"/>
  <c r="H49" i="3" s="1"/>
  <c r="H29" i="102"/>
  <c r="C37" i="102" s="1"/>
  <c r="D37" i="102" s="1"/>
  <c r="H48" i="3" s="1"/>
  <c r="H29" i="101"/>
  <c r="C37" i="101" s="1"/>
  <c r="D37" i="101" s="1"/>
  <c r="H47" i="3" s="1"/>
  <c r="H29" i="100"/>
  <c r="C37" i="100" s="1"/>
  <c r="D37" i="100" s="1"/>
  <c r="H46" i="3" s="1"/>
  <c r="H29" i="98"/>
  <c r="C37" i="98" s="1"/>
  <c r="D37" i="98" s="1"/>
  <c r="H44" i="3" s="1"/>
  <c r="H29" i="97"/>
  <c r="C37" i="97" s="1"/>
  <c r="D37" i="97" s="1"/>
  <c r="H43" i="3" s="1"/>
  <c r="H29" i="96"/>
  <c r="C37" i="96" s="1"/>
  <c r="D37" i="96" s="1"/>
  <c r="H42" i="3" s="1"/>
  <c r="D37" i="95"/>
  <c r="H41" i="3" s="1"/>
  <c r="H29" i="94"/>
  <c r="C37" i="94" s="1"/>
  <c r="D37" i="94" s="1"/>
  <c r="H40" i="3" s="1"/>
  <c r="D37" i="92"/>
  <c r="H29" i="3" s="1"/>
  <c r="H29" i="91"/>
  <c r="C37" i="91" s="1"/>
  <c r="D37" i="91" s="1"/>
  <c r="H34" i="3" s="1"/>
  <c r="H29" i="89"/>
  <c r="C37" i="89" s="1"/>
  <c r="D37" i="89" s="1"/>
  <c r="H33" i="3" s="1"/>
  <c r="H29" i="88"/>
  <c r="C37" i="88" s="1"/>
  <c r="D37" i="88" s="1"/>
  <c r="H32" i="3" s="1"/>
  <c r="H29" i="87"/>
  <c r="C37" i="87" s="1"/>
  <c r="D37" i="87" s="1"/>
  <c r="H31" i="3" s="1"/>
  <c r="H29" i="86"/>
  <c r="C37" i="86" s="1"/>
  <c r="D37" i="86" s="1"/>
  <c r="H30" i="3" s="1"/>
  <c r="H29" i="85"/>
  <c r="C37" i="85" s="1"/>
  <c r="D37" i="85" s="1"/>
  <c r="H27" i="3" s="1"/>
  <c r="H29" i="84"/>
  <c r="C37" i="84" s="1"/>
  <c r="D37" i="84" s="1"/>
  <c r="H26" i="3" s="1"/>
  <c r="H29" i="83"/>
  <c r="C37" i="83" s="1"/>
  <c r="D37" i="83" s="1"/>
  <c r="H25" i="3" s="1"/>
  <c r="H29" i="82"/>
  <c r="C37" i="82" s="1"/>
  <c r="D37" i="82" s="1"/>
  <c r="H24" i="3" s="1"/>
  <c r="H29" i="81"/>
  <c r="C37" i="81" s="1"/>
  <c r="D37" i="81" s="1"/>
  <c r="H23" i="3" s="1"/>
  <c r="H29" i="80"/>
  <c r="C37" i="80" s="1"/>
  <c r="D37" i="80" s="1"/>
  <c r="H22" i="3" s="1"/>
  <c r="H29" i="79"/>
  <c r="C37" i="79" s="1"/>
  <c r="D37" i="79" s="1"/>
  <c r="H21" i="3" s="1"/>
  <c r="H29" i="78"/>
  <c r="C37" i="78" s="1"/>
  <c r="D37" i="78" s="1"/>
  <c r="H20" i="3" s="1"/>
  <c r="H29" i="77"/>
  <c r="C37" i="77" s="1"/>
  <c r="D37" i="77" s="1"/>
  <c r="H19" i="3" s="1"/>
  <c r="H29" i="76"/>
  <c r="C37" i="76" s="1"/>
  <c r="D37" i="76" s="1"/>
  <c r="H18" i="3" s="1"/>
  <c r="H29" i="75"/>
  <c r="C37" i="75" s="1"/>
  <c r="D37" i="75" s="1"/>
  <c r="H17" i="3" s="1"/>
  <c r="H29" i="74"/>
  <c r="C37" i="74" s="1"/>
  <c r="D37" i="74" s="1"/>
  <c r="H16" i="3" s="1"/>
  <c r="J16" i="3" s="1"/>
  <c r="H29" i="73"/>
  <c r="C37" i="73" s="1"/>
  <c r="D37" i="73" s="1"/>
  <c r="H15" i="3" s="1"/>
  <c r="J15" i="3" s="1"/>
  <c r="H29" i="57"/>
  <c r="C37" i="57" s="1"/>
  <c r="D37" i="57" s="1"/>
  <c r="H14" i="3" s="1"/>
  <c r="K39" i="3" l="1"/>
  <c r="J39" i="3"/>
  <c r="H20" i="54" l="1"/>
  <c r="H21" i="54"/>
  <c r="H22" i="54"/>
  <c r="H25" i="54"/>
  <c r="G17" i="54"/>
  <c r="H17" i="54" s="1"/>
  <c r="D29" i="54"/>
  <c r="B37" i="54" s="1"/>
  <c r="G28" i="3" s="1"/>
  <c r="H27" i="54"/>
  <c r="H26" i="54"/>
  <c r="H24" i="54"/>
  <c r="H23" i="54"/>
  <c r="H19" i="54"/>
  <c r="H18" i="54"/>
  <c r="J28" i="3" l="1"/>
  <c r="K28" i="3"/>
  <c r="H29" i="54"/>
  <c r="C37" i="54" s="1"/>
  <c r="D37" i="54" s="1"/>
  <c r="H28" i="3" s="1"/>
  <c r="G17" i="2"/>
  <c r="I11" i="43"/>
  <c r="J11" i="43" s="1"/>
  <c r="J12" i="43"/>
  <c r="J13" i="43"/>
  <c r="J14" i="43"/>
  <c r="J15" i="43"/>
  <c r="J16" i="43"/>
  <c r="J17" i="43"/>
  <c r="J18" i="43"/>
  <c r="J19" i="43"/>
  <c r="J20" i="43"/>
  <c r="J21" i="43"/>
  <c r="H17" i="2" l="1"/>
  <c r="I12" i="43" l="1"/>
  <c r="I13" i="43"/>
  <c r="I14" i="43"/>
  <c r="I15" i="43"/>
  <c r="I16" i="43"/>
  <c r="I17" i="43"/>
  <c r="I18" i="43"/>
  <c r="I19" i="43"/>
  <c r="I20" i="43"/>
  <c r="I21" i="43"/>
  <c r="K13" i="43"/>
  <c r="K14" i="43"/>
  <c r="K16" i="43"/>
  <c r="K17" i="43"/>
  <c r="K18" i="43"/>
  <c r="K19" i="43"/>
  <c r="K21" i="43"/>
  <c r="D23" i="43"/>
  <c r="B32" i="43" s="1"/>
  <c r="G63" i="3" s="1"/>
  <c r="K20" i="43"/>
  <c r="K15" i="43"/>
  <c r="K12" i="43"/>
  <c r="F12" i="42"/>
  <c r="G12" i="42" s="1"/>
  <c r="F13" i="42"/>
  <c r="G13" i="42" s="1"/>
  <c r="F14" i="42"/>
  <c r="G14" i="42" s="1"/>
  <c r="F15" i="42"/>
  <c r="G15" i="42" s="1"/>
  <c r="F16" i="42"/>
  <c r="G16" i="42" s="1"/>
  <c r="F17" i="42"/>
  <c r="G17" i="42" s="1"/>
  <c r="F18" i="42"/>
  <c r="G18" i="42" s="1"/>
  <c r="F19" i="42"/>
  <c r="G19" i="42" s="1"/>
  <c r="F20" i="42"/>
  <c r="G20" i="42" s="1"/>
  <c r="F21" i="42"/>
  <c r="G21" i="42" s="1"/>
  <c r="F11" i="42"/>
  <c r="G11" i="42" s="1"/>
  <c r="D23" i="42"/>
  <c r="B31" i="42" s="1"/>
  <c r="G64" i="3" s="1"/>
  <c r="K11" i="43" l="1"/>
  <c r="K23" i="43" s="1"/>
  <c r="C32" i="43" s="1"/>
  <c r="D32" i="43" s="1"/>
  <c r="H63" i="3" s="1"/>
  <c r="J63" i="3" s="1"/>
  <c r="G23" i="42"/>
  <c r="C31" i="42" s="1"/>
  <c r="D31" i="42" s="1"/>
  <c r="H64" i="3" s="1"/>
  <c r="J64" i="3" s="1"/>
  <c r="D29" i="2" l="1"/>
  <c r="B37" i="2" s="1"/>
  <c r="G13" i="3" s="1"/>
  <c r="K13" i="3" l="1"/>
  <c r="H27" i="2"/>
  <c r="H26" i="2"/>
  <c r="H25" i="2"/>
  <c r="H24" i="2"/>
  <c r="H23" i="2"/>
  <c r="H22" i="2"/>
  <c r="H21" i="2"/>
  <c r="H20" i="2"/>
  <c r="H19" i="2"/>
  <c r="H18" i="2"/>
  <c r="C9" i="3" l="1"/>
  <c r="C59" i="3" s="1"/>
  <c r="H29" i="2"/>
  <c r="C37" i="2" l="1"/>
  <c r="D37" i="2" s="1"/>
  <c r="H13" i="3" s="1"/>
  <c r="J13" i="3" s="1"/>
  <c r="C8" i="3" l="1"/>
  <c r="E8" i="3" s="1"/>
  <c r="C58" i="3"/>
  <c r="E58"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<sst xmlns="http://schemas.openxmlformats.org/spreadsheetml/2006/main" count="1524" uniqueCount="240">
  <si>
    <t>区　　　　分</t>
    <rPh sb="0" eb="1">
      <t>ク</t>
    </rPh>
    <rPh sb="5" eb="6">
      <t>ブン</t>
    </rPh>
    <phoneticPr fontId="3"/>
  </si>
  <si>
    <t>（１）車名及び型式ごとの一覧表</t>
    <rPh sb="12" eb="14">
      <t>イチラン</t>
    </rPh>
    <rPh sb="14" eb="15">
      <t>ヒョウ</t>
    </rPh>
    <phoneticPr fontId="3"/>
  </si>
  <si>
    <t>合計</t>
    <rPh sb="0" eb="2">
      <t>ゴウケイ</t>
    </rPh>
    <phoneticPr fontId="3"/>
  </si>
  <si>
    <t>（注１）車名、型式及びエネルギー消費効率ごとに別行として全て入力するものとする。なお、必要に応じ行を挿入追加しても差し支えない。</t>
    <rPh sb="1" eb="2">
      <t>チュウ</t>
    </rPh>
    <rPh sb="4" eb="6">
      <t>シャメイ</t>
    </rPh>
    <rPh sb="7" eb="9">
      <t>カタシキ</t>
    </rPh>
    <rPh sb="9" eb="10">
      <t>オヨ</t>
    </rPh>
    <rPh sb="16" eb="18">
      <t>ショウヒ</t>
    </rPh>
    <rPh sb="18" eb="20">
      <t>コウリツ</t>
    </rPh>
    <rPh sb="23" eb="25">
      <t>ベツギョウ</t>
    </rPh>
    <rPh sb="28" eb="29">
      <t>スベ</t>
    </rPh>
    <rPh sb="30" eb="32">
      <t>ニュウリョク</t>
    </rPh>
    <rPh sb="43" eb="45">
      <t>ヒツヨウ</t>
    </rPh>
    <rPh sb="46" eb="47">
      <t>オウ</t>
    </rPh>
    <rPh sb="48" eb="49">
      <t>ギョウ</t>
    </rPh>
    <rPh sb="50" eb="52">
      <t>ソウニュウ</t>
    </rPh>
    <rPh sb="52" eb="54">
      <t>ツイカ</t>
    </rPh>
    <rPh sb="57" eb="58">
      <t>サ</t>
    </rPh>
    <rPh sb="59" eb="60">
      <t>ツカ</t>
    </rPh>
    <phoneticPr fontId="3"/>
  </si>
  <si>
    <t xml:space="preserve">基準エネルギー消費効率
【ｋｍ／L】
</t>
    <rPh sb="0" eb="2">
      <t>キジュン</t>
    </rPh>
    <rPh sb="7" eb="9">
      <t>ショウヒ</t>
    </rPh>
    <rPh sb="9" eb="11">
      <t>コウリツ</t>
    </rPh>
    <phoneticPr fontId="3"/>
  </si>
  <si>
    <t>区分</t>
    <rPh sb="0" eb="2">
      <t>クブン</t>
    </rPh>
    <phoneticPr fontId="2"/>
  </si>
  <si>
    <t>本調査票におけるシート名</t>
    <rPh sb="0" eb="3">
      <t>ホンチョウサ</t>
    </rPh>
    <rPh sb="3" eb="4">
      <t>ヒョウ</t>
    </rPh>
    <rPh sb="11" eb="12">
      <t>メイ</t>
    </rPh>
    <phoneticPr fontId="2"/>
  </si>
  <si>
    <t>（２）本区分におけるエネルギー消費効率の加重調和平均</t>
    <rPh sb="3" eb="4">
      <t>ホン</t>
    </rPh>
    <rPh sb="4" eb="6">
      <t>クブン</t>
    </rPh>
    <rPh sb="15" eb="17">
      <t>ショウヒ</t>
    </rPh>
    <rPh sb="17" eb="19">
      <t>コウリツ</t>
    </rPh>
    <rPh sb="20" eb="22">
      <t>カジュウ</t>
    </rPh>
    <rPh sb="22" eb="24">
      <t>チョウワ</t>
    </rPh>
    <rPh sb="24" eb="26">
      <t>ヘイキン</t>
    </rPh>
    <phoneticPr fontId="3"/>
  </si>
  <si>
    <t>A：あなたの機器の加重調和平均エネルギー消費効率</t>
    <rPh sb="6" eb="8">
      <t>キキ</t>
    </rPh>
    <rPh sb="9" eb="11">
      <t>カジュウ</t>
    </rPh>
    <rPh sb="11" eb="13">
      <t>チョウワ</t>
    </rPh>
    <rPh sb="13" eb="15">
      <t>ヘイキン</t>
    </rPh>
    <rPh sb="20" eb="22">
      <t>ショウヒ</t>
    </rPh>
    <rPh sb="22" eb="24">
      <t>コウリツ</t>
    </rPh>
    <phoneticPr fontId="3"/>
  </si>
  <si>
    <t>国内向け出荷台数合計
【台】
④</t>
    <rPh sb="0" eb="3">
      <t>コクナイム</t>
    </rPh>
    <rPh sb="4" eb="6">
      <t>シュッカ</t>
    </rPh>
    <rPh sb="6" eb="8">
      <t>ダイスウ</t>
    </rPh>
    <rPh sb="8" eb="10">
      <t>ゴウケイ</t>
    </rPh>
    <rPh sb="12" eb="13">
      <t>ダイ</t>
    </rPh>
    <phoneticPr fontId="3"/>
  </si>
  <si>
    <t>B：基準エネルギー消費効率（JC０８モード燃費値）</t>
    <phoneticPr fontId="2"/>
  </si>
  <si>
    <t>　
①÷③</t>
    <phoneticPr fontId="2"/>
  </si>
  <si>
    <t>Σ（①÷③）
⑤</t>
    <phoneticPr fontId="2"/>
  </si>
  <si>
    <t xml:space="preserve">
国内向け出荷台数
【台】
①</t>
    <rPh sb="1" eb="4">
      <t>コクナイム</t>
    </rPh>
    <rPh sb="5" eb="7">
      <t>シュッカ</t>
    </rPh>
    <rPh sb="7" eb="9">
      <t>ダイスウ</t>
    </rPh>
    <rPh sb="11" eb="12">
      <t>ダイ</t>
    </rPh>
    <phoneticPr fontId="3"/>
  </si>
  <si>
    <t>使用する燃料の種類</t>
    <rPh sb="0" eb="2">
      <t>シヨウ</t>
    </rPh>
    <rPh sb="4" eb="6">
      <t>ネンリョウ</t>
    </rPh>
    <rPh sb="7" eb="9">
      <t>シュルイ</t>
    </rPh>
    <phoneticPr fontId="2"/>
  </si>
  <si>
    <t>平均燃費値
【ｋｍ／L】
④÷⑤</t>
    <rPh sb="0" eb="2">
      <t>ヘイキン</t>
    </rPh>
    <phoneticPr fontId="2"/>
  </si>
  <si>
    <t>区分1</t>
    <rPh sb="0" eb="2">
      <t>クブン</t>
    </rPh>
    <phoneticPr fontId="2"/>
  </si>
  <si>
    <t>区分2</t>
    <rPh sb="0" eb="2">
      <t>クブン</t>
    </rPh>
    <phoneticPr fontId="2"/>
  </si>
  <si>
    <t>区分3</t>
    <rPh sb="0" eb="2">
      <t>クブン</t>
    </rPh>
    <phoneticPr fontId="2"/>
  </si>
  <si>
    <t>区分4</t>
    <rPh sb="0" eb="2">
      <t>クブン</t>
    </rPh>
    <phoneticPr fontId="2"/>
  </si>
  <si>
    <t>区分5</t>
    <rPh sb="0" eb="2">
      <t>クブン</t>
    </rPh>
    <phoneticPr fontId="2"/>
  </si>
  <si>
    <t>区分6</t>
    <rPh sb="0" eb="2">
      <t>クブン</t>
    </rPh>
    <phoneticPr fontId="2"/>
  </si>
  <si>
    <t>区分7</t>
    <rPh sb="0" eb="2">
      <t>クブン</t>
    </rPh>
    <phoneticPr fontId="2"/>
  </si>
  <si>
    <t>区分8</t>
    <rPh sb="0" eb="2">
      <t>クブン</t>
    </rPh>
    <phoneticPr fontId="2"/>
  </si>
  <si>
    <t>区分9</t>
    <rPh sb="0" eb="2">
      <t>クブン</t>
    </rPh>
    <phoneticPr fontId="2"/>
  </si>
  <si>
    <t>区分10</t>
    <rPh sb="0" eb="2">
      <t>クブン</t>
    </rPh>
    <phoneticPr fontId="2"/>
  </si>
  <si>
    <t>区分11</t>
    <rPh sb="0" eb="2">
      <t>クブン</t>
    </rPh>
    <phoneticPr fontId="2"/>
  </si>
  <si>
    <t>区分12</t>
    <rPh sb="0" eb="2">
      <t>クブン</t>
    </rPh>
    <phoneticPr fontId="2"/>
  </si>
  <si>
    <t>区分13</t>
    <rPh sb="0" eb="2">
      <t>クブン</t>
    </rPh>
    <phoneticPr fontId="2"/>
  </si>
  <si>
    <t>区分14</t>
    <rPh sb="0" eb="2">
      <t>クブン</t>
    </rPh>
    <phoneticPr fontId="2"/>
  </si>
  <si>
    <t>区分15</t>
    <rPh sb="0" eb="2">
      <t>クブン</t>
    </rPh>
    <phoneticPr fontId="2"/>
  </si>
  <si>
    <t>企業別平均燃費値</t>
    <rPh sb="0" eb="2">
      <t>キギョウ</t>
    </rPh>
    <rPh sb="2" eb="3">
      <t>ベツ</t>
    </rPh>
    <rPh sb="3" eb="5">
      <t>ヘイキン</t>
    </rPh>
    <rPh sb="5" eb="7">
      <t>ネンピ</t>
    </rPh>
    <rPh sb="7" eb="8">
      <t>チ</t>
    </rPh>
    <phoneticPr fontId="2"/>
  </si>
  <si>
    <t>企業別基準エネルギー消費効率</t>
    <rPh sb="0" eb="2">
      <t>キギョウ</t>
    </rPh>
    <rPh sb="2" eb="3">
      <t>ベツ</t>
    </rPh>
    <rPh sb="3" eb="5">
      <t>キジュン</t>
    </rPh>
    <rPh sb="10" eb="12">
      <t>ショウヒ</t>
    </rPh>
    <rPh sb="12" eb="14">
      <t>コウリツ</t>
    </rPh>
    <phoneticPr fontId="2"/>
  </si>
  <si>
    <t>⑧</t>
    <phoneticPr fontId="3"/>
  </si>
  <si>
    <t>④</t>
    <phoneticPr fontId="3"/>
  </si>
  <si>
    <t>⑤</t>
    <phoneticPr fontId="3"/>
  </si>
  <si>
    <t>（３）目標達成の判断基準</t>
    <rPh sb="3" eb="5">
      <t>モクヒョウ</t>
    </rPh>
    <rPh sb="5" eb="7">
      <t>タッセイ</t>
    </rPh>
    <rPh sb="8" eb="10">
      <t>ハンダン</t>
    </rPh>
    <rPh sb="10" eb="12">
      <t>キジュン</t>
    </rPh>
    <phoneticPr fontId="2"/>
  </si>
  <si>
    <t>基準エネルギー消費効率
③</t>
    <phoneticPr fontId="2"/>
  </si>
  <si>
    <t>①÷③</t>
    <phoneticPr fontId="2"/>
  </si>
  <si>
    <t>①÷②</t>
    <phoneticPr fontId="2"/>
  </si>
  <si>
    <t>※黄色のセルに数値等を入力してください。</t>
    <rPh sb="1" eb="3">
      <t>キイロ</t>
    </rPh>
    <rPh sb="7" eb="9">
      <t>スウチ</t>
    </rPh>
    <rPh sb="9" eb="10">
      <t>トウ</t>
    </rPh>
    <rPh sb="11" eb="13">
      <t>ニュウリョク</t>
    </rPh>
    <phoneticPr fontId="4"/>
  </si>
  <si>
    <t>調査２</t>
  </si>
  <si>
    <t>区分ごとのエネルギー消費効率調査</t>
    <phoneticPr fontId="3"/>
  </si>
  <si>
    <t>１台あたりのエネルギー消費効率
（JC０８モード燃費値）
【ｋｍ／L】
（注２）
②</t>
    <rPh sb="1" eb="2">
      <t>ダイ</t>
    </rPh>
    <rPh sb="11" eb="13">
      <t>ショウヒ</t>
    </rPh>
    <rPh sb="13" eb="15">
      <t>コウリツ</t>
    </rPh>
    <rPh sb="24" eb="26">
      <t>ネンピ</t>
    </rPh>
    <rPh sb="26" eb="27">
      <t>チ</t>
    </rPh>
    <phoneticPr fontId="3"/>
  </si>
  <si>
    <t>判断の基準の特例に係る区分</t>
    <rPh sb="9" eb="10">
      <t>カカ</t>
    </rPh>
    <rPh sb="11" eb="13">
      <t>クブン</t>
    </rPh>
    <phoneticPr fontId="3"/>
  </si>
  <si>
    <t>PHEV</t>
    <phoneticPr fontId="2"/>
  </si>
  <si>
    <t>EV</t>
    <phoneticPr fontId="2"/>
  </si>
  <si>
    <t>-</t>
    <phoneticPr fontId="2"/>
  </si>
  <si>
    <r>
      <t>Fe</t>
    </r>
    <r>
      <rPr>
        <vertAlign val="subscript"/>
        <sz val="11"/>
        <rFont val="ＭＳ Ｐゴシック"/>
        <family val="3"/>
        <charset val="128"/>
      </rPr>
      <t xml:space="preserve">CS
</t>
    </r>
    <r>
      <rPr>
        <sz val="11"/>
        <rFont val="ＭＳ Ｐゴシック"/>
        <family val="3"/>
        <charset val="128"/>
      </rPr>
      <t>外部充電による電力を用いないでWLTCモード（又はJC08モード）により走行する際の燃料1リットル当たりの走行距離
【ｋｍ／L】
（注２）
②</t>
    </r>
    <phoneticPr fontId="3"/>
  </si>
  <si>
    <t xml:space="preserve">
国内向け出荷台数
【台】
①</t>
    <rPh sb="1" eb="4">
      <t>コクナイム</t>
    </rPh>
    <rPh sb="5" eb="7">
      <t>シュッカ</t>
    </rPh>
    <rPh sb="7" eb="9">
      <t>ダイスウ</t>
    </rPh>
    <rPh sb="11" eb="12">
      <t>ダイ</t>
    </rPh>
    <phoneticPr fontId="3"/>
  </si>
  <si>
    <t xml:space="preserve">
国内向け出荷台数
【台】
①</t>
    <rPh sb="1" eb="4">
      <t>コクナイム</t>
    </rPh>
    <rPh sb="5" eb="7">
      <t>シュッカ</t>
    </rPh>
    <rPh sb="7" eb="9">
      <t>ダイスウ</t>
    </rPh>
    <rPh sb="11" eb="12">
      <t>ダイ</t>
    </rPh>
    <phoneticPr fontId="3"/>
  </si>
  <si>
    <t>　
①÷⑦</t>
    <phoneticPr fontId="2"/>
  </si>
  <si>
    <t>⑨</t>
    <phoneticPr fontId="3"/>
  </si>
  <si>
    <t>国内向け出荷台数合計
【台】
⑧</t>
    <rPh sb="0" eb="3">
      <t>コクナイム</t>
    </rPh>
    <rPh sb="4" eb="6">
      <t>シュッカ</t>
    </rPh>
    <rPh sb="6" eb="8">
      <t>ダイスウ</t>
    </rPh>
    <rPh sb="8" eb="10">
      <t>ゴウケイ</t>
    </rPh>
    <rPh sb="12" eb="13">
      <t>ダイ</t>
    </rPh>
    <phoneticPr fontId="3"/>
  </si>
  <si>
    <t>Σ（①÷⑦）
⑨</t>
    <phoneticPr fontId="2"/>
  </si>
  <si>
    <t>平均燃費値
【ｋｍ／L】
⑧÷⑨</t>
    <rPh sb="0" eb="2">
      <t>ヘイキン</t>
    </rPh>
    <phoneticPr fontId="2"/>
  </si>
  <si>
    <r>
      <t>UF（R</t>
    </r>
    <r>
      <rPr>
        <vertAlign val="subscript"/>
        <sz val="11"/>
        <rFont val="ＭＳ Ｐゴシック"/>
        <family val="3"/>
        <charset val="128"/>
      </rPr>
      <t>CD</t>
    </r>
    <r>
      <rPr>
        <sz val="11"/>
        <rFont val="ＭＳ Ｐゴシック"/>
        <family val="3"/>
        <charset val="128"/>
      </rPr>
      <t>)
プラグインレンジに応じて算出される係数
⑥</t>
    </r>
    <phoneticPr fontId="2"/>
  </si>
  <si>
    <t>達成条件：企業別平均燃費値が企業別基準エネルギー消費効率を下回らないこと</t>
    <rPh sb="0" eb="2">
      <t>タッセイ</t>
    </rPh>
    <rPh sb="2" eb="4">
      <t>ジョウケン</t>
    </rPh>
    <phoneticPr fontId="2"/>
  </si>
  <si>
    <r>
      <rPr>
        <sz val="11"/>
        <rFont val="ＭＳ ゴシック"/>
        <family val="3"/>
        <charset val="128"/>
      </rPr>
      <t>（１）、</t>
    </r>
    <r>
      <rPr>
        <sz val="11"/>
        <color theme="1"/>
        <rFont val="ＭＳ ゴシック"/>
        <family val="3"/>
        <charset val="128"/>
      </rPr>
      <t>（２）のいずれにおいても、企業平均燃費値が、基準エネルギー消費効率を下回った場合、</t>
    </r>
    <rPh sb="17" eb="19">
      <t>キギョウ</t>
    </rPh>
    <rPh sb="19" eb="21">
      <t>ヘイキン</t>
    </rPh>
    <rPh sb="21" eb="23">
      <t>ネンピ</t>
    </rPh>
    <rPh sb="23" eb="24">
      <t>チ</t>
    </rPh>
    <rPh sb="38" eb="39">
      <t>シタ</t>
    </rPh>
    <phoneticPr fontId="3"/>
  </si>
  <si>
    <t>出荷台数
①</t>
    <rPh sb="0" eb="2">
      <t>シュッカ</t>
    </rPh>
    <rPh sb="2" eb="4">
      <t>ダイスウ</t>
    </rPh>
    <phoneticPr fontId="2"/>
  </si>
  <si>
    <t>平均燃費値
②</t>
    <rPh sb="0" eb="2">
      <t>ヘイキン</t>
    </rPh>
    <rPh sb="2" eb="4">
      <t>ネンピ</t>
    </rPh>
    <rPh sb="4" eb="5">
      <t>チ</t>
    </rPh>
    <phoneticPr fontId="2"/>
  </si>
  <si>
    <t>（１）達成判定</t>
    <rPh sb="3" eb="5">
      <t>タッセイ</t>
    </rPh>
    <rPh sb="5" eb="7">
      <t>ハンテイ</t>
    </rPh>
    <phoneticPr fontId="2"/>
  </si>
  <si>
    <t>（注２）小数点以下第１位を四捨五入した整数値で記すこと。</t>
    <rPh sb="4" eb="7">
      <t>ショウスウテン</t>
    </rPh>
    <rPh sb="7" eb="9">
      <t>イカ</t>
    </rPh>
    <rPh sb="9" eb="10">
      <t>ダイ</t>
    </rPh>
    <rPh sb="11" eb="12">
      <t>イ</t>
    </rPh>
    <rPh sb="13" eb="17">
      <t>シシャゴニュウ</t>
    </rPh>
    <rPh sb="19" eb="22">
      <t>セイスウチ</t>
    </rPh>
    <rPh sb="23" eb="24">
      <t>シル</t>
    </rPh>
    <phoneticPr fontId="3"/>
  </si>
  <si>
    <r>
      <t>R</t>
    </r>
    <r>
      <rPr>
        <vertAlign val="subscript"/>
        <sz val="11"/>
        <rFont val="ＭＳ Ｐゴシック"/>
        <family val="3"/>
        <charset val="128"/>
      </rPr>
      <t>CD</t>
    </r>
    <r>
      <rPr>
        <sz val="11"/>
        <rFont val="ＭＳ Ｐゴシック"/>
        <family val="3"/>
        <charset val="128"/>
      </rPr>
      <t xml:space="preserve">
外部充電による電力を用いてWLTCモード（又はJC08モード）により走行することができる最大距離（プラグインレンジ）
【ｋｍ】
（注２）
④</t>
    </r>
    <phoneticPr fontId="2"/>
  </si>
  <si>
    <t>（注２）小数点以下第２位を四捨五入し、小数点以下第１位までの小数で記すこと。</t>
    <phoneticPr fontId="2"/>
  </si>
  <si>
    <t>（２）判断の基準の特例を用いた達成判定</t>
    <rPh sb="12" eb="13">
      <t>モチ</t>
    </rPh>
    <rPh sb="15" eb="17">
      <t>タッセイ</t>
    </rPh>
    <rPh sb="17" eb="19">
      <t>ハンテイ</t>
    </rPh>
    <phoneticPr fontId="2"/>
  </si>
  <si>
    <t>(1)～(３)の達成判定等を行う。</t>
    <phoneticPr fontId="2"/>
  </si>
  <si>
    <t>（注３）小数点以下第３位を四捨五入し、小数点以下第２位までの小数で記すこと。</t>
    <rPh sb="4" eb="7">
      <t>ショウスウテン</t>
    </rPh>
    <rPh sb="7" eb="9">
      <t>イカ</t>
    </rPh>
    <rPh sb="9" eb="10">
      <t>ダイ</t>
    </rPh>
    <rPh sb="11" eb="12">
      <t>イ</t>
    </rPh>
    <rPh sb="13" eb="17">
      <t>シシャゴニュウ</t>
    </rPh>
    <rPh sb="19" eb="22">
      <t>ショウスウテン</t>
    </rPh>
    <rPh sb="22" eb="24">
      <t>イカ</t>
    </rPh>
    <rPh sb="24" eb="25">
      <t>ダイ</t>
    </rPh>
    <rPh sb="26" eb="27">
      <t>イ</t>
    </rPh>
    <rPh sb="30" eb="32">
      <t>ショウスウ</t>
    </rPh>
    <rPh sb="33" eb="34">
      <t>シル</t>
    </rPh>
    <phoneticPr fontId="3"/>
  </si>
  <si>
    <t>車名（注１）</t>
    <rPh sb="0" eb="2">
      <t>シャメイ</t>
    </rPh>
    <phoneticPr fontId="3"/>
  </si>
  <si>
    <t xml:space="preserve">
型式
</t>
    <rPh sb="1" eb="3">
      <t>カタシキ</t>
    </rPh>
    <phoneticPr fontId="3"/>
  </si>
  <si>
    <t>型式</t>
    <phoneticPr fontId="3"/>
  </si>
  <si>
    <t>EC
WLTCモード（又はJC08モード）により走行する際の交流電力量消費率
【Ｗｈ／ｋｍ】
（注２）
②</t>
    <phoneticPr fontId="3"/>
  </si>
  <si>
    <t>（注４）FeCDの諸元値が「－」（ハイフン）となっているものについては、FeCDの欄を空欄のままとして、他の項目についてのみ入力すること。（この場合、FeCD=1000として計算する。）</t>
    <rPh sb="41" eb="42">
      <t>ラン</t>
    </rPh>
    <rPh sb="43" eb="45">
      <t>クウラン</t>
    </rPh>
    <rPh sb="52" eb="53">
      <t>タ</t>
    </rPh>
    <rPh sb="54" eb="56">
      <t>コウモク</t>
    </rPh>
    <rPh sb="62" eb="64">
      <t>ニュウリョク</t>
    </rPh>
    <rPh sb="72" eb="74">
      <t>バアイ</t>
    </rPh>
    <rPh sb="87" eb="89">
      <t>ケイサン</t>
    </rPh>
    <phoneticPr fontId="3"/>
  </si>
  <si>
    <t>E-mailアドレス</t>
    <phoneticPr fontId="25"/>
  </si>
  <si>
    <t>電話番号</t>
    <rPh sb="0" eb="2">
      <t>デンワ</t>
    </rPh>
    <rPh sb="2" eb="4">
      <t>バンゴウ</t>
    </rPh>
    <phoneticPr fontId="25"/>
  </si>
  <si>
    <t>担当者住所</t>
    <rPh sb="0" eb="3">
      <t>タントウシャ</t>
    </rPh>
    <rPh sb="3" eb="5">
      <t>ジュウショ</t>
    </rPh>
    <phoneticPr fontId="25"/>
  </si>
  <si>
    <t>郵便番号</t>
    <rPh sb="0" eb="2">
      <t>ユウビン</t>
    </rPh>
    <rPh sb="2" eb="4">
      <t>バンゴウ</t>
    </rPh>
    <phoneticPr fontId="25"/>
  </si>
  <si>
    <t>担当部署</t>
    <rPh sb="0" eb="4">
      <t>タントウブショ</t>
    </rPh>
    <phoneticPr fontId="25"/>
  </si>
  <si>
    <t>担当者名</t>
    <rPh sb="0" eb="3">
      <t>タントウシャ</t>
    </rPh>
    <rPh sb="3" eb="4">
      <t>メイ</t>
    </rPh>
    <phoneticPr fontId="25"/>
  </si>
  <si>
    <t>（記入担当者）</t>
    <phoneticPr fontId="25"/>
  </si>
  <si>
    <t>代表者の氏名</t>
    <rPh sb="0" eb="3">
      <t>ダイヒョウシャ</t>
    </rPh>
    <rPh sb="4" eb="6">
      <t>シメイ</t>
    </rPh>
    <phoneticPr fontId="25"/>
  </si>
  <si>
    <t>代表者の役職名</t>
    <rPh sb="0" eb="3">
      <t>ダイヒョウシャ</t>
    </rPh>
    <rPh sb="4" eb="7">
      <t>ヤクショクメイ</t>
    </rPh>
    <phoneticPr fontId="25"/>
  </si>
  <si>
    <t>法人名</t>
    <rPh sb="0" eb="3">
      <t>ホウジンメイ</t>
    </rPh>
    <phoneticPr fontId="25"/>
  </si>
  <si>
    <t>住所</t>
    <rPh sb="0" eb="2">
      <t>ジュウショ</t>
    </rPh>
    <phoneticPr fontId="25"/>
  </si>
  <si>
    <t>（製造事業者等）</t>
    <rPh sb="1" eb="3">
      <t>セイゾウ</t>
    </rPh>
    <rPh sb="3" eb="6">
      <t>ジギョウシャ</t>
    </rPh>
    <rPh sb="6" eb="7">
      <t>トウ</t>
    </rPh>
    <phoneticPr fontId="25"/>
  </si>
  <si>
    <t>報告日</t>
    <rPh sb="0" eb="2">
      <t>ホウコク</t>
    </rPh>
    <rPh sb="2" eb="3">
      <t>ビ</t>
    </rPh>
    <phoneticPr fontId="25"/>
  </si>
  <si>
    <t>経済産業大臣 宛</t>
    <phoneticPr fontId="25"/>
  </si>
  <si>
    <t>整理番号</t>
    <rPh sb="0" eb="2">
      <t>セイリ</t>
    </rPh>
    <rPh sb="2" eb="4">
      <t>バンゴウ</t>
    </rPh>
    <phoneticPr fontId="25"/>
  </si>
  <si>
    <t>計（台）</t>
    <phoneticPr fontId="25"/>
  </si>
  <si>
    <t>輸入量（台）</t>
    <phoneticPr fontId="25"/>
  </si>
  <si>
    <t>生産量（台）</t>
    <phoneticPr fontId="25"/>
  </si>
  <si>
    <t>計</t>
    <phoneticPr fontId="25"/>
  </si>
  <si>
    <t>生産量・輸入量調査</t>
    <phoneticPr fontId="25"/>
  </si>
  <si>
    <t>調査１　</t>
    <rPh sb="0" eb="2">
      <t>チョウサ</t>
    </rPh>
    <phoneticPr fontId="25"/>
  </si>
  <si>
    <t>【ガソリン貨物自動車及びディーゼル貨物自動車】 車両総重量３．５ｔ以下</t>
    <phoneticPr fontId="3"/>
  </si>
  <si>
    <t>※「車両総重量」とは、道路運送車両法第４０条第３号に規定する車両総重量をいう。</t>
    <rPh sb="2" eb="4">
      <t>シャリョウ</t>
    </rPh>
    <rPh sb="4" eb="7">
      <t>ソウジュウリョウ</t>
    </rPh>
    <rPh sb="11" eb="13">
      <t>ドウロ</t>
    </rPh>
    <rPh sb="13" eb="15">
      <t>ウンソウ</t>
    </rPh>
    <rPh sb="15" eb="17">
      <t>シャリョウ</t>
    </rPh>
    <rPh sb="17" eb="18">
      <t>ホウ</t>
    </rPh>
    <rPh sb="18" eb="19">
      <t>ダイ</t>
    </rPh>
    <rPh sb="21" eb="22">
      <t>ジョウ</t>
    </rPh>
    <rPh sb="22" eb="23">
      <t>ダイ</t>
    </rPh>
    <rPh sb="24" eb="25">
      <t>ゴウ</t>
    </rPh>
    <rPh sb="26" eb="28">
      <t>キテイ</t>
    </rPh>
    <rPh sb="30" eb="32">
      <t>シャリョウ</t>
    </rPh>
    <rPh sb="32" eb="35">
      <t>ソウジュウリョウ</t>
    </rPh>
    <phoneticPr fontId="3"/>
  </si>
  <si>
    <t>※「車両重量」とは、道路運送車両の保安基準（昭和２６年運輸省令第６７号）第１条第６号に規定する空車状態における車両の重量をいう。</t>
    <rPh sb="2" eb="4">
      <t>シャリョウ</t>
    </rPh>
    <rPh sb="4" eb="6">
      <t>ジュウリョウ</t>
    </rPh>
    <rPh sb="10" eb="12">
      <t>ドウロ</t>
    </rPh>
    <rPh sb="12" eb="14">
      <t>ウンソウ</t>
    </rPh>
    <rPh sb="14" eb="16">
      <t>シャリョウ</t>
    </rPh>
    <rPh sb="17" eb="19">
      <t>ホアン</t>
    </rPh>
    <rPh sb="19" eb="21">
      <t>キジュン</t>
    </rPh>
    <rPh sb="22" eb="24">
      <t>ショウワ</t>
    </rPh>
    <rPh sb="26" eb="27">
      <t>ネン</t>
    </rPh>
    <rPh sb="27" eb="30">
      <t>ウンユショウ</t>
    </rPh>
    <rPh sb="30" eb="31">
      <t>レイ</t>
    </rPh>
    <rPh sb="31" eb="32">
      <t>ダイ</t>
    </rPh>
    <rPh sb="34" eb="35">
      <t>ゴウ</t>
    </rPh>
    <rPh sb="36" eb="37">
      <t>ダイ</t>
    </rPh>
    <rPh sb="38" eb="39">
      <t>ジョウ</t>
    </rPh>
    <rPh sb="39" eb="40">
      <t>ダイ</t>
    </rPh>
    <rPh sb="41" eb="42">
      <t>ゴウ</t>
    </rPh>
    <rPh sb="43" eb="45">
      <t>キテイ</t>
    </rPh>
    <rPh sb="47" eb="49">
      <t>クウシャ</t>
    </rPh>
    <rPh sb="49" eb="51">
      <t>ジョウタイ</t>
    </rPh>
    <rPh sb="55" eb="57">
      <t>シャリョウ</t>
    </rPh>
    <rPh sb="58" eb="60">
      <t>ジュウリョウ</t>
    </rPh>
    <phoneticPr fontId="3"/>
  </si>
  <si>
    <t>※「構造A」とは、次に掲げる要件のいずれにも該当する構造をいう。</t>
    <rPh sb="2" eb="4">
      <t>コウゾウ</t>
    </rPh>
    <rPh sb="9" eb="10">
      <t>ツギ</t>
    </rPh>
    <rPh sb="11" eb="12">
      <t>カカ</t>
    </rPh>
    <rPh sb="14" eb="16">
      <t>ヨウケン</t>
    </rPh>
    <rPh sb="22" eb="24">
      <t>ガイトウ</t>
    </rPh>
    <rPh sb="26" eb="28">
      <t>コウゾウ</t>
    </rPh>
    <phoneticPr fontId="3"/>
  </si>
  <si>
    <t>　　イ　最大積載量を車両総重量で除した値が０．３以下となるものであること。</t>
    <rPh sb="4" eb="6">
      <t>サイダイ</t>
    </rPh>
    <rPh sb="6" eb="9">
      <t>セキサイリョウ</t>
    </rPh>
    <rPh sb="10" eb="12">
      <t>シャリョウ</t>
    </rPh>
    <rPh sb="12" eb="15">
      <t>ソウジュウリョウ</t>
    </rPh>
    <rPh sb="16" eb="17">
      <t>ジョ</t>
    </rPh>
    <rPh sb="19" eb="20">
      <t>アタイ</t>
    </rPh>
    <rPh sb="24" eb="26">
      <t>イカ</t>
    </rPh>
    <phoneticPr fontId="3"/>
  </si>
  <si>
    <t>　　ロ　乗車装置及び物品積載装置が同一の車室内に設けられており、かつ、当該車室と車体外とを固定された屋根、窓ガラス等の隔壁により仕切られるものであること。</t>
    <rPh sb="4" eb="6">
      <t>ジョウシャ</t>
    </rPh>
    <rPh sb="6" eb="8">
      <t>ソウチ</t>
    </rPh>
    <rPh sb="8" eb="9">
      <t>オヨ</t>
    </rPh>
    <rPh sb="10" eb="12">
      <t>ブッピン</t>
    </rPh>
    <rPh sb="12" eb="14">
      <t>セキサイ</t>
    </rPh>
    <rPh sb="14" eb="16">
      <t>ソウチ</t>
    </rPh>
    <rPh sb="17" eb="19">
      <t>ドウイツ</t>
    </rPh>
    <rPh sb="20" eb="21">
      <t>シャ</t>
    </rPh>
    <rPh sb="21" eb="23">
      <t>シツナイ</t>
    </rPh>
    <rPh sb="24" eb="25">
      <t>モウ</t>
    </rPh>
    <rPh sb="35" eb="37">
      <t>トウガイ</t>
    </rPh>
    <rPh sb="37" eb="38">
      <t>シャ</t>
    </rPh>
    <rPh sb="38" eb="39">
      <t>シツ</t>
    </rPh>
    <rPh sb="40" eb="42">
      <t>シャタイ</t>
    </rPh>
    <rPh sb="42" eb="43">
      <t>ガイ</t>
    </rPh>
    <rPh sb="45" eb="47">
      <t>コテイ</t>
    </rPh>
    <rPh sb="50" eb="52">
      <t>ヤネ</t>
    </rPh>
    <rPh sb="53" eb="54">
      <t>マド</t>
    </rPh>
    <rPh sb="57" eb="58">
      <t>トウ</t>
    </rPh>
    <rPh sb="59" eb="61">
      <t>カクヘキ</t>
    </rPh>
    <rPh sb="64" eb="66">
      <t>シキ</t>
    </rPh>
    <phoneticPr fontId="3"/>
  </si>
  <si>
    <t>　　ハ　運転者室の前方に原動機を有するものであること。</t>
    <rPh sb="4" eb="7">
      <t>ウンテンシャ</t>
    </rPh>
    <rPh sb="7" eb="8">
      <t>シツ</t>
    </rPh>
    <rPh sb="9" eb="11">
      <t>ゼンポウ</t>
    </rPh>
    <rPh sb="12" eb="15">
      <t>ゲンドウキ</t>
    </rPh>
    <rPh sb="16" eb="17">
      <t>ユウ</t>
    </rPh>
    <phoneticPr fontId="3"/>
  </si>
  <si>
    <t>※「構造B」とは、構造A以外の構造をいう。</t>
    <rPh sb="2" eb="4">
      <t>コウゾウ</t>
    </rPh>
    <rPh sb="9" eb="11">
      <t>コウゾウ</t>
    </rPh>
    <rPh sb="12" eb="14">
      <t>イガイ</t>
    </rPh>
    <rPh sb="15" eb="17">
      <t>コウゾウ</t>
    </rPh>
    <phoneticPr fontId="3"/>
  </si>
  <si>
    <t>１台あたりのエネルギー消費効率
換算値
【ｋｍ／L】
（揮発油の場合）②＝③
（軽油の場合）②÷1.1＝③</t>
    <rPh sb="11" eb="13">
      <t>ショウヒ</t>
    </rPh>
    <rPh sb="13" eb="15">
      <t>コウリツ</t>
    </rPh>
    <rPh sb="16" eb="18">
      <t>カンザン</t>
    </rPh>
    <rPh sb="18" eb="19">
      <t>チ</t>
    </rPh>
    <rPh sb="28" eb="31">
      <t>キハツユ</t>
    </rPh>
    <rPh sb="32" eb="34">
      <t>バアイ</t>
    </rPh>
    <rPh sb="40" eb="42">
      <t>ケイユ</t>
    </rPh>
    <rPh sb="43" eb="45">
      <t>バアイ</t>
    </rPh>
    <phoneticPr fontId="2"/>
  </si>
  <si>
    <t>燃料の種類</t>
    <rPh sb="0" eb="2">
      <t>ネンリョウ</t>
    </rPh>
    <rPh sb="3" eb="5">
      <t>シュルイ</t>
    </rPh>
    <phoneticPr fontId="2"/>
  </si>
  <si>
    <t>変速装置の方式</t>
    <phoneticPr fontId="2"/>
  </si>
  <si>
    <t>車両重量</t>
    <phoneticPr fontId="2"/>
  </si>
  <si>
    <t>自動車の構造</t>
    <phoneticPr fontId="2"/>
  </si>
  <si>
    <t>―</t>
  </si>
  <si>
    <t>741 kg未満</t>
  </si>
  <si>
    <t>構造A</t>
  </si>
  <si>
    <t>741 kg以上856 kg未満</t>
  </si>
  <si>
    <t>856 kg以上971 kg未満</t>
  </si>
  <si>
    <t>971 kg以上1,081 kg未満</t>
  </si>
  <si>
    <t>1,081 kg以上1,196 kg未満</t>
  </si>
  <si>
    <t>1,196 kg以上</t>
  </si>
  <si>
    <t>手動式</t>
  </si>
  <si>
    <t>構造B</t>
  </si>
  <si>
    <t>1,196 kg以上1,311 kg未満</t>
  </si>
  <si>
    <t>1,311 kg以上1,421 kg未満</t>
  </si>
  <si>
    <t>1,421 kg以上1,531 kg未満</t>
  </si>
  <si>
    <t>1,531 kg以上1,651 kg未満</t>
  </si>
  <si>
    <t>1,651 kg以上1,761 kg未満</t>
  </si>
  <si>
    <t>1,761 kg以上</t>
  </si>
  <si>
    <t>手動式以外のもの</t>
  </si>
  <si>
    <t>1,761 kg以上1,871 kg未満</t>
  </si>
  <si>
    <t>1,871 kg以上</t>
  </si>
  <si>
    <t>軽油</t>
  </si>
  <si>
    <t>1,871 kg以上1,991 kg未満</t>
  </si>
  <si>
    <t>1,991 kg以上</t>
  </si>
  <si>
    <t>1,991 kg以上2,101 kg未満</t>
  </si>
  <si>
    <t>2,101 kg以上</t>
  </si>
  <si>
    <t>区分16</t>
    <rPh sb="0" eb="2">
      <t>クブン</t>
    </rPh>
    <phoneticPr fontId="2"/>
  </si>
  <si>
    <t>区分17</t>
    <rPh sb="0" eb="2">
      <t>クブン</t>
    </rPh>
    <phoneticPr fontId="2"/>
  </si>
  <si>
    <t>区分18</t>
    <rPh sb="0" eb="2">
      <t>クブン</t>
    </rPh>
    <phoneticPr fontId="2"/>
  </si>
  <si>
    <t>区分19</t>
    <rPh sb="0" eb="2">
      <t>クブン</t>
    </rPh>
    <phoneticPr fontId="2"/>
  </si>
  <si>
    <t>区分20</t>
    <rPh sb="0" eb="2">
      <t>クブン</t>
    </rPh>
    <phoneticPr fontId="2"/>
  </si>
  <si>
    <t>区分21</t>
    <rPh sb="0" eb="2">
      <t>クブン</t>
    </rPh>
    <phoneticPr fontId="2"/>
  </si>
  <si>
    <t>区分22</t>
    <rPh sb="0" eb="2">
      <t>クブン</t>
    </rPh>
    <phoneticPr fontId="2"/>
  </si>
  <si>
    <t>区分23</t>
    <rPh sb="0" eb="2">
      <t>クブン</t>
    </rPh>
    <phoneticPr fontId="2"/>
  </si>
  <si>
    <t>区分24</t>
    <rPh sb="0" eb="2">
      <t>クブン</t>
    </rPh>
    <phoneticPr fontId="2"/>
  </si>
  <si>
    <t>区分25</t>
    <rPh sb="0" eb="2">
      <t>クブン</t>
    </rPh>
    <phoneticPr fontId="2"/>
  </si>
  <si>
    <t>区分26</t>
    <rPh sb="0" eb="2">
      <t>クブン</t>
    </rPh>
    <phoneticPr fontId="2"/>
  </si>
  <si>
    <t>区分27</t>
    <rPh sb="0" eb="2">
      <t>クブン</t>
    </rPh>
    <phoneticPr fontId="2"/>
  </si>
  <si>
    <t>区分28</t>
    <rPh sb="0" eb="2">
      <t>クブン</t>
    </rPh>
    <phoneticPr fontId="2"/>
  </si>
  <si>
    <t>区分29</t>
    <rPh sb="0" eb="2">
      <t>クブン</t>
    </rPh>
    <phoneticPr fontId="2"/>
  </si>
  <si>
    <t>区分30</t>
    <rPh sb="0" eb="2">
      <t>クブン</t>
    </rPh>
    <phoneticPr fontId="2"/>
  </si>
  <si>
    <t>区分31</t>
    <rPh sb="0" eb="2">
      <t>クブン</t>
    </rPh>
    <phoneticPr fontId="2"/>
  </si>
  <si>
    <t>区分32</t>
    <rPh sb="0" eb="2">
      <t>クブン</t>
    </rPh>
    <phoneticPr fontId="2"/>
  </si>
  <si>
    <t>区分33</t>
    <rPh sb="0" eb="2">
      <t>クブン</t>
    </rPh>
    <phoneticPr fontId="2"/>
  </si>
  <si>
    <t>区分34</t>
    <rPh sb="0" eb="2">
      <t>クブン</t>
    </rPh>
    <phoneticPr fontId="2"/>
  </si>
  <si>
    <t>区分35</t>
    <rPh sb="0" eb="2">
      <t>クブン</t>
    </rPh>
    <phoneticPr fontId="2"/>
  </si>
  <si>
    <t>区分36</t>
    <rPh sb="0" eb="2">
      <t>クブン</t>
    </rPh>
    <phoneticPr fontId="2"/>
  </si>
  <si>
    <t>区分37</t>
    <rPh sb="0" eb="2">
      <t>クブン</t>
    </rPh>
    <phoneticPr fontId="2"/>
  </si>
  <si>
    <t>区分38</t>
    <rPh sb="0" eb="2">
      <t>クブン</t>
    </rPh>
    <phoneticPr fontId="2"/>
  </si>
  <si>
    <t>揮発油又は軽油</t>
  </si>
  <si>
    <t>揮発油</t>
  </si>
  <si>
    <t>１台あたりのエネルギー消費効率
換算値
【ｋｍ／L】
（本区分の場合）②＝③</t>
    <rPh sb="11" eb="13">
      <t>ショウヒ</t>
    </rPh>
    <rPh sb="13" eb="15">
      <t>コウリツ</t>
    </rPh>
    <rPh sb="16" eb="18">
      <t>カンザン</t>
    </rPh>
    <rPh sb="18" eb="19">
      <t>チ</t>
    </rPh>
    <rPh sb="28" eb="31">
      <t>ホンクブン</t>
    </rPh>
    <rPh sb="32" eb="34">
      <t>バアイ</t>
    </rPh>
    <phoneticPr fontId="2"/>
  </si>
  <si>
    <t>達成条件：企業別平均燃費値が企業別基準エネルギー消費効率に0.9を乗じた値を下回らない場合であって、国内向けに出荷するガソリン貨物自動車及びディーゼル貨物自動車のエネルギー消費効率並びに電気自動車等のエネルギー消費効率を出荷台数で加重して調和平均した値が企業別基準エネルギー消費効率を下回らないこと</t>
    <rPh sb="0" eb="2">
      <t>タッセイ</t>
    </rPh>
    <rPh sb="2" eb="4">
      <t>ジョウケン</t>
    </rPh>
    <phoneticPr fontId="2"/>
  </si>
  <si>
    <t>電気自動車等を含めた企業別平均燃費値</t>
    <rPh sb="0" eb="5">
      <t>デンキジドウシャ</t>
    </rPh>
    <rPh sb="5" eb="6">
      <t>トウ</t>
    </rPh>
    <rPh sb="7" eb="8">
      <t>フク</t>
    </rPh>
    <rPh sb="10" eb="12">
      <t>キギョウ</t>
    </rPh>
    <rPh sb="12" eb="13">
      <t>ベツ</t>
    </rPh>
    <rPh sb="13" eb="15">
      <t>ヘイキン</t>
    </rPh>
    <rPh sb="15" eb="17">
      <t>ネンピ</t>
    </rPh>
    <rPh sb="17" eb="18">
      <t>チ</t>
    </rPh>
    <phoneticPr fontId="2"/>
  </si>
  <si>
    <t>プラグインハイブリッド自動車</t>
    <rPh sb="11" eb="14">
      <t>ジドウシャ</t>
    </rPh>
    <phoneticPr fontId="2"/>
  </si>
  <si>
    <t>電気自動車</t>
    <rPh sb="0" eb="2">
      <t>デンキ</t>
    </rPh>
    <rPh sb="2" eb="5">
      <t>ジドウシャ</t>
    </rPh>
    <phoneticPr fontId="2"/>
  </si>
  <si>
    <t>自動車の種類</t>
    <rPh sb="0" eb="3">
      <t>ジドウシャ</t>
    </rPh>
    <rPh sb="4" eb="6">
      <t>シュルイ</t>
    </rPh>
    <phoneticPr fontId="2"/>
  </si>
  <si>
    <r>
      <t>E</t>
    </r>
    <r>
      <rPr>
        <vertAlign val="subscript"/>
        <sz val="11"/>
        <rFont val="ＭＳ Ｐゴシック"/>
        <family val="3"/>
        <charset val="128"/>
      </rPr>
      <t>1</t>
    </r>
    <r>
      <rPr>
        <sz val="11"/>
        <rFont val="ＭＳ Ｐゴシック"/>
        <family val="3"/>
        <charset val="128"/>
      </rPr>
      <t xml:space="preserve">
一充電消費電力量
【ｋＷｈ／回】
（注３）
⑤</t>
    </r>
    <rPh sb="17" eb="18">
      <t>カイ</t>
    </rPh>
    <phoneticPr fontId="2"/>
  </si>
  <si>
    <t>出荷実績のある全ての区分のシート（区分1～38、PHEV及びEV）に必要事項を記入し、</t>
    <rPh sb="0" eb="2">
      <t>シュッカ</t>
    </rPh>
    <rPh sb="2" eb="4">
      <t>ジッセキ</t>
    </rPh>
    <rPh sb="7" eb="8">
      <t>スベ</t>
    </rPh>
    <rPh sb="10" eb="12">
      <t>クブン</t>
    </rPh>
    <rPh sb="17" eb="19">
      <t>クブン</t>
    </rPh>
    <rPh sb="28" eb="29">
      <t>オヨ</t>
    </rPh>
    <rPh sb="34" eb="36">
      <t>ヒツヨウ</t>
    </rPh>
    <rPh sb="36" eb="38">
      <t>ジコウ</t>
    </rPh>
    <rPh sb="39" eb="41">
      <t>キニュウ</t>
    </rPh>
    <phoneticPr fontId="3"/>
  </si>
  <si>
    <t>ガソリン貨物自動車</t>
    <rPh sb="4" eb="6">
      <t>カモツ</t>
    </rPh>
    <rPh sb="6" eb="9">
      <t>ジドウシャ</t>
    </rPh>
    <phoneticPr fontId="25"/>
  </si>
  <si>
    <t>ディーゼル貨物自動車</t>
    <rPh sb="5" eb="7">
      <t>カモツ</t>
    </rPh>
    <rPh sb="7" eb="10">
      <t>ジドウシャ</t>
    </rPh>
    <phoneticPr fontId="25"/>
  </si>
  <si>
    <t>トラック等</t>
    <rPh sb="4" eb="5">
      <t>トウ</t>
    </rPh>
    <phoneticPr fontId="25"/>
  </si>
  <si>
    <t>トラクタ</t>
    <phoneticPr fontId="25"/>
  </si>
  <si>
    <t>（別紙　調査票１）</t>
    <rPh sb="1" eb="3">
      <t>ベッシ</t>
    </rPh>
    <phoneticPr fontId="25"/>
  </si>
  <si>
    <t>(別紙　調査票２）</t>
    <rPh sb="1" eb="3">
      <t>ベッシ</t>
    </rPh>
    <phoneticPr fontId="3"/>
  </si>
  <si>
    <t>下記の通り、ご対応ください。</t>
    <rPh sb="0" eb="2">
      <t>カキ</t>
    </rPh>
    <rPh sb="3" eb="4">
      <t>トオ</t>
    </rPh>
    <rPh sb="7" eb="9">
      <t>タイオウ</t>
    </rPh>
    <phoneticPr fontId="25"/>
  </si>
  <si>
    <t xml:space="preserve">特定エネルギー消費機器のエネルギー消費効率に係る報告書
</t>
    <phoneticPr fontId="25"/>
  </si>
  <si>
    <t>※　スペースが不足する場合、行を追加するなどして調整すること。</t>
    <rPh sb="7" eb="9">
      <t>フソク</t>
    </rPh>
    <rPh sb="11" eb="13">
      <t>バアイ</t>
    </rPh>
    <rPh sb="14" eb="15">
      <t>ギョウ</t>
    </rPh>
    <rPh sb="24" eb="26">
      <t>チョウセイ</t>
    </rPh>
    <phoneticPr fontId="25"/>
  </si>
  <si>
    <t>※　２．は具体的に記載し、特に２．（２）の見通しは基準エネルギー消費効率を満たす時期を年度で記載すること。必要に応じて、別様式（様式自由）により説明すること。</t>
    <rPh sb="25" eb="27">
      <t>キジュン</t>
    </rPh>
    <phoneticPr fontId="25"/>
  </si>
  <si>
    <t>燃料の種類：揮発油又は軽油、　変速装置の方式：―、　車両重量：741 kg未満、　自動車の構造：構造A</t>
  </si>
  <si>
    <t>燃料の種類：軽油、　変速装置の方式：手動式以外のもの、　車両重量：2,101 kg以上、　自動車の構造：構造B</t>
  </si>
  <si>
    <t>燃料の種類：軽油、　変速装置の方式：手動式以外のもの、　車両重量：1,991 kg以上2,101 kg未満、　自動車の構造：構造B</t>
  </si>
  <si>
    <t>燃料の種類：軽油、　変速装置の方式：手動式以外のもの、　車両重量：1,871 kg以上1,991 kg未満、　自動車の構造：構造B</t>
  </si>
  <si>
    <t>燃料の種類：軽油、　変速装置の方式：手動式以外のもの、　車両重量：1,761 kg以上1,871 kg未満、　自動車の構造：構造B</t>
  </si>
  <si>
    <t>燃料の種類：軽油、　変速装置の方式：手動式以外のもの、　車両重量：1,651 kg以上1,761 kg未満、　自動車の構造：構造B</t>
  </si>
  <si>
    <t>燃料の種類：軽油、　変速装置の方式：手動式、　車両重量：1,991 kg以上、　自動車の構造：構造B</t>
  </si>
  <si>
    <t>燃料の種類：軽油、　変速装置の方式：手動式、　車両重量：1,871 kg以上1,991 kg未満、　自動車の構造：構造B</t>
  </si>
  <si>
    <t>燃料の種類：軽油、　変速装置の方式：手動式、　車両重量：1,761 kg以上1,871 kg未満、　自動車の構造：構造B</t>
  </si>
  <si>
    <t>燃料の種類：軽油、　変速装置の方式：手動式、　車両重量：1,651 kg以上1,761 kg未満、　自動車の構造：構造B</t>
  </si>
  <si>
    <t>燃料の種類：揮発油、　変速装置の方式：手動式以外のもの、　車両重量：1,871 kg以上、　自動車の構造：構造B</t>
  </si>
  <si>
    <t>燃料の種類：揮発油、　変速装置の方式：手動式以外のもの、　車両重量：1,761 kg以上1,871 kg未満、　自動車の構造：構造B</t>
  </si>
  <si>
    <t>燃料の種類：揮発油、　変速装置の方式：手動式以外のもの、　車両重量：1,651 kg以上1,761 kg未満、　自動車の構造：構造B</t>
  </si>
  <si>
    <t>燃料の種類：揮発油又は軽油、　変速装置の方式：手動式以外のもの、　車両重量：1,531 kg以上1,651 kg未満、　自動車の構造：構造B</t>
  </si>
  <si>
    <t>燃料の種類：揮発油又は軽油、　変速装置の方式：手動式以外のもの、　車両重量：1,421 kg以上1,531 kg未満、　自動車の構造：構造B</t>
  </si>
  <si>
    <t>燃料の種類：揮発油又は軽油、　変速装置の方式：手動式以外のもの、　車両重量：1,311 kg以上1,421 kg未満、　自動車の構造：構造B</t>
  </si>
  <si>
    <t>燃料の種類：揮発油又は軽油、　変速装置の方式：手動式以外のもの、　車両重量：1,196 kg以上1,311 kg未満、　自動車の構造：構造B</t>
  </si>
  <si>
    <t>燃料の種類：揮発油又は軽油、　変速装置の方式：手動式以外のもの、　車両重量：1,081 kg以上1,196 kg未満、　自動車の構造：構造B</t>
  </si>
  <si>
    <t>燃料の種類：揮発油又は軽油、　変速装置の方式：手動式以外のもの、　車両重量：971 kg以上1,081 kg未満、　自動車の構造：構造B</t>
  </si>
  <si>
    <t>燃料の種類：揮発油又は軽油、　変速装置の方式：手動式以外のもの、　車両重量：856 kg以上971 kg未満、　自動車の構造：構造B</t>
  </si>
  <si>
    <t>燃料の種類：揮発油又は軽油、　変速装置の方式：手動式以外のもの、　車両重量：741 kg以上856 kg未満、　自動車の構造：構造B</t>
  </si>
  <si>
    <t>燃料の種類：揮発油又は軽油、　変速装置の方式：手動式以外のもの、　車両重量：741 kg未満、　自動車の構造：構造B</t>
  </si>
  <si>
    <t>燃料の種類：揮発油、　変速装置の方式：手動式、　車両重量：1,761 kg以上、　自動車の構造：構造B</t>
  </si>
  <si>
    <t>燃料の種類：揮発油、　変速装置の方式：手動式、　車両重量：1,651 kg以上1,761 kg未満、　自動車の構造：構造B</t>
  </si>
  <si>
    <t>燃料の種類：揮発油又は軽油、　変速装置の方式：手動式、　車両重量：1,531 kg以上1,651 kg未満、　自動車の構造：構造B</t>
  </si>
  <si>
    <t>燃料の種類：揮発油又は軽油、　変速装置の方式：手動式、　車両重量：1,421 kg以上1,531 kg未満、　自動車の構造：構造B</t>
  </si>
  <si>
    <t>燃料の種類：揮発油又は軽油、　変速装置の方式：手動式、　車両重量：1,311 kg以上1,421 kg未満、　自動車の構造：構造B</t>
  </si>
  <si>
    <t>燃料の種類：揮発油又は軽油、　変速装置の方式：手動式、　車両重量：1,196 kg以上1,311 kg未満、　自動車の構造：構造B</t>
  </si>
  <si>
    <t>燃料の種類：揮発油又は軽油、　変速装置の方式：手動式、　車両重量：1,081 kg以上1,196 kg未満、　自動車の構造：構造B</t>
  </si>
  <si>
    <t>燃料の種類：揮発油又は軽油、　変速装置の方式：手動式、　車両重量：971 kg以上1,081 kg未満、　自動車の構造：構造B</t>
  </si>
  <si>
    <t>燃料の種類：揮発油又は軽油、　変速装置の方式：手動式、　車両重量：856 kg以上971 kg未満、　自動車の構造：構造B</t>
  </si>
  <si>
    <t>燃料の種類：揮発油又は軽油、　変速装置の方式：手動式、　車両重量：741 kg以上856 kg未満、　自動車の構造：構造B</t>
  </si>
  <si>
    <t>燃料の種類：揮発油又は軽油、　変速装置の方式：手動式、　車両重量：741 kg未満、　自動車の構造：構造B</t>
  </si>
  <si>
    <t>燃料の種類：揮発油又は軽油、　変速装置の方式：―、　車両重量：1,196 kg以上、　自動車の構造：構造A</t>
  </si>
  <si>
    <t>燃料の種類：揮発油又は軽油、　変速装置の方式：―、　車両重量：1,081 kg以上1,196 kg未満、　自動車の構造：構造A</t>
  </si>
  <si>
    <t>燃料の種類：揮発油又は軽油、　変速装置の方式：―、　車両重量：971 kg以上1,081 kg未満、　自動車の構造：構造A</t>
  </si>
  <si>
    <t>燃料の種類：揮発油又は軽油、　変速装置の方式：―、　車両重量：856 kg以上971 kg未満、　自動車の構造：構造A</t>
  </si>
  <si>
    <t>燃料の種類：揮発油又は軽油、　変速装置の方式：―、　車両重量：741 kg以上856 kg未満、　自動車の構造：構造A</t>
  </si>
  <si>
    <t>国土交通大臣 宛</t>
    <rPh sb="0" eb="2">
      <t>コクド</t>
    </rPh>
    <rPh sb="2" eb="4">
      <t>コウツウ</t>
    </rPh>
    <rPh sb="4" eb="6">
      <t>ダイジン</t>
    </rPh>
    <rPh sb="7" eb="8">
      <t>アテ</t>
    </rPh>
    <phoneticPr fontId="2"/>
  </si>
  <si>
    <t>※該当する貨物自動車に関し、表示事項が記載されたカタログを提出すること。</t>
    <rPh sb="5" eb="7">
      <t>カモツ</t>
    </rPh>
    <phoneticPr fontId="2"/>
  </si>
  <si>
    <t>（注２）小数点以下第２位を四捨五入し、小数点以下第１位までの小数で記すこと。JC08モード燃費値を算定していない貨物自動車にあってはWLTCモード燃費値を記すこと。</t>
    <rPh sb="4" eb="7">
      <t>ショウスウテン</t>
    </rPh>
    <rPh sb="7" eb="9">
      <t>イカ</t>
    </rPh>
    <rPh sb="9" eb="10">
      <t>ダイ</t>
    </rPh>
    <rPh sb="11" eb="12">
      <t>イ</t>
    </rPh>
    <rPh sb="13" eb="17">
      <t>シシャゴニュウ</t>
    </rPh>
    <rPh sb="19" eb="22">
      <t>ショウスウテン</t>
    </rPh>
    <rPh sb="22" eb="24">
      <t>イカ</t>
    </rPh>
    <rPh sb="24" eb="25">
      <t>ダイ</t>
    </rPh>
    <rPh sb="26" eb="27">
      <t>イ</t>
    </rPh>
    <rPh sb="30" eb="32">
      <t>ショウスウ</t>
    </rPh>
    <rPh sb="33" eb="34">
      <t>シル</t>
    </rPh>
    <rPh sb="77" eb="78">
      <t>シル</t>
    </rPh>
    <phoneticPr fontId="3"/>
  </si>
  <si>
    <r>
      <t>Fe</t>
    </r>
    <r>
      <rPr>
        <vertAlign val="subscript"/>
        <sz val="11"/>
        <rFont val="ＭＳ Ｐゴシック"/>
        <family val="3"/>
        <charset val="128"/>
      </rPr>
      <t>PHEV</t>
    </r>
    <r>
      <rPr>
        <sz val="11"/>
        <rFont val="ＭＳ Ｐゴシック"/>
        <family val="3"/>
        <charset val="128"/>
      </rPr>
      <t xml:space="preserve">
換算後のプラグインハイブリッド自動車のエネルギー消費効率
【ｋｍ／L】
⑦</t>
    </r>
    <rPh sb="7" eb="9">
      <t>カンサン</t>
    </rPh>
    <rPh sb="9" eb="10">
      <t>ゴ</t>
    </rPh>
    <rPh sb="22" eb="25">
      <t>ジドウシャ</t>
    </rPh>
    <rPh sb="31" eb="33">
      <t>ショウヒ</t>
    </rPh>
    <rPh sb="33" eb="35">
      <t>コウリツ</t>
    </rPh>
    <phoneticPr fontId="2"/>
  </si>
  <si>
    <r>
      <t>Fe</t>
    </r>
    <r>
      <rPr>
        <vertAlign val="subscript"/>
        <sz val="11"/>
        <rFont val="ＭＳ Ｐゴシック"/>
        <family val="3"/>
        <charset val="128"/>
      </rPr>
      <t>EV</t>
    </r>
    <r>
      <rPr>
        <sz val="11"/>
        <rFont val="ＭＳ Ｐゴシック"/>
        <family val="3"/>
        <charset val="128"/>
      </rPr>
      <t xml:space="preserve">
換算後の電気自動車のエネルギー消費効率
【ｋｍ／L】
③</t>
    </r>
    <phoneticPr fontId="2"/>
  </si>
  <si>
    <r>
      <t>　令和４年４月１日から令和５年３月３１日 の間、貴社が製造又は輸入した「貨物自動車</t>
    </r>
    <r>
      <rPr>
        <vertAlign val="superscript"/>
        <sz val="11"/>
        <rFont val="ＭＳ Ｐゴシック"/>
        <family val="3"/>
        <charset val="128"/>
        <scheme val="minor"/>
      </rPr>
      <t>＊</t>
    </r>
    <r>
      <rPr>
        <sz val="11"/>
        <rFont val="ＭＳ Ｐゴシック"/>
        <family val="3"/>
        <charset val="128"/>
        <scheme val="minor"/>
      </rPr>
      <t>」の生産量又は輸入量（国内向け出荷に係るものに限る。）を下記の空欄にご記入下さい。</t>
    </r>
    <rPh sb="36" eb="41">
      <t>カモツジドウシャ</t>
    </rPh>
    <phoneticPr fontId="25"/>
  </si>
  <si>
    <r>
      <t>Fe</t>
    </r>
    <r>
      <rPr>
        <vertAlign val="subscript"/>
        <sz val="11"/>
        <rFont val="ＭＳ Ｐゴシック"/>
        <family val="3"/>
        <charset val="128"/>
      </rPr>
      <t>CD</t>
    </r>
    <r>
      <rPr>
        <sz val="11"/>
        <rFont val="ＭＳ Ｐゴシック"/>
        <family val="3"/>
        <charset val="128"/>
      </rPr>
      <t xml:space="preserve">
外部充電による電力を用いてWLTCモード（又はJC08モード）により走行する際の燃料1リットル当たりの走行距離
【ｋｍ／L】
（注２）（注４）
③</t>
    </r>
    <rPh sb="73" eb="74">
      <t>チュウ</t>
    </rPh>
    <phoneticPr fontId="2"/>
  </si>
  <si>
    <t>※別紙 調査票２において、判断基準の特例を加味した企業別平均燃費値が企業別基準エネルギー消費効率を下回らないことを、２．において「基準エネルギー消費効率を満たす」という。基準エネルギー消費効率を満たした場合は、２．以降の回答は不要である。</t>
    <rPh sb="6" eb="7">
      <t>ヒョウ</t>
    </rPh>
    <rPh sb="49" eb="51">
      <t>シタマワ</t>
    </rPh>
    <phoneticPr fontId="25"/>
  </si>
  <si>
    <t>　エネルギーの使用の合理化及び非化石エネルギーへの転換等に関する法律第１６６条第１０項の規定に基づく報告を、下記のとおり提出します。</t>
    <phoneticPr fontId="25"/>
  </si>
  <si>
    <t>（１）
令和４年度の企業別平均燃費値が基準エネルギー消費効率に満たなかった理由</t>
    <rPh sb="19" eb="21">
      <t>キジュン</t>
    </rPh>
    <rPh sb="26" eb="28">
      <t>ショウヒ</t>
    </rPh>
    <rPh sb="28" eb="30">
      <t>コウリツ</t>
    </rPh>
    <rPh sb="31" eb="32">
      <t>ミ</t>
    </rPh>
    <rPh sb="37" eb="39">
      <t>リユウ</t>
    </rPh>
    <phoneticPr fontId="25"/>
  </si>
  <si>
    <t>（２）
基準エネルギー消費効率を満たすために講じる措置及びその見通し</t>
    <phoneticPr fontId="25"/>
  </si>
  <si>
    <t>１．国内向けに出荷した貨物自動車の台数、エネルギー消費効率及び表示の状況</t>
    <phoneticPr fontId="25"/>
  </si>
  <si>
    <t>（１）令和４年度の生産数量又は輸入数量（別紙　調査票１）</t>
    <rPh sb="20" eb="21">
      <t>ベツ</t>
    </rPh>
    <rPh sb="21" eb="22">
      <t>シ</t>
    </rPh>
    <phoneticPr fontId="25"/>
  </si>
  <si>
    <t>※生産量及び輸入量の合計が2,000台未満の場合は、以降の回答は不要である。</t>
    <rPh sb="10" eb="11">
      <t>ゴウ</t>
    </rPh>
    <phoneticPr fontId="25"/>
  </si>
  <si>
    <t>（２）令和４年度の区分毎の国内向け出荷数量及びエネルギー消費効率（別紙　調査票２）</t>
    <rPh sb="33" eb="35">
      <t>ベッシ</t>
    </rPh>
    <phoneticPr fontId="25"/>
  </si>
  <si>
    <t>（３）令和４年度の国内向けに出荷した製品のエネルギー消費効率に関する表示の状況</t>
    <phoneticPr fontId="2"/>
  </si>
  <si>
    <t>２．基準エネルギー消費効率を満たすために令和５年度に講じる措置等</t>
    <phoneticPr fontId="25"/>
  </si>
  <si>
    <t>（経済産業省・国土交通省使用欄）</t>
    <rPh sb="1" eb="6">
      <t>ケイザイサンギョウショウ</t>
    </rPh>
    <rPh sb="7" eb="12">
      <t>コクドコウツウショウ</t>
    </rPh>
    <rPh sb="12" eb="14">
      <t>シヨウ</t>
    </rPh>
    <rPh sb="14" eb="15">
      <t>ラン</t>
    </rPh>
    <phoneticPr fontId="25"/>
  </si>
  <si>
    <t>（特定エネルギー消費機器：貨物自動車）</t>
    <rPh sb="13" eb="15">
      <t>カモツ</t>
    </rPh>
    <rPh sb="15" eb="18">
      <t>ジドウシャ</t>
    </rPh>
    <phoneticPr fontId="25"/>
  </si>
  <si>
    <t>（注）上記台数には、他の製造事業者等から受託した生産又は輸入に係る数量は除くが、他の製造事業者等に対して委託した生産又は輸入に係る数量は含める。なお、委託（受託）とは、貨物自動車を製造又は輸入する行為の委託（受託）であって、貨物自動車の部品、材料、設計、商標の使用等に関する指示が行われているものをいう。</t>
    <rPh sb="84" eb="86">
      <t>カモツ</t>
    </rPh>
    <rPh sb="112" eb="114">
      <t>カモツ</t>
    </rPh>
    <phoneticPr fontId="25"/>
  </si>
  <si>
    <t>＊揮発油又は軽油を燃料とする車両総重量3.5t以下の貨物自動車であって、道路運送車両法（昭和26年法律第185号）第75条第1項に基づき指定を受けた自動車（型式指定自動車）。
＊軽油を燃料とする車両総重量3.5t超の貨物自動車であって、型式指定自動車又は道路運送車両法第75条の3第1項に基づき指定を受けた一酸化炭素等発散防止装置を備えた自動車（一酸化炭素等発散防止装置指定自動車）。
＊ただし、以下のものを除く。①２輪のもの（側車付きのものを含む）。②無限軌道式のもの。</t>
    <rPh sb="1" eb="4">
      <t>キハツユ</t>
    </rPh>
    <phoneticPr fontId="25"/>
  </si>
  <si>
    <t>（注２）小数点以下第２位を四捨五入し、小数点以下第１位までの小数で記すこと。JC08モード燃費値を算定していない貨物自動車にあってはWLTCモード燃費値を記すこと。</t>
    <rPh sb="4" eb="7">
      <t>ショウスウテン</t>
    </rPh>
    <rPh sb="7" eb="9">
      <t>イカ</t>
    </rPh>
    <rPh sb="9" eb="10">
      <t>ダイ</t>
    </rPh>
    <rPh sb="11" eb="12">
      <t>イ</t>
    </rPh>
    <rPh sb="13" eb="17">
      <t>シシャゴニュウ</t>
    </rPh>
    <rPh sb="19" eb="22">
      <t>ショウスウテン</t>
    </rPh>
    <rPh sb="22" eb="24">
      <t>イカ</t>
    </rPh>
    <rPh sb="24" eb="25">
      <t>ダイ</t>
    </rPh>
    <rPh sb="26" eb="27">
      <t>イ</t>
    </rPh>
    <rPh sb="30" eb="32">
      <t>ショウスウ</t>
    </rPh>
    <rPh sb="33" eb="34">
      <t>シル</t>
    </rPh>
    <rPh sb="56" eb="58">
      <t>カモツ</t>
    </rPh>
    <rPh sb="77" eb="78">
      <t>シル</t>
    </rPh>
    <phoneticPr fontId="3"/>
  </si>
  <si>
    <t>「特定エネルギー消費機器のエネルギー消費効率に係る報告書」の２．以降を記載する。</t>
    <phoneticPr fontId="3"/>
  </si>
  <si>
    <t>【プラグインハイブリッド自動車】車両総重量３．５ｔ以下</t>
    <rPh sb="12" eb="15">
      <t>ジドウシャ</t>
    </rPh>
    <phoneticPr fontId="3"/>
  </si>
  <si>
    <t>【電気自動車】車両総重量３．５ｔ以下</t>
    <rPh sb="1" eb="3">
      <t>デンキ</t>
    </rPh>
    <rPh sb="3" eb="6">
      <t>ジドウシャ</t>
    </rPh>
    <phoneticPr fontId="3"/>
  </si>
  <si>
    <t>外部から充電される電力により作動する原動機を有する自動車（型式指定自動車に限り、二輪のもの（側車付きのものを含む。）及び無限軌道式のものを除く。）のうち、電気式プラグインハイブリッド自動車</t>
    <rPh sb="77" eb="79">
      <t>デンキ</t>
    </rPh>
    <rPh sb="79" eb="80">
      <t>シキ</t>
    </rPh>
    <rPh sb="91" eb="94">
      <t>ジドウシャ</t>
    </rPh>
    <phoneticPr fontId="2"/>
  </si>
  <si>
    <t>外部から充電される電力により作動する原動機を有する自動車（型式指定自動車に限り、二輪のもの（側車付きのものを含む。）及び無限軌道式のものを除く。）のうち、電気自動車</t>
    <rPh sb="77" eb="79">
      <t>デンキ</t>
    </rPh>
    <rPh sb="79" eb="82">
      <t>ジドウシャ</t>
    </rPh>
    <phoneticPr fontId="2"/>
  </si>
  <si>
    <t>※判断の基準の特例を用いる場合は、電気を動力源とする車両総重量3.5t以下の貨物自動車も対象とする。</t>
    <rPh sb="1" eb="3">
      <t>ハンダン</t>
    </rPh>
    <rPh sb="4" eb="6">
      <t>キジュン</t>
    </rPh>
    <rPh sb="7" eb="9">
      <t>トクレイ</t>
    </rPh>
    <rPh sb="10" eb="11">
      <t>モチ</t>
    </rPh>
    <rPh sb="13" eb="15">
      <t>バアイ</t>
    </rPh>
    <rPh sb="17" eb="19">
      <t>デンキ</t>
    </rPh>
    <rPh sb="20" eb="23">
      <t>ドウリョクゲン</t>
    </rPh>
    <rPh sb="26" eb="28">
      <t>シャリョウ</t>
    </rPh>
    <rPh sb="28" eb="31">
      <t>ソウジュウリョウ</t>
    </rPh>
    <rPh sb="35" eb="37">
      <t>イカ</t>
    </rPh>
    <rPh sb="38" eb="40">
      <t>カモツ</t>
    </rPh>
    <rPh sb="40" eb="43">
      <t>ジドウシャ</t>
    </rPh>
    <rPh sb="44" eb="46">
      <t>タイショウ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</si>
</sst>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0.000_ "/>
    <numFmt numFmtId="179" formatCode="0.00_);[Red]\(0.00\)"/>
    <numFmt numFmtId="180" formatCode="0_);[Red]\(0\)"/>
    <numFmt numFmtId="181" formatCode="#,##0.0_ "/>
    <numFmt numFmtId="182" formatCode="0_ "/>
    <numFmt numFmtId="183" formatCode="yyyy&quot;年&quot;m&quot;月&quot;d&quot;日&quot;;@"/>
    <numFmt numFmtId="184" formatCode="0.0_);[Red]\(0.0\)"/>
  </numFmts>
  <fonts count="3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4"/>
      <name val="ＭＳ Ｐゴシック"/>
      <family val="3"/>
      <charset val="128"/>
      <scheme val="minor"/>
    </font>
    <font>
      <sz val="10"/>
      <color rgb="FF000000"/>
      <name val="Calibri"/>
      <family val="2"/>
    </font>
    <font>
      <sz val="14"/>
      <color rgb="FFFF0000"/>
      <name val="ＭＳ Ｐゴシック"/>
      <family val="2"/>
      <charset val="128"/>
      <scheme val="minor"/>
    </font>
    <font>
      <sz val="11"/>
      <name val="ＭＳ Ｐゴシック"/>
      <family val="2"/>
      <charset val="128"/>
      <scheme val="minor"/>
    </font>
    <font>
      <sz val="11"/>
      <name val="MS"/>
      <family val="3"/>
      <charset val="128"/>
    </font>
    <font>
      <sz val="11"/>
      <name val="ＭＳ Ｐゴシック"/>
      <family val="3"/>
      <charset val="128"/>
      <scheme val="minor"/>
    </font>
    <font>
      <sz val="11"/>
      <name val="ＭＳ Ｐゴシック"/>
      <family val="3"/>
      <charset val="128"/>
      <scheme val="major"/>
    </font>
    <font>
      <b/>
      <u/>
      <sz val="14"/>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sz val="11"/>
      <name val="ＭＳ ゴシック"/>
      <family val="3"/>
      <charset val="128"/>
    </font>
    <font>
      <sz val="11"/>
      <color rgb="FFFF0000"/>
      <name val="ＭＳ ゴシック"/>
      <family val="3"/>
      <charset val="128"/>
    </font>
    <font>
      <sz val="11"/>
      <color theme="1"/>
      <name val="ＭＳ ゴシック"/>
      <family val="3"/>
      <charset val="128"/>
    </font>
    <font>
      <sz val="14"/>
      <name val="ＭＳ Ｐゴシック"/>
      <family val="2"/>
      <charset val="128"/>
      <scheme val="minor"/>
    </font>
    <font>
      <b/>
      <sz val="12"/>
      <color rgb="FF000000"/>
      <name val="ＭＳ ゴシック"/>
      <family val="3"/>
      <charset val="128"/>
    </font>
    <font>
      <vertAlign val="subscript"/>
      <sz val="11"/>
      <name val="ＭＳ Ｐゴシック"/>
      <family val="3"/>
      <charset val="128"/>
    </font>
    <font>
      <b/>
      <sz val="14"/>
      <name val="ＭＳ ゴシック"/>
      <family val="3"/>
      <charset val="128"/>
    </font>
    <font>
      <b/>
      <sz val="11"/>
      <name val="ＭＳ ゴシック"/>
      <family val="3"/>
      <charset val="128"/>
    </font>
    <font>
      <sz val="11"/>
      <color rgb="FFFF0000"/>
      <name val="ＭＳ Ｐゴシック"/>
      <family val="3"/>
      <charset val="128"/>
    </font>
    <font>
      <sz val="8"/>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8"/>
      <name val="ＭＳ Ｐゴシック"/>
      <family val="3"/>
      <charset val="128"/>
      <scheme val="minor"/>
    </font>
    <font>
      <vertAlign val="superscript"/>
      <sz val="1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double">
        <color indexed="64"/>
      </left>
      <right/>
      <top/>
      <bottom/>
      <diagonal/>
    </border>
    <border>
      <left/>
      <right style="medium">
        <color indexed="64"/>
      </right>
      <top/>
      <bottom/>
      <diagonal/>
    </border>
    <border diagonalDown="1">
      <left style="medium">
        <color indexed="64"/>
      </left>
      <right style="double">
        <color indexed="64"/>
      </right>
      <top style="medium">
        <color indexed="64"/>
      </top>
      <bottom/>
      <diagonal style="thin">
        <color indexed="64"/>
      </diagonal>
    </border>
    <border diagonalDown="1">
      <left style="medium">
        <color indexed="64"/>
      </left>
      <right style="double">
        <color indexed="64"/>
      </right>
      <top/>
      <bottom style="medium">
        <color indexed="64"/>
      </bottom>
      <diagonal style="thin">
        <color indexed="64"/>
      </diagonal>
    </border>
    <border>
      <left/>
      <right/>
      <top style="medium">
        <color indexed="64"/>
      </top>
      <bottom style="medium">
        <color auto="1"/>
      </bottom>
      <diagonal/>
    </border>
    <border>
      <left/>
      <right style="medium">
        <color indexed="64"/>
      </right>
      <top/>
      <bottom style="medium">
        <color indexed="64"/>
      </bottom>
      <diagonal/>
    </border>
    <border>
      <left/>
      <right style="medium">
        <color auto="1"/>
      </right>
      <top/>
      <bottom style="thin">
        <color auto="1"/>
      </bottom>
      <diagonal/>
    </border>
    <border>
      <left style="medium">
        <color indexed="64"/>
      </left>
      <right/>
      <top/>
      <bottom style="thin">
        <color indexed="64"/>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lignment vertical="center"/>
    </xf>
    <xf numFmtId="0" fontId="4" fillId="0" borderId="0">
      <alignment vertical="center"/>
    </xf>
  </cellStyleXfs>
  <cellXfs count="243">
    <xf numFmtId="0" fontId="0" fillId="0" borderId="0" xfId="0">
      <alignment vertical="center"/>
    </xf>
    <xf numFmtId="0" fontId="5" fillId="0" borderId="0" xfId="1" applyFont="1" applyFill="1">
      <alignment vertical="center"/>
    </xf>
    <xf numFmtId="0" fontId="8" fillId="0" borderId="0" xfId="0" applyFont="1">
      <alignment vertical="center"/>
    </xf>
    <xf numFmtId="0" fontId="9" fillId="0" borderId="0" xfId="2" applyFont="1" applyAlignment="1">
      <alignment vertical="top"/>
    </xf>
    <xf numFmtId="0" fontId="9" fillId="0" borderId="0" xfId="2" applyFont="1" applyAlignment="1">
      <alignment horizontal="left" vertical="top" indent="3"/>
    </xf>
    <xf numFmtId="0" fontId="10" fillId="0" borderId="1" xfId="2" applyFont="1" applyBorder="1" applyAlignment="1">
      <alignment vertical="top"/>
    </xf>
    <xf numFmtId="0" fontId="11" fillId="0" borderId="1" xfId="2" applyFont="1" applyBorder="1" applyAlignment="1">
      <alignment horizontal="right" vertical="top"/>
    </xf>
    <xf numFmtId="0" fontId="8" fillId="0" borderId="0" xfId="0" applyFont="1" applyBorder="1">
      <alignment vertical="center"/>
    </xf>
    <xf numFmtId="0" fontId="9" fillId="0" borderId="0" xfId="2" applyFont="1" applyAlignment="1">
      <alignment horizontal="left" vertical="top"/>
    </xf>
    <xf numFmtId="176" fontId="11" fillId="0" borderId="1" xfId="2" applyNumberFormat="1" applyFont="1" applyBorder="1" applyAlignment="1">
      <alignment horizontal="right" vertical="top"/>
    </xf>
    <xf numFmtId="0" fontId="1" fillId="0" borderId="0" xfId="1" applyFont="1" applyFill="1" applyAlignment="1">
      <alignment vertical="top"/>
    </xf>
    <xf numFmtId="0" fontId="12" fillId="0" borderId="0" xfId="1" applyFont="1" applyFill="1" applyAlignment="1">
      <alignment vertical="top"/>
    </xf>
    <xf numFmtId="0" fontId="10" fillId="0" borderId="0" xfId="0" applyFont="1">
      <alignment vertical="center"/>
    </xf>
    <xf numFmtId="0" fontId="5" fillId="0" borderId="1" xfId="1" applyFont="1" applyFill="1" applyBorder="1" applyAlignment="1">
      <alignment horizontal="center" vertical="center"/>
    </xf>
    <xf numFmtId="0" fontId="1" fillId="0" borderId="0" xfId="1" applyFont="1" applyFill="1">
      <alignment vertical="center"/>
    </xf>
    <xf numFmtId="0" fontId="10" fillId="0" borderId="0" xfId="1" applyFont="1" applyFill="1">
      <alignment vertical="center"/>
    </xf>
    <xf numFmtId="0" fontId="13" fillId="0" borderId="0" xfId="1" applyFont="1" applyFill="1">
      <alignment vertical="center"/>
    </xf>
    <xf numFmtId="0" fontId="1" fillId="0" borderId="2"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0" xfId="1" applyFont="1" applyFill="1" applyProtection="1">
      <alignment vertical="center"/>
      <protection locked="0"/>
    </xf>
    <xf numFmtId="0" fontId="1" fillId="2" borderId="3" xfId="1" applyFont="1" applyFill="1" applyBorder="1" applyAlignment="1" applyProtection="1">
      <alignment vertical="center" wrapText="1"/>
      <protection locked="0"/>
    </xf>
    <xf numFmtId="176" fontId="1" fillId="2" borderId="3" xfId="1" applyNumberFormat="1" applyFont="1" applyFill="1" applyBorder="1" applyAlignment="1" applyProtection="1">
      <alignment vertical="center" wrapText="1"/>
      <protection locked="0"/>
    </xf>
    <xf numFmtId="176" fontId="1" fillId="0" borderId="3" xfId="1" applyNumberFormat="1" applyFont="1" applyFill="1" applyBorder="1" applyAlignment="1" applyProtection="1">
      <alignment vertical="center" wrapText="1"/>
      <protection locked="0"/>
    </xf>
    <xf numFmtId="0" fontId="1" fillId="0" borderId="11" xfId="1" applyFont="1" applyFill="1" applyBorder="1" applyAlignment="1" applyProtection="1">
      <alignment horizontal="right" vertical="center"/>
      <protection locked="0"/>
    </xf>
    <xf numFmtId="0" fontId="1" fillId="2" borderId="12" xfId="1" applyFont="1" applyFill="1" applyBorder="1" applyAlignment="1" applyProtection="1">
      <alignment vertical="center" wrapText="1"/>
      <protection locked="0"/>
    </xf>
    <xf numFmtId="176" fontId="1" fillId="2" borderId="13" xfId="1" applyNumberFormat="1" applyFont="1" applyFill="1" applyBorder="1" applyAlignment="1" applyProtection="1">
      <alignment vertical="center" wrapText="1"/>
      <protection locked="0"/>
    </xf>
    <xf numFmtId="176" fontId="1" fillId="0" borderId="13" xfId="1" applyNumberFormat="1" applyFont="1" applyFill="1" applyBorder="1" applyAlignment="1" applyProtection="1">
      <alignment vertical="center" wrapText="1"/>
      <protection locked="0"/>
    </xf>
    <xf numFmtId="0" fontId="1" fillId="0" borderId="14" xfId="1" applyFont="1" applyFill="1" applyBorder="1" applyAlignment="1" applyProtection="1">
      <alignment horizontal="right" vertical="center"/>
      <protection locked="0"/>
    </xf>
    <xf numFmtId="0" fontId="1" fillId="0" borderId="0" xfId="1" applyFont="1" applyFill="1" applyBorder="1" applyAlignment="1">
      <alignment horizontal="left"/>
    </xf>
    <xf numFmtId="0" fontId="1" fillId="0" borderId="0" xfId="1" applyFont="1" applyFill="1" applyBorder="1" applyAlignment="1">
      <alignment horizontal="right" vertical="center" wrapText="1"/>
    </xf>
    <xf numFmtId="0" fontId="1" fillId="0" borderId="0" xfId="1" applyFont="1" applyFill="1" applyBorder="1" applyAlignment="1">
      <alignment horizontal="right" vertical="center"/>
    </xf>
    <xf numFmtId="0" fontId="1" fillId="0" borderId="0" xfId="1" applyFont="1" applyFill="1" applyAlignment="1"/>
    <xf numFmtId="0" fontId="1" fillId="0" borderId="0" xfId="1" applyFont="1" applyFill="1" applyAlignment="1">
      <alignment horizontal="center" vertical="center"/>
    </xf>
    <xf numFmtId="0" fontId="1" fillId="0" borderId="0" xfId="1" applyFont="1" applyFill="1" applyAlignment="1">
      <alignment horizontal="center" vertical="center" wrapText="1"/>
    </xf>
    <xf numFmtId="0" fontId="1" fillId="0" borderId="0" xfId="1" applyFont="1" applyFill="1" applyAlignment="1">
      <alignment vertical="center"/>
    </xf>
    <xf numFmtId="0" fontId="1" fillId="0" borderId="0" xfId="1" applyFont="1" applyFill="1" applyAlignment="1">
      <alignment vertical="center" wrapText="1"/>
    </xf>
    <xf numFmtId="0" fontId="1" fillId="0" borderId="5" xfId="1" applyFont="1" applyFill="1" applyBorder="1" applyAlignment="1">
      <alignment vertical="center"/>
    </xf>
    <xf numFmtId="0" fontId="1" fillId="0" borderId="6"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7" xfId="1" applyFont="1" applyFill="1" applyBorder="1" applyAlignment="1">
      <alignment vertical="center" wrapText="1"/>
    </xf>
    <xf numFmtId="176" fontId="1" fillId="0" borderId="15" xfId="1" applyNumberFormat="1" applyFont="1" applyFill="1" applyBorder="1" applyAlignment="1">
      <alignment vertical="center" wrapText="1"/>
    </xf>
    <xf numFmtId="0" fontId="1" fillId="0" borderId="0" xfId="1" applyFont="1" applyFill="1" applyAlignment="1">
      <alignment horizontal="left"/>
    </xf>
    <xf numFmtId="0" fontId="10" fillId="0" borderId="1" xfId="1" applyFont="1" applyFill="1" applyBorder="1">
      <alignment vertical="center"/>
    </xf>
    <xf numFmtId="0" fontId="0" fillId="0" borderId="16" xfId="0" applyBorder="1" applyAlignment="1">
      <alignment horizontal="center" vertical="center" wrapText="1"/>
    </xf>
    <xf numFmtId="178" fontId="8" fillId="0" borderId="1" xfId="0" applyNumberFormat="1" applyFont="1" applyFill="1" applyBorder="1">
      <alignment vertical="center"/>
    </xf>
    <xf numFmtId="0" fontId="10" fillId="0" borderId="0" xfId="0" applyFont="1" applyProtection="1">
      <alignment vertical="center"/>
      <protection locked="0"/>
    </xf>
    <xf numFmtId="0" fontId="1" fillId="0" borderId="0" xfId="1" applyFont="1" applyFill="1" applyAlignment="1">
      <alignment horizontal="center" vertical="center"/>
    </xf>
    <xf numFmtId="0" fontId="1" fillId="0" borderId="7" xfId="1" applyFont="1" applyFill="1" applyBorder="1" applyAlignment="1">
      <alignment horizontal="center" vertical="center" wrapText="1"/>
    </xf>
    <xf numFmtId="0" fontId="15" fillId="0" borderId="0" xfId="1" applyFont="1">
      <alignment vertical="center"/>
    </xf>
    <xf numFmtId="180" fontId="1" fillId="0" borderId="6" xfId="1" applyNumberFormat="1" applyFont="1" applyFill="1" applyBorder="1" applyAlignment="1">
      <alignment horizontal="right" vertical="center" wrapText="1"/>
    </xf>
    <xf numFmtId="0" fontId="1" fillId="0" borderId="27" xfId="1" applyFont="1" applyBorder="1" applyAlignment="1">
      <alignment horizontal="center" vertical="center"/>
    </xf>
    <xf numFmtId="0" fontId="1" fillId="0" borderId="28" xfId="1" applyFont="1" applyBorder="1">
      <alignment vertical="center"/>
    </xf>
    <xf numFmtId="0" fontId="1" fillId="0" borderId="31" xfId="1" applyFont="1" applyBorder="1">
      <alignment vertical="center"/>
    </xf>
    <xf numFmtId="180" fontId="1" fillId="0" borderId="32" xfId="1" applyNumberFormat="1" applyFont="1" applyBorder="1">
      <alignment vertical="center"/>
    </xf>
    <xf numFmtId="179" fontId="1" fillId="0" borderId="31" xfId="1" applyNumberFormat="1" applyFont="1" applyBorder="1">
      <alignment vertical="center"/>
    </xf>
    <xf numFmtId="0" fontId="1" fillId="0" borderId="32" xfId="1" applyNumberFormat="1" applyFont="1" applyBorder="1">
      <alignment vertical="center"/>
    </xf>
    <xf numFmtId="0" fontId="16" fillId="0" borderId="0" xfId="1" applyFont="1" applyFill="1">
      <alignment vertical="center"/>
    </xf>
    <xf numFmtId="0" fontId="18" fillId="0" borderId="0" xfId="0" applyFont="1">
      <alignment vertical="center"/>
    </xf>
    <xf numFmtId="0" fontId="8" fillId="0" borderId="0" xfId="0" applyFont="1" applyBorder="1" applyAlignment="1">
      <alignment vertical="center"/>
    </xf>
    <xf numFmtId="0" fontId="10" fillId="0" borderId="0" xfId="2" applyFont="1" applyBorder="1" applyAlignment="1">
      <alignment vertical="top"/>
    </xf>
    <xf numFmtId="0" fontId="11" fillId="0" borderId="0" xfId="2" applyFont="1" applyBorder="1" applyAlignment="1">
      <alignment horizontal="right" vertical="top"/>
    </xf>
    <xf numFmtId="177" fontId="11" fillId="0" borderId="0" xfId="2" applyNumberFormat="1" applyFont="1" applyBorder="1" applyAlignment="1">
      <alignment horizontal="right" vertical="top"/>
    </xf>
    <xf numFmtId="176" fontId="11" fillId="0" borderId="0" xfId="2" applyNumberFormat="1" applyFont="1" applyFill="1" applyBorder="1" applyAlignment="1">
      <alignment horizontal="right" vertical="top"/>
    </xf>
    <xf numFmtId="0" fontId="14" fillId="0" borderId="0" xfId="1" applyFont="1" applyFill="1">
      <alignment vertical="center"/>
    </xf>
    <xf numFmtId="0" fontId="19" fillId="0" borderId="33" xfId="0" applyFont="1" applyBorder="1" applyAlignment="1">
      <alignment horizontal="center" vertical="center" wrapText="1"/>
    </xf>
    <xf numFmtId="0" fontId="19" fillId="0" borderId="34" xfId="0" applyFont="1" applyBorder="1">
      <alignment vertical="center"/>
    </xf>
    <xf numFmtId="0" fontId="1" fillId="0" borderId="35" xfId="1" applyFill="1" applyBorder="1">
      <alignment vertical="center"/>
    </xf>
    <xf numFmtId="0" fontId="1" fillId="0" borderId="0" xfId="1" applyFill="1">
      <alignment vertical="center"/>
    </xf>
    <xf numFmtId="0" fontId="8" fillId="0" borderId="1" xfId="0" applyFont="1" applyBorder="1" applyAlignment="1">
      <alignment horizontal="right" vertical="center"/>
    </xf>
    <xf numFmtId="0" fontId="10" fillId="0" borderId="17" xfId="1" applyFont="1" applyFill="1" applyBorder="1">
      <alignment vertical="center"/>
    </xf>
    <xf numFmtId="178" fontId="8" fillId="0" borderId="17" xfId="0" applyNumberFormat="1" applyFont="1" applyFill="1" applyBorder="1">
      <alignment vertical="center"/>
    </xf>
    <xf numFmtId="0" fontId="9" fillId="0" borderId="23" xfId="2" applyFont="1" applyBorder="1" applyAlignment="1">
      <alignment vertical="top"/>
    </xf>
    <xf numFmtId="0" fontId="9" fillId="0" borderId="0" xfId="2" applyFont="1" applyBorder="1" applyAlignment="1">
      <alignment vertical="top"/>
    </xf>
    <xf numFmtId="0" fontId="9" fillId="0" borderId="4" xfId="2" applyFont="1" applyBorder="1" applyAlignment="1">
      <alignment vertical="top"/>
    </xf>
    <xf numFmtId="0" fontId="9" fillId="0" borderId="23" xfId="2" applyFont="1" applyBorder="1" applyAlignment="1">
      <alignment vertical="top" wrapText="1"/>
    </xf>
    <xf numFmtId="0" fontId="9" fillId="0" borderId="0" xfId="2" applyFont="1" applyBorder="1" applyAlignment="1">
      <alignment vertical="top" wrapText="1"/>
    </xf>
    <xf numFmtId="0" fontId="9" fillId="0" borderId="4" xfId="2" applyFont="1" applyBorder="1" applyAlignment="1">
      <alignment vertical="top" wrapText="1"/>
    </xf>
    <xf numFmtId="0" fontId="21" fillId="0" borderId="0" xfId="1" applyFont="1" applyFill="1">
      <alignment vertical="center"/>
    </xf>
    <xf numFmtId="0" fontId="22" fillId="0" borderId="0" xfId="1" applyFont="1" applyFill="1">
      <alignment vertical="center"/>
    </xf>
    <xf numFmtId="177" fontId="1" fillId="2" borderId="3" xfId="1" applyNumberFormat="1" applyFont="1" applyFill="1" applyBorder="1" applyAlignment="1" applyProtection="1">
      <alignment vertical="center" wrapText="1"/>
      <protection locked="0"/>
    </xf>
    <xf numFmtId="177" fontId="1" fillId="2" borderId="13" xfId="1" applyNumberFormat="1" applyFont="1" applyFill="1" applyBorder="1" applyAlignment="1" applyProtection="1">
      <alignment vertical="center" wrapText="1"/>
      <protection locked="0"/>
    </xf>
    <xf numFmtId="182" fontId="1" fillId="2" borderId="3" xfId="1" applyNumberFormat="1" applyFont="1" applyFill="1" applyBorder="1" applyAlignment="1" applyProtection="1">
      <alignment vertical="center" wrapText="1"/>
      <protection locked="0"/>
    </xf>
    <xf numFmtId="0" fontId="10" fillId="0" borderId="39" xfId="0" applyFont="1" applyBorder="1">
      <alignment vertical="center"/>
    </xf>
    <xf numFmtId="0" fontId="1" fillId="0" borderId="40" xfId="1" applyFont="1" applyFill="1" applyBorder="1">
      <alignment vertical="center"/>
    </xf>
    <xf numFmtId="0" fontId="1" fillId="0" borderId="0" xfId="1" applyFont="1" applyFill="1" applyAlignment="1">
      <alignment horizontal="center" vertical="center"/>
    </xf>
    <xf numFmtId="0" fontId="23" fillId="0" borderId="0" xfId="1" applyFont="1" applyFill="1" applyAlignment="1"/>
    <xf numFmtId="0" fontId="4" fillId="0" borderId="0" xfId="3" applyAlignment="1">
      <alignment vertical="center" shrinkToFit="1"/>
    </xf>
    <xf numFmtId="0" fontId="15" fillId="0" borderId="0" xfId="1" applyFont="1" applyFill="1">
      <alignment vertical="center"/>
    </xf>
    <xf numFmtId="0" fontId="10" fillId="0" borderId="0" xfId="3" applyFont="1">
      <alignment vertical="center"/>
    </xf>
    <xf numFmtId="0" fontId="8" fillId="0" borderId="1" xfId="0" applyFont="1" applyBorder="1" applyAlignment="1">
      <alignment horizontal="center" vertical="center" wrapText="1"/>
    </xf>
    <xf numFmtId="0" fontId="1" fillId="0" borderId="0" xfId="1" applyFont="1" applyFill="1" applyAlignment="1">
      <alignment horizontal="center" vertical="center"/>
    </xf>
    <xf numFmtId="0" fontId="1" fillId="0" borderId="7" xfId="1" applyFont="1" applyFill="1" applyBorder="1" applyAlignment="1">
      <alignment horizontal="center" vertical="center" wrapText="1"/>
    </xf>
    <xf numFmtId="0" fontId="5" fillId="0" borderId="0" xfId="1" applyFont="1">
      <alignment vertical="center"/>
    </xf>
    <xf numFmtId="0" fontId="1" fillId="0" borderId="0" xfId="1">
      <alignment vertical="center"/>
    </xf>
    <xf numFmtId="0" fontId="10" fillId="0" borderId="0" xfId="1" applyFont="1">
      <alignment vertical="center"/>
    </xf>
    <xf numFmtId="0" fontId="8" fillId="0" borderId="1" xfId="0" applyFont="1" applyBorder="1" applyAlignment="1">
      <alignment vertical="center"/>
    </xf>
    <xf numFmtId="0" fontId="0" fillId="0" borderId="1" xfId="0" applyBorder="1" applyAlignment="1">
      <alignment horizontal="center" vertical="center" wrapText="1"/>
    </xf>
    <xf numFmtId="0" fontId="8" fillId="0" borderId="1" xfId="0" applyFont="1" applyBorder="1" applyAlignment="1">
      <alignment vertical="center" wrapText="1"/>
    </xf>
    <xf numFmtId="184" fontId="11" fillId="0" borderId="1" xfId="2" applyNumberFormat="1" applyFont="1" applyBorder="1" applyAlignment="1">
      <alignment horizontal="right" vertical="top"/>
    </xf>
    <xf numFmtId="184" fontId="11" fillId="0" borderId="1" xfId="2" applyNumberFormat="1" applyFont="1" applyFill="1" applyBorder="1" applyAlignment="1">
      <alignment horizontal="right" vertical="top"/>
    </xf>
    <xf numFmtId="184" fontId="8" fillId="0" borderId="1" xfId="0" applyNumberFormat="1" applyFont="1" applyBorder="1">
      <alignment vertical="center"/>
    </xf>
    <xf numFmtId="176" fontId="1" fillId="0" borderId="61" xfId="1" applyNumberFormat="1" applyFont="1" applyFill="1" applyBorder="1" applyAlignment="1" applyProtection="1">
      <alignment vertical="center" wrapText="1"/>
      <protection locked="0"/>
    </xf>
    <xf numFmtId="176" fontId="1" fillId="0" borderId="60" xfId="1" applyNumberFormat="1" applyFont="1" applyFill="1" applyBorder="1" applyAlignment="1" applyProtection="1">
      <alignment vertical="center" wrapText="1"/>
      <protection locked="0"/>
    </xf>
    <xf numFmtId="0" fontId="1" fillId="0" borderId="0" xfId="1" applyFont="1" applyFill="1" applyAlignment="1">
      <alignment horizontal="center" vertical="center"/>
    </xf>
    <xf numFmtId="0" fontId="1" fillId="0" borderId="7" xfId="1" applyFont="1" applyFill="1" applyBorder="1" applyAlignment="1">
      <alignment horizontal="center" vertical="center" wrapText="1"/>
    </xf>
    <xf numFmtId="0" fontId="10" fillId="0" borderId="0" xfId="0" applyFont="1" applyBorder="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24" fillId="0" borderId="0" xfId="3" applyFont="1" applyAlignment="1">
      <alignment vertical="center" wrapText="1"/>
    </xf>
    <xf numFmtId="0" fontId="4" fillId="0" borderId="0" xfId="3">
      <alignment vertical="center"/>
    </xf>
    <xf numFmtId="0" fontId="10" fillId="0" borderId="1" xfId="2" applyFont="1" applyFill="1" applyBorder="1" applyAlignment="1">
      <alignment vertical="top"/>
    </xf>
    <xf numFmtId="0" fontId="27" fillId="0" borderId="0" xfId="3" applyFont="1">
      <alignment vertical="center"/>
    </xf>
    <xf numFmtId="0" fontId="1" fillId="0" borderId="0" xfId="1" applyFont="1" applyAlignment="1"/>
    <xf numFmtId="0" fontId="29" fillId="0" borderId="0" xfId="1" applyFont="1" applyFill="1">
      <alignment vertical="center"/>
    </xf>
    <xf numFmtId="0" fontId="27" fillId="0" borderId="0" xfId="3" applyFont="1" applyAlignment="1">
      <alignment vertical="center" wrapText="1"/>
    </xf>
    <xf numFmtId="0" fontId="13" fillId="0" borderId="36" xfId="3" applyFont="1" applyBorder="1" applyAlignment="1">
      <alignment vertical="top" wrapText="1"/>
    </xf>
    <xf numFmtId="0" fontId="13" fillId="0" borderId="20" xfId="3" applyFont="1" applyBorder="1" applyAlignment="1">
      <alignment vertical="top" wrapText="1"/>
    </xf>
    <xf numFmtId="0" fontId="13" fillId="0" borderId="21" xfId="3" applyFont="1" applyBorder="1" applyAlignment="1">
      <alignment vertical="top" wrapText="1"/>
    </xf>
    <xf numFmtId="0" fontId="13" fillId="0" borderId="37" xfId="3" applyFont="1" applyBorder="1" applyAlignment="1">
      <alignment vertical="top" wrapText="1"/>
    </xf>
    <xf numFmtId="0" fontId="13" fillId="0" borderId="0" xfId="3" applyFont="1" applyAlignment="1">
      <alignment vertical="top" wrapText="1"/>
    </xf>
    <xf numFmtId="0" fontId="13" fillId="0" borderId="22" xfId="3" applyFont="1" applyBorder="1" applyAlignment="1">
      <alignment vertical="top" wrapText="1"/>
    </xf>
    <xf numFmtId="0" fontId="4" fillId="2" borderId="36" xfId="3" applyFill="1" applyBorder="1" applyAlignment="1">
      <alignment vertical="top"/>
    </xf>
    <xf numFmtId="0" fontId="4" fillId="2" borderId="20" xfId="3" applyFill="1" applyBorder="1" applyAlignment="1">
      <alignment vertical="top"/>
    </xf>
    <xf numFmtId="0" fontId="4" fillId="2" borderId="21" xfId="3" applyFill="1" applyBorder="1" applyAlignment="1">
      <alignment vertical="top"/>
    </xf>
    <xf numFmtId="0" fontId="4" fillId="2" borderId="37" xfId="3" applyFill="1" applyBorder="1" applyAlignment="1">
      <alignment vertical="top"/>
    </xf>
    <xf numFmtId="0" fontId="4" fillId="2" borderId="0" xfId="3" applyFill="1" applyAlignment="1">
      <alignment vertical="top"/>
    </xf>
    <xf numFmtId="0" fontId="4" fillId="2" borderId="22" xfId="3" applyFill="1" applyBorder="1" applyAlignment="1">
      <alignment vertical="top"/>
    </xf>
    <xf numFmtId="0" fontId="4" fillId="2" borderId="38" xfId="3" applyFill="1" applyBorder="1" applyAlignment="1">
      <alignment vertical="top"/>
    </xf>
    <xf numFmtId="0" fontId="4" fillId="2" borderId="23" xfId="3" applyFill="1" applyBorder="1" applyAlignment="1">
      <alignment vertical="top"/>
    </xf>
    <xf numFmtId="0" fontId="4" fillId="2" borderId="24" xfId="3" applyFill="1" applyBorder="1" applyAlignment="1">
      <alignment vertical="top"/>
    </xf>
    <xf numFmtId="0" fontId="13" fillId="0" borderId="16" xfId="3" applyFont="1" applyBorder="1" applyAlignment="1">
      <alignment horizontal="left" vertical="top" wrapText="1"/>
    </xf>
    <xf numFmtId="0" fontId="13" fillId="0" borderId="59" xfId="3" applyFont="1" applyBorder="1" applyAlignment="1">
      <alignment horizontal="left" vertical="top" wrapText="1"/>
    </xf>
    <xf numFmtId="0" fontId="13" fillId="0" borderId="17" xfId="3" applyFont="1" applyBorder="1" applyAlignment="1">
      <alignment horizontal="left" vertical="top" wrapText="1"/>
    </xf>
    <xf numFmtId="0" fontId="4" fillId="2" borderId="16" xfId="3" applyFill="1" applyBorder="1" applyAlignment="1">
      <alignment vertical="top"/>
    </xf>
    <xf numFmtId="0" fontId="4" fillId="2" borderId="59" xfId="3" applyFill="1" applyBorder="1" applyAlignment="1">
      <alignment vertical="top"/>
    </xf>
    <xf numFmtId="0" fontId="4" fillId="2" borderId="17" xfId="3" applyFill="1" applyBorder="1" applyAlignment="1">
      <alignment vertical="top"/>
    </xf>
    <xf numFmtId="0" fontId="24" fillId="0" borderId="20" xfId="3" applyFont="1" applyBorder="1">
      <alignment vertical="center"/>
    </xf>
    <xf numFmtId="0" fontId="4" fillId="0" borderId="1" xfId="3" applyBorder="1">
      <alignment vertical="center"/>
    </xf>
    <xf numFmtId="0" fontId="4" fillId="2" borderId="18" xfId="3" applyFill="1" applyBorder="1" applyAlignment="1">
      <alignment vertical="center" shrinkToFit="1"/>
    </xf>
    <xf numFmtId="0" fontId="4" fillId="2" borderId="4" xfId="3" applyFill="1" applyBorder="1" applyAlignment="1">
      <alignment vertical="center" shrinkToFit="1"/>
    </xf>
    <xf numFmtId="0" fontId="4" fillId="2" borderId="19" xfId="3" applyFill="1" applyBorder="1" applyAlignment="1">
      <alignment vertical="center" shrinkToFit="1"/>
    </xf>
    <xf numFmtId="0" fontId="10" fillId="0" borderId="0" xfId="3" applyFont="1" applyAlignment="1">
      <alignment vertical="center" wrapText="1"/>
    </xf>
    <xf numFmtId="0" fontId="27" fillId="0" borderId="0" xfId="3" applyFont="1" applyAlignment="1">
      <alignment vertical="top" wrapText="1"/>
    </xf>
    <xf numFmtId="0" fontId="4" fillId="0" borderId="18" xfId="3" applyBorder="1">
      <alignment vertical="center"/>
    </xf>
    <xf numFmtId="0" fontId="4" fillId="0" borderId="4" xfId="3" applyBorder="1">
      <alignment vertical="center"/>
    </xf>
    <xf numFmtId="0" fontId="4" fillId="0" borderId="19" xfId="3" applyBorder="1">
      <alignment vertical="center"/>
    </xf>
    <xf numFmtId="0" fontId="10" fillId="0" borderId="36"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38" xfId="3" applyFont="1" applyBorder="1" applyAlignment="1">
      <alignment horizontal="center" vertical="center"/>
    </xf>
    <xf numFmtId="0" fontId="10" fillId="0" borderId="23" xfId="3" applyFont="1" applyBorder="1" applyAlignment="1">
      <alignment horizontal="center" vertical="center"/>
    </xf>
    <xf numFmtId="0" fontId="10" fillId="0" borderId="24" xfId="3" applyFont="1" applyBorder="1" applyAlignment="1">
      <alignment horizontal="center" vertical="center"/>
    </xf>
    <xf numFmtId="0" fontId="4" fillId="0" borderId="18" xfId="3" applyBorder="1" applyAlignment="1">
      <alignment horizontal="center" vertical="center"/>
    </xf>
    <xf numFmtId="0" fontId="4" fillId="0" borderId="4" xfId="3" applyBorder="1" applyAlignment="1">
      <alignment horizontal="center" vertical="center"/>
    </xf>
    <xf numFmtId="0" fontId="4" fillId="0" borderId="19" xfId="3" applyBorder="1" applyAlignment="1">
      <alignment horizontal="center" vertical="center"/>
    </xf>
    <xf numFmtId="183" fontId="4" fillId="2" borderId="1" xfId="3" applyNumberFormat="1" applyFill="1" applyBorder="1">
      <alignment vertical="center"/>
    </xf>
    <xf numFmtId="0" fontId="10" fillId="0" borderId="36"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37" xfId="0" applyFont="1" applyBorder="1" applyAlignment="1">
      <alignment vertical="center" wrapText="1"/>
    </xf>
    <xf numFmtId="0" fontId="10" fillId="0" borderId="0" xfId="0" applyFont="1" applyAlignment="1">
      <alignment vertical="center" wrapText="1"/>
    </xf>
    <xf numFmtId="0" fontId="10" fillId="0" borderId="22" xfId="0" applyFont="1" applyBorder="1" applyAlignment="1">
      <alignment vertical="center" wrapText="1"/>
    </xf>
    <xf numFmtId="0" fontId="10" fillId="0" borderId="38" xfId="0" applyFont="1" applyBorder="1" applyAlignment="1">
      <alignmen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4" fillId="0" borderId="7" xfId="3" applyBorder="1">
      <alignment vertical="center"/>
    </xf>
    <xf numFmtId="0" fontId="4" fillId="0" borderId="43" xfId="3" applyBorder="1">
      <alignment vertical="center"/>
    </xf>
    <xf numFmtId="0" fontId="4" fillId="0" borderId="9" xfId="3" applyBorder="1">
      <alignment vertical="center"/>
    </xf>
    <xf numFmtId="0" fontId="4" fillId="0" borderId="62" xfId="3" applyBorder="1">
      <alignment vertical="center"/>
    </xf>
    <xf numFmtId="0" fontId="4" fillId="0" borderId="63" xfId="3" applyBorder="1">
      <alignment vertical="center"/>
    </xf>
    <xf numFmtId="0" fontId="4" fillId="0" borderId="64" xfId="3" applyBorder="1">
      <alignment vertical="center"/>
    </xf>
    <xf numFmtId="0" fontId="4" fillId="0" borderId="2" xfId="3" applyBorder="1">
      <alignment vertical="center"/>
    </xf>
    <xf numFmtId="0" fontId="4" fillId="0" borderId="48" xfId="3" applyBorder="1">
      <alignment vertical="center"/>
    </xf>
    <xf numFmtId="0" fontId="4" fillId="0" borderId="47" xfId="3" applyBorder="1">
      <alignment vertical="center"/>
    </xf>
    <xf numFmtId="0" fontId="4" fillId="2" borderId="2" xfId="3" applyFill="1" applyBorder="1">
      <alignment vertical="center"/>
    </xf>
    <xf numFmtId="0" fontId="4" fillId="2" borderId="48" xfId="3" applyFill="1" applyBorder="1">
      <alignment vertical="center"/>
    </xf>
    <xf numFmtId="0" fontId="4" fillId="2" borderId="47" xfId="3" applyFill="1" applyBorder="1">
      <alignment vertical="center"/>
    </xf>
    <xf numFmtId="0" fontId="4" fillId="0" borderId="28" xfId="3" applyBorder="1">
      <alignment vertical="center"/>
    </xf>
    <xf numFmtId="0" fontId="4" fillId="0" borderId="5" xfId="3" applyBorder="1">
      <alignment vertical="center"/>
    </xf>
    <xf numFmtId="0" fontId="4" fillId="0" borderId="44" xfId="3" applyBorder="1">
      <alignment vertical="center"/>
    </xf>
    <xf numFmtId="0" fontId="4" fillId="2" borderId="46" xfId="3" applyFill="1" applyBorder="1">
      <alignment vertical="center"/>
    </xf>
    <xf numFmtId="0" fontId="4" fillId="2" borderId="23" xfId="3" applyFill="1" applyBorder="1">
      <alignment vertical="center"/>
    </xf>
    <xf numFmtId="0" fontId="4" fillId="2" borderId="45" xfId="3" applyFill="1" applyBorder="1">
      <alignment vertical="center"/>
    </xf>
    <xf numFmtId="0" fontId="4" fillId="2" borderId="5" xfId="3" applyFill="1" applyBorder="1">
      <alignment vertical="center"/>
    </xf>
    <xf numFmtId="0" fontId="4" fillId="2" borderId="44" xfId="3" applyFill="1" applyBorder="1">
      <alignment vertical="center"/>
    </xf>
    <xf numFmtId="0" fontId="26" fillId="0" borderId="56" xfId="3" applyFont="1" applyBorder="1" applyAlignment="1">
      <alignment horizontal="center" vertical="center"/>
    </xf>
    <xf numFmtId="0" fontId="26" fillId="0" borderId="55" xfId="3" applyFont="1" applyBorder="1" applyAlignment="1">
      <alignment horizontal="center" vertical="center"/>
    </xf>
    <xf numFmtId="0" fontId="26" fillId="0" borderId="51" xfId="3" applyFont="1" applyBorder="1" applyAlignment="1">
      <alignment horizontal="center" vertical="center"/>
    </xf>
    <xf numFmtId="0" fontId="26" fillId="0" borderId="50" xfId="3" applyFont="1" applyBorder="1" applyAlignment="1">
      <alignment horizontal="center" vertical="center"/>
    </xf>
    <xf numFmtId="0" fontId="26" fillId="0" borderId="55" xfId="3" applyFont="1" applyBorder="1">
      <alignment vertical="center"/>
    </xf>
    <xf numFmtId="0" fontId="26" fillId="0" borderId="54" xfId="3" applyFont="1" applyBorder="1">
      <alignment vertical="center"/>
    </xf>
    <xf numFmtId="0" fontId="26" fillId="0" borderId="50" xfId="3" applyFont="1" applyBorder="1">
      <alignment vertical="center"/>
    </xf>
    <xf numFmtId="0" fontId="26" fillId="0" borderId="49" xfId="3" applyFont="1" applyBorder="1">
      <alignment vertical="center"/>
    </xf>
    <xf numFmtId="0" fontId="4" fillId="0" borderId="56" xfId="3" applyBorder="1" applyAlignment="1">
      <alignment horizontal="center" vertical="center" wrapText="1"/>
    </xf>
    <xf numFmtId="0" fontId="4" fillId="0" borderId="55" xfId="3" applyBorder="1" applyAlignment="1">
      <alignment horizontal="center" vertical="center" wrapText="1"/>
    </xf>
    <xf numFmtId="0" fontId="4" fillId="0" borderId="58" xfId="3" applyBorder="1" applyAlignment="1">
      <alignment horizontal="center" vertical="center" wrapText="1"/>
    </xf>
    <xf numFmtId="0" fontId="4" fillId="0" borderId="51" xfId="3" applyBorder="1" applyAlignment="1">
      <alignment horizontal="center" vertical="center" wrapText="1"/>
    </xf>
    <xf numFmtId="0" fontId="4" fillId="0" borderId="50" xfId="3" applyBorder="1" applyAlignment="1">
      <alignment horizontal="center" vertical="center" wrapText="1"/>
    </xf>
    <xf numFmtId="0" fontId="4" fillId="0" borderId="53" xfId="3" applyBorder="1" applyAlignment="1">
      <alignment horizontal="center" vertical="center" wrapText="1"/>
    </xf>
    <xf numFmtId="0" fontId="4" fillId="0" borderId="54" xfId="3" applyBorder="1" applyAlignment="1">
      <alignment horizontal="center" vertical="center" wrapText="1"/>
    </xf>
    <xf numFmtId="0" fontId="4" fillId="0" borderId="49" xfId="3" applyBorder="1" applyAlignment="1">
      <alignment horizontal="center" vertical="center" wrapText="1"/>
    </xf>
    <xf numFmtId="0" fontId="4" fillId="0" borderId="57" xfId="3" applyBorder="1" applyAlignment="1">
      <alignment horizontal="center" vertical="center" wrapText="1"/>
    </xf>
    <xf numFmtId="0" fontId="4" fillId="0" borderId="52" xfId="3" applyBorder="1" applyAlignment="1">
      <alignment horizontal="center" vertical="center" wrapText="1"/>
    </xf>
    <xf numFmtId="0" fontId="8" fillId="0" borderId="18" xfId="0" applyFont="1" applyBorder="1" applyAlignment="1">
      <alignment vertical="center" wrapText="1"/>
    </xf>
    <xf numFmtId="0" fontId="8" fillId="0" borderId="4" xfId="0" applyFont="1" applyBorder="1" applyAlignment="1">
      <alignment vertical="center" wrapText="1"/>
    </xf>
    <xf numFmtId="0" fontId="8" fillId="0" borderId="19" xfId="0" applyFont="1" applyBorder="1" applyAlignment="1">
      <alignment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9" fillId="0" borderId="36" xfId="2" applyFont="1" applyBorder="1" applyAlignment="1">
      <alignment vertical="top" wrapText="1"/>
    </xf>
    <xf numFmtId="0" fontId="9" fillId="0" borderId="20" xfId="2" applyFont="1" applyBorder="1" applyAlignment="1">
      <alignment vertical="top" wrapText="1"/>
    </xf>
    <xf numFmtId="0" fontId="9" fillId="0" borderId="21" xfId="2" applyFont="1" applyBorder="1" applyAlignment="1">
      <alignment vertical="top" wrapText="1"/>
    </xf>
    <xf numFmtId="0" fontId="9" fillId="0" borderId="37" xfId="2" applyFont="1" applyBorder="1" applyAlignment="1">
      <alignment vertical="top" wrapText="1"/>
    </xf>
    <xf numFmtId="0" fontId="9" fillId="0" borderId="0" xfId="2" applyFont="1" applyBorder="1" applyAlignment="1">
      <alignment vertical="top" wrapText="1"/>
    </xf>
    <xf numFmtId="0" fontId="9" fillId="0" borderId="22" xfId="2" applyFont="1" applyBorder="1" applyAlignment="1">
      <alignment vertical="top" wrapText="1"/>
    </xf>
    <xf numFmtId="0" fontId="9" fillId="0" borderId="38" xfId="2" applyFont="1" applyBorder="1" applyAlignment="1">
      <alignment vertical="top" wrapText="1"/>
    </xf>
    <xf numFmtId="0" fontId="9" fillId="0" borderId="23" xfId="2" applyFont="1" applyBorder="1" applyAlignment="1">
      <alignment vertical="top" wrapText="1"/>
    </xf>
    <xf numFmtId="0" fontId="9" fillId="0" borderId="24" xfId="2" applyFont="1" applyBorder="1" applyAlignment="1">
      <alignment vertical="top" wrapText="1"/>
    </xf>
    <xf numFmtId="0" fontId="9" fillId="0" borderId="1" xfId="2" applyFont="1" applyBorder="1" applyAlignment="1">
      <alignment horizontal="center"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vertical="center" wrapText="1"/>
    </xf>
    <xf numFmtId="0" fontId="8" fillId="0" borderId="59" xfId="0" applyFont="1" applyBorder="1" applyAlignment="1">
      <alignment vertical="center" wrapText="1"/>
    </xf>
    <xf numFmtId="0" fontId="8" fillId="0" borderId="17" xfId="0" applyFont="1" applyBorder="1" applyAlignment="1">
      <alignment vertical="center" wrapText="1"/>
    </xf>
    <xf numFmtId="0" fontId="8" fillId="0" borderId="16" xfId="0" applyFont="1" applyBorder="1" applyAlignment="1">
      <alignment vertical="center"/>
    </xf>
    <xf numFmtId="0" fontId="8" fillId="0" borderId="59" xfId="0" applyFont="1" applyBorder="1" applyAlignment="1">
      <alignment vertical="center"/>
    </xf>
    <xf numFmtId="0" fontId="8" fillId="0" borderId="17" xfId="0" applyFont="1" applyBorder="1" applyAlignment="1">
      <alignment vertical="center"/>
    </xf>
    <xf numFmtId="0" fontId="9" fillId="0" borderId="18" xfId="2" applyFont="1" applyBorder="1" applyAlignment="1">
      <alignment vertical="top"/>
    </xf>
    <xf numFmtId="0" fontId="9" fillId="0" borderId="4" xfId="2" applyFont="1" applyBorder="1" applyAlignment="1">
      <alignment vertical="top"/>
    </xf>
    <xf numFmtId="0" fontId="9" fillId="0" borderId="19" xfId="2" applyFont="1" applyBorder="1" applyAlignment="1">
      <alignment vertical="top"/>
    </xf>
    <xf numFmtId="0" fontId="1" fillId="0" borderId="41" xfId="1" applyFont="1" applyBorder="1" applyAlignment="1">
      <alignment horizontal="center" vertical="center"/>
    </xf>
    <xf numFmtId="0" fontId="1" fillId="0" borderId="42" xfId="1" applyFont="1" applyBorder="1" applyAlignment="1">
      <alignment horizontal="center" vertical="center"/>
    </xf>
    <xf numFmtId="0" fontId="1" fillId="0" borderId="0" xfId="1" applyFont="1" applyFill="1" applyAlignment="1">
      <alignment horizontal="center" vertical="center"/>
    </xf>
    <xf numFmtId="0" fontId="1" fillId="0" borderId="7" xfId="1" applyFont="1" applyFill="1" applyBorder="1" applyAlignment="1">
      <alignment horizontal="center" vertical="center" wrapText="1"/>
    </xf>
    <xf numFmtId="0" fontId="1" fillId="0" borderId="9" xfId="1" applyFont="1" applyFill="1" applyBorder="1" applyAlignment="1">
      <alignment horizontal="center" vertical="center" wrapText="1"/>
    </xf>
    <xf numFmtId="181" fontId="1" fillId="0" borderId="7" xfId="1" applyNumberFormat="1" applyFont="1" applyFill="1" applyBorder="1" applyAlignment="1">
      <alignment horizontal="right" vertical="center" wrapText="1"/>
    </xf>
    <xf numFmtId="181" fontId="1" fillId="0" borderId="9" xfId="1" applyNumberFormat="1" applyFont="1" applyFill="1" applyBorder="1" applyAlignment="1">
      <alignment horizontal="right" vertical="center" wrapText="1"/>
    </xf>
    <xf numFmtId="0" fontId="1" fillId="0" borderId="29" xfId="1" applyFont="1" applyBorder="1" applyAlignment="1">
      <alignment horizontal="center" vertical="center"/>
    </xf>
    <xf numFmtId="0" fontId="1" fillId="0" borderId="30" xfId="1" applyFont="1" applyBorder="1" applyAlignment="1">
      <alignment horizontal="center" vertical="center"/>
    </xf>
    <xf numFmtId="179" fontId="1" fillId="0" borderId="25" xfId="1" applyNumberFormat="1" applyFont="1" applyBorder="1" applyAlignment="1">
      <alignment horizontal="center" vertical="center"/>
    </xf>
    <xf numFmtId="179" fontId="1" fillId="0" borderId="26" xfId="1" applyNumberFormat="1" applyFont="1" applyBorder="1" applyAlignment="1">
      <alignment horizontal="center" vertical="center"/>
    </xf>
  </cellXfs>
  <cellStyles count="4">
    <cellStyle name="標準" xfId="0" builtinId="0"/>
    <cellStyle name="標準 2" xfId="1" xr:uid="{00000000-0005-0000-0000-000001000000}"/>
    <cellStyle name="標準 3" xfId="3" xr:uid="{00000000-0005-0000-0000-000002000000}"/>
    <cellStyle name="標準 4"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1</xdr:col>
      <xdr:colOff>19049</xdr:colOff>
      <xdr:row>8</xdr:row>
      <xdr:rowOff>133350</xdr:rowOff>
    </xdr:from>
    <xdr:to>
      <xdr:col>37</xdr:col>
      <xdr:colOff>85724</xdr:colOff>
      <xdr:row>14</xdr:row>
      <xdr:rowOff>47625</xdr:rowOff>
    </xdr:to>
    <xdr:sp macro="" textlink="">
      <xdr:nvSpPr>
        <xdr:cNvPr id="2" name="AutoShape 1">
          <a:extLst>
            <a:ext uri="{FF2B5EF4-FFF2-40B4-BE49-F238E27FC236}">
              <a16:creationId xmlns:a16="http://schemas.microsoft.com/office/drawing/2014/main" id="{74CC52A7-3FFB-4D56-AADF-3EABDFF00E95}"/>
            </a:ext>
          </a:extLst>
        </xdr:cNvPr>
        <xdr:cNvSpPr>
          <a:spLocks noChangeArrowheads="1"/>
        </xdr:cNvSpPr>
      </xdr:nvSpPr>
      <xdr:spPr bwMode="auto">
        <a:xfrm>
          <a:off x="190499" y="1524000"/>
          <a:ext cx="6238875" cy="942975"/>
        </a:xfrm>
        <a:prstGeom prst="bracketPair">
          <a:avLst>
            <a:gd name="adj" fmla="val 11795"/>
          </a:avLst>
        </a:prstGeom>
        <a:noFill/>
        <a:ln w="190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L62"/>
  <sheetViews>
    <sheetView showGridLines="0" tabSelected="1" view="pageBreakPreview" zoomScaleNormal="100" zoomScaleSheetLayoutView="100" workbookViewId="0">
      <selection activeCell="G9" sqref="G9"/>
    </sheetView>
  </sheetViews>
  <sheetFormatPr defaultRowHeight="13.5"/>
  <cols>
    <col min="1" max="39" width="2.25" style="110" customWidth="1"/>
    <col min="40" max="16384" width="9" style="110"/>
  </cols>
  <sheetData>
    <row r="2" spans="2:38">
      <c r="B2" s="144" t="s">
        <v>87</v>
      </c>
      <c r="C2" s="145"/>
      <c r="D2" s="145"/>
      <c r="E2" s="146"/>
      <c r="F2" s="144"/>
      <c r="G2" s="145"/>
      <c r="H2" s="145"/>
      <c r="I2" s="146"/>
    </row>
    <row r="3" spans="2:38">
      <c r="B3" s="112" t="s">
        <v>229</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row>
    <row r="4" spans="2:38">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row>
    <row r="5" spans="2:38">
      <c r="B5" s="147" t="s">
        <v>171</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9"/>
    </row>
    <row r="6" spans="2:38">
      <c r="B6" s="150" t="s">
        <v>230</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2"/>
    </row>
    <row r="7" spans="2:38">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row>
    <row r="8" spans="2:38">
      <c r="B8" s="89" t="s">
        <v>86</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row>
    <row r="9" spans="2:38">
      <c r="B9" s="89" t="s">
        <v>212</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row>
    <row r="10" spans="2:38">
      <c r="Z10" s="153" t="s">
        <v>85</v>
      </c>
      <c r="AA10" s="154"/>
      <c r="AB10" s="154"/>
      <c r="AC10" s="155"/>
      <c r="AD10" s="156"/>
      <c r="AE10" s="156"/>
      <c r="AF10" s="156"/>
      <c r="AG10" s="156"/>
      <c r="AH10" s="156"/>
      <c r="AI10" s="156"/>
      <c r="AJ10" s="156"/>
      <c r="AK10" s="156"/>
      <c r="AL10" s="156"/>
    </row>
    <row r="12" spans="2:38">
      <c r="I12" s="110" t="s">
        <v>84</v>
      </c>
    </row>
    <row r="13" spans="2:38">
      <c r="I13" s="138" t="s">
        <v>83</v>
      </c>
      <c r="J13" s="138"/>
      <c r="K13" s="138"/>
      <c r="L13" s="138"/>
      <c r="M13" s="138"/>
      <c r="N13" s="138"/>
      <c r="O13" s="138"/>
      <c r="P13" s="139"/>
      <c r="Q13" s="140"/>
      <c r="R13" s="140"/>
      <c r="S13" s="140"/>
      <c r="T13" s="140"/>
      <c r="U13" s="140"/>
      <c r="V13" s="140"/>
      <c r="W13" s="140"/>
      <c r="X13" s="140"/>
      <c r="Y13" s="140"/>
      <c r="Z13" s="140"/>
      <c r="AA13" s="140"/>
      <c r="AB13" s="140"/>
      <c r="AC13" s="140"/>
      <c r="AD13" s="140"/>
      <c r="AE13" s="140"/>
      <c r="AF13" s="140"/>
      <c r="AG13" s="140"/>
      <c r="AH13" s="140"/>
      <c r="AI13" s="140"/>
      <c r="AJ13" s="140"/>
      <c r="AK13" s="140"/>
      <c r="AL13" s="141"/>
    </row>
    <row r="14" spans="2:38">
      <c r="I14" s="138" t="s">
        <v>82</v>
      </c>
      <c r="J14" s="138"/>
      <c r="K14" s="138"/>
      <c r="L14" s="138"/>
      <c r="M14" s="138"/>
      <c r="N14" s="138"/>
      <c r="O14" s="138"/>
      <c r="P14" s="139"/>
      <c r="Q14" s="140"/>
      <c r="R14" s="140"/>
      <c r="S14" s="140"/>
      <c r="T14" s="140"/>
      <c r="U14" s="140"/>
      <c r="V14" s="140"/>
      <c r="W14" s="140"/>
      <c r="X14" s="140"/>
      <c r="Y14" s="140"/>
      <c r="Z14" s="140"/>
      <c r="AA14" s="140"/>
      <c r="AB14" s="140"/>
      <c r="AC14" s="140"/>
      <c r="AD14" s="140"/>
      <c r="AE14" s="140"/>
      <c r="AF14" s="140"/>
      <c r="AG14" s="140"/>
      <c r="AH14" s="140"/>
      <c r="AI14" s="140"/>
      <c r="AJ14" s="140"/>
      <c r="AK14" s="140"/>
      <c r="AL14" s="141"/>
    </row>
    <row r="15" spans="2:38">
      <c r="I15" s="138" t="s">
        <v>81</v>
      </c>
      <c r="J15" s="138"/>
      <c r="K15" s="138"/>
      <c r="L15" s="138"/>
      <c r="M15" s="138"/>
      <c r="N15" s="138"/>
      <c r="O15" s="138"/>
      <c r="P15" s="139"/>
      <c r="Q15" s="140"/>
      <c r="R15" s="140"/>
      <c r="S15" s="140"/>
      <c r="T15" s="140"/>
      <c r="U15" s="140"/>
      <c r="V15" s="140"/>
      <c r="W15" s="140"/>
      <c r="X15" s="140"/>
      <c r="Y15" s="140"/>
      <c r="Z15" s="140"/>
      <c r="AA15" s="140"/>
      <c r="AB15" s="140"/>
      <c r="AC15" s="140"/>
      <c r="AD15" s="140"/>
      <c r="AE15" s="140"/>
      <c r="AF15" s="140"/>
      <c r="AG15" s="140"/>
      <c r="AH15" s="140"/>
      <c r="AI15" s="140"/>
      <c r="AJ15" s="140"/>
      <c r="AK15" s="140"/>
      <c r="AL15" s="141"/>
    </row>
    <row r="16" spans="2:38">
      <c r="I16" s="138" t="s">
        <v>80</v>
      </c>
      <c r="J16" s="138"/>
      <c r="K16" s="138"/>
      <c r="L16" s="138"/>
      <c r="M16" s="138"/>
      <c r="N16" s="138"/>
      <c r="O16" s="138"/>
      <c r="P16" s="139"/>
      <c r="Q16" s="140"/>
      <c r="R16" s="140"/>
      <c r="S16" s="140"/>
      <c r="T16" s="140"/>
      <c r="U16" s="140"/>
      <c r="V16" s="140"/>
      <c r="W16" s="140"/>
      <c r="X16" s="140"/>
      <c r="Y16" s="140"/>
      <c r="Z16" s="140"/>
      <c r="AA16" s="140"/>
      <c r="AB16" s="140"/>
      <c r="AC16" s="140"/>
      <c r="AD16" s="140"/>
      <c r="AE16" s="140"/>
      <c r="AF16" s="140"/>
      <c r="AG16" s="140"/>
      <c r="AH16" s="140"/>
      <c r="AI16" s="140"/>
      <c r="AJ16" s="140"/>
      <c r="AK16" s="140"/>
      <c r="AL16" s="141"/>
    </row>
    <row r="17" spans="2:38">
      <c r="P17" s="87"/>
      <c r="Q17" s="87"/>
      <c r="R17" s="87"/>
      <c r="S17" s="87"/>
      <c r="T17" s="87"/>
      <c r="U17" s="87"/>
      <c r="V17" s="87"/>
      <c r="W17" s="87"/>
      <c r="X17" s="87"/>
      <c r="Y17" s="87"/>
      <c r="Z17" s="87"/>
      <c r="AA17" s="87"/>
      <c r="AB17" s="87"/>
      <c r="AC17" s="87"/>
      <c r="AD17" s="87"/>
      <c r="AE17" s="87"/>
      <c r="AF17" s="87"/>
      <c r="AG17" s="87"/>
      <c r="AH17" s="87"/>
      <c r="AI17" s="87"/>
      <c r="AJ17" s="87"/>
      <c r="AK17" s="87"/>
      <c r="AL17" s="87"/>
    </row>
    <row r="18" spans="2:38">
      <c r="I18" s="110" t="s">
        <v>79</v>
      </c>
    </row>
    <row r="19" spans="2:38">
      <c r="I19" s="138" t="s">
        <v>78</v>
      </c>
      <c r="J19" s="138"/>
      <c r="K19" s="138"/>
      <c r="L19" s="138"/>
      <c r="M19" s="138"/>
      <c r="N19" s="138"/>
      <c r="O19" s="138"/>
      <c r="P19" s="139"/>
      <c r="Q19" s="140"/>
      <c r="R19" s="140"/>
      <c r="S19" s="140"/>
      <c r="T19" s="140"/>
      <c r="U19" s="140"/>
      <c r="V19" s="140"/>
      <c r="W19" s="140"/>
      <c r="X19" s="140"/>
      <c r="Y19" s="140"/>
      <c r="Z19" s="140"/>
      <c r="AA19" s="140"/>
      <c r="AB19" s="140"/>
      <c r="AC19" s="140"/>
      <c r="AD19" s="140"/>
      <c r="AE19" s="140"/>
      <c r="AF19" s="140"/>
      <c r="AG19" s="140"/>
      <c r="AH19" s="140"/>
      <c r="AI19" s="140"/>
      <c r="AJ19" s="140"/>
      <c r="AK19" s="140"/>
      <c r="AL19" s="141"/>
    </row>
    <row r="20" spans="2:38">
      <c r="I20" s="138" t="s">
        <v>77</v>
      </c>
      <c r="J20" s="138"/>
      <c r="K20" s="138"/>
      <c r="L20" s="138"/>
      <c r="M20" s="138"/>
      <c r="N20" s="138"/>
      <c r="O20" s="138"/>
      <c r="P20" s="139"/>
      <c r="Q20" s="140"/>
      <c r="R20" s="140"/>
      <c r="S20" s="140"/>
      <c r="T20" s="140"/>
      <c r="U20" s="140"/>
      <c r="V20" s="140"/>
      <c r="W20" s="140"/>
      <c r="X20" s="140"/>
      <c r="Y20" s="140"/>
      <c r="Z20" s="140"/>
      <c r="AA20" s="140"/>
      <c r="AB20" s="140"/>
      <c r="AC20" s="140"/>
      <c r="AD20" s="140"/>
      <c r="AE20" s="140"/>
      <c r="AF20" s="140"/>
      <c r="AG20" s="140"/>
      <c r="AH20" s="140"/>
      <c r="AI20" s="140"/>
      <c r="AJ20" s="140"/>
      <c r="AK20" s="140"/>
      <c r="AL20" s="141"/>
    </row>
    <row r="21" spans="2:38">
      <c r="I21" s="138" t="s">
        <v>76</v>
      </c>
      <c r="J21" s="138"/>
      <c r="K21" s="138"/>
      <c r="L21" s="138"/>
      <c r="M21" s="138"/>
      <c r="N21" s="138"/>
      <c r="O21" s="138"/>
      <c r="P21" s="139"/>
      <c r="Q21" s="140"/>
      <c r="R21" s="140"/>
      <c r="S21" s="140"/>
      <c r="T21" s="140"/>
      <c r="U21" s="140"/>
      <c r="V21" s="140"/>
      <c r="W21" s="140"/>
      <c r="X21" s="140"/>
      <c r="Y21" s="140"/>
      <c r="Z21" s="140"/>
      <c r="AA21" s="140"/>
      <c r="AB21" s="140"/>
      <c r="AC21" s="140"/>
      <c r="AD21" s="140"/>
      <c r="AE21" s="140"/>
      <c r="AF21" s="140"/>
      <c r="AG21" s="140"/>
      <c r="AH21" s="140"/>
      <c r="AI21" s="140"/>
      <c r="AJ21" s="140"/>
      <c r="AK21" s="140"/>
      <c r="AL21" s="141"/>
    </row>
    <row r="22" spans="2:38">
      <c r="I22" s="138" t="s">
        <v>75</v>
      </c>
      <c r="J22" s="138"/>
      <c r="K22" s="138"/>
      <c r="L22" s="138"/>
      <c r="M22" s="138"/>
      <c r="N22" s="138"/>
      <c r="O22" s="138"/>
      <c r="P22" s="139"/>
      <c r="Q22" s="140"/>
      <c r="R22" s="140"/>
      <c r="S22" s="140"/>
      <c r="T22" s="140"/>
      <c r="U22" s="140"/>
      <c r="V22" s="140"/>
      <c r="W22" s="140"/>
      <c r="X22" s="140"/>
      <c r="Y22" s="140"/>
      <c r="Z22" s="140"/>
      <c r="AA22" s="140"/>
      <c r="AB22" s="140"/>
      <c r="AC22" s="140"/>
      <c r="AD22" s="140"/>
      <c r="AE22" s="140"/>
      <c r="AF22" s="140"/>
      <c r="AG22" s="140"/>
      <c r="AH22" s="140"/>
      <c r="AI22" s="140"/>
      <c r="AJ22" s="140"/>
      <c r="AK22" s="140"/>
      <c r="AL22" s="141"/>
    </row>
    <row r="23" spans="2:38">
      <c r="I23" s="138" t="s">
        <v>74</v>
      </c>
      <c r="J23" s="138"/>
      <c r="K23" s="138"/>
      <c r="L23" s="138"/>
      <c r="M23" s="138"/>
      <c r="N23" s="138"/>
      <c r="O23" s="138"/>
      <c r="P23" s="139"/>
      <c r="Q23" s="140"/>
      <c r="R23" s="140"/>
      <c r="S23" s="140"/>
      <c r="T23" s="140"/>
      <c r="U23" s="140"/>
      <c r="V23" s="140"/>
      <c r="W23" s="140"/>
      <c r="X23" s="140"/>
      <c r="Y23" s="140"/>
      <c r="Z23" s="140"/>
      <c r="AA23" s="140"/>
      <c r="AB23" s="140"/>
      <c r="AC23" s="140"/>
      <c r="AD23" s="140"/>
      <c r="AE23" s="140"/>
      <c r="AF23" s="140"/>
      <c r="AG23" s="140"/>
      <c r="AH23" s="140"/>
      <c r="AI23" s="140"/>
      <c r="AJ23" s="140"/>
      <c r="AK23" s="140"/>
      <c r="AL23" s="141"/>
    </row>
    <row r="24" spans="2:38">
      <c r="I24" s="138" t="s">
        <v>73</v>
      </c>
      <c r="J24" s="138"/>
      <c r="K24" s="138"/>
      <c r="L24" s="138"/>
      <c r="M24" s="138"/>
      <c r="N24" s="138"/>
      <c r="O24" s="138"/>
      <c r="P24" s="139"/>
      <c r="Q24" s="140"/>
      <c r="R24" s="140"/>
      <c r="S24" s="140"/>
      <c r="T24" s="140"/>
      <c r="U24" s="140"/>
      <c r="V24" s="140"/>
      <c r="W24" s="140"/>
      <c r="X24" s="140"/>
      <c r="Y24" s="140"/>
      <c r="Z24" s="140"/>
      <c r="AA24" s="140"/>
      <c r="AB24" s="140"/>
      <c r="AC24" s="140"/>
      <c r="AD24" s="140"/>
      <c r="AE24" s="140"/>
      <c r="AF24" s="140"/>
      <c r="AG24" s="140"/>
      <c r="AH24" s="140"/>
      <c r="AI24" s="140"/>
      <c r="AJ24" s="140"/>
      <c r="AK24" s="140"/>
      <c r="AL24" s="141"/>
    </row>
    <row r="26" spans="2:38">
      <c r="B26" s="142" t="s">
        <v>220</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row>
    <row r="27" spans="2:38">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row>
    <row r="28" spans="2:38">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row>
    <row r="29" spans="2:38">
      <c r="B29" s="89" t="s">
        <v>223</v>
      </c>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row>
    <row r="30" spans="2:38">
      <c r="B30" s="89"/>
      <c r="C30" s="89" t="s">
        <v>224</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row>
    <row r="31" spans="2:38">
      <c r="B31" s="89"/>
      <c r="C31" s="89"/>
      <c r="D31" s="112" t="s">
        <v>225</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row>
    <row r="32" spans="2:38">
      <c r="B32" s="89"/>
      <c r="C32" s="89" t="s">
        <v>226</v>
      </c>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row>
    <row r="33" spans="2:38">
      <c r="B33" s="89"/>
      <c r="C33" s="89"/>
      <c r="D33" s="112" t="s">
        <v>239</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row>
    <row r="34" spans="2:38">
      <c r="B34" s="89"/>
      <c r="C34" s="89" t="s">
        <v>227</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row>
    <row r="35" spans="2:38">
      <c r="B35" s="89"/>
      <c r="C35" s="89"/>
      <c r="D35" s="112" t="s">
        <v>213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row>
    <row r="36" spans="2:38">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row>
    <row r="37" spans="2:38">
      <c r="B37" s="89" t="s">
        <v>228</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row>
    <row r="38" spans="2:38">
      <c r="B38" s="89"/>
      <c r="C38" s="89"/>
      <c r="D38" s="143" t="s">
        <v>219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row>
    <row r="39" spans="2:38">
      <c r="B39" s="89"/>
      <c r="C39" s="89"/>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row>
    <row r="40" spans="2:38" ht="13.5" customHeight="1">
      <c r="B40" s="116" t="s">
        <v>221</v>
      </c>
      <c r="C40" s="117"/>
      <c r="D40" s="117"/>
      <c r="E40" s="117"/>
      <c r="F40" s="117"/>
      <c r="G40" s="117"/>
      <c r="H40" s="118"/>
      <c r="I40" s="122"/>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4"/>
    </row>
    <row r="41" spans="2:38">
      <c r="B41" s="119"/>
      <c r="C41" s="120"/>
      <c r="D41" s="120"/>
      <c r="E41" s="120"/>
      <c r="F41" s="120"/>
      <c r="G41" s="120"/>
      <c r="H41" s="121"/>
      <c r="I41" s="125"/>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7"/>
    </row>
    <row r="42" spans="2:38">
      <c r="B42" s="119"/>
      <c r="C42" s="120"/>
      <c r="D42" s="120"/>
      <c r="E42" s="120"/>
      <c r="F42" s="120"/>
      <c r="G42" s="120"/>
      <c r="H42" s="121"/>
      <c r="I42" s="125"/>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7"/>
    </row>
    <row r="43" spans="2:38">
      <c r="B43" s="119"/>
      <c r="C43" s="120"/>
      <c r="D43" s="120"/>
      <c r="E43" s="120"/>
      <c r="F43" s="120"/>
      <c r="G43" s="120"/>
      <c r="H43" s="121"/>
      <c r="I43" s="125"/>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7"/>
    </row>
    <row r="44" spans="2:38">
      <c r="B44" s="119"/>
      <c r="C44" s="120"/>
      <c r="D44" s="120"/>
      <c r="E44" s="120"/>
      <c r="F44" s="120"/>
      <c r="G44" s="120"/>
      <c r="H44" s="121"/>
      <c r="I44" s="125"/>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7"/>
    </row>
    <row r="45" spans="2:38">
      <c r="B45" s="119"/>
      <c r="C45" s="120"/>
      <c r="D45" s="120"/>
      <c r="E45" s="120"/>
      <c r="F45" s="120"/>
      <c r="G45" s="120"/>
      <c r="H45" s="121"/>
      <c r="I45" s="125"/>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7"/>
    </row>
    <row r="46" spans="2:38">
      <c r="B46" s="119"/>
      <c r="C46" s="120"/>
      <c r="D46" s="120"/>
      <c r="E46" s="120"/>
      <c r="F46" s="120"/>
      <c r="G46" s="120"/>
      <c r="H46" s="121"/>
      <c r="I46" s="125"/>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7"/>
    </row>
    <row r="47" spans="2:38">
      <c r="B47" s="119"/>
      <c r="C47" s="120"/>
      <c r="D47" s="120"/>
      <c r="E47" s="120"/>
      <c r="F47" s="120"/>
      <c r="G47" s="120"/>
      <c r="H47" s="121"/>
      <c r="I47" s="125"/>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7"/>
    </row>
    <row r="48" spans="2:38">
      <c r="B48" s="119"/>
      <c r="C48" s="120"/>
      <c r="D48" s="120"/>
      <c r="E48" s="120"/>
      <c r="F48" s="120"/>
      <c r="G48" s="120"/>
      <c r="H48" s="121"/>
      <c r="I48" s="125"/>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7"/>
    </row>
    <row r="49" spans="2:38">
      <c r="B49" s="119"/>
      <c r="C49" s="120"/>
      <c r="D49" s="120"/>
      <c r="E49" s="120"/>
      <c r="F49" s="120"/>
      <c r="G49" s="120"/>
      <c r="H49" s="121"/>
      <c r="I49" s="128"/>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30"/>
    </row>
    <row r="50" spans="2:38" ht="13.5" customHeight="1">
      <c r="B50" s="131" t="s">
        <v>222</v>
      </c>
      <c r="C50" s="131"/>
      <c r="D50" s="131"/>
      <c r="E50" s="131"/>
      <c r="F50" s="131"/>
      <c r="G50" s="131"/>
      <c r="H50" s="131"/>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row>
    <row r="51" spans="2:38">
      <c r="B51" s="132"/>
      <c r="C51" s="132"/>
      <c r="D51" s="132"/>
      <c r="E51" s="132"/>
      <c r="F51" s="132"/>
      <c r="G51" s="132"/>
      <c r="H51" s="132"/>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row>
    <row r="52" spans="2:38">
      <c r="B52" s="132"/>
      <c r="C52" s="132"/>
      <c r="D52" s="132"/>
      <c r="E52" s="132"/>
      <c r="F52" s="132"/>
      <c r="G52" s="132"/>
      <c r="H52" s="132"/>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row>
    <row r="53" spans="2:38">
      <c r="B53" s="132"/>
      <c r="C53" s="132"/>
      <c r="D53" s="132"/>
      <c r="E53" s="132"/>
      <c r="F53" s="132"/>
      <c r="G53" s="132"/>
      <c r="H53" s="132"/>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row>
    <row r="54" spans="2:38">
      <c r="B54" s="132"/>
      <c r="C54" s="132"/>
      <c r="D54" s="132"/>
      <c r="E54" s="132"/>
      <c r="F54" s="132"/>
      <c r="G54" s="132"/>
      <c r="H54" s="132"/>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row>
    <row r="55" spans="2:38">
      <c r="B55" s="132"/>
      <c r="C55" s="132"/>
      <c r="D55" s="132"/>
      <c r="E55" s="132"/>
      <c r="F55" s="132"/>
      <c r="G55" s="132"/>
      <c r="H55" s="132"/>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row>
    <row r="56" spans="2:38">
      <c r="B56" s="132"/>
      <c r="C56" s="132"/>
      <c r="D56" s="132"/>
      <c r="E56" s="132"/>
      <c r="F56" s="132"/>
      <c r="G56" s="132"/>
      <c r="H56" s="132"/>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row>
    <row r="57" spans="2:38">
      <c r="B57" s="132"/>
      <c r="C57" s="132"/>
      <c r="D57" s="132"/>
      <c r="E57" s="132"/>
      <c r="F57" s="132"/>
      <c r="G57" s="132"/>
      <c r="H57" s="132"/>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row>
    <row r="58" spans="2:38">
      <c r="B58" s="132"/>
      <c r="C58" s="132"/>
      <c r="D58" s="132"/>
      <c r="E58" s="132"/>
      <c r="F58" s="132"/>
      <c r="G58" s="132"/>
      <c r="H58" s="132"/>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row>
    <row r="59" spans="2:38">
      <c r="B59" s="133"/>
      <c r="C59" s="133"/>
      <c r="D59" s="133"/>
      <c r="E59" s="133"/>
      <c r="F59" s="133"/>
      <c r="G59" s="133"/>
      <c r="H59" s="133"/>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row>
    <row r="60" spans="2:38">
      <c r="B60" s="137" t="s">
        <v>172</v>
      </c>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row>
    <row r="61" spans="2:38">
      <c r="B61" s="115" t="s">
        <v>173</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row>
    <row r="62" spans="2:38">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row>
  </sheetData>
  <mergeCells count="34">
    <mergeCell ref="B2:E2"/>
    <mergeCell ref="F2:I2"/>
    <mergeCell ref="B5:AL5"/>
    <mergeCell ref="B6:AL6"/>
    <mergeCell ref="Z10:AC10"/>
    <mergeCell ref="AD10:AL10"/>
    <mergeCell ref="I13:O13"/>
    <mergeCell ref="P13:AL13"/>
    <mergeCell ref="I14:O14"/>
    <mergeCell ref="P14:AL14"/>
    <mergeCell ref="I15:O15"/>
    <mergeCell ref="P15:AL15"/>
    <mergeCell ref="I16:O16"/>
    <mergeCell ref="P16:AL16"/>
    <mergeCell ref="I19:O19"/>
    <mergeCell ref="P19:AL19"/>
    <mergeCell ref="I20:O20"/>
    <mergeCell ref="P20:AL20"/>
    <mergeCell ref="I24:O24"/>
    <mergeCell ref="P24:AL24"/>
    <mergeCell ref="B26:AL27"/>
    <mergeCell ref="D38:AL39"/>
    <mergeCell ref="I21:O21"/>
    <mergeCell ref="P21:AL21"/>
    <mergeCell ref="I22:O22"/>
    <mergeCell ref="P22:AL22"/>
    <mergeCell ref="I23:O23"/>
    <mergeCell ref="P23:AL23"/>
    <mergeCell ref="B61:AL62"/>
    <mergeCell ref="B40:H49"/>
    <mergeCell ref="I40:AL49"/>
    <mergeCell ref="B50:H59"/>
    <mergeCell ref="I50:AL59"/>
    <mergeCell ref="B60:AL60"/>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L31"/>
  <sheetViews>
    <sheetView showGridLines="0" view="pageBreakPreview" zoomScaleNormal="100" zoomScaleSheetLayoutView="100" workbookViewId="0">
      <selection activeCell="C10" sqref="C10:AK14"/>
    </sheetView>
  </sheetViews>
  <sheetFormatPr defaultRowHeight="13.5"/>
  <cols>
    <col min="1" max="39" width="2.25" style="110" customWidth="1"/>
    <col min="40" max="16384" width="9" style="110"/>
  </cols>
  <sheetData>
    <row r="2" spans="2:38" ht="14.25" thickBot="1">
      <c r="AF2" s="179" t="s">
        <v>168</v>
      </c>
      <c r="AG2" s="179"/>
      <c r="AH2" s="179"/>
      <c r="AI2" s="179"/>
      <c r="AJ2" s="179"/>
      <c r="AK2" s="179"/>
      <c r="AL2" s="179"/>
    </row>
    <row r="3" spans="2:38" ht="13.5" customHeight="1">
      <c r="B3" s="186" t="s">
        <v>93</v>
      </c>
      <c r="C3" s="187"/>
      <c r="D3" s="187"/>
      <c r="E3" s="187"/>
      <c r="F3" s="187"/>
      <c r="G3" s="187"/>
      <c r="H3" s="187"/>
      <c r="I3" s="190" t="s">
        <v>92</v>
      </c>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1"/>
    </row>
    <row r="4" spans="2:38" ht="14.25" customHeight="1" thickBot="1">
      <c r="B4" s="188"/>
      <c r="C4" s="189"/>
      <c r="D4" s="189"/>
      <c r="E4" s="189"/>
      <c r="F4" s="189"/>
      <c r="G4" s="189"/>
      <c r="H4" s="189"/>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3"/>
    </row>
    <row r="6" spans="2:38" ht="13.5" customHeight="1">
      <c r="B6" s="142" t="s">
        <v>217</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row>
    <row r="7" spans="2:38">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row>
    <row r="8" spans="2:38">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row>
    <row r="10" spans="2:38" ht="13.5" customHeight="1">
      <c r="C10" s="115" t="s">
        <v>232</v>
      </c>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09"/>
    </row>
    <row r="11" spans="2:38">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09"/>
    </row>
    <row r="12" spans="2:38">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09"/>
    </row>
    <row r="13" spans="2:38">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09"/>
    </row>
    <row r="14" spans="2:38">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row>
    <row r="15" spans="2:38" ht="14.25" thickBot="1">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row>
    <row r="16" spans="2:38" ht="14.25" customHeight="1">
      <c r="J16" s="194" t="s">
        <v>164</v>
      </c>
      <c r="K16" s="195"/>
      <c r="L16" s="195"/>
      <c r="M16" s="195"/>
      <c r="N16" s="196"/>
      <c r="O16" s="194" t="s">
        <v>165</v>
      </c>
      <c r="P16" s="195"/>
      <c r="Q16" s="195"/>
      <c r="R16" s="195"/>
      <c r="S16" s="200"/>
      <c r="T16" s="194" t="s">
        <v>166</v>
      </c>
      <c r="U16" s="195"/>
      <c r="V16" s="195"/>
      <c r="W16" s="195"/>
      <c r="X16" s="200"/>
      <c r="Y16" s="202" t="s">
        <v>167</v>
      </c>
      <c r="Z16" s="195"/>
      <c r="AA16" s="195"/>
      <c r="AB16" s="195"/>
      <c r="AC16" s="200"/>
      <c r="AD16" s="194" t="s">
        <v>91</v>
      </c>
      <c r="AE16" s="195"/>
      <c r="AF16" s="195"/>
      <c r="AG16" s="195"/>
      <c r="AH16" s="200"/>
    </row>
    <row r="17" spans="2:38" ht="14.25" thickBot="1">
      <c r="J17" s="197"/>
      <c r="K17" s="198"/>
      <c r="L17" s="198"/>
      <c r="M17" s="198"/>
      <c r="N17" s="199"/>
      <c r="O17" s="197"/>
      <c r="P17" s="198"/>
      <c r="Q17" s="198"/>
      <c r="R17" s="198"/>
      <c r="S17" s="201"/>
      <c r="T17" s="197"/>
      <c r="U17" s="198"/>
      <c r="V17" s="198"/>
      <c r="W17" s="198"/>
      <c r="X17" s="201"/>
      <c r="Y17" s="203"/>
      <c r="Z17" s="198"/>
      <c r="AA17" s="198"/>
      <c r="AB17" s="198"/>
      <c r="AC17" s="201"/>
      <c r="AD17" s="197"/>
      <c r="AE17" s="198"/>
      <c r="AF17" s="198"/>
      <c r="AG17" s="198"/>
      <c r="AH17" s="201"/>
    </row>
    <row r="18" spans="2:38">
      <c r="E18" s="172" t="s">
        <v>90</v>
      </c>
      <c r="F18" s="173"/>
      <c r="G18" s="173"/>
      <c r="H18" s="173"/>
      <c r="I18" s="174"/>
      <c r="J18" s="175"/>
      <c r="K18" s="176"/>
      <c r="L18" s="176"/>
      <c r="M18" s="176"/>
      <c r="N18" s="177"/>
      <c r="O18" s="175"/>
      <c r="P18" s="176"/>
      <c r="Q18" s="176"/>
      <c r="R18" s="176"/>
      <c r="S18" s="177"/>
      <c r="T18" s="175"/>
      <c r="U18" s="176"/>
      <c r="V18" s="176"/>
      <c r="W18" s="176"/>
      <c r="X18" s="177"/>
      <c r="Y18" s="175"/>
      <c r="Z18" s="176"/>
      <c r="AA18" s="176"/>
      <c r="AB18" s="176"/>
      <c r="AC18" s="177"/>
      <c r="AD18" s="172" cm="1">
        <f t="array" ref="AD18">SUM(IFERROR(J18:AC18,0))</f>
        <v>0</v>
      </c>
      <c r="AE18" s="173"/>
      <c r="AF18" s="173"/>
      <c r="AG18" s="173"/>
      <c r="AH18" s="174"/>
    </row>
    <row r="19" spans="2:38" ht="14.25" thickBot="1">
      <c r="E19" s="178" t="s">
        <v>89</v>
      </c>
      <c r="F19" s="179"/>
      <c r="G19" s="179"/>
      <c r="H19" s="179"/>
      <c r="I19" s="180"/>
      <c r="J19" s="181"/>
      <c r="K19" s="182"/>
      <c r="L19" s="182"/>
      <c r="M19" s="182"/>
      <c r="N19" s="183"/>
      <c r="O19" s="181"/>
      <c r="P19" s="182"/>
      <c r="Q19" s="182"/>
      <c r="R19" s="182"/>
      <c r="S19" s="183"/>
      <c r="T19" s="181"/>
      <c r="U19" s="182"/>
      <c r="V19" s="182"/>
      <c r="W19" s="182"/>
      <c r="X19" s="183"/>
      <c r="Y19" s="184"/>
      <c r="Z19" s="184"/>
      <c r="AA19" s="184"/>
      <c r="AB19" s="184"/>
      <c r="AC19" s="185"/>
      <c r="AD19" s="169" cm="1">
        <f t="array" ref="AD19">SUM(IFERROR(J19:AC19,0))</f>
        <v>0</v>
      </c>
      <c r="AE19" s="170"/>
      <c r="AF19" s="170"/>
      <c r="AG19" s="170"/>
      <c r="AH19" s="171"/>
    </row>
    <row r="20" spans="2:38" ht="13.5" customHeight="1" thickBot="1">
      <c r="C20" s="109"/>
      <c r="D20" s="109"/>
      <c r="E20" s="166" t="s">
        <v>88</v>
      </c>
      <c r="F20" s="167"/>
      <c r="G20" s="167"/>
      <c r="H20" s="167"/>
      <c r="I20" s="168"/>
      <c r="J20" s="167" cm="1">
        <f t="array" ref="J20">SUM(IFERROR(J18:N19,0))</f>
        <v>0</v>
      </c>
      <c r="K20" s="167"/>
      <c r="L20" s="167"/>
      <c r="M20" s="167"/>
      <c r="N20" s="167"/>
      <c r="O20" s="166" cm="1">
        <f t="array" ref="O20">SUM(IFERROR(O18:S19,0))</f>
        <v>0</v>
      </c>
      <c r="P20" s="167"/>
      <c r="Q20" s="167"/>
      <c r="R20" s="167"/>
      <c r="S20" s="168"/>
      <c r="T20" s="166" cm="1">
        <f t="array" ref="T20">SUM(IFERROR(T18:X19,0))</f>
        <v>0</v>
      </c>
      <c r="U20" s="167"/>
      <c r="V20" s="167"/>
      <c r="W20" s="167"/>
      <c r="X20" s="168"/>
      <c r="Y20" s="166" cm="1">
        <f t="array" ref="Y20">SUM(IFERROR(Y18:AC19,0))</f>
        <v>0</v>
      </c>
      <c r="Z20" s="167"/>
      <c r="AA20" s="167"/>
      <c r="AB20" s="167"/>
      <c r="AC20" s="168"/>
      <c r="AD20" s="166" cm="1">
        <f t="array" ref="AD20">SUM(IFERROR(AD18:AH19,0))</f>
        <v>0</v>
      </c>
      <c r="AE20" s="167"/>
      <c r="AF20" s="167"/>
      <c r="AG20" s="167"/>
      <c r="AH20" s="168"/>
      <c r="AI20" s="109"/>
      <c r="AJ20" s="109"/>
      <c r="AK20" s="109"/>
      <c r="AL20" s="109"/>
    </row>
    <row r="21" spans="2:38">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row>
    <row r="22" spans="2:38">
      <c r="C22" s="115" t="s">
        <v>231</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row>
    <row r="23" spans="2:38">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row>
    <row r="24" spans="2:38">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row>
    <row r="26" spans="2:38">
      <c r="B26" s="89" t="s">
        <v>170</v>
      </c>
    </row>
    <row r="28" spans="2:38" ht="14.25" customHeight="1">
      <c r="B28" s="157" t="str">
        <f>IF(AND(J18="",J19="",O18="",O19="",T18="",T19="",Y18="",Y19=""),"上記の空欄に生産量又は輸入量をご記入下さい。",IF(AD20&lt;2000,"生産量及び輸入量の計が２，０００台未満のため、これで調査終了です。送付文書に記載された提出先に本調査票を返送ください。
なお、エネルギー消費効率に関する表示の状況の報告は不要です。",IF(J20+O20=0,"ガソリン貨物自動車及びディーゼル貨物自動車の出荷台数が０台のため、これで調査終了です。送付文書に記載された提出先に本調査票をご提出下さい。
なお、エネルギー消費効率に関する表示の状況の報告は不要です。","生産量及び輸入量の計が２，０００台以上でガソリン貨物自動車又はディーゼル貨物自動車の出荷が存在するため、「別紙　調査票２」へ進んで下さい。
また、エネルギー消費効率に関する表示の状況については、該当する貨物自動車に関し、表示事項が記載されたカタログ（電子媒体を含む）等を別途提出してください。")))</f>
        <v>上記の空欄に生産量又は輸入量をご記入下さい。</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9"/>
    </row>
    <row r="29" spans="2:38" ht="14.25" customHeight="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2"/>
    </row>
    <row r="30" spans="2:38">
      <c r="B30" s="160"/>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2"/>
    </row>
    <row r="31" spans="2:38">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5"/>
    </row>
  </sheetData>
  <mergeCells count="30">
    <mergeCell ref="J16:N17"/>
    <mergeCell ref="O16:S17"/>
    <mergeCell ref="T16:X17"/>
    <mergeCell ref="Y16:AC17"/>
    <mergeCell ref="AD16:AH17"/>
    <mergeCell ref="AF2:AL2"/>
    <mergeCell ref="B3:H4"/>
    <mergeCell ref="I3:AL4"/>
    <mergeCell ref="B6:AL8"/>
    <mergeCell ref="C10:AK14"/>
    <mergeCell ref="AD19:AH19"/>
    <mergeCell ref="E18:I18"/>
    <mergeCell ref="J18:N18"/>
    <mergeCell ref="O18:S18"/>
    <mergeCell ref="T18:X18"/>
    <mergeCell ref="Y18:AC18"/>
    <mergeCell ref="AD18:AH18"/>
    <mergeCell ref="E19:I19"/>
    <mergeCell ref="J19:N19"/>
    <mergeCell ref="O19:S19"/>
    <mergeCell ref="T19:X19"/>
    <mergeCell ref="Y19:AC19"/>
    <mergeCell ref="C22:AL24"/>
    <mergeCell ref="B28:AL31"/>
    <mergeCell ref="E20:I20"/>
    <mergeCell ref="J20:N20"/>
    <mergeCell ref="O20:S20"/>
    <mergeCell ref="T20:X20"/>
    <mergeCell ref="Y20:AC20"/>
    <mergeCell ref="AD20:AH20"/>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9"/>
  <sheetViews>
    <sheetView view="pageBreakPreview" topLeftCell="A16" zoomScale="85" zoomScaleNormal="70" zoomScaleSheetLayoutView="85" workbookViewId="0">
      <selection activeCell="B69" sqref="B69"/>
    </sheetView>
  </sheetViews>
  <sheetFormatPr defaultColWidth="9" defaultRowHeight="13.5"/>
  <cols>
    <col min="1" max="1" width="9" style="2"/>
    <col min="2" max="2" width="37.5" style="2" customWidth="1"/>
    <col min="3" max="3" width="16" style="2" customWidth="1"/>
    <col min="4" max="4" width="24.75" style="2" customWidth="1"/>
    <col min="5" max="5" width="10.5" style="2" customWidth="1"/>
    <col min="6" max="6" width="9" style="2"/>
    <col min="7" max="7" width="11.5" style="2" customWidth="1"/>
    <col min="8" max="8" width="11.375" style="2" customWidth="1"/>
    <col min="9" max="9" width="13.75" style="2" customWidth="1"/>
    <col min="10" max="10" width="11.125" style="2" customWidth="1"/>
    <col min="11" max="11" width="9" style="2"/>
    <col min="12" max="17" width="9" style="7"/>
    <col min="18" max="16384" width="9" style="2"/>
  </cols>
  <sheetData>
    <row r="2" spans="2:18" ht="17.25">
      <c r="B2" s="78" t="s">
        <v>163</v>
      </c>
    </row>
    <row r="3" spans="2:18" ht="17.25">
      <c r="B3" s="78" t="s">
        <v>66</v>
      </c>
    </row>
    <row r="4" spans="2:18">
      <c r="B4" s="79"/>
    </row>
    <row r="5" spans="2:18" ht="17.25">
      <c r="B5" s="58" t="s">
        <v>61</v>
      </c>
    </row>
    <row r="6" spans="2:18">
      <c r="B6" s="229" t="s">
        <v>57</v>
      </c>
      <c r="C6" s="230"/>
      <c r="D6" s="230"/>
      <c r="E6" s="230"/>
      <c r="F6" s="230"/>
      <c r="G6" s="230"/>
      <c r="H6" s="230"/>
      <c r="I6" s="230"/>
      <c r="J6" s="230"/>
      <c r="K6" s="231"/>
    </row>
    <row r="7" spans="2:18">
      <c r="B7" s="74"/>
      <c r="C7" s="72"/>
      <c r="D7" s="73"/>
      <c r="E7" s="73"/>
      <c r="F7" s="73"/>
      <c r="G7" s="73"/>
      <c r="H7" s="73"/>
      <c r="I7" s="73"/>
      <c r="J7" s="73"/>
      <c r="K7" s="73"/>
    </row>
    <row r="8" spans="2:18">
      <c r="B8" s="70" t="s">
        <v>31</v>
      </c>
      <c r="C8" s="71" t="str">
        <f>IFERROR(SUM(G13:G50)/SUM(J13:J50),"")</f>
        <v/>
      </c>
      <c r="E8" s="207" t="str">
        <f>IF(C8&gt;=C9,"達成","未達成")</f>
        <v>達成</v>
      </c>
      <c r="G8" s="4"/>
      <c r="H8" s="4"/>
      <c r="I8" s="8"/>
    </row>
    <row r="9" spans="2:18">
      <c r="B9" s="43" t="s">
        <v>32</v>
      </c>
      <c r="C9" s="45" t="str">
        <f>IFERROR(SUM(G13:G50)/SUM(K13:K50),"")</f>
        <v/>
      </c>
      <c r="E9" s="208"/>
      <c r="F9" s="3"/>
      <c r="G9" s="4"/>
      <c r="H9" s="4"/>
      <c r="I9" s="8"/>
    </row>
    <row r="10" spans="2:18">
      <c r="B10" s="3"/>
      <c r="C10" s="3"/>
      <c r="D10" s="3"/>
      <c r="E10" s="3"/>
      <c r="F10" s="3"/>
      <c r="G10" s="4"/>
      <c r="H10" s="4"/>
      <c r="I10" s="8"/>
    </row>
    <row r="11" spans="2:18" ht="13.5" customHeight="1">
      <c r="B11" s="218" t="s">
        <v>5</v>
      </c>
      <c r="C11" s="218"/>
      <c r="D11" s="218"/>
      <c r="E11" s="218"/>
      <c r="F11" s="218"/>
      <c r="G11" s="221" t="s">
        <v>59</v>
      </c>
      <c r="H11" s="221" t="s">
        <v>60</v>
      </c>
      <c r="I11" s="221" t="s">
        <v>37</v>
      </c>
      <c r="J11" s="221" t="s">
        <v>39</v>
      </c>
      <c r="K11" s="221" t="s">
        <v>38</v>
      </c>
    </row>
    <row r="12" spans="2:18" ht="40.5">
      <c r="B12" s="90" t="s">
        <v>103</v>
      </c>
      <c r="C12" s="90" t="s">
        <v>104</v>
      </c>
      <c r="D12" s="90" t="s">
        <v>105</v>
      </c>
      <c r="E12" s="90" t="s">
        <v>106</v>
      </c>
      <c r="F12" s="97" t="s">
        <v>6</v>
      </c>
      <c r="G12" s="222"/>
      <c r="H12" s="222"/>
      <c r="I12" s="222"/>
      <c r="J12" s="222"/>
      <c r="K12" s="222"/>
    </row>
    <row r="13" spans="2:18" ht="13.5" customHeight="1">
      <c r="B13" s="223" t="s">
        <v>154</v>
      </c>
      <c r="C13" s="223" t="s">
        <v>107</v>
      </c>
      <c r="D13" s="98" t="s">
        <v>108</v>
      </c>
      <c r="E13" s="223" t="s">
        <v>109</v>
      </c>
      <c r="F13" s="5" t="s">
        <v>16</v>
      </c>
      <c r="G13" s="6">
        <f>調査票2_区分1!$B$37</f>
        <v>0</v>
      </c>
      <c r="H13" s="6">
        <f>調査票2_区分1!$D$37</f>
        <v>0</v>
      </c>
      <c r="I13" s="99">
        <v>28.1</v>
      </c>
      <c r="J13" s="69" t="str">
        <f>IF(G13=0,"-",G13/H13)</f>
        <v>-</v>
      </c>
      <c r="K13" s="69" t="str">
        <f>IF(G13=0,"-",G13/I13)</f>
        <v>-</v>
      </c>
      <c r="M13" s="107"/>
      <c r="N13" s="107"/>
      <c r="O13" s="107"/>
      <c r="P13" s="106"/>
      <c r="R13" s="7"/>
    </row>
    <row r="14" spans="2:18" ht="13.5" customHeight="1">
      <c r="B14" s="224"/>
      <c r="C14" s="224"/>
      <c r="D14" s="98" t="s">
        <v>110</v>
      </c>
      <c r="E14" s="224"/>
      <c r="F14" s="5" t="s">
        <v>17</v>
      </c>
      <c r="G14" s="6">
        <f>調査票2_区分2!$B$37</f>
        <v>0</v>
      </c>
      <c r="H14" s="6">
        <f>調査票2_区分2!$D$37</f>
        <v>0</v>
      </c>
      <c r="I14" s="99">
        <v>25</v>
      </c>
      <c r="J14" s="69" t="str">
        <f t="shared" ref="J14:J50" si="0">IF(G14=0,"-",G14/H14)</f>
        <v>-</v>
      </c>
      <c r="K14" s="69" t="str">
        <f t="shared" ref="K14:K50" si="1">IF(G14=0,"-",G14/I14)</f>
        <v>-</v>
      </c>
      <c r="M14" s="107"/>
      <c r="N14" s="107"/>
      <c r="O14" s="107"/>
      <c r="P14" s="106"/>
      <c r="R14" s="7"/>
    </row>
    <row r="15" spans="2:18" ht="13.5" customHeight="1">
      <c r="B15" s="224"/>
      <c r="C15" s="224"/>
      <c r="D15" s="96" t="s">
        <v>111</v>
      </c>
      <c r="E15" s="224"/>
      <c r="F15" s="5" t="s">
        <v>18</v>
      </c>
      <c r="G15" s="6">
        <f>調査票2_区分3!$B$37</f>
        <v>0</v>
      </c>
      <c r="H15" s="6">
        <f>調査票2_区分3!$D$37</f>
        <v>0</v>
      </c>
      <c r="I15" s="99">
        <v>22.7</v>
      </c>
      <c r="J15" s="69" t="str">
        <f t="shared" si="0"/>
        <v>-</v>
      </c>
      <c r="K15" s="69" t="str">
        <f t="shared" si="1"/>
        <v>-</v>
      </c>
      <c r="M15" s="107"/>
      <c r="N15" s="107"/>
      <c r="O15" s="107"/>
      <c r="P15" s="106"/>
      <c r="R15" s="7"/>
    </row>
    <row r="16" spans="2:18" ht="13.5" customHeight="1">
      <c r="B16" s="224"/>
      <c r="C16" s="224"/>
      <c r="D16" s="96" t="s">
        <v>112</v>
      </c>
      <c r="E16" s="224"/>
      <c r="F16" s="5" t="s">
        <v>19</v>
      </c>
      <c r="G16" s="6">
        <f>調査票2_区分4!$B$37</f>
        <v>0</v>
      </c>
      <c r="H16" s="6">
        <f>調査票2_区分4!$D$37</f>
        <v>0</v>
      </c>
      <c r="I16" s="99">
        <v>20.8</v>
      </c>
      <c r="J16" s="69" t="str">
        <f t="shared" si="0"/>
        <v>-</v>
      </c>
      <c r="K16" s="69" t="str">
        <f t="shared" si="1"/>
        <v>-</v>
      </c>
      <c r="M16" s="107"/>
      <c r="N16" s="107"/>
      <c r="O16" s="107"/>
      <c r="P16" s="106"/>
      <c r="R16" s="7"/>
    </row>
    <row r="17" spans="2:18" ht="13.5" customHeight="1">
      <c r="B17" s="224"/>
      <c r="C17" s="224"/>
      <c r="D17" s="96" t="s">
        <v>113</v>
      </c>
      <c r="E17" s="224"/>
      <c r="F17" s="5" t="s">
        <v>20</v>
      </c>
      <c r="G17" s="6">
        <f>調査票2_区分5!$B$37</f>
        <v>0</v>
      </c>
      <c r="H17" s="6">
        <f>調査票2_区分5!$D$37</f>
        <v>0</v>
      </c>
      <c r="I17" s="99">
        <v>18.5</v>
      </c>
      <c r="J17" s="69" t="str">
        <f t="shared" si="0"/>
        <v>-</v>
      </c>
      <c r="K17" s="69" t="str">
        <f t="shared" si="1"/>
        <v>-</v>
      </c>
      <c r="M17" s="107"/>
      <c r="N17" s="107"/>
      <c r="O17" s="107"/>
      <c r="P17" s="106"/>
      <c r="R17" s="7"/>
    </row>
    <row r="18" spans="2:18" ht="13.5" customHeight="1">
      <c r="B18" s="225"/>
      <c r="C18" s="225"/>
      <c r="D18" s="96" t="s">
        <v>114</v>
      </c>
      <c r="E18" s="225"/>
      <c r="F18" s="5" t="s">
        <v>21</v>
      </c>
      <c r="G18" s="6">
        <f>調査票2_区分6!$B$37</f>
        <v>0</v>
      </c>
      <c r="H18" s="6">
        <f>調査票2_区分6!$D$37</f>
        <v>0</v>
      </c>
      <c r="I18" s="99">
        <v>16.899999999999999</v>
      </c>
      <c r="J18" s="69" t="str">
        <f t="shared" si="0"/>
        <v>-</v>
      </c>
      <c r="K18" s="69" t="str">
        <f t="shared" si="1"/>
        <v>-</v>
      </c>
      <c r="M18" s="107"/>
      <c r="N18" s="107"/>
      <c r="O18" s="107"/>
      <c r="P18" s="106"/>
      <c r="R18" s="7"/>
    </row>
    <row r="19" spans="2:18" ht="13.5" customHeight="1">
      <c r="B19" s="226" t="s">
        <v>154</v>
      </c>
      <c r="C19" s="226" t="s">
        <v>115</v>
      </c>
      <c r="D19" s="96" t="s">
        <v>108</v>
      </c>
      <c r="E19" s="226" t="s">
        <v>116</v>
      </c>
      <c r="F19" s="5" t="s">
        <v>22</v>
      </c>
      <c r="G19" s="6">
        <f>調査票2_区分7!$B$37</f>
        <v>0</v>
      </c>
      <c r="H19" s="6">
        <f>調査票2_区分7!$D$37</f>
        <v>0</v>
      </c>
      <c r="I19" s="99">
        <v>21</v>
      </c>
      <c r="J19" s="69" t="str">
        <f t="shared" si="0"/>
        <v>-</v>
      </c>
      <c r="K19" s="69" t="str">
        <f t="shared" si="1"/>
        <v>-</v>
      </c>
      <c r="M19" s="108"/>
      <c r="N19" s="107"/>
      <c r="O19" s="107"/>
      <c r="P19" s="106"/>
      <c r="R19" s="7"/>
    </row>
    <row r="20" spans="2:18" ht="13.5" customHeight="1">
      <c r="B20" s="227"/>
      <c r="C20" s="227"/>
      <c r="D20" s="96" t="s">
        <v>110</v>
      </c>
      <c r="E20" s="227"/>
      <c r="F20" s="5" t="s">
        <v>23</v>
      </c>
      <c r="G20" s="6">
        <f>調査票2_区分8!$B$37</f>
        <v>0</v>
      </c>
      <c r="H20" s="6">
        <f>調査票2_区分8!$D$37</f>
        <v>0</v>
      </c>
      <c r="I20" s="99">
        <v>20.399999999999999</v>
      </c>
      <c r="J20" s="69" t="str">
        <f t="shared" si="0"/>
        <v>-</v>
      </c>
      <c r="K20" s="69" t="str">
        <f t="shared" si="1"/>
        <v>-</v>
      </c>
      <c r="M20" s="108"/>
      <c r="N20" s="107"/>
      <c r="O20" s="107"/>
      <c r="P20" s="106"/>
      <c r="R20" s="7"/>
    </row>
    <row r="21" spans="2:18" ht="13.5" customHeight="1">
      <c r="B21" s="227"/>
      <c r="C21" s="227"/>
      <c r="D21" s="96" t="s">
        <v>111</v>
      </c>
      <c r="E21" s="227"/>
      <c r="F21" s="5" t="s">
        <v>24</v>
      </c>
      <c r="G21" s="6">
        <f>調査票2_区分9!$B$37</f>
        <v>0</v>
      </c>
      <c r="H21" s="6">
        <f>調査票2_区分9!$D$37</f>
        <v>0</v>
      </c>
      <c r="I21" s="99">
        <v>19.899999999999999</v>
      </c>
      <c r="J21" s="69" t="str">
        <f t="shared" si="0"/>
        <v>-</v>
      </c>
      <c r="K21" s="69" t="str">
        <f t="shared" si="1"/>
        <v>-</v>
      </c>
      <c r="M21" s="108"/>
      <c r="N21" s="107"/>
      <c r="O21" s="107"/>
      <c r="P21" s="106"/>
      <c r="R21" s="7"/>
    </row>
    <row r="22" spans="2:18" ht="13.5" customHeight="1">
      <c r="B22" s="227"/>
      <c r="C22" s="227"/>
      <c r="D22" s="96" t="s">
        <v>112</v>
      </c>
      <c r="E22" s="227"/>
      <c r="F22" s="5" t="s">
        <v>25</v>
      </c>
      <c r="G22" s="6">
        <f>調査票2_区分10!$B$37</f>
        <v>0</v>
      </c>
      <c r="H22" s="6">
        <f>調査票2_区分10!$D$37</f>
        <v>0</v>
      </c>
      <c r="I22" s="99">
        <v>19.399999999999999</v>
      </c>
      <c r="J22" s="69" t="str">
        <f t="shared" si="0"/>
        <v>-</v>
      </c>
      <c r="K22" s="69" t="str">
        <f t="shared" si="1"/>
        <v>-</v>
      </c>
      <c r="M22" s="108"/>
      <c r="N22" s="107"/>
      <c r="O22" s="107"/>
      <c r="P22" s="106"/>
      <c r="R22" s="7"/>
    </row>
    <row r="23" spans="2:18" ht="13.5" customHeight="1">
      <c r="B23" s="227"/>
      <c r="C23" s="227"/>
      <c r="D23" s="96" t="s">
        <v>113</v>
      </c>
      <c r="E23" s="227"/>
      <c r="F23" s="5" t="s">
        <v>26</v>
      </c>
      <c r="G23" s="6">
        <f>調査票2_区分11!$B$37</f>
        <v>0</v>
      </c>
      <c r="H23" s="6">
        <f>調査票2_区分11!$D$37</f>
        <v>0</v>
      </c>
      <c r="I23" s="99">
        <v>16.7</v>
      </c>
      <c r="J23" s="69" t="str">
        <f t="shared" si="0"/>
        <v>-</v>
      </c>
      <c r="K23" s="69" t="str">
        <f t="shared" si="1"/>
        <v>-</v>
      </c>
      <c r="M23" s="108"/>
      <c r="N23" s="107"/>
      <c r="O23" s="107"/>
      <c r="P23" s="106"/>
      <c r="R23" s="7"/>
    </row>
    <row r="24" spans="2:18" ht="13.5" customHeight="1">
      <c r="B24" s="227"/>
      <c r="C24" s="227"/>
      <c r="D24" s="96" t="s">
        <v>117</v>
      </c>
      <c r="E24" s="227"/>
      <c r="F24" s="5" t="s">
        <v>27</v>
      </c>
      <c r="G24" s="6">
        <f>調査票2_区分12!$B$37</f>
        <v>0</v>
      </c>
      <c r="H24" s="6">
        <f>調査票2_区分12!$D$37</f>
        <v>0</v>
      </c>
      <c r="I24" s="99">
        <v>15.1</v>
      </c>
      <c r="J24" s="69" t="str">
        <f t="shared" si="0"/>
        <v>-</v>
      </c>
      <c r="K24" s="69" t="str">
        <f t="shared" si="1"/>
        <v>-</v>
      </c>
      <c r="M24" s="108"/>
      <c r="N24" s="107"/>
      <c r="O24" s="107"/>
      <c r="P24" s="106"/>
      <c r="R24" s="7"/>
    </row>
    <row r="25" spans="2:18" ht="13.5" customHeight="1">
      <c r="B25" s="227"/>
      <c r="C25" s="227"/>
      <c r="D25" s="96" t="s">
        <v>118</v>
      </c>
      <c r="E25" s="227"/>
      <c r="F25" s="5" t="s">
        <v>28</v>
      </c>
      <c r="G25" s="6">
        <f>調査票2_区分13!$B$37</f>
        <v>0</v>
      </c>
      <c r="H25" s="6">
        <f>調査票2_区分13!$D$37</f>
        <v>0</v>
      </c>
      <c r="I25" s="99">
        <v>13.9</v>
      </c>
      <c r="J25" s="69" t="str">
        <f t="shared" si="0"/>
        <v>-</v>
      </c>
      <c r="K25" s="69" t="str">
        <f t="shared" si="1"/>
        <v>-</v>
      </c>
      <c r="M25" s="108"/>
      <c r="N25" s="107"/>
      <c r="O25" s="107"/>
      <c r="P25" s="106"/>
      <c r="R25" s="7"/>
    </row>
    <row r="26" spans="2:18" ht="13.5" customHeight="1">
      <c r="B26" s="227"/>
      <c r="C26" s="227"/>
      <c r="D26" s="96" t="s">
        <v>119</v>
      </c>
      <c r="E26" s="227"/>
      <c r="F26" s="5" t="s">
        <v>29</v>
      </c>
      <c r="G26" s="6">
        <f>調査票2_区分14!$B$37</f>
        <v>0</v>
      </c>
      <c r="H26" s="6">
        <f>調査票2_区分14!$D$37</f>
        <v>0</v>
      </c>
      <c r="I26" s="100">
        <v>12.9</v>
      </c>
      <c r="J26" s="69" t="str">
        <f t="shared" si="0"/>
        <v>-</v>
      </c>
      <c r="K26" s="69" t="str">
        <f t="shared" si="1"/>
        <v>-</v>
      </c>
      <c r="M26" s="108"/>
      <c r="N26" s="107"/>
      <c r="O26" s="107"/>
      <c r="P26" s="106"/>
      <c r="R26" s="7"/>
    </row>
    <row r="27" spans="2:18" ht="13.5" customHeight="1">
      <c r="B27" s="228"/>
      <c r="C27" s="227"/>
      <c r="D27" s="96" t="s">
        <v>120</v>
      </c>
      <c r="E27" s="227"/>
      <c r="F27" s="5" t="s">
        <v>30</v>
      </c>
      <c r="G27" s="6">
        <f>調査票2_区分15!$B$37</f>
        <v>0</v>
      </c>
      <c r="H27" s="6">
        <f>調査票2_区分15!$D$37</f>
        <v>0</v>
      </c>
      <c r="I27" s="100">
        <v>12.1</v>
      </c>
      <c r="J27" s="69" t="str">
        <f t="shared" si="0"/>
        <v>-</v>
      </c>
      <c r="K27" s="69" t="str">
        <f t="shared" si="1"/>
        <v>-</v>
      </c>
      <c r="M27" s="108"/>
      <c r="N27" s="107"/>
      <c r="O27" s="107"/>
      <c r="P27" s="106"/>
      <c r="R27" s="7"/>
    </row>
    <row r="28" spans="2:18" ht="13.5" customHeight="1">
      <c r="B28" s="226" t="s">
        <v>155</v>
      </c>
      <c r="C28" s="227"/>
      <c r="D28" s="96" t="s">
        <v>121</v>
      </c>
      <c r="E28" s="227"/>
      <c r="F28" s="111" t="s">
        <v>131</v>
      </c>
      <c r="G28" s="6">
        <f>調査票2_区分16!$B$37</f>
        <v>0</v>
      </c>
      <c r="H28" s="6">
        <f>調査票2_区分16!$D$37</f>
        <v>0</v>
      </c>
      <c r="I28" s="101">
        <v>11.5</v>
      </c>
      <c r="J28" s="69" t="str">
        <f t="shared" si="0"/>
        <v>-</v>
      </c>
      <c r="K28" s="69" t="str">
        <f t="shared" si="1"/>
        <v>-</v>
      </c>
      <c r="M28" s="108"/>
      <c r="N28" s="107"/>
      <c r="O28" s="107"/>
      <c r="P28" s="106"/>
      <c r="Q28" s="2"/>
    </row>
    <row r="29" spans="2:18" ht="13.5" customHeight="1">
      <c r="B29" s="228"/>
      <c r="C29" s="228"/>
      <c r="D29" s="96" t="s">
        <v>122</v>
      </c>
      <c r="E29" s="227"/>
      <c r="F29" s="111" t="s">
        <v>132</v>
      </c>
      <c r="G29" s="6">
        <f>調査票2_区分17!$B$37</f>
        <v>0</v>
      </c>
      <c r="H29" s="6">
        <f>調査票2_区分17!$D$37</f>
        <v>0</v>
      </c>
      <c r="I29" s="101">
        <v>11</v>
      </c>
      <c r="J29" s="69" t="str">
        <f t="shared" si="0"/>
        <v>-</v>
      </c>
      <c r="K29" s="69" t="str">
        <f t="shared" si="1"/>
        <v>-</v>
      </c>
      <c r="M29" s="108"/>
      <c r="N29" s="107"/>
      <c r="O29" s="107"/>
      <c r="P29" s="106"/>
      <c r="Q29" s="2"/>
    </row>
    <row r="30" spans="2:18" ht="13.5" customHeight="1">
      <c r="B30" s="226" t="s">
        <v>154</v>
      </c>
      <c r="C30" s="226" t="s">
        <v>123</v>
      </c>
      <c r="D30" s="96" t="s">
        <v>108</v>
      </c>
      <c r="E30" s="227"/>
      <c r="F30" s="111" t="s">
        <v>133</v>
      </c>
      <c r="G30" s="6">
        <f>調査票2_区分18!$B$37</f>
        <v>0</v>
      </c>
      <c r="H30" s="6">
        <f>調査票2_区分18!$D$37</f>
        <v>0</v>
      </c>
      <c r="I30" s="101">
        <v>20.399999999999999</v>
      </c>
      <c r="J30" s="69" t="str">
        <f t="shared" si="0"/>
        <v>-</v>
      </c>
      <c r="K30" s="69" t="str">
        <f t="shared" si="1"/>
        <v>-</v>
      </c>
      <c r="M30" s="108"/>
      <c r="N30" s="107"/>
      <c r="O30" s="107"/>
      <c r="P30" s="106"/>
      <c r="Q30" s="2"/>
    </row>
    <row r="31" spans="2:18" ht="13.5" customHeight="1">
      <c r="B31" s="227"/>
      <c r="C31" s="227"/>
      <c r="D31" s="96" t="s">
        <v>110</v>
      </c>
      <c r="E31" s="227"/>
      <c r="F31" s="111" t="s">
        <v>134</v>
      </c>
      <c r="G31" s="6">
        <f>調査票2_区分19!$B$37</f>
        <v>0</v>
      </c>
      <c r="H31" s="6">
        <f>調査票2_区分19!$D$37</f>
        <v>0</v>
      </c>
      <c r="I31" s="101">
        <v>19.8</v>
      </c>
      <c r="J31" s="69" t="str">
        <f t="shared" si="0"/>
        <v>-</v>
      </c>
      <c r="K31" s="69" t="str">
        <f t="shared" si="1"/>
        <v>-</v>
      </c>
      <c r="M31" s="108"/>
      <c r="N31" s="107"/>
      <c r="O31" s="107"/>
      <c r="P31" s="106"/>
      <c r="Q31" s="2"/>
    </row>
    <row r="32" spans="2:18" ht="13.5" customHeight="1">
      <c r="B32" s="227"/>
      <c r="C32" s="227"/>
      <c r="D32" s="96" t="s">
        <v>111</v>
      </c>
      <c r="E32" s="227"/>
      <c r="F32" s="111" t="s">
        <v>135</v>
      </c>
      <c r="G32" s="6">
        <f>調査票2_区分20!$B$37</f>
        <v>0</v>
      </c>
      <c r="H32" s="6">
        <f>調査票2_区分20!$D$37</f>
        <v>0</v>
      </c>
      <c r="I32" s="101">
        <v>19.2</v>
      </c>
      <c r="J32" s="69" t="str">
        <f t="shared" si="0"/>
        <v>-</v>
      </c>
      <c r="K32" s="69" t="str">
        <f t="shared" si="1"/>
        <v>-</v>
      </c>
      <c r="M32" s="108"/>
      <c r="N32" s="107"/>
      <c r="O32" s="107"/>
      <c r="P32" s="106"/>
      <c r="Q32" s="2"/>
    </row>
    <row r="33" spans="2:17" ht="13.5" customHeight="1">
      <c r="B33" s="227"/>
      <c r="C33" s="227"/>
      <c r="D33" s="96" t="s">
        <v>112</v>
      </c>
      <c r="E33" s="227"/>
      <c r="F33" s="111" t="s">
        <v>136</v>
      </c>
      <c r="G33" s="6">
        <f>調査票2_区分21!$B$37</f>
        <v>0</v>
      </c>
      <c r="H33" s="6">
        <f>調査票2_区分21!$D$37</f>
        <v>0</v>
      </c>
      <c r="I33" s="101">
        <v>18.7</v>
      </c>
      <c r="J33" s="69" t="str">
        <f t="shared" si="0"/>
        <v>-</v>
      </c>
      <c r="K33" s="69" t="str">
        <f t="shared" si="1"/>
        <v>-</v>
      </c>
      <c r="M33" s="108"/>
      <c r="N33" s="107"/>
      <c r="O33" s="107"/>
      <c r="P33" s="106"/>
      <c r="Q33" s="2"/>
    </row>
    <row r="34" spans="2:17" ht="13.5" customHeight="1">
      <c r="B34" s="227"/>
      <c r="C34" s="227"/>
      <c r="D34" s="96" t="s">
        <v>113</v>
      </c>
      <c r="E34" s="227"/>
      <c r="F34" s="111" t="s">
        <v>137</v>
      </c>
      <c r="G34" s="6">
        <f>調査票2_区分22!$B$37</f>
        <v>0</v>
      </c>
      <c r="H34" s="6">
        <f>調査票2_区分22!$D$37</f>
        <v>0</v>
      </c>
      <c r="I34" s="101">
        <v>16.3</v>
      </c>
      <c r="J34" s="69" t="str">
        <f t="shared" si="0"/>
        <v>-</v>
      </c>
      <c r="K34" s="69" t="str">
        <f t="shared" si="1"/>
        <v>-</v>
      </c>
      <c r="M34" s="108"/>
      <c r="N34" s="107"/>
      <c r="O34" s="107"/>
      <c r="P34" s="106"/>
      <c r="Q34" s="2"/>
    </row>
    <row r="35" spans="2:17" ht="13.5" customHeight="1">
      <c r="B35" s="227"/>
      <c r="C35" s="227"/>
      <c r="D35" s="96" t="s">
        <v>117</v>
      </c>
      <c r="E35" s="227"/>
      <c r="F35" s="111" t="s">
        <v>138</v>
      </c>
      <c r="G35" s="6">
        <f>調査票2_区分23!$B$37</f>
        <v>0</v>
      </c>
      <c r="H35" s="6">
        <f>調査票2_区分23!$D$37</f>
        <v>0</v>
      </c>
      <c r="I35" s="101">
        <v>14.7</v>
      </c>
      <c r="J35" s="69" t="str">
        <f t="shared" si="0"/>
        <v>-</v>
      </c>
      <c r="K35" s="69" t="str">
        <f t="shared" si="1"/>
        <v>-</v>
      </c>
      <c r="M35" s="108"/>
      <c r="N35" s="107"/>
      <c r="O35" s="107"/>
      <c r="P35" s="106"/>
      <c r="Q35" s="2"/>
    </row>
    <row r="36" spans="2:17" ht="13.5" customHeight="1">
      <c r="B36" s="227"/>
      <c r="C36" s="227"/>
      <c r="D36" s="96" t="s">
        <v>118</v>
      </c>
      <c r="E36" s="227"/>
      <c r="F36" s="111" t="s">
        <v>139</v>
      </c>
      <c r="G36" s="6">
        <f>調査票2_区分24!$B$37</f>
        <v>0</v>
      </c>
      <c r="H36" s="6">
        <f>調査票2_区分24!$D$37</f>
        <v>0</v>
      </c>
      <c r="I36" s="101">
        <v>13.5</v>
      </c>
      <c r="J36" s="69" t="str">
        <f t="shared" si="0"/>
        <v>-</v>
      </c>
      <c r="K36" s="69" t="str">
        <f t="shared" si="1"/>
        <v>-</v>
      </c>
      <c r="M36" s="108"/>
      <c r="N36" s="107"/>
      <c r="O36" s="107"/>
      <c r="P36" s="106"/>
      <c r="Q36" s="2"/>
    </row>
    <row r="37" spans="2:17" ht="13.5" customHeight="1">
      <c r="B37" s="227"/>
      <c r="C37" s="227"/>
      <c r="D37" s="96" t="s">
        <v>119</v>
      </c>
      <c r="E37" s="227"/>
      <c r="F37" s="111" t="s">
        <v>140</v>
      </c>
      <c r="G37" s="6">
        <f>調査票2_区分25!$B$37</f>
        <v>0</v>
      </c>
      <c r="H37" s="6">
        <f>調査票2_区分25!$D$37</f>
        <v>0</v>
      </c>
      <c r="I37" s="101">
        <v>12.5</v>
      </c>
      <c r="J37" s="69" t="str">
        <f t="shared" si="0"/>
        <v>-</v>
      </c>
      <c r="K37" s="69" t="str">
        <f t="shared" si="1"/>
        <v>-</v>
      </c>
      <c r="M37" s="108"/>
      <c r="N37" s="107"/>
      <c r="O37" s="107"/>
      <c r="P37" s="106"/>
      <c r="Q37" s="2"/>
    </row>
    <row r="38" spans="2:17" ht="13.5" customHeight="1">
      <c r="B38" s="228"/>
      <c r="C38" s="227"/>
      <c r="D38" s="96" t="s">
        <v>120</v>
      </c>
      <c r="E38" s="227"/>
      <c r="F38" s="111" t="s">
        <v>141</v>
      </c>
      <c r="G38" s="6">
        <f>調査票2_区分26!$B$37</f>
        <v>0</v>
      </c>
      <c r="H38" s="6">
        <f>調査票2_区分26!$D$37</f>
        <v>0</v>
      </c>
      <c r="I38" s="101">
        <v>11.7</v>
      </c>
      <c r="J38" s="69" t="str">
        <f t="shared" si="0"/>
        <v>-</v>
      </c>
      <c r="K38" s="69" t="str">
        <f t="shared" si="1"/>
        <v>-</v>
      </c>
      <c r="M38" s="108"/>
      <c r="N38" s="107"/>
      <c r="O38" s="107"/>
      <c r="P38" s="106"/>
      <c r="Q38" s="2"/>
    </row>
    <row r="39" spans="2:17" ht="13.5" customHeight="1">
      <c r="B39" s="226" t="s">
        <v>155</v>
      </c>
      <c r="C39" s="227"/>
      <c r="D39" s="96" t="s">
        <v>121</v>
      </c>
      <c r="E39" s="227"/>
      <c r="F39" s="111" t="s">
        <v>142</v>
      </c>
      <c r="G39" s="6">
        <f>調査票2_区分27!$B$37</f>
        <v>0</v>
      </c>
      <c r="H39" s="6">
        <f>調査票2_区分27!$D$37</f>
        <v>0</v>
      </c>
      <c r="I39" s="101">
        <v>11.1</v>
      </c>
      <c r="J39" s="69" t="str">
        <f t="shared" si="0"/>
        <v>-</v>
      </c>
      <c r="K39" s="69" t="str">
        <f t="shared" si="1"/>
        <v>-</v>
      </c>
      <c r="M39" s="108"/>
      <c r="N39" s="107"/>
      <c r="O39" s="107"/>
      <c r="P39" s="106"/>
      <c r="Q39" s="2"/>
    </row>
    <row r="40" spans="2:17" ht="13.5" customHeight="1">
      <c r="B40" s="227"/>
      <c r="C40" s="227"/>
      <c r="D40" s="96" t="s">
        <v>124</v>
      </c>
      <c r="E40" s="227"/>
      <c r="F40" s="111" t="s">
        <v>143</v>
      </c>
      <c r="G40" s="6">
        <f>調査票2_区分28!$B$37</f>
        <v>0</v>
      </c>
      <c r="H40" s="6">
        <f>調査票2_区分28!$D$37</f>
        <v>0</v>
      </c>
      <c r="I40" s="101">
        <v>10.6</v>
      </c>
      <c r="J40" s="69" t="str">
        <f t="shared" si="0"/>
        <v>-</v>
      </c>
      <c r="K40" s="69" t="str">
        <f t="shared" si="1"/>
        <v>-</v>
      </c>
      <c r="M40" s="108"/>
      <c r="N40" s="107"/>
      <c r="O40" s="107"/>
      <c r="P40" s="106"/>
      <c r="Q40" s="2"/>
    </row>
    <row r="41" spans="2:17" ht="13.5" customHeight="1">
      <c r="B41" s="228"/>
      <c r="C41" s="228"/>
      <c r="D41" s="96" t="s">
        <v>125</v>
      </c>
      <c r="E41" s="227"/>
      <c r="F41" s="111" t="s">
        <v>144</v>
      </c>
      <c r="G41" s="6">
        <f>調査票2_区分29!$B$37</f>
        <v>0</v>
      </c>
      <c r="H41" s="6">
        <f>調査票2_区分29!$D$37</f>
        <v>0</v>
      </c>
      <c r="I41" s="101">
        <v>10.199999999999999</v>
      </c>
      <c r="J41" s="69" t="str">
        <f t="shared" si="0"/>
        <v>-</v>
      </c>
      <c r="K41" s="69" t="str">
        <f t="shared" si="1"/>
        <v>-</v>
      </c>
      <c r="M41" s="108"/>
      <c r="N41" s="107"/>
      <c r="O41" s="107"/>
      <c r="P41" s="106"/>
      <c r="Q41" s="2"/>
    </row>
    <row r="42" spans="2:17" ht="13.5" customHeight="1">
      <c r="B42" s="226" t="s">
        <v>126</v>
      </c>
      <c r="C42" s="226" t="s">
        <v>115</v>
      </c>
      <c r="D42" s="96" t="s">
        <v>121</v>
      </c>
      <c r="E42" s="227"/>
      <c r="F42" s="111" t="s">
        <v>145</v>
      </c>
      <c r="G42" s="6">
        <f>調査票2_区分30!$B$37</f>
        <v>0</v>
      </c>
      <c r="H42" s="6">
        <f>調査票2_区分30!$D$37</f>
        <v>0</v>
      </c>
      <c r="I42" s="101">
        <v>16.8</v>
      </c>
      <c r="J42" s="69" t="str">
        <f t="shared" si="0"/>
        <v>-</v>
      </c>
      <c r="K42" s="69" t="str">
        <f t="shared" si="1"/>
        <v>-</v>
      </c>
      <c r="M42" s="108"/>
      <c r="N42" s="107"/>
      <c r="O42" s="107"/>
      <c r="P42" s="106"/>
      <c r="Q42" s="2"/>
    </row>
    <row r="43" spans="2:17" ht="13.5" customHeight="1">
      <c r="B43" s="227"/>
      <c r="C43" s="227"/>
      <c r="D43" s="96" t="s">
        <v>124</v>
      </c>
      <c r="E43" s="227"/>
      <c r="F43" s="111" t="s">
        <v>146</v>
      </c>
      <c r="G43" s="6">
        <f>調査票2_区分31!$B$37</f>
        <v>0</v>
      </c>
      <c r="H43" s="6">
        <f>調査票2_区分31!$D$37</f>
        <v>0</v>
      </c>
      <c r="I43" s="101">
        <v>15.9</v>
      </c>
      <c r="J43" s="69" t="str">
        <f t="shared" si="0"/>
        <v>-</v>
      </c>
      <c r="K43" s="69" t="str">
        <f t="shared" si="1"/>
        <v>-</v>
      </c>
      <c r="M43" s="108"/>
      <c r="N43" s="107"/>
      <c r="O43" s="107"/>
      <c r="P43" s="106"/>
      <c r="Q43" s="2"/>
    </row>
    <row r="44" spans="2:17" ht="13.5" customHeight="1">
      <c r="B44" s="227"/>
      <c r="C44" s="227"/>
      <c r="D44" s="96" t="s">
        <v>127</v>
      </c>
      <c r="E44" s="227"/>
      <c r="F44" s="111" t="s">
        <v>147</v>
      </c>
      <c r="G44" s="6">
        <f>調査票2_区分32!$B$37</f>
        <v>0</v>
      </c>
      <c r="H44" s="6">
        <f>調査票2_区分32!$D$37</f>
        <v>0</v>
      </c>
      <c r="I44" s="101">
        <v>15.2</v>
      </c>
      <c r="J44" s="69" t="str">
        <f t="shared" si="0"/>
        <v>-</v>
      </c>
      <c r="K44" s="69" t="str">
        <f t="shared" si="1"/>
        <v>-</v>
      </c>
      <c r="M44" s="108"/>
      <c r="N44" s="107"/>
      <c r="O44" s="107"/>
      <c r="P44" s="106"/>
      <c r="Q44" s="2"/>
    </row>
    <row r="45" spans="2:17" ht="13.5" customHeight="1">
      <c r="B45" s="227"/>
      <c r="C45" s="228"/>
      <c r="D45" s="96" t="s">
        <v>128</v>
      </c>
      <c r="E45" s="227"/>
      <c r="F45" s="111" t="s">
        <v>148</v>
      </c>
      <c r="G45" s="6">
        <f>調査票2_区分33!$B$37</f>
        <v>0</v>
      </c>
      <c r="H45" s="6">
        <f>調査票2_区分33!$D$37</f>
        <v>0</v>
      </c>
      <c r="I45" s="101">
        <v>14.6</v>
      </c>
      <c r="J45" s="69" t="str">
        <f t="shared" si="0"/>
        <v>-</v>
      </c>
      <c r="K45" s="69" t="str">
        <f t="shared" si="1"/>
        <v>-</v>
      </c>
      <c r="M45" s="108"/>
      <c r="N45" s="107"/>
      <c r="O45" s="107"/>
      <c r="P45" s="106"/>
      <c r="Q45" s="2"/>
    </row>
    <row r="46" spans="2:17" ht="13.5" customHeight="1">
      <c r="B46" s="227"/>
      <c r="C46" s="226" t="s">
        <v>123</v>
      </c>
      <c r="D46" s="96" t="s">
        <v>121</v>
      </c>
      <c r="E46" s="227"/>
      <c r="F46" s="111" t="s">
        <v>149</v>
      </c>
      <c r="G46" s="6">
        <f>調査票2_区分34!$B$37</f>
        <v>0</v>
      </c>
      <c r="H46" s="6">
        <f>調査票2_区分34!$D$37</f>
        <v>0</v>
      </c>
      <c r="I46" s="101">
        <v>14</v>
      </c>
      <c r="J46" s="69" t="str">
        <f t="shared" si="0"/>
        <v>-</v>
      </c>
      <c r="K46" s="69" t="str">
        <f t="shared" si="1"/>
        <v>-</v>
      </c>
      <c r="M46" s="108"/>
      <c r="N46" s="107"/>
      <c r="O46" s="107"/>
      <c r="P46" s="106"/>
      <c r="Q46" s="2"/>
    </row>
    <row r="47" spans="2:17" ht="13.5" customHeight="1">
      <c r="B47" s="227"/>
      <c r="C47" s="227"/>
      <c r="D47" s="96" t="s">
        <v>124</v>
      </c>
      <c r="E47" s="227"/>
      <c r="F47" s="111" t="s">
        <v>150</v>
      </c>
      <c r="G47" s="6">
        <f>調査票2_区分35!$B$37</f>
        <v>0</v>
      </c>
      <c r="H47" s="6">
        <f>調査票2_区分35!$D$37</f>
        <v>0</v>
      </c>
      <c r="I47" s="101">
        <v>13.7</v>
      </c>
      <c r="J47" s="69" t="str">
        <f t="shared" si="0"/>
        <v>-</v>
      </c>
      <c r="K47" s="69" t="str">
        <f t="shared" si="1"/>
        <v>-</v>
      </c>
      <c r="M47" s="108"/>
      <c r="N47" s="107"/>
      <c r="O47" s="107"/>
      <c r="P47" s="106"/>
      <c r="Q47" s="2"/>
    </row>
    <row r="48" spans="2:17" ht="13.5" customHeight="1">
      <c r="B48" s="227"/>
      <c r="C48" s="227"/>
      <c r="D48" s="96" t="s">
        <v>127</v>
      </c>
      <c r="E48" s="227"/>
      <c r="F48" s="111" t="s">
        <v>151</v>
      </c>
      <c r="G48" s="6">
        <f>調査票2_区分36!$B$37</f>
        <v>0</v>
      </c>
      <c r="H48" s="6">
        <f>調査票2_区分36!$D$37</f>
        <v>0</v>
      </c>
      <c r="I48" s="101">
        <v>13.5</v>
      </c>
      <c r="J48" s="69" t="str">
        <f t="shared" si="0"/>
        <v>-</v>
      </c>
      <c r="K48" s="69" t="str">
        <f t="shared" si="1"/>
        <v>-</v>
      </c>
      <c r="M48" s="108"/>
      <c r="N48" s="107"/>
      <c r="O48" s="107"/>
      <c r="P48" s="106"/>
      <c r="Q48" s="2"/>
    </row>
    <row r="49" spans="2:17" ht="13.5" customHeight="1">
      <c r="B49" s="227"/>
      <c r="C49" s="227"/>
      <c r="D49" s="96" t="s">
        <v>129</v>
      </c>
      <c r="E49" s="227"/>
      <c r="F49" s="111" t="s">
        <v>152</v>
      </c>
      <c r="G49" s="6">
        <f>調査票2_区分37!$B$37</f>
        <v>0</v>
      </c>
      <c r="H49" s="6">
        <f>調査票2_区分37!$D$37</f>
        <v>0</v>
      </c>
      <c r="I49" s="101">
        <v>13.3</v>
      </c>
      <c r="J49" s="69" t="str">
        <f t="shared" si="0"/>
        <v>-</v>
      </c>
      <c r="K49" s="69" t="str">
        <f t="shared" si="1"/>
        <v>-</v>
      </c>
      <c r="M49" s="108"/>
      <c r="N49" s="107"/>
      <c r="O49" s="107"/>
      <c r="P49" s="106"/>
      <c r="Q49" s="2"/>
    </row>
    <row r="50" spans="2:17" ht="14.25" customHeight="1">
      <c r="B50" s="228"/>
      <c r="C50" s="228"/>
      <c r="D50" s="96" t="s">
        <v>130</v>
      </c>
      <c r="E50" s="228"/>
      <c r="F50" s="111" t="s">
        <v>153</v>
      </c>
      <c r="G50" s="6">
        <f>調査票2_区分38!$B$37</f>
        <v>0</v>
      </c>
      <c r="H50" s="6">
        <f>調査票2_区分38!$D$37</f>
        <v>0</v>
      </c>
      <c r="I50" s="101">
        <v>13</v>
      </c>
      <c r="J50" s="69" t="str">
        <f t="shared" si="0"/>
        <v>-</v>
      </c>
      <c r="K50" s="69" t="str">
        <f t="shared" si="1"/>
        <v>-</v>
      </c>
      <c r="M50" s="108"/>
      <c r="N50" s="107"/>
      <c r="O50" s="107"/>
      <c r="P50" s="106"/>
      <c r="Q50" s="2"/>
    </row>
    <row r="51" spans="2:17">
      <c r="B51" s="59"/>
      <c r="C51" s="59"/>
      <c r="D51" s="59"/>
      <c r="E51" s="59"/>
      <c r="F51" s="60"/>
      <c r="G51" s="61"/>
      <c r="H51" s="62"/>
      <c r="I51" s="63"/>
      <c r="J51" s="7"/>
      <c r="K51" s="7"/>
      <c r="O51" s="2"/>
    </row>
    <row r="53" spans="2:17" ht="17.25">
      <c r="B53" s="58" t="s">
        <v>65</v>
      </c>
    </row>
    <row r="54" spans="2:17">
      <c r="B54" s="209" t="s">
        <v>157</v>
      </c>
      <c r="C54" s="210"/>
      <c r="D54" s="210"/>
      <c r="E54" s="210"/>
      <c r="F54" s="210"/>
      <c r="G54" s="210"/>
      <c r="H54" s="210"/>
      <c r="I54" s="210"/>
      <c r="J54" s="210"/>
      <c r="K54" s="211"/>
    </row>
    <row r="55" spans="2:17">
      <c r="B55" s="212"/>
      <c r="C55" s="213"/>
      <c r="D55" s="213"/>
      <c r="E55" s="213"/>
      <c r="F55" s="213"/>
      <c r="G55" s="213"/>
      <c r="H55" s="213"/>
      <c r="I55" s="213"/>
      <c r="J55" s="213"/>
      <c r="K55" s="214"/>
    </row>
    <row r="56" spans="2:17">
      <c r="B56" s="215"/>
      <c r="C56" s="216"/>
      <c r="D56" s="216"/>
      <c r="E56" s="216"/>
      <c r="F56" s="216"/>
      <c r="G56" s="216"/>
      <c r="H56" s="216"/>
      <c r="I56" s="216"/>
      <c r="J56" s="216"/>
      <c r="K56" s="217"/>
    </row>
    <row r="57" spans="2:17">
      <c r="B57" s="77"/>
      <c r="C57" s="75"/>
      <c r="D57" s="76"/>
      <c r="E57" s="76"/>
      <c r="F57" s="76"/>
      <c r="G57" s="76"/>
      <c r="H57" s="76"/>
      <c r="I57" s="76"/>
      <c r="J57" s="76"/>
      <c r="K57" s="76"/>
    </row>
    <row r="58" spans="2:17">
      <c r="B58" s="70" t="s">
        <v>158</v>
      </c>
      <c r="C58" s="71" t="str">
        <f>IFERROR(SUM(G13:G50,G63:G64)/SUM(J13:J50,J63:J64),"")</f>
        <v/>
      </c>
      <c r="E58" s="207" t="str">
        <f>IFERROR(IF(AND(C8&gt;=C9*0.9,C58&gt;=C59),"達成","未達成"),"")</f>
        <v/>
      </c>
    </row>
    <row r="59" spans="2:17">
      <c r="B59" s="43" t="s">
        <v>32</v>
      </c>
      <c r="C59" s="45" t="str">
        <f>$C$9</f>
        <v/>
      </c>
      <c r="E59" s="208"/>
    </row>
    <row r="60" spans="2:17" ht="17.25">
      <c r="B60" s="58"/>
    </row>
    <row r="61" spans="2:17">
      <c r="B61" s="218" t="s">
        <v>5</v>
      </c>
      <c r="C61" s="218"/>
      <c r="D61" s="218"/>
      <c r="E61" s="218"/>
      <c r="F61" s="218"/>
      <c r="G61" s="219" t="s">
        <v>59</v>
      </c>
      <c r="H61" s="221" t="s">
        <v>60</v>
      </c>
      <c r="I61" s="219" t="s">
        <v>37</v>
      </c>
      <c r="J61" s="219" t="s">
        <v>39</v>
      </c>
      <c r="K61" s="7"/>
      <c r="Q61" s="2"/>
    </row>
    <row r="62" spans="2:17" ht="40.5">
      <c r="B62" s="220" t="s">
        <v>161</v>
      </c>
      <c r="C62" s="220"/>
      <c r="D62" s="220"/>
      <c r="E62" s="220"/>
      <c r="F62" s="44" t="s">
        <v>6</v>
      </c>
      <c r="G62" s="220"/>
      <c r="H62" s="222"/>
      <c r="I62" s="219"/>
      <c r="J62" s="219"/>
      <c r="K62" s="7"/>
      <c r="Q62" s="2"/>
    </row>
    <row r="63" spans="2:17">
      <c r="B63" s="204" t="s">
        <v>159</v>
      </c>
      <c r="C63" s="205"/>
      <c r="D63" s="205"/>
      <c r="E63" s="206"/>
      <c r="F63" s="5" t="s">
        <v>45</v>
      </c>
      <c r="G63" s="6">
        <f>調査票2_PHEV!$B$32</f>
        <v>0</v>
      </c>
      <c r="H63" s="6">
        <f>調査票2_PHEV!$D$32</f>
        <v>0</v>
      </c>
      <c r="I63" s="9" t="s">
        <v>47</v>
      </c>
      <c r="J63" s="69" t="str">
        <f>IF(G63=0,"-",G63/H63)</f>
        <v>-</v>
      </c>
      <c r="K63" s="7"/>
      <c r="Q63" s="2"/>
    </row>
    <row r="64" spans="2:17">
      <c r="B64" s="204" t="s">
        <v>160</v>
      </c>
      <c r="C64" s="205"/>
      <c r="D64" s="205"/>
      <c r="E64" s="206"/>
      <c r="F64" s="5" t="s">
        <v>46</v>
      </c>
      <c r="G64" s="6">
        <f>調査票2_EV!$B$31</f>
        <v>0</v>
      </c>
      <c r="H64" s="6">
        <f>調査票2_EV!$D$31</f>
        <v>0</v>
      </c>
      <c r="I64" s="9" t="s">
        <v>47</v>
      </c>
      <c r="J64" s="69" t="str">
        <f t="shared" ref="J64" si="2">IF(G64=0,"-",G64/H64)</f>
        <v>-</v>
      </c>
      <c r="K64" s="7"/>
      <c r="Q64" s="2"/>
    </row>
    <row r="67" spans="2:2" ht="17.25">
      <c r="B67" s="58" t="s">
        <v>36</v>
      </c>
    </row>
    <row r="68" spans="2:2">
      <c r="B68" s="57" t="s">
        <v>58</v>
      </c>
    </row>
    <row r="69" spans="2:2">
      <c r="B69" s="88" t="s">
        <v>234</v>
      </c>
    </row>
  </sheetData>
  <sheetProtection formatCells="0" insertRows="0" insertHyperlinks="0" deleteRows="0"/>
  <mergeCells count="31">
    <mergeCell ref="E19:E50"/>
    <mergeCell ref="B6:K6"/>
    <mergeCell ref="G11:G12"/>
    <mergeCell ref="H11:H12"/>
    <mergeCell ref="B28:B29"/>
    <mergeCell ref="B30:B38"/>
    <mergeCell ref="B39:B41"/>
    <mergeCell ref="C19:C29"/>
    <mergeCell ref="C30:C41"/>
    <mergeCell ref="C42:C45"/>
    <mergeCell ref="C46:C50"/>
    <mergeCell ref="B13:B18"/>
    <mergeCell ref="B19:B27"/>
    <mergeCell ref="B42:B50"/>
    <mergeCell ref="E8:E9"/>
    <mergeCell ref="K11:K12"/>
    <mergeCell ref="I11:I12"/>
    <mergeCell ref="J11:J12"/>
    <mergeCell ref="C13:C18"/>
    <mergeCell ref="B11:F11"/>
    <mergeCell ref="E13:E18"/>
    <mergeCell ref="B64:E64"/>
    <mergeCell ref="E58:E59"/>
    <mergeCell ref="B54:K56"/>
    <mergeCell ref="B61:F61"/>
    <mergeCell ref="G61:G62"/>
    <mergeCell ref="H61:H62"/>
    <mergeCell ref="I61:I62"/>
    <mergeCell ref="J61:J62"/>
    <mergeCell ref="B62:E62"/>
    <mergeCell ref="B63:E63"/>
  </mergeCells>
  <phoneticPr fontId="2"/>
  <pageMargins left="0.7" right="0.7" top="0.75" bottom="0.75" header="0.3" footer="0.3"/>
  <pageSetup paperSize="9" scale="51" fitToWidth="0" fitToHeight="0" orientation="landscape" r:id="rId1"/>
  <colBreaks count="1" manualBreakCount="1">
    <brk id="12" max="6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174</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233</v>
      </c>
      <c r="C31" s="31"/>
      <c r="D31" s="31"/>
      <c r="F31" s="31"/>
      <c r="G31" s="31"/>
      <c r="H31" s="31"/>
    </row>
    <row r="32" spans="1:8">
      <c r="A32" s="14"/>
      <c r="B32" s="32"/>
      <c r="C32" s="33"/>
      <c r="D32" s="33"/>
      <c r="F32" s="234"/>
      <c r="G32" s="234"/>
      <c r="H32" s="234"/>
    </row>
    <row r="33" spans="1:8">
      <c r="A33" s="14"/>
      <c r="B33" s="32"/>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38" t="s">
        <v>12</v>
      </c>
      <c r="D36" s="39" t="s">
        <v>15</v>
      </c>
      <c r="F36" s="14"/>
      <c r="G36" s="235" t="s">
        <v>4</v>
      </c>
      <c r="H36" s="236"/>
    </row>
    <row r="37" spans="1:8" ht="15" thickTop="1" thickBot="1">
      <c r="A37" s="14"/>
      <c r="B37" s="50">
        <f>D29</f>
        <v>0</v>
      </c>
      <c r="C37" s="40">
        <f>H29</f>
        <v>0</v>
      </c>
      <c r="D37" s="41">
        <f>IF(ISERROR(B37/C37),0,B37/C37)</f>
        <v>0</v>
      </c>
      <c r="E37" s="83"/>
      <c r="F37" s="84"/>
      <c r="G37" s="237">
        <v>28.1</v>
      </c>
      <c r="H37" s="238"/>
    </row>
    <row r="38" spans="1:8">
      <c r="A38" s="42"/>
      <c r="B38" s="42"/>
      <c r="C38" s="42"/>
      <c r="D38" s="42"/>
      <c r="E38" s="42"/>
      <c r="F38" s="42"/>
      <c r="G38" s="42"/>
      <c r="H38" s="42"/>
    </row>
  </sheetData>
  <sheetProtection formatCells="0" insertRows="0" insertHyperlinks="0" deleteRows="0"/>
  <mergeCells count="8">
    <mergeCell ref="C28:C29"/>
    <mergeCell ref="F32:H32"/>
    <mergeCell ref="F33:H33"/>
    <mergeCell ref="G36:H36"/>
    <mergeCell ref="G37:H37"/>
    <mergeCell ref="E28:E29"/>
    <mergeCell ref="F28:F29"/>
    <mergeCell ref="G28:G29"/>
  </mergeCells>
  <phoneticPr fontId="2"/>
  <dataValidations count="1">
    <dataValidation type="list" allowBlank="1" showInputMessage="1" showErrorMessage="1" sqref="F17:F27" xr:uid="{00000000-0002-0000-0300-000000000000}">
      <formula1>"揮発油, 軽油"</formula1>
    </dataValidation>
  </dataValidations>
  <pageMargins left="0.7" right="0.7" top="0.75" bottom="0.75" header="0.3" footer="0.3"/>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view="pageBreakPreview" zoomScale="85" zoomScaleNormal="85" zoomScaleSheetLayoutView="85" workbookViewId="0">
      <selection activeCell="C6" sqref="C6"/>
    </sheetView>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211</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25</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400-000000000000}">
      <formula1>"揮発油, 軽油"</formula1>
    </dataValidation>
  </dataValidations>
  <pageMargins left="0.7" right="0.7" top="0.75" bottom="0.75" header="0.3" footer="0.3"/>
  <pageSetup paperSize="9"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210</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22.7</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500-000000000000}">
      <formula1>"揮発油, 軽油"</formula1>
    </dataValidation>
  </dataValidations>
  <pageMargins left="0.7" right="0.7" top="0.75" bottom="0.75"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209</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20.8</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600-000000000000}">
      <formula1>"揮発油, 軽油"</formula1>
    </dataValidation>
  </dataValidations>
  <pageMargins left="0.7" right="0.7" top="0.75" bottom="0.75" header="0.3" footer="0.3"/>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208</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18.5</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700-000000000000}">
      <formula1>"揮発油, 軽油"</formula1>
    </dataValidation>
  </dataValidations>
  <pageMargins left="0.7" right="0.7" top="0.75" bottom="0.75" header="0.3" footer="0.3"/>
  <pageSetup paperSize="9"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207</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16.899999999999999</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800-000000000000}">
      <formula1>"揮発油, 軽油"</formula1>
    </dataValidation>
  </dataValidations>
  <pageMargins left="0.7" right="0.7" top="0.75" bottom="0.75" header="0.3" footer="0.3"/>
  <pageSetup paperSize="9"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206</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21</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900-000000000000}">
      <formula1>"揮発油, 軽油"</formula1>
    </dataValidation>
  </dataValidations>
  <pageMargins left="0.7" right="0.7" top="0.75" bottom="0.75" header="0.3" footer="0.3"/>
  <pageSetup paperSize="9" scale="6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205</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20.399999999999999</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A00-000000000000}">
      <formula1>"揮発油, 軽油"</formula1>
    </dataValidation>
  </dataValidations>
  <pageMargins left="0.7" right="0.7" top="0.75" bottom="0.75" header="0.3" footer="0.3"/>
  <pageSetup paperSize="9"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204</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19.899999999999999</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B00-000000000000}">
      <formula1>"揮発油, 軽油"</formula1>
    </dataValidation>
  </dataValidations>
  <pageMargins left="0.7" right="0.7" top="0.75" bottom="0.75" header="0.3" footer="0.3"/>
  <pageSetup paperSize="9" scale="6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203</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19.399999999999999</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C00-000000000000}">
      <formula1>"揮発油, 軽油"</formula1>
    </dataValidation>
  </dataValidations>
  <pageMargins left="0.7" right="0.7" top="0.75" bottom="0.75" header="0.3" footer="0.3"/>
  <pageSetup paperSize="9" scale="6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202</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16.7</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D00-000000000000}">
      <formula1>"揮発油, 軽油"</formula1>
    </dataValidation>
  </dataValidations>
  <pageMargins left="0.7" right="0.7" top="0.75" bottom="0.75" header="0.3" footer="0.3"/>
  <pageSetup paperSize="9" scale="6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201</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15.1</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E00-000000000000}">
      <formula1>"揮発油, 軽油"</formula1>
    </dataValidation>
  </dataValidations>
  <pageMargins left="0.7" right="0.7" top="0.75" bottom="0.75" header="0.3" footer="0.3"/>
  <pageSetup paperSize="9" scale="6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200</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13.9</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0F00-000000000000}">
      <formula1>"揮発油, 軽油"</formula1>
    </dataValidation>
  </dataValidations>
  <pageMargins left="0.7" right="0.7" top="0.75" bottom="0.75" header="0.3" footer="0.3"/>
  <pageSetup paperSize="9" scale="6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199</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12.9</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1000-000000000000}">
      <formula1>"揮発油, 軽油"</formula1>
    </dataValidation>
  </dataValidations>
  <pageMargins left="0.7" right="0.7" top="0.75" bottom="0.75" header="0.3" footer="0.3"/>
  <pageSetup paperSize="9" scale="6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198</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12.1</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1100-000000000000}">
      <formula1>"揮発油, 軽油"</formula1>
    </dataValidation>
  </dataValidations>
  <pageMargins left="0.7" right="0.7" top="0.75" bottom="0.75" header="0.3" footer="0.3"/>
  <pageSetup paperSize="9" scale="6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197</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91"/>
      <c r="C32" s="33"/>
      <c r="D32" s="33"/>
      <c r="F32" s="234"/>
      <c r="G32" s="234"/>
      <c r="H32" s="234"/>
    </row>
    <row r="33" spans="1:8">
      <c r="A33" s="14"/>
      <c r="B33" s="91"/>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92" t="s">
        <v>12</v>
      </c>
      <c r="D36" s="39" t="s">
        <v>15</v>
      </c>
      <c r="F36" s="14"/>
      <c r="G36" s="235" t="s">
        <v>4</v>
      </c>
      <c r="H36" s="236"/>
    </row>
    <row r="37" spans="1:8" ht="15" thickTop="1" thickBot="1">
      <c r="A37" s="14"/>
      <c r="B37" s="50">
        <f>D29</f>
        <v>0</v>
      </c>
      <c r="C37" s="40">
        <f>H29</f>
        <v>0</v>
      </c>
      <c r="D37" s="41">
        <f>IF(ISERROR(B37/C37),0,B37/C37)</f>
        <v>0</v>
      </c>
      <c r="E37" s="83"/>
      <c r="F37" s="84"/>
      <c r="G37" s="237">
        <v>11.5</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196</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11</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195</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20.399999999999999</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1400-000000000000}">
      <formula1>"揮発油, 軽油"</formula1>
    </dataValidation>
  </dataValidations>
  <pageMargins left="0.7" right="0.7" top="0.75" bottom="0.75" header="0.3" footer="0.3"/>
  <pageSetup paperSize="9" scale="6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194</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19.8</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1500-000000000000}">
      <formula1>"揮発油, 軽油"</formula1>
    </dataValidation>
  </dataValidations>
  <pageMargins left="0.7" right="0.7" top="0.75" bottom="0.75" header="0.3" footer="0.3"/>
  <pageSetup paperSize="9" scale="6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193</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19.2</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1600-000000000000}">
      <formula1>"揮発油, 軽油"</formula1>
    </dataValidation>
  </dataValidations>
  <pageMargins left="0.7" right="0.7" top="0.75" bottom="0.75" header="0.3" footer="0.3"/>
  <pageSetup paperSize="9" scale="6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192</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18.7</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1700-000000000000}">
      <formula1>"揮発油, 軽油"</formula1>
    </dataValidation>
  </dataValidations>
  <pageMargins left="0.7" right="0.7" top="0.75" bottom="0.75" header="0.3" footer="0.3"/>
  <pageSetup paperSize="9" scale="6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191</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16.3</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1800-000000000000}">
      <formula1>"揮発油, 軽油"</formula1>
    </dataValidation>
  </dataValidations>
  <pageMargins left="0.7" right="0.7" top="0.75" bottom="0.75" header="0.3" footer="0.3"/>
  <pageSetup paperSize="9" scale="6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190</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14.7</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1900-000000000000}">
      <formula1>"揮発油, 軽油"</formula1>
    </dataValidation>
  </dataValidations>
  <pageMargins left="0.7" right="0.7" top="0.75" bottom="0.75" header="0.3" footer="0.3"/>
  <pageSetup paperSize="9" scale="68"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189</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13.5</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1A00-000000000000}">
      <formula1>"揮発油, 軽油"</formula1>
    </dataValidation>
  </dataValidations>
  <pageMargins left="0.7" right="0.7" top="0.75" bottom="0.75" header="0.3" footer="0.3"/>
  <pageSetup paperSize="9" scale="68"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188</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12.5</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1B00-000000000000}">
      <formula1>"揮発油, 軽油"</formula1>
    </dataValidation>
  </dataValidations>
  <pageMargins left="0.7" right="0.7" top="0.75" bottom="0.75" header="0.3" footer="0.3"/>
  <pageSetup paperSize="9" scale="68"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187</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102</v>
      </c>
      <c r="H16" s="18" t="s">
        <v>11</v>
      </c>
    </row>
    <row r="17" spans="1:8" s="46" customFormat="1">
      <c r="A17" s="19"/>
      <c r="B17" s="20"/>
      <c r="C17" s="20"/>
      <c r="D17" s="20"/>
      <c r="E17" s="21"/>
      <c r="F17" s="21"/>
      <c r="G17" s="22" t="str">
        <f>IF(F17="","",IF(F17="軽油",E17/1.1,E17))</f>
        <v/>
      </c>
      <c r="H17" s="23">
        <f>IF(ISERROR(D17/G17),0,D17/G17)</f>
        <v>0</v>
      </c>
    </row>
    <row r="18" spans="1:8" s="46" customFormat="1">
      <c r="A18" s="19"/>
      <c r="B18" s="20"/>
      <c r="C18" s="20"/>
      <c r="D18" s="20"/>
      <c r="E18" s="21"/>
      <c r="F18" s="21"/>
      <c r="G18" s="22" t="str">
        <f t="shared" ref="G18:G27" si="0">IF(F18="","",IF(F18="軽油",E18/1.1,E18))</f>
        <v/>
      </c>
      <c r="H18" s="23">
        <f t="shared" ref="H18:H27" si="1">IF(ISERROR(D18/G18),0,D18/G18)</f>
        <v>0</v>
      </c>
    </row>
    <row r="19" spans="1:8" s="46" customFormat="1">
      <c r="A19" s="19"/>
      <c r="B19" s="20"/>
      <c r="C19" s="20"/>
      <c r="D19" s="20"/>
      <c r="E19" s="21"/>
      <c r="F19" s="21"/>
      <c r="G19" s="22" t="str">
        <f t="shared" si="0"/>
        <v/>
      </c>
      <c r="H19" s="23">
        <f t="shared" si="1"/>
        <v>0</v>
      </c>
    </row>
    <row r="20" spans="1:8" s="46" customFormat="1">
      <c r="A20" s="19"/>
      <c r="B20" s="20"/>
      <c r="C20" s="20"/>
      <c r="D20" s="20"/>
      <c r="E20" s="21"/>
      <c r="F20" s="21"/>
      <c r="G20" s="22" t="str">
        <f t="shared" si="0"/>
        <v/>
      </c>
      <c r="H20" s="23">
        <f>IF(ISERROR(D20/G20),0,D20/G20)</f>
        <v>0</v>
      </c>
    </row>
    <row r="21" spans="1:8" s="46" customFormat="1">
      <c r="A21" s="19"/>
      <c r="B21" s="20"/>
      <c r="C21" s="20"/>
      <c r="D21" s="20"/>
      <c r="E21" s="21"/>
      <c r="F21" s="21"/>
      <c r="G21" s="22" t="str">
        <f t="shared" si="0"/>
        <v/>
      </c>
      <c r="H21" s="23">
        <f t="shared" si="1"/>
        <v>0</v>
      </c>
    </row>
    <row r="22" spans="1:8" s="46" customFormat="1">
      <c r="A22" s="19"/>
      <c r="B22" s="20"/>
      <c r="C22" s="20"/>
      <c r="D22" s="20"/>
      <c r="E22" s="21"/>
      <c r="F22" s="21"/>
      <c r="G22" s="22" t="str">
        <f t="shared" si="0"/>
        <v/>
      </c>
      <c r="H22" s="23">
        <f t="shared" si="1"/>
        <v>0</v>
      </c>
    </row>
    <row r="23" spans="1:8" s="46" customFormat="1">
      <c r="A23" s="19"/>
      <c r="B23" s="20"/>
      <c r="C23" s="20"/>
      <c r="D23" s="20"/>
      <c r="E23" s="21"/>
      <c r="F23" s="21"/>
      <c r="G23" s="22" t="str">
        <f t="shared" si="0"/>
        <v/>
      </c>
      <c r="H23" s="23">
        <f t="shared" si="1"/>
        <v>0</v>
      </c>
    </row>
    <row r="24" spans="1:8" s="46" customFormat="1">
      <c r="A24" s="19"/>
      <c r="B24" s="20"/>
      <c r="C24" s="20"/>
      <c r="D24" s="20"/>
      <c r="E24" s="21"/>
      <c r="F24" s="21"/>
      <c r="G24" s="22" t="str">
        <f t="shared" si="0"/>
        <v/>
      </c>
      <c r="H24" s="23">
        <f t="shared" si="1"/>
        <v>0</v>
      </c>
    </row>
    <row r="25" spans="1:8" s="46" customFormat="1">
      <c r="A25" s="19"/>
      <c r="B25" s="20"/>
      <c r="C25" s="20"/>
      <c r="D25" s="20"/>
      <c r="E25" s="21"/>
      <c r="F25" s="21"/>
      <c r="G25" s="22" t="str">
        <f t="shared" si="0"/>
        <v/>
      </c>
      <c r="H25" s="23">
        <f t="shared" si="1"/>
        <v>0</v>
      </c>
    </row>
    <row r="26" spans="1:8" s="46" customFormat="1">
      <c r="A26" s="19"/>
      <c r="B26" s="20"/>
      <c r="C26" s="20"/>
      <c r="D26" s="20"/>
      <c r="E26" s="21"/>
      <c r="F26" s="21"/>
      <c r="G26" s="22" t="str">
        <f t="shared" si="0"/>
        <v/>
      </c>
      <c r="H26" s="23">
        <f t="shared" si="1"/>
        <v>0</v>
      </c>
    </row>
    <row r="27" spans="1:8" s="46" customFormat="1" ht="14.25" thickBot="1">
      <c r="A27" s="19"/>
      <c r="B27" s="20"/>
      <c r="C27" s="20"/>
      <c r="D27" s="24"/>
      <c r="E27" s="21"/>
      <c r="F27" s="25"/>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11.7</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dataValidations count="1">
    <dataValidation type="list" allowBlank="1" showInputMessage="1" showErrorMessage="1" sqref="F17:F27" xr:uid="{00000000-0002-0000-1C00-000000000000}">
      <formula1>"揮発油, 軽油"</formula1>
    </dataValidation>
  </dataValidations>
  <pageMargins left="0.7" right="0.7" top="0.75" bottom="0.75" header="0.3" footer="0.3"/>
  <pageSetup paperSize="9" scale="6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186</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11.1</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185</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10.6</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184</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10.199999999999999</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183</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16.8</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182</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15.9</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181</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15.2</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180</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14.6</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179</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14</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178</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13.7</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177</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13.5</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38"/>
  <sheetViews>
    <sheetView view="pageBreakPreview" zoomScale="85" zoomScaleNormal="85" zoomScaleSheetLayoutView="85" workbookViewId="0"/>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176</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13.3</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38"/>
  <sheetViews>
    <sheetView view="pageBreakPreview" zoomScale="85" zoomScaleNormal="85" zoomScaleSheetLayoutView="85" workbookViewId="0">
      <selection activeCell="C7" sqref="C7"/>
    </sheetView>
  </sheetViews>
  <sheetFormatPr defaultColWidth="9" defaultRowHeight="13.5"/>
  <cols>
    <col min="1" max="1" width="9" style="12"/>
    <col min="2" max="4" width="27" style="12" customWidth="1"/>
    <col min="5" max="5" width="29" style="12" customWidth="1"/>
    <col min="6" max="6" width="13.625" style="12" customWidth="1"/>
    <col min="7" max="7" width="32.625" style="12" customWidth="1"/>
    <col min="8" max="8" width="12.25" style="12" customWidth="1"/>
    <col min="9" max="16384" width="9" style="12"/>
  </cols>
  <sheetData>
    <row r="1" spans="1:9" ht="14.25" thickBot="1">
      <c r="I1" s="68" t="s">
        <v>169</v>
      </c>
    </row>
    <row r="2" spans="1:9" ht="15.75" thickTop="1" thickBot="1">
      <c r="B2" s="65" t="s">
        <v>41</v>
      </c>
      <c r="C2" s="66" t="s">
        <v>42</v>
      </c>
      <c r="D2" s="67"/>
    </row>
    <row r="3" spans="1:9" ht="14.25" thickTop="1"/>
    <row r="4" spans="1:9" ht="17.25">
      <c r="A4" s="10"/>
      <c r="B4" s="11" t="s">
        <v>40</v>
      </c>
      <c r="C4" s="10"/>
      <c r="D4" s="10"/>
      <c r="F4" s="10"/>
      <c r="G4" s="10"/>
      <c r="H4" s="10"/>
    </row>
    <row r="5" spans="1:9" ht="17.25">
      <c r="A5" s="1"/>
      <c r="B5" s="13" t="s">
        <v>0</v>
      </c>
      <c r="C5" s="1" t="s">
        <v>94</v>
      </c>
      <c r="D5" s="1"/>
      <c r="F5" s="1"/>
      <c r="G5" s="1"/>
      <c r="H5" s="1"/>
    </row>
    <row r="6" spans="1:9" ht="17.25">
      <c r="A6" s="1"/>
      <c r="B6" s="1"/>
      <c r="C6" s="93" t="s">
        <v>175</v>
      </c>
      <c r="D6" s="93"/>
      <c r="F6" s="1"/>
      <c r="G6" s="1"/>
      <c r="H6" s="1"/>
    </row>
    <row r="7" spans="1:9">
      <c r="A7" s="14"/>
      <c r="B7" s="14"/>
      <c r="C7" s="94" t="s">
        <v>95</v>
      </c>
      <c r="D7" s="89"/>
      <c r="F7" s="14"/>
      <c r="G7" s="14"/>
      <c r="H7" s="14"/>
    </row>
    <row r="8" spans="1:9">
      <c r="A8" s="14"/>
      <c r="B8" s="14"/>
      <c r="C8" s="95" t="s">
        <v>96</v>
      </c>
      <c r="D8" s="89"/>
      <c r="F8" s="14"/>
      <c r="G8" s="14"/>
      <c r="H8" s="14"/>
    </row>
    <row r="9" spans="1:9">
      <c r="A9" s="14"/>
      <c r="B9" s="14"/>
      <c r="C9" s="95" t="s">
        <v>97</v>
      </c>
      <c r="D9" s="89"/>
      <c r="F9" s="14"/>
      <c r="G9" s="14"/>
      <c r="H9" s="14"/>
    </row>
    <row r="10" spans="1:9">
      <c r="A10" s="14"/>
      <c r="B10" s="14"/>
      <c r="C10" s="95" t="s">
        <v>98</v>
      </c>
      <c r="D10" s="89"/>
      <c r="F10" s="14"/>
      <c r="G10" s="14"/>
      <c r="H10" s="14"/>
    </row>
    <row r="11" spans="1:9">
      <c r="A11" s="14"/>
      <c r="B11" s="14"/>
      <c r="C11" s="95" t="s">
        <v>99</v>
      </c>
      <c r="D11" s="89"/>
      <c r="F11" s="14"/>
      <c r="G11" s="14"/>
      <c r="H11" s="14"/>
    </row>
    <row r="12" spans="1:9">
      <c r="A12" s="14"/>
      <c r="B12" s="14"/>
      <c r="C12" s="95" t="s">
        <v>100</v>
      </c>
      <c r="D12" s="89"/>
      <c r="F12" s="14"/>
      <c r="G12" s="14"/>
      <c r="H12" s="14"/>
    </row>
    <row r="13" spans="1:9">
      <c r="A13" s="14"/>
      <c r="B13" s="14"/>
      <c r="C13" s="95" t="s">
        <v>101</v>
      </c>
      <c r="D13" s="89"/>
      <c r="F13" s="14"/>
      <c r="G13" s="14"/>
      <c r="H13" s="14"/>
    </row>
    <row r="14" spans="1:9">
      <c r="A14" s="14"/>
      <c r="B14" s="14"/>
      <c r="C14" s="95"/>
      <c r="D14" s="89"/>
      <c r="E14" s="14"/>
      <c r="F14" s="14"/>
      <c r="G14" s="14"/>
      <c r="H14" s="14"/>
    </row>
    <row r="15" spans="1:9" ht="18" thickBot="1">
      <c r="A15" s="1"/>
      <c r="B15" s="1" t="s">
        <v>1</v>
      </c>
      <c r="D15" s="1"/>
      <c r="E15" s="1"/>
      <c r="F15" s="1"/>
      <c r="G15" s="1"/>
      <c r="H15" s="1"/>
    </row>
    <row r="16" spans="1:9" ht="81">
      <c r="A16" s="14"/>
      <c r="B16" s="17" t="s">
        <v>68</v>
      </c>
      <c r="C16" s="17" t="s">
        <v>69</v>
      </c>
      <c r="D16" s="17" t="s">
        <v>13</v>
      </c>
      <c r="E16" s="17" t="s">
        <v>43</v>
      </c>
      <c r="F16" s="17" t="s">
        <v>14</v>
      </c>
      <c r="G16" s="17" t="s">
        <v>156</v>
      </c>
      <c r="H16" s="18" t="s">
        <v>11</v>
      </c>
    </row>
    <row r="17" spans="1:8" s="46" customFormat="1">
      <c r="A17" s="19"/>
      <c r="B17" s="20"/>
      <c r="C17" s="20"/>
      <c r="D17" s="20"/>
      <c r="E17" s="21"/>
      <c r="F17" s="102"/>
      <c r="G17" s="22" t="str">
        <f>IF(E17="","",E17)</f>
        <v/>
      </c>
      <c r="H17" s="23">
        <f>IF(ISERROR(D17/G17),0,D17/G17)</f>
        <v>0</v>
      </c>
    </row>
    <row r="18" spans="1:8" s="46" customFormat="1">
      <c r="A18" s="19"/>
      <c r="B18" s="20"/>
      <c r="C18" s="20"/>
      <c r="D18" s="20"/>
      <c r="E18" s="21"/>
      <c r="F18" s="102"/>
      <c r="G18" s="22" t="str">
        <f t="shared" ref="G18:G27" si="0">IF(E18="","",E18)</f>
        <v/>
      </c>
      <c r="H18" s="23">
        <f t="shared" ref="H18:H27" si="1">IF(ISERROR(D18/G18),0,D18/G18)</f>
        <v>0</v>
      </c>
    </row>
    <row r="19" spans="1:8" s="46" customFormat="1">
      <c r="A19" s="19"/>
      <c r="B19" s="20"/>
      <c r="C19" s="20"/>
      <c r="D19" s="20"/>
      <c r="E19" s="21"/>
      <c r="F19" s="102"/>
      <c r="G19" s="22" t="str">
        <f t="shared" si="0"/>
        <v/>
      </c>
      <c r="H19" s="23">
        <f t="shared" si="1"/>
        <v>0</v>
      </c>
    </row>
    <row r="20" spans="1:8" s="46" customFormat="1">
      <c r="A20" s="19"/>
      <c r="B20" s="20"/>
      <c r="C20" s="20"/>
      <c r="D20" s="20"/>
      <c r="E20" s="21"/>
      <c r="F20" s="102"/>
      <c r="G20" s="22" t="str">
        <f t="shared" si="0"/>
        <v/>
      </c>
      <c r="H20" s="23">
        <f>IF(ISERROR(D20/G20),0,D20/G20)</f>
        <v>0</v>
      </c>
    </row>
    <row r="21" spans="1:8" s="46" customFormat="1">
      <c r="A21" s="19"/>
      <c r="B21" s="20"/>
      <c r="C21" s="20"/>
      <c r="D21" s="20"/>
      <c r="E21" s="21"/>
      <c r="F21" s="102"/>
      <c r="G21" s="22" t="str">
        <f t="shared" si="0"/>
        <v/>
      </c>
      <c r="H21" s="23">
        <f t="shared" si="1"/>
        <v>0</v>
      </c>
    </row>
    <row r="22" spans="1:8" s="46" customFormat="1">
      <c r="A22" s="19"/>
      <c r="B22" s="20"/>
      <c r="C22" s="20"/>
      <c r="D22" s="20"/>
      <c r="E22" s="21"/>
      <c r="F22" s="102"/>
      <c r="G22" s="22" t="str">
        <f t="shared" si="0"/>
        <v/>
      </c>
      <c r="H22" s="23">
        <f t="shared" si="1"/>
        <v>0</v>
      </c>
    </row>
    <row r="23" spans="1:8" s="46" customFormat="1">
      <c r="A23" s="19"/>
      <c r="B23" s="20"/>
      <c r="C23" s="20"/>
      <c r="D23" s="20"/>
      <c r="E23" s="21"/>
      <c r="F23" s="102"/>
      <c r="G23" s="22" t="str">
        <f t="shared" si="0"/>
        <v/>
      </c>
      <c r="H23" s="23">
        <f t="shared" si="1"/>
        <v>0</v>
      </c>
    </row>
    <row r="24" spans="1:8" s="46" customFormat="1">
      <c r="A24" s="19"/>
      <c r="B24" s="20"/>
      <c r="C24" s="20"/>
      <c r="D24" s="20"/>
      <c r="E24" s="21"/>
      <c r="F24" s="102"/>
      <c r="G24" s="22" t="str">
        <f t="shared" si="0"/>
        <v/>
      </c>
      <c r="H24" s="23">
        <f t="shared" si="1"/>
        <v>0</v>
      </c>
    </row>
    <row r="25" spans="1:8" s="46" customFormat="1">
      <c r="A25" s="19"/>
      <c r="B25" s="20"/>
      <c r="C25" s="20"/>
      <c r="D25" s="20"/>
      <c r="E25" s="21"/>
      <c r="F25" s="102"/>
      <c r="G25" s="22" t="str">
        <f t="shared" si="0"/>
        <v/>
      </c>
      <c r="H25" s="23">
        <f t="shared" si="1"/>
        <v>0</v>
      </c>
    </row>
    <row r="26" spans="1:8" s="46" customFormat="1">
      <c r="A26" s="19"/>
      <c r="B26" s="20"/>
      <c r="C26" s="20"/>
      <c r="D26" s="20"/>
      <c r="E26" s="21"/>
      <c r="F26" s="102"/>
      <c r="G26" s="22" t="str">
        <f t="shared" si="0"/>
        <v/>
      </c>
      <c r="H26" s="23">
        <f t="shared" si="1"/>
        <v>0</v>
      </c>
    </row>
    <row r="27" spans="1:8" s="46" customFormat="1" ht="14.25" thickBot="1">
      <c r="A27" s="19"/>
      <c r="B27" s="20"/>
      <c r="C27" s="20"/>
      <c r="D27" s="24"/>
      <c r="E27" s="21"/>
      <c r="F27" s="103"/>
      <c r="G27" s="22" t="str">
        <f t="shared" si="0"/>
        <v/>
      </c>
      <c r="H27" s="27">
        <f t="shared" si="1"/>
        <v>0</v>
      </c>
    </row>
    <row r="28" spans="1:8" s="49" customFormat="1" ht="15" customHeight="1" thickTop="1">
      <c r="B28" s="51" t="s">
        <v>2</v>
      </c>
      <c r="C28" s="232"/>
      <c r="D28" s="53" t="s">
        <v>34</v>
      </c>
      <c r="E28" s="239"/>
      <c r="F28" s="239"/>
      <c r="G28" s="241"/>
      <c r="H28" s="55" t="s">
        <v>35</v>
      </c>
    </row>
    <row r="29" spans="1:8" s="49" customFormat="1" ht="15" customHeight="1" thickBot="1">
      <c r="B29" s="52"/>
      <c r="C29" s="233"/>
      <c r="D29" s="54">
        <f>SUM(D17:D27)</f>
        <v>0</v>
      </c>
      <c r="E29" s="240"/>
      <c r="F29" s="240"/>
      <c r="G29" s="242"/>
      <c r="H29" s="56">
        <f>SUM(H17:H27)</f>
        <v>0</v>
      </c>
    </row>
    <row r="30" spans="1:8">
      <c r="A30" s="14"/>
      <c r="B30" s="28" t="s">
        <v>3</v>
      </c>
      <c r="C30" s="29"/>
      <c r="D30" s="29"/>
      <c r="F30" s="30"/>
      <c r="G30" s="30"/>
      <c r="H30" s="30"/>
    </row>
    <row r="31" spans="1:8">
      <c r="A31" s="31"/>
      <c r="B31" s="31" t="s">
        <v>214</v>
      </c>
      <c r="C31" s="31"/>
      <c r="D31" s="31"/>
      <c r="F31" s="31"/>
      <c r="G31" s="31"/>
      <c r="H31" s="31"/>
    </row>
    <row r="32" spans="1:8">
      <c r="A32" s="14"/>
      <c r="B32" s="104"/>
      <c r="C32" s="33"/>
      <c r="D32" s="33"/>
      <c r="F32" s="234"/>
      <c r="G32" s="234"/>
      <c r="H32" s="234"/>
    </row>
    <row r="33" spans="1:8">
      <c r="A33" s="14"/>
      <c r="B33" s="104"/>
      <c r="C33" s="33"/>
      <c r="D33" s="33"/>
      <c r="F33" s="234"/>
      <c r="G33" s="234"/>
      <c r="H33" s="234"/>
    </row>
    <row r="34" spans="1:8" ht="17.25">
      <c r="A34" s="1"/>
      <c r="B34" s="1" t="s">
        <v>7</v>
      </c>
      <c r="C34" s="1"/>
      <c r="D34" s="1"/>
      <c r="F34" s="1"/>
      <c r="G34" s="1"/>
      <c r="H34" s="1"/>
    </row>
    <row r="35" spans="1:8" ht="14.25" thickBot="1">
      <c r="A35" s="14"/>
      <c r="B35" s="34" t="s">
        <v>8</v>
      </c>
      <c r="C35" s="35"/>
      <c r="D35" s="33"/>
      <c r="F35" s="14"/>
      <c r="G35" s="34" t="s">
        <v>10</v>
      </c>
      <c r="H35" s="36"/>
    </row>
    <row r="36" spans="1:8" ht="54.75" thickBot="1">
      <c r="A36" s="14"/>
      <c r="B36" s="37" t="s">
        <v>9</v>
      </c>
      <c r="C36" s="105" t="s">
        <v>12</v>
      </c>
      <c r="D36" s="39" t="s">
        <v>15</v>
      </c>
      <c r="F36" s="14"/>
      <c r="G36" s="235" t="s">
        <v>4</v>
      </c>
      <c r="H36" s="236"/>
    </row>
    <row r="37" spans="1:8" ht="15" thickTop="1" thickBot="1">
      <c r="A37" s="14"/>
      <c r="B37" s="50">
        <f>D29</f>
        <v>0</v>
      </c>
      <c r="C37" s="40">
        <f>H29</f>
        <v>0</v>
      </c>
      <c r="D37" s="41">
        <f>IF(ISERROR(B37/C37),0,B37/C37)</f>
        <v>0</v>
      </c>
      <c r="E37" s="83"/>
      <c r="F37" s="84"/>
      <c r="G37" s="237">
        <v>13</v>
      </c>
      <c r="H37" s="238"/>
    </row>
    <row r="38" spans="1:8">
      <c r="A38" s="42"/>
      <c r="B38" s="42"/>
      <c r="C38" s="42"/>
      <c r="D38" s="42"/>
      <c r="E38" s="42"/>
      <c r="F38" s="42"/>
      <c r="G38" s="42"/>
      <c r="H38" s="42"/>
    </row>
  </sheetData>
  <sheetProtection formatCells="0" insertRows="0" insertHyperlinks="0" deleteRows="0"/>
  <mergeCells count="8">
    <mergeCell ref="G36:H36"/>
    <mergeCell ref="G37:H37"/>
    <mergeCell ref="C28:C29"/>
    <mergeCell ref="E28:E29"/>
    <mergeCell ref="F28:F29"/>
    <mergeCell ref="G28:G29"/>
    <mergeCell ref="F32:H32"/>
    <mergeCell ref="F33:H33"/>
  </mergeCells>
  <phoneticPr fontId="2"/>
  <pageMargins left="0.7" right="0.7" top="0.75" bottom="0.75" header="0.3" footer="0.3"/>
  <pageSetup paperSize="9" scale="68"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33"/>
  <sheetViews>
    <sheetView view="pageBreakPreview" zoomScale="55" zoomScaleNormal="85" zoomScaleSheetLayoutView="55" workbookViewId="0">
      <selection activeCell="E55" sqref="E55"/>
    </sheetView>
  </sheetViews>
  <sheetFormatPr defaultColWidth="9" defaultRowHeight="13.5"/>
  <cols>
    <col min="1" max="1" width="9" style="12"/>
    <col min="2" max="3" width="32.25" style="12" customWidth="1"/>
    <col min="4" max="7" width="27" style="12" customWidth="1"/>
    <col min="8" max="9" width="14" style="12" customWidth="1"/>
    <col min="10" max="10" width="17.75" style="12" customWidth="1"/>
    <col min="11" max="11" width="16.875" style="12" customWidth="1"/>
    <col min="12" max="16384" width="9" style="12"/>
  </cols>
  <sheetData>
    <row r="1" spans="1:11" ht="14.25" thickBot="1">
      <c r="J1" s="68" t="s">
        <v>169</v>
      </c>
    </row>
    <row r="2" spans="1:11" ht="15.75" thickTop="1" thickBot="1">
      <c r="B2" s="65" t="s">
        <v>41</v>
      </c>
      <c r="C2" s="66" t="s">
        <v>42</v>
      </c>
      <c r="D2" s="67"/>
    </row>
    <row r="3" spans="1:11" ht="14.25" thickTop="1"/>
    <row r="4" spans="1:11" ht="17.25">
      <c r="A4" s="10"/>
      <c r="B4" s="11" t="s">
        <v>40</v>
      </c>
      <c r="C4" s="10"/>
      <c r="D4" s="10"/>
      <c r="E4" s="10"/>
      <c r="G4" s="10"/>
      <c r="H4" s="10"/>
      <c r="I4" s="10"/>
    </row>
    <row r="5" spans="1:11" ht="17.25">
      <c r="A5" s="1"/>
      <c r="B5" s="13" t="s">
        <v>44</v>
      </c>
      <c r="C5" s="1" t="s">
        <v>235</v>
      </c>
      <c r="D5" s="1"/>
      <c r="E5" s="1"/>
      <c r="G5" s="1"/>
      <c r="H5" s="1"/>
      <c r="I5" s="1"/>
    </row>
    <row r="6" spans="1:11" ht="17.25">
      <c r="A6" s="1"/>
      <c r="B6" s="1"/>
      <c r="C6" s="114" t="s">
        <v>237</v>
      </c>
      <c r="D6" s="1"/>
      <c r="E6" s="1"/>
      <c r="G6" s="1"/>
      <c r="H6" s="1"/>
      <c r="I6" s="1"/>
    </row>
    <row r="7" spans="1:11">
      <c r="A7" s="14"/>
      <c r="B7" s="14"/>
      <c r="C7" s="14" t="s">
        <v>95</v>
      </c>
      <c r="D7" s="15"/>
      <c r="E7" s="14"/>
      <c r="F7" s="14"/>
      <c r="G7" s="14"/>
      <c r="H7" s="14"/>
      <c r="I7" s="14"/>
    </row>
    <row r="8" spans="1:11">
      <c r="A8" s="14"/>
      <c r="B8" s="14"/>
      <c r="C8" s="14"/>
      <c r="D8" s="16"/>
      <c r="E8" s="14"/>
      <c r="F8" s="14"/>
      <c r="G8" s="14"/>
      <c r="H8" s="14"/>
      <c r="I8" s="14"/>
    </row>
    <row r="9" spans="1:11" ht="18" thickBot="1">
      <c r="A9" s="1"/>
      <c r="B9" s="1" t="s">
        <v>1</v>
      </c>
      <c r="C9" s="1"/>
      <c r="D9" s="1"/>
      <c r="E9" s="1"/>
      <c r="F9" s="1"/>
      <c r="G9" s="1"/>
      <c r="H9" s="1"/>
      <c r="I9" s="1"/>
    </row>
    <row r="10" spans="1:11" ht="134.25" customHeight="1">
      <c r="A10" s="14"/>
      <c r="B10" s="17" t="s">
        <v>68</v>
      </c>
      <c r="C10" s="17" t="s">
        <v>70</v>
      </c>
      <c r="D10" s="17" t="s">
        <v>49</v>
      </c>
      <c r="E10" s="17" t="s">
        <v>48</v>
      </c>
      <c r="F10" s="17" t="s">
        <v>218</v>
      </c>
      <c r="G10" s="17" t="s">
        <v>63</v>
      </c>
      <c r="H10" s="17" t="s">
        <v>162</v>
      </c>
      <c r="I10" s="17" t="s">
        <v>56</v>
      </c>
      <c r="J10" s="17" t="s">
        <v>215</v>
      </c>
      <c r="K10" s="18" t="s">
        <v>51</v>
      </c>
    </row>
    <row r="11" spans="1:11" s="46" customFormat="1" ht="13.5" customHeight="1">
      <c r="A11" s="19"/>
      <c r="B11" s="20"/>
      <c r="C11" s="20"/>
      <c r="D11" s="20"/>
      <c r="E11" s="21"/>
      <c r="F11" s="21"/>
      <c r="G11" s="21"/>
      <c r="H11" s="80"/>
      <c r="I11" s="22" t="str">
        <f>IF(G11="","",1-EXP(29.1*(G11/400)^6-98.9*(G11/400)^5+134*(G11/400)^4-89.5*(G11/400)^3+32.5*(G11/400)^2-11.8*(G11/400)))</f>
        <v/>
      </c>
      <c r="J11" s="22" t="str">
        <f>IF(OR(E11="",G11="",H11=""),"",IF(F11="",1/(I11*(1/1000+1/(9.14*G11/H11))+(1-I11)/E11),1/(I11*(1/F11+1/(9.14*G11/H11))+(1-I11)/E11)))</f>
        <v/>
      </c>
      <c r="K11" s="23">
        <f t="shared" ref="K11:K21" si="0">IF(ISERROR(D11/J11),0,D11/J11)</f>
        <v>0</v>
      </c>
    </row>
    <row r="12" spans="1:11" s="46" customFormat="1">
      <c r="A12" s="19"/>
      <c r="B12" s="20"/>
      <c r="C12" s="20"/>
      <c r="D12" s="20"/>
      <c r="E12" s="21"/>
      <c r="F12" s="21"/>
      <c r="G12" s="21"/>
      <c r="H12" s="80"/>
      <c r="I12" s="22" t="str">
        <f t="shared" ref="I12:I21" si="1">IF(G12="","",1-EXP(29.1*(G12/400)^6-98.9*(G12/400)^5+134*(G12/400)^4-89.5*(G12/400)^3+32.5*(G12/400)^2-11.8*(G12/400)))</f>
        <v/>
      </c>
      <c r="J12" s="22" t="str">
        <f t="shared" ref="J12:J21" si="2">IF(OR(E12="",G12="",H12=""),"",IF(F12="",1/(I12*(1/1000+1/(9.14*G12/H12))+(1-I12)/E12),1/(I12*(1/F12+1/(9.14*G12/H12))+(1-I12)/E12)))</f>
        <v/>
      </c>
      <c r="K12" s="23">
        <f t="shared" si="0"/>
        <v>0</v>
      </c>
    </row>
    <row r="13" spans="1:11" s="46" customFormat="1">
      <c r="A13" s="19"/>
      <c r="B13" s="20"/>
      <c r="C13" s="20"/>
      <c r="D13" s="20"/>
      <c r="E13" s="21"/>
      <c r="F13" s="21"/>
      <c r="G13" s="21"/>
      <c r="H13" s="80"/>
      <c r="I13" s="22" t="str">
        <f t="shared" si="1"/>
        <v/>
      </c>
      <c r="J13" s="22" t="str">
        <f t="shared" si="2"/>
        <v/>
      </c>
      <c r="K13" s="23">
        <f t="shared" si="0"/>
        <v>0</v>
      </c>
    </row>
    <row r="14" spans="1:11" s="46" customFormat="1">
      <c r="A14" s="19"/>
      <c r="B14" s="20"/>
      <c r="C14" s="20"/>
      <c r="D14" s="20"/>
      <c r="E14" s="21"/>
      <c r="F14" s="21"/>
      <c r="G14" s="21"/>
      <c r="H14" s="80"/>
      <c r="I14" s="22" t="str">
        <f t="shared" si="1"/>
        <v/>
      </c>
      <c r="J14" s="22" t="str">
        <f t="shared" si="2"/>
        <v/>
      </c>
      <c r="K14" s="23">
        <f t="shared" si="0"/>
        <v>0</v>
      </c>
    </row>
    <row r="15" spans="1:11" s="46" customFormat="1">
      <c r="A15" s="19"/>
      <c r="B15" s="20"/>
      <c r="C15" s="20"/>
      <c r="D15" s="20"/>
      <c r="E15" s="21"/>
      <c r="F15" s="21"/>
      <c r="G15" s="21"/>
      <c r="H15" s="80"/>
      <c r="I15" s="22" t="str">
        <f t="shared" si="1"/>
        <v/>
      </c>
      <c r="J15" s="22" t="str">
        <f t="shared" si="2"/>
        <v/>
      </c>
      <c r="K15" s="23">
        <f t="shared" si="0"/>
        <v>0</v>
      </c>
    </row>
    <row r="16" spans="1:11" s="46" customFormat="1">
      <c r="A16" s="19"/>
      <c r="B16" s="20"/>
      <c r="C16" s="20"/>
      <c r="D16" s="20"/>
      <c r="E16" s="21"/>
      <c r="F16" s="21"/>
      <c r="G16" s="21"/>
      <c r="H16" s="80"/>
      <c r="I16" s="22" t="str">
        <f t="shared" si="1"/>
        <v/>
      </c>
      <c r="J16" s="22" t="str">
        <f t="shared" si="2"/>
        <v/>
      </c>
      <c r="K16" s="23">
        <f t="shared" si="0"/>
        <v>0</v>
      </c>
    </row>
    <row r="17" spans="1:11" s="46" customFormat="1">
      <c r="A17" s="19"/>
      <c r="B17" s="20"/>
      <c r="C17" s="20"/>
      <c r="D17" s="20"/>
      <c r="E17" s="21"/>
      <c r="F17" s="21"/>
      <c r="G17" s="21"/>
      <c r="H17" s="80"/>
      <c r="I17" s="22" t="str">
        <f t="shared" si="1"/>
        <v/>
      </c>
      <c r="J17" s="22" t="str">
        <f t="shared" si="2"/>
        <v/>
      </c>
      <c r="K17" s="23">
        <f t="shared" si="0"/>
        <v>0</v>
      </c>
    </row>
    <row r="18" spans="1:11" s="46" customFormat="1">
      <c r="A18" s="19"/>
      <c r="B18" s="20"/>
      <c r="C18" s="20"/>
      <c r="D18" s="20"/>
      <c r="E18" s="21"/>
      <c r="F18" s="21"/>
      <c r="G18" s="21"/>
      <c r="H18" s="80"/>
      <c r="I18" s="22" t="str">
        <f t="shared" si="1"/>
        <v/>
      </c>
      <c r="J18" s="22" t="str">
        <f t="shared" si="2"/>
        <v/>
      </c>
      <c r="K18" s="23">
        <f t="shared" si="0"/>
        <v>0</v>
      </c>
    </row>
    <row r="19" spans="1:11" s="46" customFormat="1">
      <c r="A19" s="19"/>
      <c r="B19" s="20"/>
      <c r="C19" s="20"/>
      <c r="D19" s="20"/>
      <c r="E19" s="21"/>
      <c r="F19" s="21"/>
      <c r="G19" s="21"/>
      <c r="H19" s="80"/>
      <c r="I19" s="22" t="str">
        <f t="shared" si="1"/>
        <v/>
      </c>
      <c r="J19" s="22" t="str">
        <f t="shared" si="2"/>
        <v/>
      </c>
      <c r="K19" s="23">
        <f t="shared" si="0"/>
        <v>0</v>
      </c>
    </row>
    <row r="20" spans="1:11" s="46" customFormat="1">
      <c r="A20" s="19"/>
      <c r="B20" s="20"/>
      <c r="C20" s="20"/>
      <c r="D20" s="20"/>
      <c r="E20" s="21"/>
      <c r="F20" s="21"/>
      <c r="G20" s="21"/>
      <c r="H20" s="80"/>
      <c r="I20" s="22" t="str">
        <f t="shared" si="1"/>
        <v/>
      </c>
      <c r="J20" s="22" t="str">
        <f t="shared" si="2"/>
        <v/>
      </c>
      <c r="K20" s="23">
        <f t="shared" si="0"/>
        <v>0</v>
      </c>
    </row>
    <row r="21" spans="1:11" s="46" customFormat="1" ht="14.25" thickBot="1">
      <c r="A21" s="19"/>
      <c r="B21" s="20"/>
      <c r="C21" s="20"/>
      <c r="D21" s="24"/>
      <c r="E21" s="21"/>
      <c r="F21" s="25"/>
      <c r="G21" s="25"/>
      <c r="H21" s="81"/>
      <c r="I21" s="26" t="str">
        <f t="shared" si="1"/>
        <v/>
      </c>
      <c r="J21" s="22" t="str">
        <f t="shared" si="2"/>
        <v/>
      </c>
      <c r="K21" s="27">
        <f t="shared" si="0"/>
        <v>0</v>
      </c>
    </row>
    <row r="22" spans="1:11" s="49" customFormat="1" ht="15" customHeight="1" thickTop="1">
      <c r="B22" s="51" t="s">
        <v>2</v>
      </c>
      <c r="C22" s="51" t="s">
        <v>2</v>
      </c>
      <c r="D22" s="53" t="s">
        <v>33</v>
      </c>
      <c r="E22" s="239"/>
      <c r="F22" s="239"/>
      <c r="G22" s="239"/>
      <c r="H22" s="239"/>
      <c r="I22" s="239"/>
      <c r="J22" s="241"/>
      <c r="K22" s="55" t="s">
        <v>52</v>
      </c>
    </row>
    <row r="23" spans="1:11" s="49" customFormat="1" ht="15" customHeight="1" thickBot="1">
      <c r="B23" s="52"/>
      <c r="C23" s="52"/>
      <c r="D23" s="54">
        <f>SUM(D11:D21)</f>
        <v>0</v>
      </c>
      <c r="E23" s="240"/>
      <c r="F23" s="240"/>
      <c r="G23" s="240"/>
      <c r="H23" s="240"/>
      <c r="I23" s="240"/>
      <c r="J23" s="242"/>
      <c r="K23" s="56">
        <f>SUM(K11:K21)</f>
        <v>0</v>
      </c>
    </row>
    <row r="24" spans="1:11">
      <c r="A24" s="14"/>
      <c r="B24" s="28" t="s">
        <v>3</v>
      </c>
      <c r="C24" s="28"/>
      <c r="D24" s="29"/>
      <c r="E24" s="29"/>
      <c r="F24" s="30"/>
      <c r="G24" s="30"/>
      <c r="H24" s="30"/>
      <c r="I24" s="30"/>
    </row>
    <row r="25" spans="1:11">
      <c r="A25" s="31"/>
      <c r="B25" s="31" t="s">
        <v>64</v>
      </c>
      <c r="C25" s="31"/>
      <c r="D25" s="31"/>
      <c r="E25" s="31"/>
      <c r="F25" s="31"/>
      <c r="G25" s="31"/>
      <c r="H25" s="31"/>
      <c r="I25" s="31"/>
    </row>
    <row r="26" spans="1:11">
      <c r="A26" s="14"/>
      <c r="B26" s="31" t="s">
        <v>67</v>
      </c>
      <c r="C26" s="31"/>
      <c r="D26" s="33"/>
      <c r="E26" s="33"/>
      <c r="F26" s="47"/>
      <c r="G26" s="47"/>
      <c r="H26" s="47"/>
      <c r="I26" s="47"/>
    </row>
    <row r="27" spans="1:11">
      <c r="A27" s="14"/>
      <c r="B27" s="113" t="s">
        <v>72</v>
      </c>
      <c r="C27" s="47"/>
      <c r="D27" s="33"/>
      <c r="E27" s="33"/>
      <c r="F27" s="47"/>
      <c r="G27" s="47"/>
      <c r="H27" s="47"/>
      <c r="I27" s="47"/>
    </row>
    <row r="28" spans="1:11">
      <c r="A28" s="14"/>
      <c r="B28" s="86"/>
      <c r="C28" s="85"/>
      <c r="D28" s="33"/>
      <c r="E28" s="33"/>
      <c r="F28" s="85"/>
      <c r="G28" s="85"/>
      <c r="H28" s="85"/>
      <c r="I28" s="85"/>
    </row>
    <row r="29" spans="1:11" ht="17.25">
      <c r="A29" s="1"/>
      <c r="B29" s="1" t="s">
        <v>7</v>
      </c>
      <c r="C29" s="1"/>
      <c r="D29" s="1"/>
      <c r="F29" s="1"/>
      <c r="G29" s="1"/>
      <c r="H29" s="1"/>
      <c r="I29" s="1"/>
    </row>
    <row r="30" spans="1:11" ht="14.25" thickBot="1">
      <c r="A30" s="14"/>
      <c r="B30" s="34" t="s">
        <v>8</v>
      </c>
      <c r="C30" s="35"/>
      <c r="D30" s="33"/>
    </row>
    <row r="31" spans="1:11" ht="54.75" thickBot="1">
      <c r="A31" s="14"/>
      <c r="B31" s="37" t="s">
        <v>53</v>
      </c>
      <c r="C31" s="48" t="s">
        <v>54</v>
      </c>
      <c r="D31" s="39" t="s">
        <v>55</v>
      </c>
    </row>
    <row r="32" spans="1:11" ht="15" thickTop="1" thickBot="1">
      <c r="A32" s="14"/>
      <c r="B32" s="50">
        <f>D23</f>
        <v>0</v>
      </c>
      <c r="C32" s="40">
        <f>K23</f>
        <v>0</v>
      </c>
      <c r="D32" s="41">
        <f>IF(ISERROR(B32/C32),0,B32/C32)</f>
        <v>0</v>
      </c>
    </row>
    <row r="33" spans="1:9">
      <c r="A33" s="42"/>
      <c r="B33" s="42"/>
      <c r="C33" s="42"/>
      <c r="D33" s="42"/>
      <c r="E33" s="42"/>
      <c r="F33" s="42"/>
      <c r="G33" s="42"/>
      <c r="H33" s="42"/>
      <c r="I33" s="42"/>
    </row>
  </sheetData>
  <sheetProtection formatCells="0" insertRows="0" insertHyperlinks="0" deleteRows="0"/>
  <mergeCells count="6">
    <mergeCell ref="E22:E23"/>
    <mergeCell ref="J22:J23"/>
    <mergeCell ref="F22:F23"/>
    <mergeCell ref="G22:G23"/>
    <mergeCell ref="I22:I23"/>
    <mergeCell ref="H22:H23"/>
  </mergeCells>
  <phoneticPr fontId="2"/>
  <pageMargins left="0.7" right="0.7" top="0.75" bottom="0.75" header="0.3" footer="0.3"/>
  <pageSetup paperSize="9" scale="5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32"/>
  <sheetViews>
    <sheetView view="pageBreakPreview" topLeftCell="B1" zoomScale="70" zoomScaleNormal="85" zoomScaleSheetLayoutView="70" workbookViewId="0">
      <selection activeCell="C7" sqref="C7"/>
    </sheetView>
  </sheetViews>
  <sheetFormatPr defaultColWidth="9" defaultRowHeight="13.5"/>
  <cols>
    <col min="1" max="1" width="9" style="12"/>
    <col min="2" max="3" width="32.25" style="12" customWidth="1"/>
    <col min="4" max="5" width="27" style="12" customWidth="1"/>
    <col min="6" max="6" width="26.5" style="12" customWidth="1"/>
    <col min="7" max="7" width="12.25" style="12" customWidth="1"/>
    <col min="8" max="16384" width="9" style="12"/>
  </cols>
  <sheetData>
    <row r="1" spans="1:8" ht="14.25" thickBot="1">
      <c r="H1" s="68" t="s">
        <v>169</v>
      </c>
    </row>
    <row r="2" spans="1:8" ht="15.75" thickTop="1" thickBot="1">
      <c r="B2" s="65" t="s">
        <v>41</v>
      </c>
      <c r="C2" s="66" t="s">
        <v>42</v>
      </c>
      <c r="D2" s="67"/>
    </row>
    <row r="3" spans="1:8" ht="14.25" thickTop="1"/>
    <row r="4" spans="1:8" ht="17.25">
      <c r="A4" s="10"/>
      <c r="B4" s="11" t="s">
        <v>40</v>
      </c>
      <c r="C4" s="10"/>
      <c r="D4" s="10"/>
      <c r="F4" s="10"/>
      <c r="G4" s="10"/>
    </row>
    <row r="5" spans="1:8" ht="17.25">
      <c r="A5" s="1"/>
      <c r="B5" s="13" t="s">
        <v>44</v>
      </c>
      <c r="C5" s="1" t="s">
        <v>236</v>
      </c>
      <c r="D5" s="1"/>
      <c r="F5" s="1"/>
      <c r="G5" s="1"/>
    </row>
    <row r="6" spans="1:8" ht="17.25">
      <c r="A6" s="1"/>
      <c r="B6" s="1"/>
      <c r="C6" s="114" t="s">
        <v>238</v>
      </c>
      <c r="D6" s="64"/>
      <c r="E6" s="1"/>
      <c r="F6" s="1"/>
      <c r="G6" s="1"/>
    </row>
    <row r="7" spans="1:8">
      <c r="A7" s="14"/>
      <c r="B7" s="14"/>
      <c r="C7" s="14" t="s">
        <v>95</v>
      </c>
      <c r="D7" s="15"/>
      <c r="E7" s="14"/>
      <c r="F7" s="14"/>
      <c r="G7" s="14"/>
    </row>
    <row r="8" spans="1:8">
      <c r="A8" s="14"/>
      <c r="B8" s="14"/>
      <c r="C8" s="14"/>
      <c r="D8" s="16"/>
      <c r="E8" s="14"/>
      <c r="F8" s="14"/>
      <c r="G8" s="14"/>
    </row>
    <row r="9" spans="1:8" ht="18" thickBot="1">
      <c r="A9" s="1"/>
      <c r="B9" s="1" t="s">
        <v>1</v>
      </c>
      <c r="C9" s="1"/>
      <c r="D9" s="1"/>
      <c r="E9" s="1"/>
      <c r="F9" s="1"/>
      <c r="G9" s="1"/>
    </row>
    <row r="10" spans="1:8" ht="111">
      <c r="A10" s="14"/>
      <c r="B10" s="17" t="s">
        <v>68</v>
      </c>
      <c r="C10" s="17" t="s">
        <v>70</v>
      </c>
      <c r="D10" s="17" t="s">
        <v>50</v>
      </c>
      <c r="E10" s="17" t="s">
        <v>71</v>
      </c>
      <c r="F10" s="17" t="s">
        <v>216</v>
      </c>
      <c r="G10" s="18" t="s">
        <v>11</v>
      </c>
    </row>
    <row r="11" spans="1:8" s="46" customFormat="1" ht="13.5" customHeight="1">
      <c r="A11" s="19"/>
      <c r="B11" s="20"/>
      <c r="C11" s="20"/>
      <c r="D11" s="20"/>
      <c r="E11" s="82"/>
      <c r="F11" s="22" t="str">
        <f>IF(E11="","",9140/E11)</f>
        <v/>
      </c>
      <c r="G11" s="23">
        <f t="shared" ref="G11:G21" si="0">IF(ISERROR(D11/F11),0,D11/F11)</f>
        <v>0</v>
      </c>
    </row>
    <row r="12" spans="1:8" s="46" customFormat="1">
      <c r="A12" s="19"/>
      <c r="B12" s="20"/>
      <c r="C12" s="20"/>
      <c r="D12" s="20"/>
      <c r="E12" s="82"/>
      <c r="F12" s="22" t="str">
        <f t="shared" ref="F12:F21" si="1">IF(E12="","",9140/E12)</f>
        <v/>
      </c>
      <c r="G12" s="23">
        <f t="shared" si="0"/>
        <v>0</v>
      </c>
    </row>
    <row r="13" spans="1:8" s="46" customFormat="1">
      <c r="A13" s="19"/>
      <c r="B13" s="20"/>
      <c r="C13" s="20"/>
      <c r="D13" s="20"/>
      <c r="E13" s="82"/>
      <c r="F13" s="22" t="str">
        <f t="shared" si="1"/>
        <v/>
      </c>
      <c r="G13" s="23">
        <f t="shared" si="0"/>
        <v>0</v>
      </c>
    </row>
    <row r="14" spans="1:8" s="46" customFormat="1">
      <c r="A14" s="19"/>
      <c r="B14" s="20"/>
      <c r="C14" s="20"/>
      <c r="D14" s="20"/>
      <c r="E14" s="82"/>
      <c r="F14" s="22" t="str">
        <f t="shared" si="1"/>
        <v/>
      </c>
      <c r="G14" s="23">
        <f t="shared" si="0"/>
        <v>0</v>
      </c>
    </row>
    <row r="15" spans="1:8" s="46" customFormat="1">
      <c r="A15" s="19"/>
      <c r="B15" s="20"/>
      <c r="C15" s="20"/>
      <c r="D15" s="20"/>
      <c r="E15" s="82"/>
      <c r="F15" s="22" t="str">
        <f t="shared" si="1"/>
        <v/>
      </c>
      <c r="G15" s="23">
        <f t="shared" si="0"/>
        <v>0</v>
      </c>
    </row>
    <row r="16" spans="1:8" s="46" customFormat="1">
      <c r="A16" s="19"/>
      <c r="B16" s="20"/>
      <c r="C16" s="20"/>
      <c r="D16" s="20"/>
      <c r="E16" s="82"/>
      <c r="F16" s="22" t="str">
        <f t="shared" si="1"/>
        <v/>
      </c>
      <c r="G16" s="23">
        <f t="shared" si="0"/>
        <v>0</v>
      </c>
    </row>
    <row r="17" spans="1:7" s="46" customFormat="1">
      <c r="A17" s="19"/>
      <c r="B17" s="20"/>
      <c r="C17" s="20"/>
      <c r="D17" s="20"/>
      <c r="E17" s="82"/>
      <c r="F17" s="22" t="str">
        <f t="shared" si="1"/>
        <v/>
      </c>
      <c r="G17" s="23">
        <f t="shared" si="0"/>
        <v>0</v>
      </c>
    </row>
    <row r="18" spans="1:7" s="46" customFormat="1">
      <c r="A18" s="19"/>
      <c r="B18" s="20"/>
      <c r="C18" s="20"/>
      <c r="D18" s="20"/>
      <c r="E18" s="82"/>
      <c r="F18" s="22" t="str">
        <f t="shared" si="1"/>
        <v/>
      </c>
      <c r="G18" s="23">
        <f t="shared" si="0"/>
        <v>0</v>
      </c>
    </row>
    <row r="19" spans="1:7" s="46" customFormat="1">
      <c r="A19" s="19"/>
      <c r="B19" s="20"/>
      <c r="C19" s="20"/>
      <c r="D19" s="20"/>
      <c r="E19" s="82"/>
      <c r="F19" s="22" t="str">
        <f t="shared" si="1"/>
        <v/>
      </c>
      <c r="G19" s="23">
        <f t="shared" si="0"/>
        <v>0</v>
      </c>
    </row>
    <row r="20" spans="1:7" s="46" customFormat="1">
      <c r="A20" s="19"/>
      <c r="B20" s="20"/>
      <c r="C20" s="20"/>
      <c r="D20" s="20"/>
      <c r="E20" s="82"/>
      <c r="F20" s="22" t="str">
        <f t="shared" si="1"/>
        <v/>
      </c>
      <c r="G20" s="23">
        <f t="shared" si="0"/>
        <v>0</v>
      </c>
    </row>
    <row r="21" spans="1:7" s="46" customFormat="1" ht="14.25" thickBot="1">
      <c r="A21" s="19"/>
      <c r="B21" s="20"/>
      <c r="C21" s="20"/>
      <c r="D21" s="24"/>
      <c r="E21" s="82"/>
      <c r="F21" s="26" t="str">
        <f t="shared" si="1"/>
        <v/>
      </c>
      <c r="G21" s="27">
        <f t="shared" si="0"/>
        <v>0</v>
      </c>
    </row>
    <row r="22" spans="1:7" s="49" customFormat="1" ht="15" customHeight="1" thickTop="1">
      <c r="B22" s="51" t="s">
        <v>2</v>
      </c>
      <c r="C22" s="51" t="s">
        <v>2</v>
      </c>
      <c r="D22" s="53" t="s">
        <v>34</v>
      </c>
      <c r="E22" s="239"/>
      <c r="F22" s="241"/>
      <c r="G22" s="55" t="s">
        <v>35</v>
      </c>
    </row>
    <row r="23" spans="1:7" s="49" customFormat="1" ht="15" customHeight="1" thickBot="1">
      <c r="B23" s="52"/>
      <c r="C23" s="52"/>
      <c r="D23" s="54">
        <f>SUM(D11:D21)</f>
        <v>0</v>
      </c>
      <c r="E23" s="240"/>
      <c r="F23" s="242"/>
      <c r="G23" s="56">
        <f>SUM(G11:G21)</f>
        <v>0</v>
      </c>
    </row>
    <row r="24" spans="1:7">
      <c r="A24" s="14"/>
      <c r="B24" s="28" t="s">
        <v>3</v>
      </c>
      <c r="C24" s="28"/>
      <c r="D24" s="29"/>
      <c r="E24" s="29"/>
      <c r="F24" s="30"/>
      <c r="G24" s="30"/>
    </row>
    <row r="25" spans="1:7">
      <c r="A25" s="31"/>
      <c r="B25" s="31" t="s">
        <v>62</v>
      </c>
      <c r="C25" s="31"/>
      <c r="D25" s="31"/>
      <c r="E25" s="31"/>
      <c r="F25" s="31"/>
      <c r="G25" s="31"/>
    </row>
    <row r="26" spans="1:7">
      <c r="A26" s="14"/>
      <c r="B26" s="14"/>
      <c r="C26" s="47"/>
      <c r="D26" s="33"/>
      <c r="E26" s="33"/>
      <c r="F26" s="234"/>
      <c r="G26" s="234"/>
    </row>
    <row r="27" spans="1:7">
      <c r="A27" s="14"/>
      <c r="B27" s="14"/>
      <c r="C27" s="47"/>
      <c r="D27" s="33"/>
      <c r="E27" s="33"/>
      <c r="F27" s="234"/>
      <c r="G27" s="234"/>
    </row>
    <row r="28" spans="1:7" ht="17.25">
      <c r="A28" s="1"/>
      <c r="B28" s="1" t="s">
        <v>7</v>
      </c>
      <c r="C28" s="1"/>
      <c r="D28" s="1"/>
      <c r="F28" s="1"/>
      <c r="G28" s="1"/>
    </row>
    <row r="29" spans="1:7" ht="14.25" thickBot="1">
      <c r="A29" s="14"/>
      <c r="B29" s="34" t="s">
        <v>8</v>
      </c>
      <c r="C29" s="35"/>
      <c r="D29" s="33"/>
    </row>
    <row r="30" spans="1:7" ht="54.75" thickBot="1">
      <c r="A30" s="14"/>
      <c r="B30" s="37" t="s">
        <v>9</v>
      </c>
      <c r="C30" s="48" t="s">
        <v>12</v>
      </c>
      <c r="D30" s="39" t="s">
        <v>15</v>
      </c>
    </row>
    <row r="31" spans="1:7" ht="15" thickTop="1" thickBot="1">
      <c r="A31" s="14"/>
      <c r="B31" s="50">
        <f>D23</f>
        <v>0</v>
      </c>
      <c r="C31" s="40">
        <f>G23</f>
        <v>0</v>
      </c>
      <c r="D31" s="41">
        <f>IF(ISERROR(B31/C31),0,B31/C31)</f>
        <v>0</v>
      </c>
    </row>
    <row r="32" spans="1:7">
      <c r="A32" s="42"/>
      <c r="B32" s="42"/>
      <c r="C32" s="42"/>
      <c r="D32" s="42"/>
      <c r="E32" s="42"/>
      <c r="F32" s="42"/>
      <c r="G32" s="42"/>
    </row>
  </sheetData>
  <sheetProtection formatCells="0" insertRows="0" insertHyperlinks="0" deleteRows="0"/>
  <mergeCells count="4">
    <mergeCell ref="E22:E23"/>
    <mergeCell ref="F22:F23"/>
    <mergeCell ref="F26:G26"/>
    <mergeCell ref="F27:G27"/>
  </mergeCells>
  <phoneticPr fontId="2"/>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報告書表紙</vt:lpstr>
      <vt:lpstr>調査票１</vt:lpstr>
      <vt:lpstr>調査票2_目次</vt:lpstr>
      <vt:lpstr>調査票2_区分1</vt:lpstr>
      <vt:lpstr>調査票2_区分2</vt:lpstr>
      <vt:lpstr>調査票2_区分3</vt:lpstr>
      <vt:lpstr>調査票2_区分4</vt:lpstr>
      <vt:lpstr>調査票2_区分5</vt:lpstr>
      <vt:lpstr>調査票2_区分6</vt:lpstr>
      <vt:lpstr>調査票2_区分7</vt:lpstr>
      <vt:lpstr>調査票2_区分8</vt:lpstr>
      <vt:lpstr>調査票2_区分9</vt:lpstr>
      <vt:lpstr>調査票2_区分10</vt:lpstr>
      <vt:lpstr>調査票2_区分11</vt:lpstr>
      <vt:lpstr>調査票2_区分12</vt:lpstr>
      <vt:lpstr>調査票2_区分13</vt:lpstr>
      <vt:lpstr>調査票2_区分14</vt:lpstr>
      <vt:lpstr>調査票2_区分15</vt:lpstr>
      <vt:lpstr>調査票2_区分16</vt:lpstr>
      <vt:lpstr>調査票2_区分17</vt:lpstr>
      <vt:lpstr>調査票2_区分18</vt:lpstr>
      <vt:lpstr>調査票2_区分19</vt:lpstr>
      <vt:lpstr>調査票2_区分20</vt:lpstr>
      <vt:lpstr>調査票2_区分21</vt:lpstr>
      <vt:lpstr>調査票2_区分22</vt:lpstr>
      <vt:lpstr>調査票2_区分23</vt:lpstr>
      <vt:lpstr>調査票2_区分24</vt:lpstr>
      <vt:lpstr>調査票2_区分25</vt:lpstr>
      <vt:lpstr>調査票2_区分26</vt:lpstr>
      <vt:lpstr>調査票2_区分27</vt:lpstr>
      <vt:lpstr>調査票2_区分28</vt:lpstr>
      <vt:lpstr>調査票2_区分29</vt:lpstr>
      <vt:lpstr>調査票2_区分30</vt:lpstr>
      <vt:lpstr>調査票2_区分31</vt:lpstr>
      <vt:lpstr>調査票2_区分32</vt:lpstr>
      <vt:lpstr>調査票2_区分33</vt:lpstr>
      <vt:lpstr>調査票2_区分34</vt:lpstr>
      <vt:lpstr>調査票2_区分35</vt:lpstr>
      <vt:lpstr>調査票2_区分36</vt:lpstr>
      <vt:lpstr>調査票2_区分37</vt:lpstr>
      <vt:lpstr>調査票2_区分38</vt:lpstr>
      <vt:lpstr>調査票2_PHEV</vt:lpstr>
      <vt:lpstr>調査票2_EV</vt:lpstr>
      <vt:lpstr>調査票１!Print_Area</vt:lpstr>
      <vt:lpstr>調査票2_EV!Print_Area</vt:lpstr>
      <vt:lpstr>調査票2_PHEV!Print_Area</vt:lpstr>
      <vt:lpstr>調査票2_区分1!Print_Area</vt:lpstr>
      <vt:lpstr>調査票2_区分10!Print_Area</vt:lpstr>
      <vt:lpstr>調査票2_区分11!Print_Area</vt:lpstr>
      <vt:lpstr>調査票2_区分12!Print_Area</vt:lpstr>
      <vt:lpstr>調査票2_区分13!Print_Area</vt:lpstr>
      <vt:lpstr>調査票2_区分14!Print_Area</vt:lpstr>
      <vt:lpstr>調査票2_区分15!Print_Area</vt:lpstr>
      <vt:lpstr>調査票2_区分16!Print_Area</vt:lpstr>
      <vt:lpstr>調査票2_区分17!Print_Area</vt:lpstr>
      <vt:lpstr>調査票2_区分18!Print_Area</vt:lpstr>
      <vt:lpstr>調査票2_区分19!Print_Area</vt:lpstr>
      <vt:lpstr>調査票2_区分2!Print_Area</vt:lpstr>
      <vt:lpstr>調査票2_区分20!Print_Area</vt:lpstr>
      <vt:lpstr>調査票2_区分21!Print_Area</vt:lpstr>
      <vt:lpstr>調査票2_区分22!Print_Area</vt:lpstr>
      <vt:lpstr>調査票2_区分23!Print_Area</vt:lpstr>
      <vt:lpstr>調査票2_区分24!Print_Area</vt:lpstr>
      <vt:lpstr>調査票2_区分25!Print_Area</vt:lpstr>
      <vt:lpstr>調査票2_区分26!Print_Area</vt:lpstr>
      <vt:lpstr>調査票2_区分27!Print_Area</vt:lpstr>
      <vt:lpstr>調査票2_区分28!Print_Area</vt:lpstr>
      <vt:lpstr>調査票2_区分29!Print_Area</vt:lpstr>
      <vt:lpstr>調査票2_区分3!Print_Area</vt:lpstr>
      <vt:lpstr>調査票2_区分30!Print_Area</vt:lpstr>
      <vt:lpstr>調査票2_区分31!Print_Area</vt:lpstr>
      <vt:lpstr>調査票2_区分32!Print_Area</vt:lpstr>
      <vt:lpstr>調査票2_区分33!Print_Area</vt:lpstr>
      <vt:lpstr>調査票2_区分34!Print_Area</vt:lpstr>
      <vt:lpstr>調査票2_区分35!Print_Area</vt:lpstr>
      <vt:lpstr>調査票2_区分36!Print_Area</vt:lpstr>
      <vt:lpstr>調査票2_区分37!Print_Area</vt:lpstr>
      <vt:lpstr>調査票2_区分38!Print_Area</vt:lpstr>
      <vt:lpstr>調査票2_区分4!Print_Area</vt:lpstr>
      <vt:lpstr>調査票2_区分5!Print_Area</vt:lpstr>
      <vt:lpstr>調査票2_区分6!Print_Area</vt:lpstr>
      <vt:lpstr>調査票2_区分7!Print_Area</vt:lpstr>
      <vt:lpstr>調査票2_区分8!Print_Area</vt:lpstr>
      <vt:lpstr>調査票2_区分9!Print_Area</vt:lpstr>
      <vt:lpstr>調査票2_目次!Print_Area</vt:lpstr>
      <vt:lpstr>報告書表紙!Print_Area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2017-01-11T06:21:27Z</dcterms:created>
  <dcterms:modified xsi:type="dcterms:W3CDTF">2023-08-01T01:19:38Z</dcterms:modified>
</cp:coreProperties>
</file>