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13" documentId="8_{118E02F9-B382-4816-8EFF-C9A7681A08C2}" xr6:coauthVersionLast="47" xr6:coauthVersionMax="47" xr10:uidLastSave="{703FAF78-CB27-43F4-A5CA-61083F0757BD}"/>
  <bookViews>
    <workbookView xWindow="28680" yWindow="-9945" windowWidth="29040" windowHeight="15720" firstSheet="33" activeTab="34" xr2:uid="{2B821F14-5115-48EA-A3EE-A1F45F7AE29C}"/>
  </bookViews>
  <sheets>
    <sheet name="表紙" sheetId="46" r:id="rId1"/>
    <sheet name="表1" sheetId="47" r:id="rId2"/>
    <sheet name="表2" sheetId="49" r:id="rId3"/>
    <sheet name="表3" sheetId="51" r:id="rId4"/>
    <sheet name="表4" sheetId="53" r:id="rId5"/>
    <sheet name="表5" sheetId="54" r:id="rId6"/>
    <sheet name="表6" sheetId="55" r:id="rId7"/>
    <sheet name="表7" sheetId="52" r:id="rId8"/>
    <sheet name="表8-1" sheetId="56" r:id="rId9"/>
    <sheet name="表8-2" sheetId="57" r:id="rId10"/>
    <sheet name="表9" sheetId="58" r:id="rId11"/>
    <sheet name="表10" sheetId="59" r:id="rId12"/>
    <sheet name="表11" sheetId="60" r:id="rId13"/>
    <sheet name="表紙（メニュー別）" sheetId="62" r:id="rId14"/>
    <sheet name="表1（メニュー別）" sheetId="63" r:id="rId15"/>
    <sheet name="表2（メニュー別）" sheetId="64" r:id="rId16"/>
    <sheet name="表紙 （冷熱温熱）" sheetId="26" r:id="rId17"/>
    <sheet name="表1-1（冷熱温熱）" sheetId="24" r:id="rId18"/>
    <sheet name="表1-2（冷熱温熱）" sheetId="41" r:id="rId19"/>
    <sheet name="表2-1（冷熱温熱）" sheetId="27" r:id="rId20"/>
    <sheet name="表2-2（冷熱温熱）" sheetId="36" r:id="rId21"/>
    <sheet name="表3（冷熱温熱）" sheetId="32" r:id="rId22"/>
    <sheet name="表4（冷熱温熱）" sheetId="34" r:id="rId23"/>
    <sheet name="表5（冷熱温熱）" sheetId="7" r:id="rId24"/>
    <sheet name="表6（冷熱温熱）" sheetId="8" r:id="rId25"/>
    <sheet name="表7（冷熱温熱）" sheetId="22" r:id="rId26"/>
    <sheet name="表8-1（冷熱温熱）" sheetId="9" r:id="rId27"/>
    <sheet name="表8-2（冷熱温熱）" sheetId="10" r:id="rId28"/>
    <sheet name="表9（冷熱温熱）" sheetId="30" r:id="rId29"/>
    <sheet name="表10（冷熱温熱）" sheetId="37" r:id="rId30"/>
    <sheet name="表11（冷熱温熱）" sheetId="42" r:id="rId31"/>
    <sheet name="表12（冷熱温熱）" sheetId="45" r:id="rId32"/>
    <sheet name="表紙（メニュー別、冷熱温熱）" sheetId="16" r:id="rId33"/>
    <sheet name="表1（メニュー別、冷熱温熱）" sheetId="29" r:id="rId34"/>
    <sheet name="表2（メニュー別、冷熱温熱）" sheetId="20" r:id="rId35"/>
  </sheets>
  <definedNames>
    <definedName name="PPS値" localSheetId="14">#REF!</definedName>
    <definedName name="PPS値" localSheetId="33">#REF!</definedName>
    <definedName name="PPS値" localSheetId="11">#REF!</definedName>
    <definedName name="PPS値" localSheetId="29">#REF!</definedName>
    <definedName name="PPS値" localSheetId="12">#REF!</definedName>
    <definedName name="PPS値" localSheetId="30">#REF!</definedName>
    <definedName name="PPS値" localSheetId="31">#REF!</definedName>
    <definedName name="PPS値" localSheetId="15">#REF!</definedName>
    <definedName name="PPS値" localSheetId="34">#REF!</definedName>
    <definedName name="PPS値" localSheetId="7">#REF!</definedName>
    <definedName name="PPS値" localSheetId="25">#REF!</definedName>
    <definedName name="PPS値" localSheetId="9">#REF!</definedName>
    <definedName name="PPS値" localSheetId="27">#REF!</definedName>
    <definedName name="PPS値" localSheetId="10">#REF!</definedName>
    <definedName name="PPS値" localSheetId="28">#REF!</definedName>
    <definedName name="PPS値" localSheetId="0">#REF!</definedName>
    <definedName name="PPS値" localSheetId="16">#REF!</definedName>
    <definedName name="PPS値" localSheetId="13">#REF!</definedName>
    <definedName name="PPS値" localSheetId="32">#REF!</definedName>
    <definedName name="PPS値">#REF!</definedName>
    <definedName name="PPS名" localSheetId="14">#REF!</definedName>
    <definedName name="PPS名" localSheetId="33">#REF!</definedName>
    <definedName name="PPS名" localSheetId="11">#REF!</definedName>
    <definedName name="PPS名" localSheetId="29">#REF!</definedName>
    <definedName name="PPS名" localSheetId="12">#REF!</definedName>
    <definedName name="PPS名" localSheetId="30">#REF!</definedName>
    <definedName name="PPS名" localSheetId="31">#REF!</definedName>
    <definedName name="PPS名" localSheetId="15">#REF!</definedName>
    <definedName name="PPS名" localSheetId="34">#REF!</definedName>
    <definedName name="PPS名" localSheetId="7">#REF!</definedName>
    <definedName name="PPS名" localSheetId="25">#REF!</definedName>
    <definedName name="PPS名" localSheetId="9">#REF!</definedName>
    <definedName name="PPS名" localSheetId="27">#REF!</definedName>
    <definedName name="PPS名" localSheetId="10">#REF!</definedName>
    <definedName name="PPS名" localSheetId="28">#REF!</definedName>
    <definedName name="PPS名" localSheetId="0">#REF!</definedName>
    <definedName name="PPS名" localSheetId="16">#REF!</definedName>
    <definedName name="PPS名" localSheetId="13">#REF!</definedName>
    <definedName name="PPS名" localSheetId="32">#REF!</definedName>
    <definedName name="PPS名">#REF!</definedName>
    <definedName name="_xlnm.Print_Area" localSheetId="1">表1!$A$1:$L$97</definedName>
    <definedName name="_xlnm.Print_Area" localSheetId="14">'表1（メニュー別）'!$A$1:$AA$11</definedName>
    <definedName name="_xlnm.Print_Area" localSheetId="33">'表1（メニュー別、冷熱温熱）'!$A$1:$AA$16</definedName>
    <definedName name="_xlnm.Print_Area" localSheetId="11">表10!$A$1:$D$8</definedName>
    <definedName name="_xlnm.Print_Area" localSheetId="29">'表10（冷熱温熱）'!$A$1:$D$8</definedName>
    <definedName name="_xlnm.Print_Area" localSheetId="12">表11!$A$1:$D$8</definedName>
    <definedName name="_xlnm.Print_Area" localSheetId="30">'表11（冷熱温熱）'!$A$1:$D$14</definedName>
    <definedName name="_xlnm.Print_Area" localSheetId="17">'表1-1（冷熱温熱）'!$A$1:$L$97</definedName>
    <definedName name="_xlnm.Print_Area" localSheetId="31">'表12（冷熱温熱）'!$A$1:$D$76</definedName>
    <definedName name="_xlnm.Print_Area" localSheetId="18">'表1-2（冷熱温熱）'!$A$1:$L$97</definedName>
    <definedName name="_xlnm.Print_Area" localSheetId="2">表2!$A$1:$G$20</definedName>
    <definedName name="_xlnm.Print_Area" localSheetId="15">'表2（メニュー別）'!$A$1:$E$91</definedName>
    <definedName name="_xlnm.Print_Area" localSheetId="34">'表2（メニュー別、冷熱温熱）'!$A$1:$H$90</definedName>
    <definedName name="_xlnm.Print_Area" localSheetId="19">'表2-1（冷熱温熱）'!$A$1:$G$20</definedName>
    <definedName name="_xlnm.Print_Area" localSheetId="20">'表2-2（冷熱温熱）'!$A$1:$G$20</definedName>
    <definedName name="_xlnm.Print_Area" localSheetId="3">表3!$A$1:$H$19</definedName>
    <definedName name="_xlnm.Print_Area" localSheetId="21">'表3（冷熱温熱）'!$A$1:$H$19</definedName>
    <definedName name="_xlnm.Print_Area" localSheetId="4">表4!$A$1:$I$20</definedName>
    <definedName name="_xlnm.Print_Area" localSheetId="22">'表4（冷熱温熱）'!$A$1:$I$20</definedName>
    <definedName name="_xlnm.Print_Area" localSheetId="23">'表5（冷熱温熱）'!$A$1:$F$17</definedName>
    <definedName name="_xlnm.Print_Area" localSheetId="6">表6!$A$1:$G$18</definedName>
    <definedName name="_xlnm.Print_Area" localSheetId="24">'表6（冷熱温熱）'!$A$1:$G$18</definedName>
    <definedName name="_xlnm.Print_Area" localSheetId="7">表7!$A$1:$D$16</definedName>
    <definedName name="_xlnm.Print_Area" localSheetId="25">'表7（冷熱温熱）'!$A$1:$D$16</definedName>
    <definedName name="_xlnm.Print_Area" localSheetId="10">表9!$A$1:$F$15</definedName>
    <definedName name="_xlnm.Print_Area" localSheetId="28">'表9（冷熱温熱）'!$A$1:$F$15</definedName>
    <definedName name="_xlnm.Print_Area" localSheetId="0">表紙!$A$1:$J$31</definedName>
    <definedName name="_xlnm.Print_Area" localSheetId="16">'表紙 （冷熱温熱）'!$A$1:$J$47</definedName>
    <definedName name="_xlnm.Print_Area" localSheetId="13">'表紙（メニュー別）'!$A$1:$AA$23</definedName>
    <definedName name="_xlnm.Print_Area" localSheetId="32">'表紙（メニュー別、冷熱温熱）'!$A$1:$AA$44</definedName>
    <definedName name="Z_7C73768E_F605_4E66_A1EA_792805CF7D21_.wvu.Cols" localSheetId="1" hidden="1">表1!#REF!</definedName>
    <definedName name="Z_7C73768E_F605_4E66_A1EA_792805CF7D21_.wvu.Cols" localSheetId="14" hidden="1">'表1（メニュー別）'!#REF!</definedName>
    <definedName name="Z_7C73768E_F605_4E66_A1EA_792805CF7D21_.wvu.Cols" localSheetId="33" hidden="1">'表1（メニュー別、冷熱温熱）'!#REF!</definedName>
    <definedName name="Z_7C73768E_F605_4E66_A1EA_792805CF7D21_.wvu.Cols" localSheetId="11" hidden="1">表10!#REF!</definedName>
    <definedName name="Z_7C73768E_F605_4E66_A1EA_792805CF7D21_.wvu.Cols" localSheetId="29" hidden="1">'表10（冷熱温熱）'!#REF!</definedName>
    <definedName name="Z_7C73768E_F605_4E66_A1EA_792805CF7D21_.wvu.Cols" localSheetId="12" hidden="1">表11!#REF!</definedName>
    <definedName name="Z_7C73768E_F605_4E66_A1EA_792805CF7D21_.wvu.Cols" localSheetId="30" hidden="1">'表11（冷熱温熱）'!#REF!</definedName>
    <definedName name="Z_7C73768E_F605_4E66_A1EA_792805CF7D21_.wvu.Cols" localSheetId="17" hidden="1">'表1-1（冷熱温熱）'!#REF!</definedName>
    <definedName name="Z_7C73768E_F605_4E66_A1EA_792805CF7D21_.wvu.Cols" localSheetId="31" hidden="1">'表12（冷熱温熱）'!#REF!</definedName>
    <definedName name="Z_7C73768E_F605_4E66_A1EA_792805CF7D21_.wvu.Cols" localSheetId="18" hidden="1">'表1-2（冷熱温熱）'!#REF!</definedName>
    <definedName name="Z_7C73768E_F605_4E66_A1EA_792805CF7D21_.wvu.Cols" localSheetId="2" hidden="1">表2!#REF!</definedName>
    <definedName name="Z_7C73768E_F605_4E66_A1EA_792805CF7D21_.wvu.Cols" localSheetId="15" hidden="1">'表2（メニュー別）'!#REF!</definedName>
    <definedName name="Z_7C73768E_F605_4E66_A1EA_792805CF7D21_.wvu.Cols" localSheetId="34" hidden="1">'表2（メニュー別、冷熱温熱）'!#REF!</definedName>
    <definedName name="Z_7C73768E_F605_4E66_A1EA_792805CF7D21_.wvu.Cols" localSheetId="19" hidden="1">'表2-1（冷熱温熱）'!#REF!</definedName>
    <definedName name="Z_7C73768E_F605_4E66_A1EA_792805CF7D21_.wvu.Cols" localSheetId="20" hidden="1">'表2-2（冷熱温熱）'!#REF!</definedName>
    <definedName name="Z_7C73768E_F605_4E66_A1EA_792805CF7D21_.wvu.Cols" localSheetId="3" hidden="1">表3!#REF!</definedName>
    <definedName name="Z_7C73768E_F605_4E66_A1EA_792805CF7D21_.wvu.Cols" localSheetId="21" hidden="1">'表3（冷熱温熱）'!#REF!</definedName>
    <definedName name="Z_7C73768E_F605_4E66_A1EA_792805CF7D21_.wvu.Cols" localSheetId="4" hidden="1">表4!#REF!</definedName>
    <definedName name="Z_7C73768E_F605_4E66_A1EA_792805CF7D21_.wvu.Cols" localSheetId="22" hidden="1">'表4（冷熱温熱）'!#REF!</definedName>
    <definedName name="Z_7C73768E_F605_4E66_A1EA_792805CF7D21_.wvu.Cols" localSheetId="5" hidden="1">表5!#REF!</definedName>
    <definedName name="Z_7C73768E_F605_4E66_A1EA_792805CF7D21_.wvu.Cols" localSheetId="23" hidden="1">'表5（冷熱温熱）'!#REF!</definedName>
    <definedName name="Z_7C73768E_F605_4E66_A1EA_792805CF7D21_.wvu.Cols" localSheetId="6" hidden="1">表6!#REF!</definedName>
    <definedName name="Z_7C73768E_F605_4E66_A1EA_792805CF7D21_.wvu.Cols" localSheetId="24" hidden="1">'表6（冷熱温熱）'!#REF!</definedName>
    <definedName name="Z_7C73768E_F605_4E66_A1EA_792805CF7D21_.wvu.Cols" localSheetId="7" hidden="1">表7!#REF!</definedName>
    <definedName name="Z_7C73768E_F605_4E66_A1EA_792805CF7D21_.wvu.Cols" localSheetId="25" hidden="1">'表7（冷熱温熱）'!#REF!</definedName>
    <definedName name="Z_7C73768E_F605_4E66_A1EA_792805CF7D21_.wvu.Cols" localSheetId="8" hidden="1">'表8-1'!#REF!</definedName>
    <definedName name="Z_7C73768E_F605_4E66_A1EA_792805CF7D21_.wvu.Cols" localSheetId="26" hidden="1">'表8-1（冷熱温熱）'!#REF!</definedName>
    <definedName name="Z_7C73768E_F605_4E66_A1EA_792805CF7D21_.wvu.Cols" localSheetId="9" hidden="1">'表8-2'!#REF!</definedName>
    <definedName name="Z_7C73768E_F605_4E66_A1EA_792805CF7D21_.wvu.Cols" localSheetId="27" hidden="1">'表8-2（冷熱温熱）'!#REF!</definedName>
    <definedName name="Z_7C73768E_F605_4E66_A1EA_792805CF7D21_.wvu.Cols" localSheetId="10" hidden="1">表9!#REF!</definedName>
    <definedName name="Z_7C73768E_F605_4E66_A1EA_792805CF7D21_.wvu.Cols" localSheetId="28" hidden="1">'表9（冷熱温熱）'!#REF!</definedName>
    <definedName name="Z_7C73768E_F605_4E66_A1EA_792805CF7D21_.wvu.Cols" localSheetId="0" hidden="1">表紙!#REF!</definedName>
    <definedName name="Z_7C73768E_F605_4E66_A1EA_792805CF7D21_.wvu.Cols" localSheetId="16" hidden="1">'表紙 （冷熱温熱）'!#REF!</definedName>
    <definedName name="Z_7C73768E_F605_4E66_A1EA_792805CF7D21_.wvu.Cols" localSheetId="13" hidden="1">'表紙（メニュー別）'!#REF!</definedName>
    <definedName name="Z_7C73768E_F605_4E66_A1EA_792805CF7D21_.wvu.Cols" localSheetId="32" hidden="1">'表紙（メニュー別、冷熱温熱）'!#REF!</definedName>
    <definedName name="Z_7C73768E_F605_4E66_A1EA_792805CF7D21_.wvu.PrintArea" localSheetId="11" hidden="1">表10!$A$1:$D$8</definedName>
    <definedName name="Z_7C73768E_F605_4E66_A1EA_792805CF7D21_.wvu.PrintArea" localSheetId="29" hidden="1">'表10（冷熱温熱）'!$A$1:$D$8</definedName>
    <definedName name="Z_7C73768E_F605_4E66_A1EA_792805CF7D21_.wvu.PrintArea" localSheetId="12" hidden="1">表11!$A$1:$D$8</definedName>
    <definedName name="Z_7C73768E_F605_4E66_A1EA_792805CF7D21_.wvu.PrintArea" localSheetId="30" hidden="1">'表11（冷熱温熱）'!$A$1:$D$14</definedName>
    <definedName name="Z_7C73768E_F605_4E66_A1EA_792805CF7D21_.wvu.PrintArea" localSheetId="3" hidden="1">表3!$A$1:$H$15</definedName>
    <definedName name="Z_7C73768E_F605_4E66_A1EA_792805CF7D21_.wvu.PrintArea" localSheetId="21" hidden="1">'表3（冷熱温熱）'!$A$1:$H$15</definedName>
    <definedName name="Z_7C73768E_F605_4E66_A1EA_792805CF7D21_.wvu.PrintArea" localSheetId="4" hidden="1">表4!$A$1:$I$16</definedName>
    <definedName name="Z_7C73768E_F605_4E66_A1EA_792805CF7D21_.wvu.PrintArea" localSheetId="22" hidden="1">'表4（冷熱温熱）'!$A$1:$I$16</definedName>
    <definedName name="Z_7C73768E_F605_4E66_A1EA_792805CF7D21_.wvu.PrintArea" localSheetId="5" hidden="1">表5!$A$1:$F$15</definedName>
    <definedName name="Z_7C73768E_F605_4E66_A1EA_792805CF7D21_.wvu.PrintArea" localSheetId="23" hidden="1">'表5（冷熱温熱）'!$A$1:$F$15</definedName>
    <definedName name="Z_7C73768E_F605_4E66_A1EA_792805CF7D21_.wvu.PrintArea" localSheetId="6" hidden="1">表6!$A$1:$G$16</definedName>
    <definedName name="Z_7C73768E_F605_4E66_A1EA_792805CF7D21_.wvu.PrintArea" localSheetId="24" hidden="1">'表6（冷熱温熱）'!$A$1:$G$16</definedName>
    <definedName name="Z_7C73768E_F605_4E66_A1EA_792805CF7D21_.wvu.PrintArea" localSheetId="7" hidden="1">表7!$A$1:$C$13</definedName>
    <definedName name="Z_7C73768E_F605_4E66_A1EA_792805CF7D21_.wvu.PrintArea" localSheetId="25" hidden="1">'表7（冷熱温熱）'!$A$1:$D$13</definedName>
    <definedName name="Z_7C73768E_F605_4E66_A1EA_792805CF7D21_.wvu.PrintArea" localSheetId="8" hidden="1">'表8-1'!$A$1:$F$7</definedName>
    <definedName name="Z_7C73768E_F605_4E66_A1EA_792805CF7D21_.wvu.PrintArea" localSheetId="26" hidden="1">'表8-1（冷熱温熱）'!$A$1:$F$7</definedName>
    <definedName name="Z_7C73768E_F605_4E66_A1EA_792805CF7D21_.wvu.PrintArea" localSheetId="9" hidden="1">'表8-2'!$A$1:$F$12</definedName>
    <definedName name="Z_7C73768E_F605_4E66_A1EA_792805CF7D21_.wvu.PrintArea" localSheetId="27" hidden="1">'表8-2（冷熱温熱）'!$A$1:$F$12</definedName>
    <definedName name="Z_7C73768E_F605_4E66_A1EA_792805CF7D21_.wvu.PrintArea" localSheetId="10" hidden="1">表9!$A$1:$E$15</definedName>
    <definedName name="Z_7C73768E_F605_4E66_A1EA_792805CF7D21_.wvu.PrintArea" localSheetId="28" hidden="1">'表9（冷熱温熱）'!$A$1:$E$15</definedName>
    <definedName name="Z_7C73768E_F605_4E66_A1EA_792805CF7D21_.wvu.PrintArea" localSheetId="0" hidden="1">表紙!$A$1:$G$31</definedName>
    <definedName name="Z_7C73768E_F605_4E66_A1EA_792805CF7D21_.wvu.PrintArea" localSheetId="16" hidden="1">'表紙 （冷熱温熱）'!$A$1:$G$47</definedName>
    <definedName name="Z_7C73768E_F605_4E66_A1EA_792805CF7D21_.wvu.PrintArea" localSheetId="13" hidden="1">'表紙（メニュー別）'!$A$1:$G$16</definedName>
    <definedName name="Z_7C73768E_F605_4E66_A1EA_792805CF7D21_.wvu.PrintArea" localSheetId="32" hidden="1">'表紙（メニュー別、冷熱温熱）'!$A$1:$G$32</definedName>
    <definedName name="データ" localSheetId="14">#REF!</definedName>
    <definedName name="データ" localSheetId="33">#REF!</definedName>
    <definedName name="データ" localSheetId="11">#REF!</definedName>
    <definedName name="データ" localSheetId="29">#REF!</definedName>
    <definedName name="データ" localSheetId="12">#REF!</definedName>
    <definedName name="データ" localSheetId="30">#REF!</definedName>
    <definedName name="データ" localSheetId="31">#REF!</definedName>
    <definedName name="データ" localSheetId="15">#REF!</definedName>
    <definedName name="データ" localSheetId="34">#REF!</definedName>
    <definedName name="データ" localSheetId="7">#REF!</definedName>
    <definedName name="データ" localSheetId="25">#REF!</definedName>
    <definedName name="データ" localSheetId="9">#REF!</definedName>
    <definedName name="データ" localSheetId="27">#REF!</definedName>
    <definedName name="データ" localSheetId="10">#REF!</definedName>
    <definedName name="データ" localSheetId="28">#REF!</definedName>
    <definedName name="データ" localSheetId="0">#REF!</definedName>
    <definedName name="データ" localSheetId="16">#REF!</definedName>
    <definedName name="データ" localSheetId="13">#REF!</definedName>
    <definedName name="データ" localSheetId="32">#REF!</definedName>
    <definedName name="データ">#REF!</definedName>
    <definedName name="電力会社名" localSheetId="14">#REF!</definedName>
    <definedName name="電力会社名" localSheetId="33">#REF!</definedName>
    <definedName name="電力会社名" localSheetId="11">#REF!</definedName>
    <definedName name="電力会社名" localSheetId="29">#REF!</definedName>
    <definedName name="電力会社名" localSheetId="12">#REF!</definedName>
    <definedName name="電力会社名" localSheetId="30">#REF!</definedName>
    <definedName name="電力会社名" localSheetId="31">#REF!</definedName>
    <definedName name="電力会社名" localSheetId="15">#REF!</definedName>
    <definedName name="電力会社名" localSheetId="34">#REF!</definedName>
    <definedName name="電力会社名" localSheetId="7">#REF!</definedName>
    <definedName name="電力会社名" localSheetId="25">#REF!</definedName>
    <definedName name="電力会社名" localSheetId="9">#REF!</definedName>
    <definedName name="電力会社名" localSheetId="27">#REF!</definedName>
    <definedName name="電力会社名" localSheetId="10">#REF!</definedName>
    <definedName name="電力会社名" localSheetId="28">#REF!</definedName>
    <definedName name="電力会社名" localSheetId="0">#REF!</definedName>
    <definedName name="電力会社名" localSheetId="16">#REF!</definedName>
    <definedName name="電力会社名" localSheetId="13">#REF!</definedName>
    <definedName name="電力会社名" localSheetId="32">#REF!</definedName>
    <definedName name="電力会社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20" l="1"/>
  <c r="G67" i="20"/>
  <c r="E67" i="20"/>
  <c r="D67" i="20"/>
  <c r="C67" i="20"/>
  <c r="D68" i="64"/>
  <c r="E68" i="64"/>
  <c r="C68" i="64"/>
  <c r="G69" i="47"/>
  <c r="F67" i="20" l="1"/>
  <c r="D15" i="29" l="1"/>
  <c r="D7" i="29"/>
  <c r="C38" i="26"/>
  <c r="C36" i="26"/>
  <c r="C34" i="26"/>
  <c r="C32" i="26"/>
  <c r="C16" i="26" s="1"/>
  <c r="E30" i="26"/>
  <c r="C30" i="26"/>
  <c r="C28" i="26"/>
  <c r="C26" i="26"/>
  <c r="C24" i="26"/>
  <c r="C22" i="46"/>
  <c r="C20" i="46"/>
  <c r="C91" i="64"/>
  <c r="C81" i="64"/>
  <c r="C75" i="64"/>
  <c r="C69" i="64"/>
  <c r="C67" i="64"/>
  <c r="D7" i="63"/>
  <c r="A15" i="57"/>
  <c r="A15" i="58"/>
  <c r="G85" i="47"/>
  <c r="G57" i="47"/>
  <c r="G56" i="47"/>
  <c r="E22" i="46"/>
  <c r="E18" i="46"/>
  <c r="V20" i="46"/>
  <c r="E26" i="20"/>
  <c r="H74" i="20"/>
  <c r="G74" i="20"/>
  <c r="F74" i="20"/>
  <c r="E74" i="20"/>
  <c r="D74" i="20"/>
  <c r="C74" i="20"/>
  <c r="E75" i="64"/>
  <c r="D75" i="64"/>
  <c r="F12" i="49"/>
  <c r="B4" i="52" l="1"/>
  <c r="D74" i="64"/>
  <c r="C74" i="64"/>
  <c r="Z7" i="63"/>
  <c r="X7" i="63"/>
  <c r="G9" i="56" l="1"/>
  <c r="C73" i="20" l="1"/>
  <c r="B50" i="64"/>
  <c r="L7" i="29"/>
  <c r="P7" i="29" s="1"/>
  <c r="V12" i="29"/>
  <c r="V11" i="29"/>
  <c r="V8" i="29"/>
  <c r="V7" i="29"/>
  <c r="P12" i="29"/>
  <c r="P11" i="29"/>
  <c r="P8" i="29"/>
  <c r="B51" i="64" l="1"/>
  <c r="I4" i="47" l="1"/>
  <c r="A4" i="52"/>
  <c r="C80" i="20"/>
  <c r="D73" i="20"/>
  <c r="E73" i="20"/>
  <c r="F73" i="20"/>
  <c r="G73" i="20"/>
  <c r="G66" i="20"/>
  <c r="E66" i="20"/>
  <c r="D66" i="20"/>
  <c r="F66" i="20"/>
  <c r="H66" i="20"/>
  <c r="C66" i="20"/>
  <c r="D67" i="64"/>
  <c r="C86" i="64"/>
  <c r="S16" i="46" l="1"/>
  <c r="E50" i="64" l="1"/>
  <c r="J14" i="29" l="1"/>
  <c r="J42" i="16" s="1"/>
  <c r="E26" i="26"/>
  <c r="E38" i="26" l="1"/>
  <c r="E34" i="26"/>
  <c r="Z29" i="26"/>
  <c r="L14" i="29" s="1"/>
  <c r="Z28" i="26"/>
  <c r="Y28" i="26"/>
  <c r="Y29" i="26"/>
  <c r="Z8" i="29"/>
  <c r="Z11" i="29"/>
  <c r="Z12" i="29"/>
  <c r="Z7" i="29"/>
  <c r="X11" i="29"/>
  <c r="X12" i="29"/>
  <c r="X8" i="29"/>
  <c r="X7" i="29"/>
  <c r="B20" i="62"/>
  <c r="B19" i="62"/>
  <c r="B10" i="63"/>
  <c r="F7" i="63"/>
  <c r="B4" i="64"/>
  <c r="C4" i="64"/>
  <c r="D52" i="64"/>
  <c r="D81" i="64"/>
  <c r="F8" i="63" s="1"/>
  <c r="D86" i="64"/>
  <c r="H8" i="63" s="1"/>
  <c r="H20" i="62" s="1"/>
  <c r="D91" i="64"/>
  <c r="T8" i="63" s="1"/>
  <c r="T20" i="62" s="1"/>
  <c r="A9" i="62"/>
  <c r="T7" i="63"/>
  <c r="T19" i="62" s="1"/>
  <c r="H7" i="63"/>
  <c r="H19" i="62" s="1"/>
  <c r="C52" i="64"/>
  <c r="Y4" i="63"/>
  <c r="X4" i="63"/>
  <c r="Y4" i="62"/>
  <c r="X4" i="62"/>
  <c r="C8" i="60"/>
  <c r="B4" i="60"/>
  <c r="A4" i="60"/>
  <c r="C8" i="59"/>
  <c r="V21" i="46" s="1"/>
  <c r="B4" i="59"/>
  <c r="A4" i="59"/>
  <c r="C11" i="58"/>
  <c r="E15" i="58" s="1"/>
  <c r="J10" i="63" s="1"/>
  <c r="J22" i="62" s="1"/>
  <c r="D4" i="58"/>
  <c r="C4" i="58"/>
  <c r="C11" i="57"/>
  <c r="F4" i="57"/>
  <c r="E4" i="57"/>
  <c r="F4" i="56"/>
  <c r="E4" i="56"/>
  <c r="D15" i="55"/>
  <c r="S15" i="46" s="1"/>
  <c r="E4" i="55"/>
  <c r="D4" i="55"/>
  <c r="C15" i="54"/>
  <c r="B40" i="64" s="1"/>
  <c r="E40" i="64" s="1"/>
  <c r="D4" i="54"/>
  <c r="C4" i="54"/>
  <c r="F15" i="53"/>
  <c r="B35" i="64" s="1"/>
  <c r="E35" i="64" s="1"/>
  <c r="E15" i="53"/>
  <c r="B30" i="64" s="1"/>
  <c r="E30" i="64" s="1"/>
  <c r="D15" i="53"/>
  <c r="B25" i="64" s="1"/>
  <c r="E25" i="64" s="1"/>
  <c r="G4" i="53"/>
  <c r="F4" i="53"/>
  <c r="E15" i="51"/>
  <c r="S10" i="46" s="1"/>
  <c r="D15" i="51"/>
  <c r="B14" i="64" s="1"/>
  <c r="E14" i="64" s="1"/>
  <c r="C15" i="51"/>
  <c r="B9" i="64" s="1"/>
  <c r="E9" i="64" s="1"/>
  <c r="F4" i="51"/>
  <c r="E4" i="51"/>
  <c r="F13" i="49"/>
  <c r="E4" i="49"/>
  <c r="D4" i="49"/>
  <c r="C97" i="47"/>
  <c r="G96" i="47"/>
  <c r="G95" i="47"/>
  <c r="G94" i="47"/>
  <c r="C88" i="47"/>
  <c r="K87" i="47"/>
  <c r="G87" i="47"/>
  <c r="K86" i="47"/>
  <c r="G86" i="47"/>
  <c r="K85" i="47"/>
  <c r="C78" i="47"/>
  <c r="G77" i="47"/>
  <c r="G76" i="47"/>
  <c r="G75" i="47"/>
  <c r="C69" i="47"/>
  <c r="K68" i="47"/>
  <c r="G68" i="47"/>
  <c r="K67" i="47"/>
  <c r="G67" i="47"/>
  <c r="K66" i="47"/>
  <c r="G66" i="47"/>
  <c r="C59" i="47"/>
  <c r="K58" i="47"/>
  <c r="G58" i="47"/>
  <c r="K57" i="47"/>
  <c r="K56" i="47"/>
  <c r="K51" i="47"/>
  <c r="G51" i="47"/>
  <c r="K50" i="47"/>
  <c r="G50" i="47"/>
  <c r="K49" i="47"/>
  <c r="G49" i="47"/>
  <c r="G48" i="47"/>
  <c r="K48" i="47" s="1"/>
  <c r="K47" i="47"/>
  <c r="G47" i="47"/>
  <c r="K46" i="47"/>
  <c r="G46" i="47"/>
  <c r="K45" i="47"/>
  <c r="G45" i="47"/>
  <c r="G44" i="47"/>
  <c r="K44" i="47" s="1"/>
  <c r="K43" i="47"/>
  <c r="G43" i="47"/>
  <c r="K42" i="47"/>
  <c r="G42" i="47"/>
  <c r="G41" i="47"/>
  <c r="K41" i="47" s="1"/>
  <c r="G40" i="47"/>
  <c r="K40" i="47" s="1"/>
  <c r="G39" i="47"/>
  <c r="K39" i="47" s="1"/>
  <c r="K38" i="47"/>
  <c r="G38" i="47"/>
  <c r="K37" i="47"/>
  <c r="G37" i="47"/>
  <c r="G36" i="47"/>
  <c r="K36" i="47" s="1"/>
  <c r="K35" i="47"/>
  <c r="G35" i="47"/>
  <c r="K34" i="47"/>
  <c r="G34" i="47"/>
  <c r="G33" i="47"/>
  <c r="K33" i="47" s="1"/>
  <c r="G32" i="47"/>
  <c r="K32" i="47" s="1"/>
  <c r="K31" i="47"/>
  <c r="G31" i="47"/>
  <c r="K30" i="47"/>
  <c r="G30" i="47"/>
  <c r="G29" i="47"/>
  <c r="K29" i="47" s="1"/>
  <c r="G28" i="47"/>
  <c r="K28" i="47" s="1"/>
  <c r="K27" i="47"/>
  <c r="G27" i="47"/>
  <c r="K26" i="47"/>
  <c r="G26" i="47"/>
  <c r="G25" i="47"/>
  <c r="K25" i="47" s="1"/>
  <c r="G24" i="47"/>
  <c r="K24" i="47" s="1"/>
  <c r="K23" i="47"/>
  <c r="G23" i="47"/>
  <c r="K22" i="47"/>
  <c r="G22" i="47"/>
  <c r="G21" i="47"/>
  <c r="K21" i="47" s="1"/>
  <c r="G20" i="47"/>
  <c r="K20" i="47" s="1"/>
  <c r="K19" i="47"/>
  <c r="G19" i="47"/>
  <c r="K18" i="47"/>
  <c r="G18" i="47"/>
  <c r="G17" i="47"/>
  <c r="K17" i="47" s="1"/>
  <c r="J4" i="47"/>
  <c r="A25" i="16"/>
  <c r="A17" i="16"/>
  <c r="B36" i="16"/>
  <c r="B39" i="16"/>
  <c r="B40" i="16"/>
  <c r="B35" i="16"/>
  <c r="G15" i="57" l="1"/>
  <c r="B62" i="64" s="1"/>
  <c r="E62" i="64" s="1"/>
  <c r="V22" i="46"/>
  <c r="N10" i="63" s="1"/>
  <c r="L10" i="63"/>
  <c r="L22" i="62" s="1"/>
  <c r="L7" i="63"/>
  <c r="B57" i="64"/>
  <c r="E57" i="64" s="1"/>
  <c r="S18" i="46"/>
  <c r="S13" i="46"/>
  <c r="S11" i="46"/>
  <c r="B19" i="64"/>
  <c r="E19" i="64" s="1"/>
  <c r="S9" i="46"/>
  <c r="S8" i="46"/>
  <c r="G97" i="47"/>
  <c r="G88" i="47"/>
  <c r="K88" i="47"/>
  <c r="G78" i="47"/>
  <c r="K69" i="47"/>
  <c r="G59" i="47"/>
  <c r="K59" i="47"/>
  <c r="F20" i="62"/>
  <c r="J10" i="29"/>
  <c r="J15" i="29"/>
  <c r="J43" i="16" s="1"/>
  <c r="L42" i="16"/>
  <c r="L15" i="29"/>
  <c r="L43" i="16" s="1"/>
  <c r="L10" i="29"/>
  <c r="E51" i="64"/>
  <c r="B52" i="64"/>
  <c r="E52" i="64" s="1"/>
  <c r="J7" i="63"/>
  <c r="F19" i="62"/>
  <c r="J8" i="63"/>
  <c r="J20" i="62" s="1"/>
  <c r="L8" i="63"/>
  <c r="L20" i="62" s="1"/>
  <c r="S17" i="46"/>
  <c r="B9" i="63"/>
  <c r="B21" i="62" s="1"/>
  <c r="B22" i="62"/>
  <c r="S12" i="46"/>
  <c r="S14" i="46"/>
  <c r="K52" i="47"/>
  <c r="B45" i="64"/>
  <c r="E45" i="64" s="1"/>
  <c r="M19" i="46" l="1"/>
  <c r="S19" i="46"/>
  <c r="N7" i="63"/>
  <c r="N19" i="62" s="1"/>
  <c r="N22" i="62"/>
  <c r="N8" i="63"/>
  <c r="N20" i="62" s="1"/>
  <c r="E74" i="64"/>
  <c r="E67" i="64"/>
  <c r="S21" i="46"/>
  <c r="H10" i="63" s="1"/>
  <c r="H22" i="62" s="1"/>
  <c r="B86" i="64"/>
  <c r="S20" i="46"/>
  <c r="F10" i="63" s="1"/>
  <c r="F9" i="63" s="1"/>
  <c r="P21" i="46"/>
  <c r="M21" i="46"/>
  <c r="M20" i="46"/>
  <c r="P20" i="46"/>
  <c r="E86" i="64"/>
  <c r="L38" i="16"/>
  <c r="J38" i="16"/>
  <c r="L19" i="62"/>
  <c r="L9" i="63"/>
  <c r="L21" i="62" s="1"/>
  <c r="J19" i="62"/>
  <c r="J9" i="63"/>
  <c r="J21" i="62" s="1"/>
  <c r="P19" i="46"/>
  <c r="N9" i="63"/>
  <c r="N21" i="62" s="1"/>
  <c r="B81" i="64"/>
  <c r="E81" i="64"/>
  <c r="B91" i="64"/>
  <c r="E91" i="64"/>
  <c r="S22" i="46"/>
  <c r="T10" i="63" s="1"/>
  <c r="D25" i="45"/>
  <c r="V25" i="26" s="1"/>
  <c r="D24" i="45"/>
  <c r="V24" i="26" s="1"/>
  <c r="C24" i="45"/>
  <c r="U24" i="26" s="1"/>
  <c r="C25" i="45"/>
  <c r="U25" i="26" s="1"/>
  <c r="C19" i="45"/>
  <c r="U18" i="26" s="1"/>
  <c r="C61" i="45"/>
  <c r="C56" i="45"/>
  <c r="C51" i="45"/>
  <c r="C46" i="45"/>
  <c r="C41" i="45"/>
  <c r="C36" i="45"/>
  <c r="C31" i="45"/>
  <c r="C14" i="45"/>
  <c r="U17" i="26" s="1"/>
  <c r="C9" i="45"/>
  <c r="B4" i="45"/>
  <c r="A4" i="45"/>
  <c r="B14" i="29"/>
  <c r="B10" i="29"/>
  <c r="C90" i="20"/>
  <c r="T7" i="29" s="1"/>
  <c r="T35" i="16" s="1"/>
  <c r="D90" i="20"/>
  <c r="E90" i="20"/>
  <c r="T9" i="29" s="1"/>
  <c r="T37" i="16" s="1"/>
  <c r="F90" i="20"/>
  <c r="T11" i="29" s="1"/>
  <c r="T39" i="16" s="1"/>
  <c r="G90" i="20"/>
  <c r="T12" i="29" s="1"/>
  <c r="T40" i="16" s="1"/>
  <c r="C85" i="20"/>
  <c r="D85" i="20"/>
  <c r="E85" i="20"/>
  <c r="F85" i="20"/>
  <c r="H11" i="29" s="1"/>
  <c r="G85" i="20"/>
  <c r="F7" i="29"/>
  <c r="D80" i="20"/>
  <c r="F8" i="29" s="1"/>
  <c r="E80" i="20"/>
  <c r="F80" i="20"/>
  <c r="F11" i="29" s="1"/>
  <c r="G80" i="20"/>
  <c r="C15" i="32"/>
  <c r="B9" i="45" s="1"/>
  <c r="E15" i="32"/>
  <c r="B19" i="20" s="1"/>
  <c r="H19" i="20" s="1"/>
  <c r="D15" i="32"/>
  <c r="B14" i="20" s="1"/>
  <c r="H14" i="20" s="1"/>
  <c r="A16" i="26"/>
  <c r="C9" i="42"/>
  <c r="Y30" i="26" s="1"/>
  <c r="C14" i="42"/>
  <c r="Z30" i="26" s="1"/>
  <c r="N14" i="29" s="1"/>
  <c r="B4" i="42"/>
  <c r="A4" i="42"/>
  <c r="C8" i="37"/>
  <c r="C11" i="30"/>
  <c r="A15" i="30" s="1"/>
  <c r="E4" i="20"/>
  <c r="X4" i="29"/>
  <c r="X4" i="16"/>
  <c r="A4" i="37"/>
  <c r="C4" i="30"/>
  <c r="E4" i="10"/>
  <c r="E4" i="9"/>
  <c r="D4" i="8"/>
  <c r="C4" i="7"/>
  <c r="F4" i="34"/>
  <c r="A4" i="22"/>
  <c r="E4" i="32"/>
  <c r="D4" i="36"/>
  <c r="D4" i="27"/>
  <c r="I4" i="41"/>
  <c r="I4" i="24"/>
  <c r="B25" i="45"/>
  <c r="B24" i="45"/>
  <c r="C76" i="64" l="1"/>
  <c r="B14" i="45"/>
  <c r="D14" i="45" s="1"/>
  <c r="V17" i="26" s="1"/>
  <c r="B19" i="45"/>
  <c r="D76" i="64"/>
  <c r="D69" i="64"/>
  <c r="E69" i="64"/>
  <c r="H9" i="63"/>
  <c r="H21" i="62" s="1"/>
  <c r="P22" i="46"/>
  <c r="M22" i="46"/>
  <c r="E76" i="64"/>
  <c r="E75" i="20"/>
  <c r="D75" i="20"/>
  <c r="E68" i="20"/>
  <c r="C75" i="20"/>
  <c r="D68" i="20"/>
  <c r="C68" i="20"/>
  <c r="J7" i="29"/>
  <c r="L8" i="29"/>
  <c r="L36" i="16" s="1"/>
  <c r="J8" i="29"/>
  <c r="J36" i="16" s="1"/>
  <c r="F75" i="20"/>
  <c r="G68" i="20"/>
  <c r="F68" i="20"/>
  <c r="G75" i="20"/>
  <c r="J12" i="29"/>
  <c r="J40" i="16" s="1"/>
  <c r="J11" i="29"/>
  <c r="L12" i="29"/>
  <c r="L40" i="16" s="1"/>
  <c r="N12" i="29"/>
  <c r="N11" i="29"/>
  <c r="L11" i="29"/>
  <c r="N15" i="29"/>
  <c r="N10" i="29"/>
  <c r="F36" i="16"/>
  <c r="F39" i="16"/>
  <c r="F35" i="16"/>
  <c r="F22" i="62"/>
  <c r="A9" i="16"/>
  <c r="E22" i="26"/>
  <c r="E18" i="26"/>
  <c r="D12" i="29"/>
  <c r="D11" i="29"/>
  <c r="R11" i="29"/>
  <c r="R12" i="29"/>
  <c r="R8" i="29"/>
  <c r="R7" i="29"/>
  <c r="D8" i="29"/>
  <c r="N8" i="29"/>
  <c r="N7" i="29"/>
  <c r="F21" i="62"/>
  <c r="U27" i="26"/>
  <c r="U21" i="26"/>
  <c r="U29" i="26" s="1"/>
  <c r="U22" i="26"/>
  <c r="U23" i="26"/>
  <c r="U26" i="26"/>
  <c r="T9" i="63"/>
  <c r="T21" i="62" s="1"/>
  <c r="T22" i="62"/>
  <c r="U20" i="26"/>
  <c r="U19" i="26"/>
  <c r="D9" i="45"/>
  <c r="V16" i="26" s="1"/>
  <c r="U16" i="26"/>
  <c r="T8" i="29"/>
  <c r="T36" i="16" s="1"/>
  <c r="C76" i="45"/>
  <c r="B38" i="16"/>
  <c r="B42" i="16"/>
  <c r="B13" i="29"/>
  <c r="B41" i="16" s="1"/>
  <c r="B9" i="29"/>
  <c r="B37" i="16" s="1"/>
  <c r="C71" i="45"/>
  <c r="H10" i="29" s="1"/>
  <c r="H38" i="16" s="1"/>
  <c r="H7" i="29"/>
  <c r="H35" i="16" s="1"/>
  <c r="C66" i="45"/>
  <c r="D19" i="45"/>
  <c r="V18" i="26" s="1"/>
  <c r="B26" i="45"/>
  <c r="C16" i="46" l="1"/>
  <c r="C18" i="46" s="1"/>
  <c r="D10" i="63"/>
  <c r="P7" i="63"/>
  <c r="R10" i="63"/>
  <c r="R22" i="62" s="1"/>
  <c r="E11" i="62"/>
  <c r="C13" i="62"/>
  <c r="L35" i="16"/>
  <c r="L9" i="29"/>
  <c r="L37" i="16" s="1"/>
  <c r="L39" i="16"/>
  <c r="L13" i="29"/>
  <c r="L41" i="16" s="1"/>
  <c r="J35" i="16"/>
  <c r="J9" i="29"/>
  <c r="J37" i="16" s="1"/>
  <c r="J39" i="16"/>
  <c r="J13" i="29"/>
  <c r="J41" i="16" s="1"/>
  <c r="U28" i="26"/>
  <c r="U30" i="26"/>
  <c r="E15" i="62"/>
  <c r="C15" i="62"/>
  <c r="V10" i="63"/>
  <c r="T10" i="29"/>
  <c r="T38" i="16" s="1"/>
  <c r="F10" i="29"/>
  <c r="C97" i="41"/>
  <c r="G96" i="41"/>
  <c r="G95" i="41"/>
  <c r="G94" i="41"/>
  <c r="G88" i="41"/>
  <c r="C88" i="41"/>
  <c r="K87" i="41"/>
  <c r="G87" i="41"/>
  <c r="K86" i="41"/>
  <c r="G86" i="41"/>
  <c r="K85" i="41"/>
  <c r="K88" i="41" s="1"/>
  <c r="G85" i="41"/>
  <c r="C78" i="41"/>
  <c r="G77" i="41"/>
  <c r="G76" i="41"/>
  <c r="G75" i="41"/>
  <c r="C69" i="41"/>
  <c r="K68" i="41"/>
  <c r="G68" i="41"/>
  <c r="K67" i="41"/>
  <c r="G67" i="41"/>
  <c r="K66" i="41"/>
  <c r="G66" i="41"/>
  <c r="C59" i="41"/>
  <c r="K58" i="41"/>
  <c r="G58" i="41"/>
  <c r="K57" i="41"/>
  <c r="G57" i="41"/>
  <c r="K56" i="41"/>
  <c r="G56" i="41"/>
  <c r="K51" i="41"/>
  <c r="G51" i="41"/>
  <c r="K50" i="41"/>
  <c r="G50" i="41"/>
  <c r="G49" i="41"/>
  <c r="K49" i="41" s="1"/>
  <c r="G48" i="41"/>
  <c r="K48" i="41" s="1"/>
  <c r="K47" i="41"/>
  <c r="G47" i="41"/>
  <c r="K46" i="41"/>
  <c r="G46" i="41"/>
  <c r="K45" i="41"/>
  <c r="G45" i="41"/>
  <c r="G44" i="41"/>
  <c r="K44" i="41" s="1"/>
  <c r="K43" i="41"/>
  <c r="G43" i="41"/>
  <c r="K42" i="41"/>
  <c r="G42" i="41"/>
  <c r="K41" i="41"/>
  <c r="G41" i="41"/>
  <c r="G40" i="41"/>
  <c r="K40" i="41" s="1"/>
  <c r="K39" i="41"/>
  <c r="G39" i="41"/>
  <c r="K38" i="41"/>
  <c r="G38" i="41"/>
  <c r="K37" i="41"/>
  <c r="G37" i="41"/>
  <c r="G36" i="41"/>
  <c r="K36" i="41" s="1"/>
  <c r="K35" i="41"/>
  <c r="G35" i="41"/>
  <c r="K34" i="41"/>
  <c r="G34" i="41"/>
  <c r="K33" i="41"/>
  <c r="G33" i="41"/>
  <c r="G32" i="41"/>
  <c r="K32" i="41" s="1"/>
  <c r="K31" i="41"/>
  <c r="G31" i="41"/>
  <c r="K30" i="41"/>
  <c r="G30" i="41"/>
  <c r="K29" i="41"/>
  <c r="G29" i="41"/>
  <c r="G28" i="41"/>
  <c r="K28" i="41" s="1"/>
  <c r="K27" i="41"/>
  <c r="G27" i="41"/>
  <c r="K26" i="41"/>
  <c r="G26" i="41"/>
  <c r="K25" i="41"/>
  <c r="G25" i="41"/>
  <c r="G24" i="41"/>
  <c r="K24" i="41" s="1"/>
  <c r="K23" i="41"/>
  <c r="G23" i="41"/>
  <c r="K22" i="41"/>
  <c r="G22" i="41"/>
  <c r="K21" i="41"/>
  <c r="G21" i="41"/>
  <c r="G20" i="41"/>
  <c r="K20" i="41" s="1"/>
  <c r="K19" i="41"/>
  <c r="G19" i="41"/>
  <c r="K18" i="41"/>
  <c r="G18" i="41"/>
  <c r="K17" i="41"/>
  <c r="G17" i="41"/>
  <c r="J4" i="41"/>
  <c r="K40" i="24"/>
  <c r="G40" i="24"/>
  <c r="G18" i="24"/>
  <c r="G19" i="24"/>
  <c r="G20" i="24"/>
  <c r="G21" i="24"/>
  <c r="G22" i="24"/>
  <c r="G23" i="24"/>
  <c r="G24" i="24"/>
  <c r="G25" i="24"/>
  <c r="G26" i="24"/>
  <c r="G27" i="24"/>
  <c r="G28" i="24"/>
  <c r="G29" i="24"/>
  <c r="G30" i="24"/>
  <c r="G31" i="24"/>
  <c r="G32" i="24"/>
  <c r="G33" i="24"/>
  <c r="G34" i="24"/>
  <c r="G35" i="24"/>
  <c r="G36" i="24"/>
  <c r="G37" i="24"/>
  <c r="G38" i="24"/>
  <c r="G39" i="24"/>
  <c r="G41" i="24"/>
  <c r="G42" i="24"/>
  <c r="G43" i="24"/>
  <c r="G44" i="24"/>
  <c r="G45" i="24"/>
  <c r="G46" i="24"/>
  <c r="G47" i="24"/>
  <c r="G48" i="24"/>
  <c r="G49" i="24"/>
  <c r="G50" i="24"/>
  <c r="G51" i="24"/>
  <c r="G17" i="24"/>
  <c r="J4" i="24"/>
  <c r="D22" i="62" l="1"/>
  <c r="D8" i="63"/>
  <c r="P8" i="63" s="1"/>
  <c r="X8" i="63" s="1"/>
  <c r="R7" i="63"/>
  <c r="V7" i="63" s="1"/>
  <c r="R8" i="63"/>
  <c r="V8" i="63" s="1"/>
  <c r="Z8" i="63" s="1"/>
  <c r="C9" i="62"/>
  <c r="C11" i="62"/>
  <c r="P10" i="63"/>
  <c r="X10" i="63" s="1"/>
  <c r="X22" i="62" s="1"/>
  <c r="Z10" i="63"/>
  <c r="Z22" i="62" s="1"/>
  <c r="G78" i="41"/>
  <c r="F38" i="16"/>
  <c r="F9" i="29"/>
  <c r="F37" i="16" s="1"/>
  <c r="D19" i="62"/>
  <c r="P19" i="62"/>
  <c r="V22" i="62"/>
  <c r="G97" i="41"/>
  <c r="R29" i="26" s="1"/>
  <c r="G59" i="41"/>
  <c r="N27" i="26" s="1"/>
  <c r="K59" i="41"/>
  <c r="R27" i="26" s="1"/>
  <c r="G69" i="41"/>
  <c r="K69" i="41"/>
  <c r="K52" i="41"/>
  <c r="F4" i="20"/>
  <c r="Y4" i="29"/>
  <c r="Y4" i="16"/>
  <c r="B4" i="37"/>
  <c r="D4" i="30"/>
  <c r="F4" i="10"/>
  <c r="F4" i="9"/>
  <c r="E4" i="8"/>
  <c r="D4" i="7"/>
  <c r="G4" i="34"/>
  <c r="B4" i="22"/>
  <c r="F4" i="32"/>
  <c r="E4" i="36"/>
  <c r="E4" i="27"/>
  <c r="D20" i="62" l="1"/>
  <c r="D9" i="63"/>
  <c r="D21" i="62" s="1"/>
  <c r="P20" i="62"/>
  <c r="R20" i="62"/>
  <c r="V19" i="62"/>
  <c r="V9" i="63"/>
  <c r="R19" i="62"/>
  <c r="R9" i="63"/>
  <c r="R21" i="62" s="1"/>
  <c r="P22" i="62"/>
  <c r="R28" i="26"/>
  <c r="N28" i="26"/>
  <c r="P9" i="63"/>
  <c r="X19" i="62"/>
  <c r="X20" i="62"/>
  <c r="N29" i="26"/>
  <c r="E15" i="30"/>
  <c r="C11" i="10"/>
  <c r="A15" i="10" s="1"/>
  <c r="G15" i="10" s="1"/>
  <c r="B61" i="45" s="1"/>
  <c r="G9" i="9"/>
  <c r="B56" i="45" s="1"/>
  <c r="D56" i="45" s="1"/>
  <c r="V26" i="26" s="1"/>
  <c r="D15" i="8"/>
  <c r="B51" i="45" s="1"/>
  <c r="C15" i="7"/>
  <c r="B46" i="45" s="1"/>
  <c r="D46" i="45" s="1"/>
  <c r="V22" i="26" s="1"/>
  <c r="E15" i="34"/>
  <c r="F15" i="34"/>
  <c r="D15" i="34"/>
  <c r="B31" i="45" s="1"/>
  <c r="D31" i="45" s="1"/>
  <c r="V19" i="26" s="1"/>
  <c r="F12" i="29"/>
  <c r="F40" i="16" l="1"/>
  <c r="P21" i="62"/>
  <c r="X9" i="63"/>
  <c r="X21" i="62" s="1"/>
  <c r="B36" i="20"/>
  <c r="H36" i="20" s="1"/>
  <c r="B36" i="45"/>
  <c r="D36" i="45" s="1"/>
  <c r="V20" i="26" s="1"/>
  <c r="B41" i="20"/>
  <c r="B41" i="45"/>
  <c r="B76" i="45"/>
  <c r="D76" i="45" s="1"/>
  <c r="T14" i="29" s="1"/>
  <c r="T42" i="16" s="1"/>
  <c r="D51" i="45"/>
  <c r="V23" i="26" s="1"/>
  <c r="V30" i="26" s="1"/>
  <c r="D61" i="45"/>
  <c r="V27" i="26" s="1"/>
  <c r="V20" i="62"/>
  <c r="Z20" i="62"/>
  <c r="Z9" i="63"/>
  <c r="Z19" i="62"/>
  <c r="F13" i="36"/>
  <c r="F12" i="36"/>
  <c r="C97" i="24"/>
  <c r="C88" i="24"/>
  <c r="C59" i="24"/>
  <c r="C78" i="24"/>
  <c r="C69" i="24"/>
  <c r="B71" i="45" l="1"/>
  <c r="D71" i="45" s="1"/>
  <c r="H14" i="29" s="1"/>
  <c r="H42" i="16" s="1"/>
  <c r="D41" i="45"/>
  <c r="V21" i="26" s="1"/>
  <c r="V29" i="26" s="1"/>
  <c r="H41" i="20"/>
  <c r="V28" i="26"/>
  <c r="B66" i="45"/>
  <c r="D66" i="45" s="1"/>
  <c r="F14" i="29" s="1"/>
  <c r="V21" i="62"/>
  <c r="Z21" i="62"/>
  <c r="N30" i="26"/>
  <c r="R10" i="29" l="1"/>
  <c r="C25" i="16"/>
  <c r="N38" i="16"/>
  <c r="N36" i="16"/>
  <c r="N35" i="16"/>
  <c r="N39" i="16"/>
  <c r="N40" i="16"/>
  <c r="N42" i="16"/>
  <c r="F42" i="16"/>
  <c r="F13" i="29"/>
  <c r="F41" i="16" s="1"/>
  <c r="N43" i="16"/>
  <c r="F13" i="27"/>
  <c r="P14" i="29" l="1"/>
  <c r="P13" i="29" s="1"/>
  <c r="N13" i="29"/>
  <c r="N41" i="16" s="1"/>
  <c r="N9" i="29"/>
  <c r="D39" i="16"/>
  <c r="E27" i="16"/>
  <c r="X14" i="29"/>
  <c r="F12" i="27"/>
  <c r="H8" i="29"/>
  <c r="H39" i="16"/>
  <c r="H12" i="29"/>
  <c r="C27" i="16" l="1"/>
  <c r="H36" i="16"/>
  <c r="H40" i="16"/>
  <c r="N37" i="16"/>
  <c r="P42" i="16"/>
  <c r="X42" i="16"/>
  <c r="D40" i="16"/>
  <c r="H9" i="29"/>
  <c r="H37" i="16" s="1"/>
  <c r="H13" i="29"/>
  <c r="H41" i="16" s="1"/>
  <c r="G26" i="20"/>
  <c r="F26" i="20"/>
  <c r="C26" i="20"/>
  <c r="B31" i="20"/>
  <c r="H31" i="20" s="1"/>
  <c r="G96" i="24"/>
  <c r="G95" i="24"/>
  <c r="G94" i="24"/>
  <c r="K87" i="24"/>
  <c r="K86" i="24"/>
  <c r="K85" i="24"/>
  <c r="G87" i="24"/>
  <c r="G86" i="24"/>
  <c r="G85" i="24"/>
  <c r="G77" i="24"/>
  <c r="G76" i="24"/>
  <c r="G75" i="24"/>
  <c r="K68" i="24"/>
  <c r="K67" i="24"/>
  <c r="K66" i="24"/>
  <c r="K69" i="24" s="1"/>
  <c r="G68" i="24"/>
  <c r="G67" i="24"/>
  <c r="G66" i="24"/>
  <c r="K58" i="24"/>
  <c r="K57" i="24"/>
  <c r="K56" i="24"/>
  <c r="G58" i="24"/>
  <c r="G57" i="24"/>
  <c r="G56" i="24"/>
  <c r="G59" i="24" s="1"/>
  <c r="X40" i="16" l="1"/>
  <c r="P40" i="16"/>
  <c r="P39" i="16"/>
  <c r="X39" i="16"/>
  <c r="X13" i="29"/>
  <c r="K59" i="24"/>
  <c r="G69" i="24"/>
  <c r="M28" i="26" s="1"/>
  <c r="G88" i="24"/>
  <c r="K88" i="24"/>
  <c r="G78" i="24"/>
  <c r="Q28" i="26" s="1"/>
  <c r="G97" i="24"/>
  <c r="Q29" i="26" l="1"/>
  <c r="M29" i="26"/>
  <c r="P41" i="16"/>
  <c r="X41" i="16"/>
  <c r="R13" i="29"/>
  <c r="R41" i="16" s="1"/>
  <c r="B15" i="29"/>
  <c r="B43" i="16" s="1"/>
  <c r="R30" i="26" l="1"/>
  <c r="R14" i="29" l="1"/>
  <c r="R15" i="29"/>
  <c r="V14" i="29"/>
  <c r="V13" i="29" s="1"/>
  <c r="R42" i="16"/>
  <c r="B9" i="20"/>
  <c r="H9" i="20" s="1"/>
  <c r="R40" i="16" l="1"/>
  <c r="R39" i="16"/>
  <c r="C29" i="16"/>
  <c r="D26" i="20"/>
  <c r="C26" i="45" l="1"/>
  <c r="D26" i="45"/>
  <c r="V39" i="16"/>
  <c r="Z40" i="16"/>
  <c r="R38" i="16"/>
  <c r="Z14" i="29"/>
  <c r="E31" i="16"/>
  <c r="C31" i="16"/>
  <c r="K18" i="24"/>
  <c r="K19" i="24"/>
  <c r="K20" i="24"/>
  <c r="K21" i="24"/>
  <c r="K22" i="24"/>
  <c r="K23" i="24"/>
  <c r="K24" i="24"/>
  <c r="K25" i="24"/>
  <c r="K26" i="24"/>
  <c r="K27" i="24"/>
  <c r="K28" i="24"/>
  <c r="K29" i="24"/>
  <c r="K30" i="24"/>
  <c r="K31" i="24"/>
  <c r="K32" i="24"/>
  <c r="K33" i="24"/>
  <c r="K34" i="24"/>
  <c r="K35" i="24"/>
  <c r="K36" i="24"/>
  <c r="K37" i="24"/>
  <c r="K38" i="24"/>
  <c r="K39" i="24"/>
  <c r="K41" i="24"/>
  <c r="K42" i="24"/>
  <c r="K43" i="24"/>
  <c r="K44" i="24"/>
  <c r="K45" i="24"/>
  <c r="K46" i="24"/>
  <c r="K47" i="24"/>
  <c r="K48" i="24"/>
  <c r="K49" i="24"/>
  <c r="K50" i="24"/>
  <c r="K51" i="24"/>
  <c r="K17" i="24"/>
  <c r="Z39" i="16" l="1"/>
  <c r="V40" i="16"/>
  <c r="V42" i="16"/>
  <c r="Z42" i="16"/>
  <c r="R35" i="16"/>
  <c r="Z13" i="29"/>
  <c r="R36" i="16"/>
  <c r="H15" i="29"/>
  <c r="H43" i="16" s="1"/>
  <c r="Z35" i="16" l="1"/>
  <c r="V35" i="16"/>
  <c r="Z36" i="16"/>
  <c r="V36" i="16"/>
  <c r="B24" i="20"/>
  <c r="H24" i="20" s="1"/>
  <c r="H73" i="20" s="1"/>
  <c r="B25" i="20"/>
  <c r="H25" i="20" l="1"/>
  <c r="B85" i="20"/>
  <c r="B26" i="20"/>
  <c r="H26" i="20" s="1"/>
  <c r="H85" i="20" l="1"/>
  <c r="H68" i="20"/>
  <c r="F15" i="29"/>
  <c r="F43" i="16" s="1"/>
  <c r="T15" i="29"/>
  <c r="T43" i="16" s="1"/>
  <c r="K52" i="24" l="1"/>
  <c r="Q27" i="26" l="1"/>
  <c r="Q30" i="26" s="1"/>
  <c r="M27" i="26"/>
  <c r="M30" i="26"/>
  <c r="B61" i="20"/>
  <c r="B46" i="20"/>
  <c r="H46" i="20" s="1"/>
  <c r="B56" i="20"/>
  <c r="H56" i="20" s="1"/>
  <c r="B51" i="20"/>
  <c r="D10" i="29" l="1"/>
  <c r="C17" i="16"/>
  <c r="D14" i="29"/>
  <c r="V10" i="29"/>
  <c r="V9" i="29" s="1"/>
  <c r="H51" i="20"/>
  <c r="H90" i="20" s="1"/>
  <c r="T13" i="29" s="1"/>
  <c r="T41" i="16" s="1"/>
  <c r="B90" i="20"/>
  <c r="H61" i="20"/>
  <c r="H75" i="20" s="1"/>
  <c r="B80" i="20"/>
  <c r="H80" i="20"/>
  <c r="C20" i="26" l="1"/>
  <c r="C13" i="16" s="1"/>
  <c r="D42" i="16"/>
  <c r="D13" i="29"/>
  <c r="D41" i="16" s="1"/>
  <c r="P10" i="29"/>
  <c r="P9" i="29" s="1"/>
  <c r="C9" i="16"/>
  <c r="C21" i="16"/>
  <c r="Z10" i="29"/>
  <c r="C23" i="16"/>
  <c r="E23" i="16"/>
  <c r="C22" i="26"/>
  <c r="D43" i="16"/>
  <c r="X10" i="29"/>
  <c r="E19" i="16"/>
  <c r="D38" i="16"/>
  <c r="D9" i="29"/>
  <c r="D37" i="16" s="1"/>
  <c r="R43" i="16"/>
  <c r="C18" i="26" l="1"/>
  <c r="P15" i="29" s="1"/>
  <c r="C19" i="16"/>
  <c r="Z15" i="29"/>
  <c r="Z43" i="16" s="1"/>
  <c r="V15" i="29"/>
  <c r="V43" i="16" s="1"/>
  <c r="P38" i="16"/>
  <c r="X38" i="16"/>
  <c r="C15" i="16"/>
  <c r="E15" i="16"/>
  <c r="E11" i="16"/>
  <c r="C11" i="16"/>
  <c r="Z38" i="16"/>
  <c r="V38" i="16"/>
  <c r="Z9" i="29"/>
  <c r="D36" i="16"/>
  <c r="D35" i="16"/>
  <c r="Z41" i="16"/>
  <c r="V41" i="16"/>
  <c r="X15" i="29" l="1"/>
  <c r="X43" i="16" s="1"/>
  <c r="P43" i="16"/>
  <c r="Z37" i="16"/>
  <c r="V37" i="16"/>
  <c r="X36" i="16"/>
  <c r="P36" i="16"/>
  <c r="P35" i="16"/>
  <c r="X35" i="16"/>
  <c r="X9" i="29" l="1"/>
  <c r="X37" i="16" s="1"/>
  <c r="R9" i="29"/>
  <c r="R37" i="16" s="1"/>
  <c r="P37" i="16"/>
</calcChain>
</file>

<file path=xl/sharedStrings.xml><?xml version="1.0" encoding="utf-8"?>
<sst xmlns="http://schemas.openxmlformats.org/spreadsheetml/2006/main" count="1390" uniqueCount="374">
  <si>
    <t>【事業者別または営業地域別】</t>
    <phoneticPr fontId="2"/>
  </si>
  <si>
    <t>製造に用いた燃料</t>
    <rPh sb="0" eb="2">
      <t>セイゾウ</t>
    </rPh>
    <rPh sb="3" eb="4">
      <t>モチ</t>
    </rPh>
    <rPh sb="6" eb="8">
      <t>ネンリョウ</t>
    </rPh>
    <phoneticPr fontId="2"/>
  </si>
  <si>
    <t>製造に用いた電気</t>
    <rPh sb="0" eb="2">
      <t>セイゾウ</t>
    </rPh>
    <rPh sb="3" eb="4">
      <t>モチ</t>
    </rPh>
    <rPh sb="6" eb="8">
      <t>デンキ</t>
    </rPh>
    <phoneticPr fontId="2"/>
  </si>
  <si>
    <t>調達した熱</t>
    <rPh sb="0" eb="2">
      <t>チョウタツ</t>
    </rPh>
    <rPh sb="4" eb="5">
      <t>ネツ</t>
    </rPh>
    <phoneticPr fontId="2"/>
  </si>
  <si>
    <t>合計</t>
    <rPh sb="0" eb="2">
      <t>ゴウケイ</t>
    </rPh>
    <phoneticPr fontId="2"/>
  </si>
  <si>
    <t>差異分析</t>
    <rPh sb="0" eb="2">
      <t>サイ</t>
    </rPh>
    <rPh sb="2" eb="4">
      <t>ブンセキ</t>
    </rPh>
    <phoneticPr fontId="4"/>
  </si>
  <si>
    <t>調整のための控除</t>
    <rPh sb="0" eb="2">
      <t>チョウセイ</t>
    </rPh>
    <rPh sb="6" eb="8">
      <t>コウジョ</t>
    </rPh>
    <phoneticPr fontId="2"/>
  </si>
  <si>
    <t>調整のための加算</t>
    <rPh sb="0" eb="2">
      <t>チョウセイ</t>
    </rPh>
    <rPh sb="6" eb="8">
      <t>カサン</t>
    </rPh>
    <phoneticPr fontId="2"/>
  </si>
  <si>
    <t>(基礎二酸化炭素排出量)</t>
    <rPh sb="3" eb="8">
      <t>ニサンカタンソ</t>
    </rPh>
    <rPh sb="10" eb="11">
      <t>リョウ</t>
    </rPh>
    <phoneticPr fontId="4"/>
  </si>
  <si>
    <t>(基礎排出係数)</t>
    <phoneticPr fontId="4"/>
  </si>
  <si>
    <t>（一次調整後二酸化炭素排出量）</t>
    <phoneticPr fontId="2"/>
  </si>
  <si>
    <t>(調整後二酸化炭素排出量)</t>
    <phoneticPr fontId="4"/>
  </si>
  <si>
    <t>(調整後排出係数)</t>
    <phoneticPr fontId="4"/>
  </si>
  <si>
    <t>燃料種</t>
    <rPh sb="0" eb="2">
      <t>ネンリョウ</t>
    </rPh>
    <rPh sb="2" eb="3">
      <t>シュ</t>
    </rPh>
    <phoneticPr fontId="4"/>
  </si>
  <si>
    <t>燃料使用量</t>
    <rPh sb="0" eb="2">
      <t>ネンリョウ</t>
    </rPh>
    <rPh sb="2" eb="5">
      <t>シヨウリョウ</t>
    </rPh>
    <phoneticPr fontId="4"/>
  </si>
  <si>
    <t>t</t>
    <phoneticPr fontId="4"/>
  </si>
  <si>
    <t>コークス用原料炭</t>
  </si>
  <si>
    <t>吹込用原料炭</t>
  </si>
  <si>
    <t>国産一般炭</t>
  </si>
  <si>
    <t>t</t>
  </si>
  <si>
    <t>コールタール</t>
    <phoneticPr fontId="4"/>
  </si>
  <si>
    <t>石油アスファルト</t>
    <rPh sb="0" eb="2">
      <t>セキユ</t>
    </rPh>
    <phoneticPr fontId="4"/>
  </si>
  <si>
    <t>コンデンセート（ＮＧＬ）</t>
    <phoneticPr fontId="4"/>
  </si>
  <si>
    <t>原油</t>
    <rPh sb="0" eb="2">
      <t>ゲンユ</t>
    </rPh>
    <phoneticPr fontId="4"/>
  </si>
  <si>
    <t>揮発油</t>
  </si>
  <si>
    <t>ナフサ</t>
    <phoneticPr fontId="4"/>
  </si>
  <si>
    <t>ジェット燃料油</t>
    <rPh sb="4" eb="6">
      <t>ネンリョウ</t>
    </rPh>
    <rPh sb="6" eb="7">
      <t>ユ</t>
    </rPh>
    <phoneticPr fontId="4"/>
  </si>
  <si>
    <t>灯油</t>
    <rPh sb="0" eb="2">
      <t>トウユ</t>
    </rPh>
    <phoneticPr fontId="4"/>
  </si>
  <si>
    <t>軽油</t>
    <rPh sb="0" eb="2">
      <t>ケイユ</t>
    </rPh>
    <phoneticPr fontId="4"/>
  </si>
  <si>
    <t>液化石油ガス（ＬＰＧ）</t>
    <rPh sb="0" eb="2">
      <t>エキカ</t>
    </rPh>
    <rPh sb="2" eb="4">
      <t>セキユ</t>
    </rPh>
    <phoneticPr fontId="4"/>
  </si>
  <si>
    <t>石油系炭化水素ガス</t>
    <rPh sb="0" eb="3">
      <t>セキユケイ</t>
    </rPh>
    <rPh sb="3" eb="5">
      <t>タンカ</t>
    </rPh>
    <rPh sb="5" eb="7">
      <t>スイソ</t>
    </rPh>
    <phoneticPr fontId="4"/>
  </si>
  <si>
    <t>液化天然ガス（ＬＮＧ）</t>
    <rPh sb="0" eb="2">
      <t>エキカ</t>
    </rPh>
    <rPh sb="2" eb="4">
      <t>テンネン</t>
    </rPh>
    <phoneticPr fontId="4"/>
  </si>
  <si>
    <t>天然ガス</t>
    <phoneticPr fontId="4"/>
  </si>
  <si>
    <t>コークス炉ガス</t>
    <phoneticPr fontId="4"/>
  </si>
  <si>
    <t>高炉ガス</t>
    <phoneticPr fontId="4"/>
  </si>
  <si>
    <t>発電用高炉ガス</t>
  </si>
  <si>
    <t>転炉ガス</t>
    <rPh sb="0" eb="2">
      <t>テンロ</t>
    </rPh>
    <phoneticPr fontId="4"/>
  </si>
  <si>
    <t>RDF</t>
  </si>
  <si>
    <t>RPF</t>
  </si>
  <si>
    <t>廃タイヤ</t>
  </si>
  <si>
    <t>廃プラスチック（一般廃棄物）</t>
  </si>
  <si>
    <t>小　　計</t>
    <rPh sb="0" eb="1">
      <t>ショウ</t>
    </rPh>
    <rPh sb="3" eb="4">
      <t>ケイ</t>
    </rPh>
    <phoneticPr fontId="4"/>
  </si>
  <si>
    <t>ガス事業者の名称</t>
    <rPh sb="2" eb="5">
      <t>ジギョウシャ</t>
    </rPh>
    <rPh sb="6" eb="8">
      <t>メイショウ</t>
    </rPh>
    <phoneticPr fontId="2"/>
  </si>
  <si>
    <t>小計</t>
    <rPh sb="0" eb="1">
      <t>ショウ</t>
    </rPh>
    <rPh sb="1" eb="2">
      <t>ケイ</t>
    </rPh>
    <phoneticPr fontId="2"/>
  </si>
  <si>
    <t>事業者の名称</t>
    <rPh sb="0" eb="3">
      <t>ジギョウシャ</t>
    </rPh>
    <rPh sb="4" eb="6">
      <t>メイショウ</t>
    </rPh>
    <phoneticPr fontId="2"/>
  </si>
  <si>
    <t>小計</t>
    <rPh sb="0" eb="2">
      <t>ショウケイ</t>
    </rPh>
    <phoneticPr fontId="2"/>
  </si>
  <si>
    <t>当該コジェネレーションシステムの燃料と使用量</t>
    <rPh sb="0" eb="2">
      <t>トウガイ</t>
    </rPh>
    <rPh sb="16" eb="18">
      <t>ネンリョウ</t>
    </rPh>
    <rPh sb="19" eb="22">
      <t>シヨウリョウ</t>
    </rPh>
    <phoneticPr fontId="2"/>
  </si>
  <si>
    <t>燃料の種類</t>
    <rPh sb="0" eb="2">
      <t>ネンリョウ</t>
    </rPh>
    <rPh sb="3" eb="5">
      <t>シュルイ</t>
    </rPh>
    <phoneticPr fontId="2"/>
  </si>
  <si>
    <t>燃料使用量</t>
    <rPh sb="0" eb="2">
      <t>ネンリョウ</t>
    </rPh>
    <rPh sb="2" eb="5">
      <t>シヨウリョウ</t>
    </rPh>
    <phoneticPr fontId="2"/>
  </si>
  <si>
    <t>電気</t>
    <rPh sb="0" eb="2">
      <t>デンキ</t>
    </rPh>
    <phoneticPr fontId="2"/>
  </si>
  <si>
    <t>MJ</t>
    <phoneticPr fontId="2"/>
  </si>
  <si>
    <t>熱</t>
    <rPh sb="0" eb="1">
      <t>ネツ</t>
    </rPh>
    <phoneticPr fontId="2"/>
  </si>
  <si>
    <t>※当該コジェネレーションシステムが、その生成した電気を他の者に供給し、電気事業者の事業者別排出係数の計算に用いられている場合はその旨を記載すること。</t>
    <phoneticPr fontId="2"/>
  </si>
  <si>
    <t>削減量の種別</t>
    <phoneticPr fontId="4"/>
  </si>
  <si>
    <t>特定番号</t>
    <rPh sb="0" eb="2">
      <t>トクテイ</t>
    </rPh>
    <rPh sb="2" eb="4">
      <t>バンゴウ</t>
    </rPh>
    <phoneticPr fontId="4"/>
  </si>
  <si>
    <t>合計</t>
    <rPh sb="0" eb="2">
      <t>ゴウケイ</t>
    </rPh>
    <phoneticPr fontId="4"/>
  </si>
  <si>
    <t>削減量の種別</t>
    <rPh sb="0" eb="3">
      <t>サクゲンリョウ</t>
    </rPh>
    <rPh sb="4" eb="6">
      <t>シュベツ</t>
    </rPh>
    <phoneticPr fontId="4"/>
  </si>
  <si>
    <t>【メニュー別】</t>
    <rPh sb="5" eb="6">
      <t>ベツ</t>
    </rPh>
    <phoneticPr fontId="4"/>
  </si>
  <si>
    <t>メニュー</t>
    <phoneticPr fontId="2"/>
  </si>
  <si>
    <t>グリーン電力証書</t>
    <rPh sb="4" eb="8">
      <t>デンリョクショウショ</t>
    </rPh>
    <phoneticPr fontId="2"/>
  </si>
  <si>
    <t>グリーン熱証書</t>
    <rPh sb="4" eb="5">
      <t>ネツ</t>
    </rPh>
    <rPh sb="5" eb="7">
      <t>ショウショ</t>
    </rPh>
    <phoneticPr fontId="2"/>
  </si>
  <si>
    <t>石油コークス又はFCCコーク</t>
    <rPh sb="0" eb="2">
      <t>セキユ</t>
    </rPh>
    <rPh sb="6" eb="7">
      <t>マタ</t>
    </rPh>
    <phoneticPr fontId="4"/>
  </si>
  <si>
    <t>輸入原料炭</t>
  </si>
  <si>
    <t>輸入一般炭</t>
  </si>
  <si>
    <t>輸入無煙炭</t>
  </si>
  <si>
    <t>石炭コークス</t>
  </si>
  <si>
    <t>潤滑油</t>
    <rPh sb="0" eb="2">
      <t>ジュンカツ</t>
    </rPh>
    <rPh sb="2" eb="3">
      <t>ユ</t>
    </rPh>
    <phoneticPr fontId="2"/>
  </si>
  <si>
    <t>燃料種別発熱量</t>
    <rPh sb="0" eb="2">
      <t>ネンリョウ</t>
    </rPh>
    <rPh sb="2" eb="4">
      <t>シュベツ</t>
    </rPh>
    <rPh sb="4" eb="6">
      <t>ハツネツ</t>
    </rPh>
    <rPh sb="6" eb="7">
      <t>リョウ</t>
    </rPh>
    <phoneticPr fontId="4"/>
  </si>
  <si>
    <t>GJ/t</t>
  </si>
  <si>
    <t>GJ/t</t>
    <phoneticPr fontId="4"/>
  </si>
  <si>
    <t>GJ/kl</t>
    <phoneticPr fontId="4"/>
  </si>
  <si>
    <t>kl</t>
    <phoneticPr fontId="4"/>
  </si>
  <si>
    <t>表5（その他）</t>
    <rPh sb="0" eb="1">
      <t>ヒョウ</t>
    </rPh>
    <rPh sb="5" eb="6">
      <t>タ</t>
    </rPh>
    <phoneticPr fontId="2"/>
  </si>
  <si>
    <t>表6（その他）</t>
    <rPh sb="0" eb="1">
      <t>ヒョウ</t>
    </rPh>
    <rPh sb="5" eb="6">
      <t>タ</t>
    </rPh>
    <phoneticPr fontId="2"/>
  </si>
  <si>
    <t>二酸化炭素排出量（t-CO2）</t>
    <phoneticPr fontId="4"/>
  </si>
  <si>
    <t>二酸化炭素排出係数（t-CO2/GJ）</t>
    <rPh sb="0" eb="3">
      <t>ニサンカ</t>
    </rPh>
    <rPh sb="3" eb="5">
      <t>タンソ</t>
    </rPh>
    <rPh sb="5" eb="7">
      <t>ハイシュツ</t>
    </rPh>
    <rPh sb="7" eb="9">
      <t>ケイスウ</t>
    </rPh>
    <phoneticPr fontId="4"/>
  </si>
  <si>
    <t>販売熱量（GJ）</t>
    <phoneticPr fontId="2"/>
  </si>
  <si>
    <t>【前年度報告との比較・分析】</t>
    <rPh sb="1" eb="4">
      <t>ゼンネンド</t>
    </rPh>
    <rPh sb="4" eb="6">
      <t>ホウコク</t>
    </rPh>
    <rPh sb="8" eb="10">
      <t>ヒカク</t>
    </rPh>
    <rPh sb="11" eb="13">
      <t>ブンセキ</t>
    </rPh>
    <phoneticPr fontId="2"/>
  </si>
  <si>
    <t>※本表に記載した全ての国内認証排出削減量については、特定排出者（自社を含む）が温対法第２６条に基づき国に報告する調整後温室効果ガス排出量の算定に用いることはできない。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4"/>
  </si>
  <si>
    <t>※本表に記載した全ての国内認証排出削減量について、当該熱供給事業者が排出量調整無効化を行ったことを確認できる書類を添付すること。</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30">
      <t>ネツキョウキュウ</t>
    </rPh>
    <rPh sb="30" eb="33">
      <t>ジギョウシャ</t>
    </rPh>
    <rPh sb="34" eb="37">
      <t>ハイシュツリョウ</t>
    </rPh>
    <rPh sb="37" eb="39">
      <t>チョウセイ</t>
    </rPh>
    <rPh sb="39" eb="42">
      <t>ムコウカ</t>
    </rPh>
    <rPh sb="43" eb="44">
      <t>オコナ</t>
    </rPh>
    <rPh sb="49" eb="51">
      <t>カクニン</t>
    </rPh>
    <rPh sb="54" eb="56">
      <t>ショルイ</t>
    </rPh>
    <rPh sb="57" eb="59">
      <t>テンプ</t>
    </rPh>
    <phoneticPr fontId="4"/>
  </si>
  <si>
    <t>≪表紙≫</t>
    <rPh sb="1" eb="2">
      <t>ヒョウ</t>
    </rPh>
    <rPh sb="2" eb="3">
      <t>カミ</t>
    </rPh>
    <phoneticPr fontId="4"/>
  </si>
  <si>
    <t>※本表に記載した全ての海外認証排出削減量について、当該熱供給事業者が排出量調整無効化を行ったことを確認できる書類を添付すること。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30">
      <t>ネツキョウキュウ</t>
    </rPh>
    <rPh sb="30" eb="33">
      <t>ジギョウシャ</t>
    </rPh>
    <rPh sb="34" eb="37">
      <t>ハイシュツリョウ</t>
    </rPh>
    <rPh sb="37" eb="39">
      <t>チョウセイ</t>
    </rPh>
    <rPh sb="39" eb="42">
      <t>ムコウカ</t>
    </rPh>
    <rPh sb="43" eb="44">
      <t>オコナ</t>
    </rPh>
    <rPh sb="49" eb="51">
      <t>カクニン</t>
    </rPh>
    <rPh sb="54" eb="56">
      <t>ショルイ</t>
    </rPh>
    <rPh sb="57" eb="59">
      <t>テンプ</t>
    </rPh>
    <phoneticPr fontId="4"/>
  </si>
  <si>
    <t>※本表に記載した全ての海外認証排出削減量については、特定排出者（自社を含む）が温対法第２６条に基づき国に報告する調整後温室効果ガス排出量の算定に用いることはできない。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4"/>
  </si>
  <si>
    <t>≪表5≫</t>
    <rPh sb="1" eb="2">
      <t>ヒョウ</t>
    </rPh>
    <phoneticPr fontId="4"/>
  </si>
  <si>
    <t>≪表6≫</t>
    <rPh sb="1" eb="2">
      <t>ヒョウ</t>
    </rPh>
    <phoneticPr fontId="4"/>
  </si>
  <si>
    <t>全国平均係数（t-CO2/kWh）</t>
    <rPh sb="0" eb="2">
      <t>ゼンコク</t>
    </rPh>
    <rPh sb="2" eb="4">
      <t>ヘイキン</t>
    </rPh>
    <rPh sb="4" eb="6">
      <t>ケイスウ</t>
    </rPh>
    <phoneticPr fontId="2"/>
  </si>
  <si>
    <t>≪表紙（メニュー別）≫</t>
    <rPh sb="1" eb="2">
      <t>ヒョウ</t>
    </rPh>
    <rPh sb="2" eb="3">
      <t>カミ</t>
    </rPh>
    <rPh sb="8" eb="9">
      <t>ベツ</t>
    </rPh>
    <phoneticPr fontId="4"/>
  </si>
  <si>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8" eb="40">
      <t>ザンサ</t>
    </rPh>
    <rPh sb="43" eb="45">
      <t>サクセイ</t>
    </rPh>
    <rPh sb="47" eb="49">
      <t>ケイスウ</t>
    </rPh>
    <rPh sb="51" eb="54">
      <t>サイシュウギョウ</t>
    </rPh>
    <rPh sb="55" eb="57">
      <t>セッテイ</t>
    </rPh>
    <phoneticPr fontId="4"/>
  </si>
  <si>
    <t>≪表1（メニュー別）≫</t>
    <rPh sb="1" eb="2">
      <t>ヒョウ</t>
    </rPh>
    <rPh sb="8" eb="9">
      <t>ベツ</t>
    </rPh>
    <phoneticPr fontId="4"/>
  </si>
  <si>
    <t>販売熱量（GJ）</t>
    <rPh sb="0" eb="4">
      <t>ハンバイネツリョウ</t>
    </rPh>
    <phoneticPr fontId="2"/>
  </si>
  <si>
    <t>非化石電源二酸化炭素削減相当量（非FIT非化石証書分）（t-CO2）</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phoneticPr fontId="4"/>
  </si>
  <si>
    <t>非化石電源二酸化炭素削減相当量（FIT非化石証書分）（t-CO2）</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phoneticPr fontId="4"/>
  </si>
  <si>
    <t>排出量調整無効化量（t-CO2）</t>
    <rPh sb="5" eb="7">
      <t>ムコウ</t>
    </rPh>
    <phoneticPr fontId="4"/>
  </si>
  <si>
    <t>グリーンエネルギーCO2削減相当量（t-CO2）</t>
    <rPh sb="12" eb="14">
      <t>サクゲン</t>
    </rPh>
    <rPh sb="14" eb="16">
      <t>ソウトウ</t>
    </rPh>
    <rPh sb="16" eb="17">
      <t>リョウ</t>
    </rPh>
    <phoneticPr fontId="4"/>
  </si>
  <si>
    <t>排出量調整無効化量（t-CO2）</t>
    <phoneticPr fontId="4"/>
  </si>
  <si>
    <t>1. 自ら製造した熱</t>
    <phoneticPr fontId="2"/>
  </si>
  <si>
    <t>ア. 熱製造に用いた燃料</t>
    <rPh sb="3" eb="4">
      <t>ネツ</t>
    </rPh>
    <phoneticPr fontId="2"/>
  </si>
  <si>
    <t>イ. 熱製造に用いた電気</t>
    <rPh sb="3" eb="5">
      <t>セイゾウ</t>
    </rPh>
    <rPh sb="6" eb="7">
      <t>モチ</t>
    </rPh>
    <rPh sb="9" eb="11">
      <t>デンキ</t>
    </rPh>
    <phoneticPr fontId="2"/>
  </si>
  <si>
    <t>燃料種別排出係数（t-C/GJ）</t>
    <rPh sb="0" eb="2">
      <t>ネンリョウ</t>
    </rPh>
    <rPh sb="2" eb="4">
      <t>シュベツ</t>
    </rPh>
    <rPh sb="6" eb="8">
      <t>ケイスウ</t>
    </rPh>
    <phoneticPr fontId="4"/>
  </si>
  <si>
    <t>GJ/千m3</t>
    <rPh sb="3" eb="4">
      <t>セン</t>
    </rPh>
    <phoneticPr fontId="4"/>
  </si>
  <si>
    <t>千m3</t>
    <rPh sb="0" eb="1">
      <t>セン</t>
    </rPh>
    <phoneticPr fontId="4"/>
  </si>
  <si>
    <t>-</t>
    <phoneticPr fontId="2"/>
  </si>
  <si>
    <t>-</t>
    <phoneticPr fontId="4"/>
  </si>
  <si>
    <t>kWh</t>
    <phoneticPr fontId="2"/>
  </si>
  <si>
    <t>千m3</t>
    <phoneticPr fontId="2"/>
  </si>
  <si>
    <t>※本表に記載した取得した電力証書の量については証書の写しを添付すること。</t>
    <rPh sb="1" eb="2">
      <t>ホン</t>
    </rPh>
    <rPh sb="2" eb="3">
      <t>ヒョウ</t>
    </rPh>
    <rPh sb="4" eb="6">
      <t>キサイ</t>
    </rPh>
    <rPh sb="8" eb="10">
      <t>シュトク</t>
    </rPh>
    <rPh sb="12" eb="14">
      <t>デンリョク</t>
    </rPh>
    <rPh sb="14" eb="16">
      <t>ショウショ</t>
    </rPh>
    <rPh sb="17" eb="18">
      <t>リョウ</t>
    </rPh>
    <rPh sb="23" eb="25">
      <t>ショウショ</t>
    </rPh>
    <rPh sb="26" eb="27">
      <t>ウツ</t>
    </rPh>
    <rPh sb="29" eb="31">
      <t>テンプ</t>
    </rPh>
    <phoneticPr fontId="4"/>
  </si>
  <si>
    <t>※本表に記載した取得した非化石証書の量について、卸電力取引所より、当該非化石証書の口座保有量を証するものを書面にて入手の上、その写しを添付すること。</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4"/>
  </si>
  <si>
    <t>廃プラスチック（産業廃棄物）</t>
    <phoneticPr fontId="2"/>
  </si>
  <si>
    <t>2. 他の者から供給された熱</t>
    <rPh sb="3" eb="4">
      <t>ホカ</t>
    </rPh>
    <rPh sb="5" eb="6">
      <t>モノ</t>
    </rPh>
    <rPh sb="8" eb="10">
      <t>キョウキュウ</t>
    </rPh>
    <rPh sb="13" eb="14">
      <t>ネツ</t>
    </rPh>
    <phoneticPr fontId="2"/>
  </si>
  <si>
    <t>A重油</t>
    <rPh sb="1" eb="3">
      <t>ジュウユ</t>
    </rPh>
    <phoneticPr fontId="4"/>
  </si>
  <si>
    <t>B・C重油</t>
    <rPh sb="3" eb="5">
      <t>ジュウユ</t>
    </rPh>
    <phoneticPr fontId="4"/>
  </si>
  <si>
    <t>≪表9≫</t>
    <rPh sb="1" eb="2">
      <t>ヒョウ</t>
    </rPh>
    <phoneticPr fontId="4"/>
  </si>
  <si>
    <t>固定価格買取・非FIT非化石電気の調達による調整二酸化炭素排出量（t-CO2）</t>
    <rPh sb="0" eb="2">
      <t>コテイ</t>
    </rPh>
    <rPh sb="2" eb="4">
      <t>カカク</t>
    </rPh>
    <rPh sb="4" eb="6">
      <t>カイトリ</t>
    </rPh>
    <rPh sb="7" eb="8">
      <t>ヒ</t>
    </rPh>
    <rPh sb="11" eb="12">
      <t>ヒ</t>
    </rPh>
    <rPh sb="12" eb="14">
      <t>カセキ</t>
    </rPh>
    <rPh sb="14" eb="16">
      <t>デンキ</t>
    </rPh>
    <rPh sb="17" eb="19">
      <t>チョウタツ</t>
    </rPh>
    <rPh sb="22" eb="24">
      <t>チョウセイ</t>
    </rPh>
    <rPh sb="24" eb="27">
      <t>ニサンカ</t>
    </rPh>
    <rPh sb="27" eb="29">
      <t>タンソ</t>
    </rPh>
    <rPh sb="29" eb="31">
      <t>ハイシュツ</t>
    </rPh>
    <rPh sb="31" eb="32">
      <t>リョウ</t>
    </rPh>
    <phoneticPr fontId="4"/>
  </si>
  <si>
    <t>出力を得るのに必要となる投入量
（1次エネルギー）</t>
    <rPh sb="0" eb="2">
      <t>シュツリョク</t>
    </rPh>
    <rPh sb="3" eb="4">
      <t>エ</t>
    </rPh>
    <rPh sb="7" eb="9">
      <t>ヒツヨウ</t>
    </rPh>
    <rPh sb="12" eb="15">
      <t>トウニュウリョウ</t>
    </rPh>
    <rPh sb="18" eb="19">
      <t>ジ</t>
    </rPh>
    <phoneticPr fontId="2"/>
  </si>
  <si>
    <t>グリーン熱証書による
二酸化炭素削減相当量（t-CO2）</t>
    <rPh sb="4" eb="5">
      <t>ネツ</t>
    </rPh>
    <rPh sb="5" eb="7">
      <t>ショウショ</t>
    </rPh>
    <rPh sb="11" eb="12">
      <t>ニ</t>
    </rPh>
    <rPh sb="12" eb="14">
      <t>サンカ</t>
    </rPh>
    <rPh sb="14" eb="16">
      <t>タンソ</t>
    </rPh>
    <rPh sb="16" eb="18">
      <t>サクゲン</t>
    </rPh>
    <rPh sb="18" eb="20">
      <t>ソウトウ</t>
    </rPh>
    <rPh sb="20" eb="21">
      <t>リョウ</t>
    </rPh>
    <phoneticPr fontId="4"/>
  </si>
  <si>
    <t>非化石電源二酸化炭素削減相当量
（t-CO2）</t>
    <rPh sb="0" eb="1">
      <t>ヒ</t>
    </rPh>
    <rPh sb="1" eb="3">
      <t>カセキ</t>
    </rPh>
    <rPh sb="3" eb="5">
      <t>デンゲン</t>
    </rPh>
    <rPh sb="5" eb="6">
      <t>ニ</t>
    </rPh>
    <rPh sb="6" eb="8">
      <t>サンカ</t>
    </rPh>
    <rPh sb="8" eb="10">
      <t>タンソ</t>
    </rPh>
    <rPh sb="10" eb="12">
      <t>サクゲン</t>
    </rPh>
    <rPh sb="12" eb="14">
      <t>ソウトウ</t>
    </rPh>
    <rPh sb="14" eb="15">
      <t>リョウ</t>
    </rPh>
    <phoneticPr fontId="4"/>
  </si>
  <si>
    <t>表9</t>
    <rPh sb="0" eb="1">
      <t>ヒョウ</t>
    </rPh>
    <phoneticPr fontId="2"/>
  </si>
  <si>
    <t>（温熱）</t>
    <rPh sb="1" eb="3">
      <t>オンネツ</t>
    </rPh>
    <phoneticPr fontId="2"/>
  </si>
  <si>
    <t>（冷熱）</t>
    <rPh sb="1" eb="3">
      <t>レイネツ</t>
    </rPh>
    <phoneticPr fontId="2"/>
  </si>
  <si>
    <t>二酸化炭素排出量（t-CO2）</t>
    <rPh sb="0" eb="5">
      <t>ニサンカタンソ</t>
    </rPh>
    <phoneticPr fontId="4"/>
  </si>
  <si>
    <t>≪表10≫</t>
    <rPh sb="1" eb="2">
      <t>ヒョウ</t>
    </rPh>
    <phoneticPr fontId="4"/>
  </si>
  <si>
    <t>≪表4≫</t>
    <rPh sb="1" eb="2">
      <t>ヒョウ</t>
    </rPh>
    <phoneticPr fontId="4"/>
  </si>
  <si>
    <t>≪表11≫</t>
    <rPh sb="1" eb="2">
      <t>ヒョウ</t>
    </rPh>
    <phoneticPr fontId="4"/>
  </si>
  <si>
    <t>≪表8-2≫</t>
    <rPh sb="1" eb="2">
      <t>ヒョウ</t>
    </rPh>
    <phoneticPr fontId="4"/>
  </si>
  <si>
    <t>≪表8-1≫</t>
    <rPh sb="1" eb="2">
      <t>ヒョウ</t>
    </rPh>
    <phoneticPr fontId="4"/>
  </si>
  <si>
    <t>≪表7≫</t>
    <rPh sb="1" eb="2">
      <t>ヒョウ</t>
    </rPh>
    <phoneticPr fontId="4"/>
  </si>
  <si>
    <t>≪表3≫</t>
    <rPh sb="1" eb="2">
      <t>ヒョウ</t>
    </rPh>
    <phoneticPr fontId="4"/>
  </si>
  <si>
    <t>表3（電気）</t>
    <rPh sb="0" eb="1">
      <t>ヒョウ</t>
    </rPh>
    <rPh sb="3" eb="5">
      <t>デンキ</t>
    </rPh>
    <phoneticPr fontId="2"/>
  </si>
  <si>
    <t>表3（熱）</t>
    <rPh sb="0" eb="1">
      <t>ヒョウ</t>
    </rPh>
    <rPh sb="3" eb="4">
      <t>ネツ</t>
    </rPh>
    <phoneticPr fontId="2"/>
  </si>
  <si>
    <t>表3（その他）</t>
    <rPh sb="0" eb="1">
      <t>ヒョウ</t>
    </rPh>
    <rPh sb="5" eb="6">
      <t>タ</t>
    </rPh>
    <phoneticPr fontId="2"/>
  </si>
  <si>
    <t>【事業者別または営業地域別】（再掲）</t>
    <rPh sb="15" eb="17">
      <t>サイケイ</t>
    </rPh>
    <phoneticPr fontId="2"/>
  </si>
  <si>
    <t>表4（電気）</t>
    <rPh sb="0" eb="1">
      <t>ヒョウ</t>
    </rPh>
    <rPh sb="3" eb="5">
      <t>デンキ</t>
    </rPh>
    <phoneticPr fontId="2"/>
  </si>
  <si>
    <t>表4（熱）</t>
    <rPh sb="0" eb="1">
      <t>ヒョウ</t>
    </rPh>
    <rPh sb="3" eb="4">
      <t>ネツ</t>
    </rPh>
    <phoneticPr fontId="2"/>
  </si>
  <si>
    <t>表8-1（電気）</t>
    <rPh sb="0" eb="1">
      <t>ヒョウ</t>
    </rPh>
    <rPh sb="5" eb="7">
      <t>デンキ</t>
    </rPh>
    <phoneticPr fontId="2"/>
  </si>
  <si>
    <t>表8-2（電気）</t>
    <rPh sb="0" eb="1">
      <t>ヒョウ</t>
    </rPh>
    <phoneticPr fontId="2"/>
  </si>
  <si>
    <t>情報に応じ算出できる排出係数
（t-CO2/GJ）</t>
    <rPh sb="0" eb="2">
      <t>ジョウホウ</t>
    </rPh>
    <rPh sb="3" eb="4">
      <t>オウ</t>
    </rPh>
    <rPh sb="5" eb="7">
      <t>サンシュツ</t>
    </rPh>
    <rPh sb="10" eb="12">
      <t>ハイシュツ</t>
    </rPh>
    <rPh sb="12" eb="14">
      <t>ケイスウ</t>
    </rPh>
    <phoneticPr fontId="2"/>
  </si>
  <si>
    <t>グリーン電力証書による
二酸化炭素削減相当量（t-CO2）</t>
    <rPh sb="4" eb="6">
      <t>デンリョク</t>
    </rPh>
    <rPh sb="6" eb="8">
      <t>ショウショ</t>
    </rPh>
    <rPh sb="12" eb="13">
      <t>ニ</t>
    </rPh>
    <rPh sb="13" eb="15">
      <t>サンカ</t>
    </rPh>
    <rPh sb="15" eb="17">
      <t>タンソ</t>
    </rPh>
    <rPh sb="17" eb="19">
      <t>サクゲン</t>
    </rPh>
    <rPh sb="19" eb="21">
      <t>ソウトウ</t>
    </rPh>
    <rPh sb="21" eb="22">
      <t>リョウ</t>
    </rPh>
    <phoneticPr fontId="4"/>
  </si>
  <si>
    <t>営業地域名</t>
    <rPh sb="0" eb="2">
      <t>エイギョウ</t>
    </rPh>
    <rPh sb="2" eb="4">
      <t>チイキ</t>
    </rPh>
    <rPh sb="4" eb="5">
      <t>メイ</t>
    </rPh>
    <phoneticPr fontId="2"/>
  </si>
  <si>
    <r>
      <rPr>
        <sz val="14"/>
        <color rgb="FFFF0000"/>
        <rFont val="ＭＳ Ｐゴシック"/>
        <family val="3"/>
        <charset val="128"/>
      </rPr>
      <t>温熱</t>
    </r>
    <r>
      <rPr>
        <sz val="14"/>
        <rFont val="ＭＳ Ｐゴシック"/>
        <family val="3"/>
        <charset val="128"/>
      </rPr>
      <t>メニューA</t>
    </r>
    <rPh sb="0" eb="2">
      <t>オンネツ</t>
    </rPh>
    <phoneticPr fontId="2"/>
  </si>
  <si>
    <r>
      <rPr>
        <sz val="14"/>
        <color rgb="FFFF0000"/>
        <rFont val="ＭＳ Ｐゴシック"/>
        <family val="3"/>
        <charset val="128"/>
      </rPr>
      <t>温熱</t>
    </r>
    <r>
      <rPr>
        <sz val="14"/>
        <rFont val="ＭＳ Ｐゴシック"/>
        <family val="3"/>
        <charset val="128"/>
      </rPr>
      <t>メニューB</t>
    </r>
    <phoneticPr fontId="2"/>
  </si>
  <si>
    <r>
      <rPr>
        <sz val="14"/>
        <color rgb="FFFF0000"/>
        <rFont val="ＭＳ Ｐゴシック"/>
        <family val="3"/>
        <charset val="128"/>
      </rPr>
      <t>温熱</t>
    </r>
    <r>
      <rPr>
        <sz val="14"/>
        <rFont val="ＭＳ Ｐゴシック"/>
        <family val="3"/>
        <charset val="128"/>
      </rPr>
      <t>メニューC</t>
    </r>
    <phoneticPr fontId="2"/>
  </si>
  <si>
    <r>
      <rPr>
        <sz val="14"/>
        <color rgb="FFFF0000"/>
        <rFont val="ＭＳ Ｐゴシック"/>
        <family val="3"/>
        <charset val="128"/>
      </rPr>
      <t>冷熱</t>
    </r>
    <r>
      <rPr>
        <sz val="14"/>
        <rFont val="ＭＳ Ｐゴシック"/>
        <family val="3"/>
        <charset val="128"/>
      </rPr>
      <t>メニューA</t>
    </r>
    <rPh sb="0" eb="2">
      <t>レイネツ</t>
    </rPh>
    <phoneticPr fontId="2"/>
  </si>
  <si>
    <r>
      <rPr>
        <sz val="14"/>
        <color rgb="FFFF0000"/>
        <rFont val="ＭＳ Ｐゴシック"/>
        <family val="3"/>
        <charset val="128"/>
      </rPr>
      <t>冷熱</t>
    </r>
    <r>
      <rPr>
        <sz val="14"/>
        <rFont val="ＭＳ Ｐゴシック"/>
        <family val="3"/>
        <charset val="128"/>
      </rPr>
      <t>メニューB</t>
    </r>
    <phoneticPr fontId="2"/>
  </si>
  <si>
    <r>
      <rPr>
        <sz val="14"/>
        <color rgb="FFFF0000"/>
        <rFont val="ＭＳ Ｐゴシック"/>
        <family val="3"/>
        <charset val="128"/>
      </rPr>
      <t>冷熱</t>
    </r>
    <r>
      <rPr>
        <sz val="14"/>
        <rFont val="ＭＳ Ｐゴシック"/>
        <family val="3"/>
        <charset val="128"/>
      </rPr>
      <t>メニューC</t>
    </r>
    <phoneticPr fontId="2"/>
  </si>
  <si>
    <r>
      <rPr>
        <sz val="14"/>
        <color rgb="FFFF0000"/>
        <rFont val="ＭＳ Ｐゴシック"/>
        <family val="3"/>
        <charset val="128"/>
      </rPr>
      <t>温熱</t>
    </r>
    <r>
      <rPr>
        <sz val="14"/>
        <rFont val="ＭＳ Ｐゴシック"/>
        <family val="3"/>
        <charset val="128"/>
      </rPr>
      <t>メニューA</t>
    </r>
    <rPh sb="0" eb="2">
      <t>オンネツ</t>
    </rPh>
    <phoneticPr fontId="4"/>
  </si>
  <si>
    <r>
      <rPr>
        <sz val="14"/>
        <color rgb="FFFF0000"/>
        <rFont val="ＭＳ Ｐゴシック"/>
        <family val="3"/>
        <charset val="128"/>
      </rPr>
      <t>温熱</t>
    </r>
    <r>
      <rPr>
        <sz val="14"/>
        <rFont val="ＭＳ Ｐゴシック"/>
        <family val="3"/>
        <charset val="128"/>
      </rPr>
      <t>メニューB</t>
    </r>
    <rPh sb="0" eb="2">
      <t>オンネツ</t>
    </rPh>
    <phoneticPr fontId="4"/>
  </si>
  <si>
    <r>
      <rPr>
        <sz val="14"/>
        <color rgb="FFFF0000"/>
        <rFont val="ＭＳ Ｐゴシック"/>
        <family val="3"/>
        <charset val="128"/>
      </rPr>
      <t>温熱</t>
    </r>
    <r>
      <rPr>
        <sz val="14"/>
        <rFont val="ＭＳ Ｐゴシック"/>
        <family val="3"/>
        <charset val="128"/>
      </rPr>
      <t>メニューC</t>
    </r>
    <rPh sb="0" eb="2">
      <t>オンネツ</t>
    </rPh>
    <phoneticPr fontId="4"/>
  </si>
  <si>
    <r>
      <rPr>
        <sz val="14"/>
        <color rgb="FFFF0000"/>
        <rFont val="ＭＳ Ｐゴシック"/>
        <family val="3"/>
        <charset val="128"/>
      </rPr>
      <t>冷熱</t>
    </r>
    <r>
      <rPr>
        <sz val="14"/>
        <rFont val="ＭＳ Ｐゴシック"/>
        <family val="3"/>
        <charset val="128"/>
      </rPr>
      <t>メニューC</t>
    </r>
    <rPh sb="0" eb="2">
      <t>レイネツ</t>
    </rPh>
    <phoneticPr fontId="4"/>
  </si>
  <si>
    <r>
      <rPr>
        <sz val="14"/>
        <color rgb="FFFF0000"/>
        <rFont val="ＭＳ Ｐゴシック"/>
        <family val="3"/>
        <charset val="128"/>
      </rPr>
      <t>冷熱</t>
    </r>
    <r>
      <rPr>
        <sz val="14"/>
        <rFont val="ＭＳ Ｐゴシック"/>
        <family val="3"/>
        <charset val="128"/>
      </rPr>
      <t>メニューA</t>
    </r>
    <rPh sb="0" eb="2">
      <t>レイネツ</t>
    </rPh>
    <phoneticPr fontId="4"/>
  </si>
  <si>
    <r>
      <rPr>
        <sz val="14"/>
        <color rgb="FFFF0000"/>
        <rFont val="ＭＳ Ｐゴシック"/>
        <family val="3"/>
        <charset val="128"/>
      </rPr>
      <t>冷熱</t>
    </r>
    <r>
      <rPr>
        <sz val="14"/>
        <rFont val="ＭＳ Ｐゴシック"/>
        <family val="3"/>
        <charset val="128"/>
      </rPr>
      <t>メニューB</t>
    </r>
    <rPh sb="0" eb="2">
      <t>レイネツ</t>
    </rPh>
    <phoneticPr fontId="4"/>
  </si>
  <si>
    <t>≪表2（メニュー別）≫</t>
    <rPh sb="1" eb="2">
      <t>ヒョウ</t>
    </rPh>
    <rPh sb="8" eb="9">
      <t>ベツ</t>
    </rPh>
    <phoneticPr fontId="4"/>
  </si>
  <si>
    <t>全国平均係数（t-CO2/kWh）</t>
    <rPh sb="0" eb="2">
      <t>ゼンコク</t>
    </rPh>
    <rPh sb="2" eb="4">
      <t>ヘイキン</t>
    </rPh>
    <rPh sb="4" eb="6">
      <t>ケイスウ</t>
    </rPh>
    <phoneticPr fontId="4"/>
  </si>
  <si>
    <t>FIT非化石証書補正率</t>
    <rPh sb="3" eb="4">
      <t>ヒ</t>
    </rPh>
    <rPh sb="4" eb="6">
      <t>カセキ</t>
    </rPh>
    <rPh sb="6" eb="8">
      <t>ショウショ</t>
    </rPh>
    <rPh sb="8" eb="10">
      <t>ホセイ</t>
    </rPh>
    <rPh sb="10" eb="11">
      <t>リツ</t>
    </rPh>
    <phoneticPr fontId="4"/>
  </si>
  <si>
    <t>非FIT非化石証書補正率</t>
    <rPh sb="0" eb="1">
      <t>ヒ</t>
    </rPh>
    <rPh sb="4" eb="5">
      <t>ヒ</t>
    </rPh>
    <rPh sb="5" eb="7">
      <t>カセキ</t>
    </rPh>
    <rPh sb="7" eb="9">
      <t>ショウショ</t>
    </rPh>
    <rPh sb="9" eb="11">
      <t>ホセイ</t>
    </rPh>
    <rPh sb="11" eb="12">
      <t>リツ</t>
    </rPh>
    <phoneticPr fontId="4"/>
  </si>
  <si>
    <t>都市ガス使用量（千m3）</t>
    <rPh sb="0" eb="2">
      <t>トシ</t>
    </rPh>
    <rPh sb="4" eb="7">
      <t>シヨウリョウ</t>
    </rPh>
    <rPh sb="8" eb="9">
      <t>セン</t>
    </rPh>
    <phoneticPr fontId="2"/>
  </si>
  <si>
    <t>情報に応じ算出できる調整後排出係数
（t-CO2/GJ）</t>
    <rPh sb="0" eb="2">
      <t>ジョウホウ</t>
    </rPh>
    <rPh sb="3" eb="4">
      <t>オウ</t>
    </rPh>
    <rPh sb="5" eb="7">
      <t>サンシュツ</t>
    </rPh>
    <rPh sb="10" eb="13">
      <t>チョウセイゴ</t>
    </rPh>
    <rPh sb="13" eb="15">
      <t>ハイシュツ</t>
    </rPh>
    <rPh sb="15" eb="17">
      <t>ケイスウ</t>
    </rPh>
    <phoneticPr fontId="2"/>
  </si>
  <si>
    <t>省令の排出係数（t-CO2/GJ）</t>
    <rPh sb="0" eb="2">
      <t>ショウレイ</t>
    </rPh>
    <rPh sb="3" eb="5">
      <t>ハイシュツ</t>
    </rPh>
    <rPh sb="5" eb="7">
      <t>ケイスウ</t>
    </rPh>
    <phoneticPr fontId="2"/>
  </si>
  <si>
    <t>調達熱量（GJ）</t>
    <rPh sb="0" eb="2">
      <t>チョウタツ</t>
    </rPh>
    <rPh sb="2" eb="3">
      <t>ネツ</t>
    </rPh>
    <rPh sb="3" eb="4">
      <t>リョウ</t>
    </rPh>
    <phoneticPr fontId="2"/>
  </si>
  <si>
    <t>事業者等別基礎排出係数
（t-CO2/kWh）</t>
    <phoneticPr fontId="2"/>
  </si>
  <si>
    <t>調達電力量（kWh）</t>
    <rPh sb="0" eb="2">
      <t>チョウタツ</t>
    </rPh>
    <rPh sb="2" eb="4">
      <t>デンリョク</t>
    </rPh>
    <rPh sb="4" eb="5">
      <t>リョウ</t>
    </rPh>
    <phoneticPr fontId="2"/>
  </si>
  <si>
    <t>事業者等別調整後排出係数
（t-CO2/kWh）</t>
    <rPh sb="0" eb="3">
      <t>ジギョウシャ</t>
    </rPh>
    <rPh sb="3" eb="4">
      <t>ナド</t>
    </rPh>
    <rPh sb="4" eb="5">
      <t>ベツ</t>
    </rPh>
    <rPh sb="5" eb="7">
      <t>チョウセイ</t>
    </rPh>
    <rPh sb="7" eb="8">
      <t>ゴ</t>
    </rPh>
    <rPh sb="8" eb="10">
      <t>ハイシュツ</t>
    </rPh>
    <rPh sb="10" eb="12">
      <t>ケイスウ</t>
    </rPh>
    <phoneticPr fontId="4"/>
  </si>
  <si>
    <t>一次調整後二酸化炭素排出量
（t-CO2）</t>
    <rPh sb="0" eb="2">
      <t>イチジ</t>
    </rPh>
    <rPh sb="2" eb="5">
      <t>チョウセイゴ</t>
    </rPh>
    <rPh sb="5" eb="10">
      <t>ニサンカタンソ</t>
    </rPh>
    <phoneticPr fontId="4"/>
  </si>
  <si>
    <t>代替値（t-CO2/kWh）</t>
    <rPh sb="0" eb="3">
      <t>ダイタイチ</t>
    </rPh>
    <phoneticPr fontId="2"/>
  </si>
  <si>
    <t>事業者別調整後排出係数
（t-CO2/千m3）</t>
    <rPh sb="0" eb="3">
      <t>ジギョウシャ</t>
    </rPh>
    <rPh sb="3" eb="4">
      <t>ベツ</t>
    </rPh>
    <rPh sb="4" eb="6">
      <t>チョウセイ</t>
    </rPh>
    <rPh sb="6" eb="7">
      <t>ゴ</t>
    </rPh>
    <rPh sb="7" eb="11">
      <t>ハイシュツケイスウ</t>
    </rPh>
    <rPh sb="19" eb="20">
      <t>セン</t>
    </rPh>
    <phoneticPr fontId="2"/>
  </si>
  <si>
    <t>総発熱量（GJ）</t>
    <rPh sb="0" eb="4">
      <t>ソウハツネツリョウ</t>
    </rPh>
    <phoneticPr fontId="4"/>
  </si>
  <si>
    <t>廃油又は廃油から製造された
燃料炭化水素油</t>
    <phoneticPr fontId="2"/>
  </si>
  <si>
    <t>廃プラスチック類から製造された
燃料炭化水素油</t>
    <phoneticPr fontId="2"/>
  </si>
  <si>
    <t>自社保有設備の実効率（MJ/MJ）</t>
    <rPh sb="0" eb="2">
      <t>ジシャ</t>
    </rPh>
    <rPh sb="2" eb="4">
      <t>ホユウ</t>
    </rPh>
    <rPh sb="4" eb="6">
      <t>セツビ</t>
    </rPh>
    <rPh sb="7" eb="9">
      <t>ジッコウ</t>
    </rPh>
    <rPh sb="9" eb="10">
      <t>リツ</t>
    </rPh>
    <phoneticPr fontId="2"/>
  </si>
  <si>
    <t>二酸化炭素排出量（t-CO2)</t>
    <rPh sb="0" eb="5">
      <t>ニサンカタンソ</t>
    </rPh>
    <phoneticPr fontId="2"/>
  </si>
  <si>
    <t>出力（2次エネルギー）</t>
    <rPh sb="0" eb="2">
      <t>シュツリョク</t>
    </rPh>
    <rPh sb="4" eb="5">
      <t>ジ</t>
    </rPh>
    <phoneticPr fontId="2"/>
  </si>
  <si>
    <t>二酸化炭素排出量（t-CO2)</t>
    <rPh sb="0" eb="3">
      <t>ニサンカ</t>
    </rPh>
    <rPh sb="3" eb="5">
      <t>タンソ</t>
    </rPh>
    <rPh sb="5" eb="8">
      <t>ハイシュツリョウ</t>
    </rPh>
    <phoneticPr fontId="2"/>
  </si>
  <si>
    <t>備考</t>
    <phoneticPr fontId="2"/>
  </si>
  <si>
    <t>＜燃料種と使用量＞</t>
    <rPh sb="1" eb="3">
      <t>ネンリョウ</t>
    </rPh>
    <rPh sb="3" eb="4">
      <t>シュ</t>
    </rPh>
    <rPh sb="5" eb="8">
      <t>シヨウリョウ</t>
    </rPh>
    <phoneticPr fontId="2"/>
  </si>
  <si>
    <t>＜都市ガスを使用している場合＞</t>
    <rPh sb="1" eb="3">
      <t>トシ</t>
    </rPh>
    <rPh sb="6" eb="8">
      <t>シヨウ</t>
    </rPh>
    <rPh sb="12" eb="14">
      <t>バアイ</t>
    </rPh>
    <phoneticPr fontId="2"/>
  </si>
  <si>
    <t>小計</t>
    <rPh sb="0" eb="2">
      <t>ショウケイ</t>
    </rPh>
    <phoneticPr fontId="4"/>
  </si>
  <si>
    <t>グリーン電力証書</t>
    <rPh sb="4" eb="6">
      <t>デンリョク</t>
    </rPh>
    <rPh sb="6" eb="8">
      <t>ショウショ</t>
    </rPh>
    <phoneticPr fontId="2"/>
  </si>
  <si>
    <t>グリーン熱証書</t>
    <rPh sb="4" eb="7">
      <t>ネツショウショ</t>
    </rPh>
    <phoneticPr fontId="2"/>
  </si>
  <si>
    <t>固定価格買取・非FIT非化石電気の調達による調整二酸化炭素排出量
 ＝ 固定価格買取・非FIT非化石電気の電力量 × 全国平均係数</t>
    <rPh sb="15" eb="16">
      <t>キ</t>
    </rPh>
    <rPh sb="59" eb="61">
      <t>ゼンコク</t>
    </rPh>
    <rPh sb="61" eb="63">
      <t>ヘイキン</t>
    </rPh>
    <rPh sb="63" eb="65">
      <t>ケイスウ</t>
    </rPh>
    <phoneticPr fontId="2"/>
  </si>
  <si>
    <t>二酸化炭素排出量 = 燃料使用量 × 燃料種別発熱量 × 燃料種別排出係数 × 44 / 12</t>
    <rPh sb="11" eb="13">
      <t>ネンリョウ</t>
    </rPh>
    <rPh sb="13" eb="16">
      <t>シヨウリョウ</t>
    </rPh>
    <rPh sb="19" eb="21">
      <t>ネンリョウ</t>
    </rPh>
    <rPh sb="21" eb="23">
      <t>シュベツ</t>
    </rPh>
    <rPh sb="23" eb="25">
      <t>ハツネツ</t>
    </rPh>
    <rPh sb="25" eb="26">
      <t>リョウ</t>
    </rPh>
    <rPh sb="29" eb="31">
      <t>ネンリョウ</t>
    </rPh>
    <rPh sb="31" eb="33">
      <t>シュベツ</t>
    </rPh>
    <rPh sb="33" eb="35">
      <t>ハイシュツ</t>
    </rPh>
    <rPh sb="35" eb="37">
      <t>ケイスウ</t>
    </rPh>
    <phoneticPr fontId="4"/>
  </si>
  <si>
    <t>←左セルに表1の＜燃料種と使用量＞に
準じて単位を記載のこと</t>
    <rPh sb="1" eb="2">
      <t>ヒダリ</t>
    </rPh>
    <phoneticPr fontId="2"/>
  </si>
  <si>
    <t>二酸化炭素排出量 = 調達電力量 × 事業者等別二酸化炭素排出係数</t>
    <rPh sb="11" eb="13">
      <t>チョウタツ</t>
    </rPh>
    <rPh sb="13" eb="15">
      <t>デンリョク</t>
    </rPh>
    <rPh sb="15" eb="16">
      <t>リョウ</t>
    </rPh>
    <rPh sb="19" eb="21">
      <t>ジギョウ</t>
    </rPh>
    <rPh sb="21" eb="22">
      <t>シャ</t>
    </rPh>
    <rPh sb="22" eb="23">
      <t>ナド</t>
    </rPh>
    <rPh sb="23" eb="24">
      <t>ベツ</t>
    </rPh>
    <rPh sb="24" eb="27">
      <t>ニサンカ</t>
    </rPh>
    <rPh sb="27" eb="29">
      <t>タンソ</t>
    </rPh>
    <rPh sb="29" eb="31">
      <t>ハイシュツ</t>
    </rPh>
    <rPh sb="31" eb="33">
      <t>ケイスウ</t>
    </rPh>
    <phoneticPr fontId="4"/>
  </si>
  <si>
    <t>二酸化炭素排出量 = 調達電力量 × 代替値</t>
    <rPh sb="11" eb="13">
      <t>チョウタツ</t>
    </rPh>
    <rPh sb="13" eb="15">
      <t>デンリョク</t>
    </rPh>
    <rPh sb="15" eb="16">
      <t>リョウ</t>
    </rPh>
    <rPh sb="19" eb="21">
      <t>ダイタイ</t>
    </rPh>
    <rPh sb="21" eb="22">
      <t>アタイ</t>
    </rPh>
    <phoneticPr fontId="4"/>
  </si>
  <si>
    <t>二酸化炭素排出量 = 調達熱量 × 情報に応じ算出できる排出係数</t>
    <rPh sb="11" eb="13">
      <t>チョウタツ</t>
    </rPh>
    <rPh sb="13" eb="14">
      <t>ネツ</t>
    </rPh>
    <rPh sb="18" eb="20">
      <t>ジョウホウ</t>
    </rPh>
    <rPh sb="21" eb="22">
      <t>オウ</t>
    </rPh>
    <rPh sb="23" eb="25">
      <t>サンシュツ</t>
    </rPh>
    <rPh sb="28" eb="30">
      <t>ハイシュツ</t>
    </rPh>
    <rPh sb="30" eb="32">
      <t>ケイスウ</t>
    </rPh>
    <phoneticPr fontId="4"/>
  </si>
  <si>
    <t>二酸化炭素排出量 = 調達熱量 × 省令の排出係数</t>
    <rPh sb="11" eb="13">
      <t>チョウタツ</t>
    </rPh>
    <rPh sb="13" eb="14">
      <t>ネツ</t>
    </rPh>
    <rPh sb="18" eb="20">
      <t>ショウレイ</t>
    </rPh>
    <rPh sb="21" eb="23">
      <t>ハイシュツ</t>
    </rPh>
    <rPh sb="23" eb="25">
      <t>ケイスウ</t>
    </rPh>
    <phoneticPr fontId="4"/>
  </si>
  <si>
    <t>小計（電気）</t>
    <rPh sb="0" eb="2">
      <t>ショウケイ</t>
    </rPh>
    <rPh sb="3" eb="5">
      <t>デンキ</t>
    </rPh>
    <phoneticPr fontId="2"/>
  </si>
  <si>
    <t>小計（熱）</t>
    <rPh sb="0" eb="2">
      <t>ショウケイ</t>
    </rPh>
    <rPh sb="3" eb="4">
      <t>ネツ</t>
    </rPh>
    <phoneticPr fontId="2"/>
  </si>
  <si>
    <t>小計（その他）</t>
    <rPh sb="0" eb="2">
      <t>ショウケイ</t>
    </rPh>
    <rPh sb="5" eb="6">
      <t>タ</t>
    </rPh>
    <phoneticPr fontId="2"/>
  </si>
  <si>
    <t>取得した電力証書の電力量（kWh）</t>
    <rPh sb="4" eb="6">
      <t>デンリョク</t>
    </rPh>
    <rPh sb="9" eb="11">
      <t>デンリョク</t>
    </rPh>
    <phoneticPr fontId="4"/>
  </si>
  <si>
    <t>取得した熱証書の熱量（MJ）</t>
    <rPh sb="4" eb="5">
      <t>ネツ</t>
    </rPh>
    <rPh sb="8" eb="9">
      <t>ネツ</t>
    </rPh>
    <phoneticPr fontId="4"/>
  </si>
  <si>
    <r>
      <t>電気に係る国内認証排出削減量等
（t</t>
    </r>
    <r>
      <rPr>
        <sz val="14"/>
        <color theme="1"/>
        <rFont val="ＭＳ Ｐゴシック"/>
        <family val="3"/>
        <charset val="128"/>
      </rPr>
      <t>-CO2）</t>
    </r>
    <rPh sb="0" eb="2">
      <t>デンキ</t>
    </rPh>
    <rPh sb="3" eb="4">
      <t>カカ</t>
    </rPh>
    <rPh sb="5" eb="7">
      <t>コクナイ</t>
    </rPh>
    <rPh sb="7" eb="9">
      <t>ニンショウ</t>
    </rPh>
    <rPh sb="9" eb="11">
      <t>ハイシュツ</t>
    </rPh>
    <rPh sb="11" eb="14">
      <t>サクゲンリョウ</t>
    </rPh>
    <rPh sb="14" eb="15">
      <t>ナド</t>
    </rPh>
    <phoneticPr fontId="4"/>
  </si>
  <si>
    <r>
      <t>熱に係る国内認証排出削減量等
（t</t>
    </r>
    <r>
      <rPr>
        <sz val="14"/>
        <color theme="1"/>
        <rFont val="ＭＳ Ｐゴシック"/>
        <family val="3"/>
        <charset val="128"/>
      </rPr>
      <t>-CO2）</t>
    </r>
    <rPh sb="0" eb="1">
      <t>ネツ</t>
    </rPh>
    <rPh sb="2" eb="3">
      <t>カカ</t>
    </rPh>
    <rPh sb="4" eb="6">
      <t>コクナイ</t>
    </rPh>
    <rPh sb="6" eb="8">
      <t>ニンショウ</t>
    </rPh>
    <rPh sb="8" eb="10">
      <t>ハイシュツ</t>
    </rPh>
    <rPh sb="10" eb="13">
      <t>サクゲンリョウ</t>
    </rPh>
    <rPh sb="13" eb="14">
      <t>ナド</t>
    </rPh>
    <phoneticPr fontId="4"/>
  </si>
  <si>
    <t>メニュー別基礎排出係数（t-CO2/GJ）</t>
    <rPh sb="4" eb="5">
      <t>ベツ</t>
    </rPh>
    <rPh sb="5" eb="7">
      <t>キソ</t>
    </rPh>
    <rPh sb="7" eb="9">
      <t>ハイシュツ</t>
    </rPh>
    <rPh sb="9" eb="11">
      <t>ケイスウ</t>
    </rPh>
    <phoneticPr fontId="4"/>
  </si>
  <si>
    <t>メニュー別調整後排出係数（t-CO2/GJ）</t>
    <rPh sb="5" eb="8">
      <t>チョウセイゴ</t>
    </rPh>
    <rPh sb="8" eb="10">
      <t>ハイシュツ</t>
    </rPh>
    <rPh sb="10" eb="12">
      <t>ケイスウ</t>
    </rPh>
    <phoneticPr fontId="4"/>
  </si>
  <si>
    <t>メニュー別基礎二酸化炭素排出量
（t-CO2）</t>
    <rPh sb="5" eb="7">
      <t>キソ</t>
    </rPh>
    <rPh sb="7" eb="10">
      <t>ニサンカ</t>
    </rPh>
    <rPh sb="10" eb="12">
      <t>タンソ</t>
    </rPh>
    <rPh sb="12" eb="14">
      <t>ハイシュツ</t>
    </rPh>
    <rPh sb="14" eb="15">
      <t>リョウ</t>
    </rPh>
    <phoneticPr fontId="2"/>
  </si>
  <si>
    <t>メニュー別調整後二酸化炭素排出量
（t-CO2）</t>
    <rPh sb="5" eb="8">
      <t>チョウセイゴ</t>
    </rPh>
    <rPh sb="8" eb="16">
      <t>ニサンカタンソハイシュツリョウ</t>
    </rPh>
    <phoneticPr fontId="2"/>
  </si>
  <si>
    <r>
      <rPr>
        <sz val="14"/>
        <color rgb="FFFF0000"/>
        <rFont val="ＭＳ Ｐゴシック"/>
        <family val="3"/>
        <charset val="128"/>
      </rPr>
      <t>温熱</t>
    </r>
    <r>
      <rPr>
        <sz val="14"/>
        <rFont val="ＭＳ Ｐゴシック"/>
        <family val="3"/>
        <charset val="128"/>
      </rPr>
      <t>全体</t>
    </r>
    <rPh sb="2" eb="4">
      <t>ゼンタイ</t>
    </rPh>
    <phoneticPr fontId="2"/>
  </si>
  <si>
    <t>全体</t>
    <rPh sb="0" eb="2">
      <t>ゼンタイ</t>
    </rPh>
    <phoneticPr fontId="2"/>
  </si>
  <si>
    <r>
      <rPr>
        <sz val="14"/>
        <color rgb="FFFF0000"/>
        <rFont val="ＭＳ Ｐゴシック"/>
        <family val="3"/>
        <charset val="128"/>
      </rPr>
      <t>冷熱</t>
    </r>
    <r>
      <rPr>
        <sz val="14"/>
        <rFont val="ＭＳ Ｐゴシック"/>
        <family val="3"/>
        <charset val="128"/>
      </rPr>
      <t>全体</t>
    </r>
    <rPh sb="0" eb="4">
      <t>レイネツゼンタイ</t>
    </rPh>
    <phoneticPr fontId="2"/>
  </si>
  <si>
    <t>取得したFIT非化石証書の電力量（kWh）</t>
    <rPh sb="13" eb="15">
      <t>デンリョク</t>
    </rPh>
    <phoneticPr fontId="4"/>
  </si>
  <si>
    <t>取得した非FIT非化石証書の電力量
（kWh）</t>
    <rPh sb="4" eb="5">
      <t>ヒ</t>
    </rPh>
    <rPh sb="14" eb="16">
      <t>デンリョク</t>
    </rPh>
    <phoneticPr fontId="4"/>
  </si>
  <si>
    <t>②非化石電源二酸化炭素削減相当量</t>
    <rPh sb="1" eb="2">
      <t>ヒ</t>
    </rPh>
    <rPh sb="2" eb="4">
      <t>カセキ</t>
    </rPh>
    <rPh sb="4" eb="6">
      <t>デンゲン</t>
    </rPh>
    <rPh sb="6" eb="7">
      <t>ニ</t>
    </rPh>
    <rPh sb="7" eb="9">
      <t>サンカ</t>
    </rPh>
    <rPh sb="9" eb="11">
      <t>タンソ</t>
    </rPh>
    <rPh sb="11" eb="13">
      <t>サクゲン</t>
    </rPh>
    <rPh sb="13" eb="15">
      <t>ソウトウ</t>
    </rPh>
    <rPh sb="15" eb="16">
      <t>リョウ</t>
    </rPh>
    <phoneticPr fontId="4"/>
  </si>
  <si>
    <t>①取得した非FIT非化石証書</t>
    <rPh sb="1" eb="3">
      <t>シュトク</t>
    </rPh>
    <rPh sb="5" eb="6">
      <t>ヒ</t>
    </rPh>
    <rPh sb="9" eb="10">
      <t>ヒ</t>
    </rPh>
    <rPh sb="10" eb="12">
      <t>カセキ</t>
    </rPh>
    <rPh sb="12" eb="14">
      <t>ショウショ</t>
    </rPh>
    <phoneticPr fontId="4"/>
  </si>
  <si>
    <t>再エネ熱由来J-クレジット移転量
（t-CO2）</t>
    <rPh sb="0" eb="1">
      <t>サイ</t>
    </rPh>
    <rPh sb="3" eb="4">
      <t>ネツ</t>
    </rPh>
    <rPh sb="4" eb="6">
      <t>ユライ</t>
    </rPh>
    <rPh sb="13" eb="15">
      <t>イテン</t>
    </rPh>
    <rPh sb="15" eb="16">
      <t>リョウ</t>
    </rPh>
    <rPh sb="17" eb="18">
      <t>シュツリョウ</t>
    </rPh>
    <phoneticPr fontId="4"/>
  </si>
  <si>
    <t>グリーン熱証書移転量（t-CO2）</t>
    <rPh sb="4" eb="5">
      <t>ネツ</t>
    </rPh>
    <rPh sb="5" eb="7">
      <t>ショウショ</t>
    </rPh>
    <phoneticPr fontId="4"/>
  </si>
  <si>
    <t>事業者名</t>
    <rPh sb="0" eb="3">
      <t>ジギョウシャ</t>
    </rPh>
    <rPh sb="3" eb="4">
      <t>メイ</t>
    </rPh>
    <phoneticPr fontId="4"/>
  </si>
  <si>
    <t>表10（抜け殻電気）</t>
    <rPh sb="0" eb="1">
      <t>ヒョウ</t>
    </rPh>
    <rPh sb="4" eb="5">
      <t>ヌ</t>
    </rPh>
    <rPh sb="6" eb="9">
      <t>ガラデンキ</t>
    </rPh>
    <phoneticPr fontId="2"/>
  </si>
  <si>
    <t>表11（抜け殻熱）</t>
    <rPh sb="0" eb="1">
      <t>ヒョウ</t>
    </rPh>
    <rPh sb="4" eb="5">
      <t>ヌ</t>
    </rPh>
    <rPh sb="6" eb="8">
      <t>ガラネツ</t>
    </rPh>
    <phoneticPr fontId="2"/>
  </si>
  <si>
    <r>
      <rPr>
        <sz val="14"/>
        <color rgb="FFFF0000"/>
        <rFont val="ＭＳ Ｐゴシック"/>
        <family val="3"/>
        <charset val="128"/>
      </rPr>
      <t>温熱</t>
    </r>
    <r>
      <rPr>
        <sz val="14"/>
        <rFont val="ＭＳ Ｐゴシック"/>
        <family val="3"/>
        <charset val="128"/>
      </rPr>
      <t>の再エネ熱由来J-クレジット・グリーン熱証書移転量</t>
    </r>
    <rPh sb="0" eb="2">
      <t>オンネツ</t>
    </rPh>
    <rPh sb="3" eb="4">
      <t>サイ</t>
    </rPh>
    <rPh sb="6" eb="7">
      <t>ネツ</t>
    </rPh>
    <rPh sb="7" eb="9">
      <t>ユライ</t>
    </rPh>
    <rPh sb="21" eb="22">
      <t>ネツ</t>
    </rPh>
    <rPh sb="22" eb="24">
      <t>ショウショ</t>
    </rPh>
    <rPh sb="24" eb="26">
      <t>イテン</t>
    </rPh>
    <rPh sb="26" eb="27">
      <t>リョウ</t>
    </rPh>
    <phoneticPr fontId="4"/>
  </si>
  <si>
    <r>
      <rPr>
        <sz val="14"/>
        <color rgb="FFFF0000"/>
        <rFont val="ＭＳ Ｐゴシック"/>
        <family val="3"/>
        <charset val="128"/>
      </rPr>
      <t>冷熱</t>
    </r>
    <r>
      <rPr>
        <sz val="14"/>
        <rFont val="ＭＳ Ｐゴシック"/>
        <family val="3"/>
        <charset val="128"/>
      </rPr>
      <t>の再エネ熱由来J-クレジット・グリーン熱証書移転量</t>
    </r>
    <rPh sb="0" eb="2">
      <t>レイネツ</t>
    </rPh>
    <rPh sb="3" eb="4">
      <t>サイ</t>
    </rPh>
    <rPh sb="6" eb="7">
      <t>ネツ</t>
    </rPh>
    <rPh sb="7" eb="9">
      <t>ユライ</t>
    </rPh>
    <rPh sb="21" eb="22">
      <t>ネツ</t>
    </rPh>
    <rPh sb="22" eb="24">
      <t>ショウショ</t>
    </rPh>
    <rPh sb="24" eb="26">
      <t>イテン</t>
    </rPh>
    <rPh sb="26" eb="27">
      <t>リョウ</t>
    </rPh>
    <phoneticPr fontId="4"/>
  </si>
  <si>
    <t>（注2）太陽光、風力その他の再生可能エネルギー源を熱に変換する設備及びその附属設備を用いて再生可能エネルギー源を変換して得られる熱をいう。</t>
    <rPh sb="1" eb="2">
      <t>チュウ</t>
    </rPh>
    <phoneticPr fontId="2"/>
  </si>
  <si>
    <t>（注1）太陽光、風力その他の再生可能エネルギー源を電気に変換する設備及びその附属設備を用いて再生可能エネルギー源を変換して得られる電気をいう。</t>
    <rPh sb="1" eb="2">
      <t>チュウ</t>
    </rPh>
    <phoneticPr fontId="4"/>
  </si>
  <si>
    <t>（注2）太陽光、風力その他の再生可能エネルギー源を電気に変換する設備及びその附属設備を用いて再生可能エネルギー源を変換して得られる電気をいう。</t>
    <phoneticPr fontId="2"/>
  </si>
  <si>
    <t>（注3）太陽光、風力その他の再生可能エネルギー源を熱に変換する設備及びその附属設備を用いて再生可能エネルギー源を変換して得られる熱をいう。</t>
    <phoneticPr fontId="2"/>
  </si>
  <si>
    <r>
      <t>代理償却者</t>
    </r>
    <r>
      <rPr>
        <vertAlign val="superscript"/>
        <sz val="14"/>
        <color theme="1"/>
        <rFont val="ＭＳ Ｐゴシック"/>
        <family val="3"/>
        <charset val="128"/>
      </rPr>
      <t>（注1）</t>
    </r>
    <rPh sb="0" eb="2">
      <t>ダイリ</t>
    </rPh>
    <rPh sb="2" eb="4">
      <t>ショウキャク</t>
    </rPh>
    <rPh sb="4" eb="5">
      <t>シャ</t>
    </rPh>
    <rPh sb="6" eb="7">
      <t>チュウ</t>
    </rPh>
    <phoneticPr fontId="4"/>
  </si>
  <si>
    <r>
      <t>二酸化炭素排出量 = 都市ガス使用量 × 調達先の事業者別排出係数</t>
    </r>
    <r>
      <rPr>
        <vertAlign val="superscript"/>
        <sz val="14"/>
        <rFont val="ＭＳ Ｐゴシック"/>
        <family val="3"/>
        <charset val="128"/>
      </rPr>
      <t>（注1）</t>
    </r>
    <rPh sb="11" eb="13">
      <t>トシ</t>
    </rPh>
    <rPh sb="15" eb="18">
      <t>シヨウリョウ</t>
    </rPh>
    <rPh sb="21" eb="23">
      <t>チョウタツ</t>
    </rPh>
    <rPh sb="23" eb="24">
      <t>サキ</t>
    </rPh>
    <rPh sb="25" eb="27">
      <t>ジギョウ</t>
    </rPh>
    <rPh sb="27" eb="28">
      <t>シャ</t>
    </rPh>
    <rPh sb="28" eb="29">
      <t>ベツ</t>
    </rPh>
    <rPh sb="29" eb="31">
      <t>ハイシュツ</t>
    </rPh>
    <rPh sb="31" eb="33">
      <t>ケイスウ</t>
    </rPh>
    <rPh sb="34" eb="35">
      <t>チュウ</t>
    </rPh>
    <phoneticPr fontId="2"/>
  </si>
  <si>
    <t>（注1）一次基礎二酸化炭素排出量を求めるには事業者別基礎排出係数を、一次調整後二酸化炭素排出量を求めるには事業者別調整後排出係数を用いる。</t>
    <rPh sb="1" eb="2">
      <t>チュウ</t>
    </rPh>
    <rPh sb="4" eb="6">
      <t>イチジ</t>
    </rPh>
    <phoneticPr fontId="2"/>
  </si>
  <si>
    <t>再エネ電力由来J-クレジット移転量
（t-CO2）</t>
    <rPh sb="0" eb="1">
      <t>サイ</t>
    </rPh>
    <rPh sb="3" eb="5">
      <t>デンリョク</t>
    </rPh>
    <rPh sb="5" eb="7">
      <t>ユライ</t>
    </rPh>
    <rPh sb="14" eb="16">
      <t>イテン</t>
    </rPh>
    <rPh sb="16" eb="17">
      <t>リョウ</t>
    </rPh>
    <phoneticPr fontId="4"/>
  </si>
  <si>
    <t>固定価格買取の電力量（kWh）</t>
    <rPh sb="0" eb="2">
      <t>コテイ</t>
    </rPh>
    <rPh sb="1" eb="3">
      <t>カカク</t>
    </rPh>
    <rPh sb="3" eb="5">
      <t>カイトリ</t>
    </rPh>
    <rPh sb="7" eb="10">
      <t>デンリョクリョウ</t>
    </rPh>
    <phoneticPr fontId="4"/>
  </si>
  <si>
    <t>非FIT非化石電気の電力量（kWh）</t>
    <rPh sb="0" eb="1">
      <t>ヒ</t>
    </rPh>
    <rPh sb="4" eb="5">
      <t>ヒ</t>
    </rPh>
    <rPh sb="5" eb="7">
      <t>カセキ</t>
    </rPh>
    <rPh sb="7" eb="9">
      <t>デンキ</t>
    </rPh>
    <phoneticPr fontId="4"/>
  </si>
  <si>
    <t>グリーン電力証書移転量（t-CO2）</t>
    <phoneticPr fontId="4"/>
  </si>
  <si>
    <t>合計（t-CO2）</t>
    <rPh sb="0" eb="2">
      <t>ゴウケイ</t>
    </rPh>
    <phoneticPr fontId="4"/>
  </si>
  <si>
    <t>再エネ電力由来J-クレジット・グリーン電力証書移転量
（令和○○年度実績）</t>
    <rPh sb="0" eb="1">
      <t>サイ</t>
    </rPh>
    <rPh sb="3" eb="5">
      <t>デンリョク</t>
    </rPh>
    <rPh sb="5" eb="7">
      <t>ユライ</t>
    </rPh>
    <rPh sb="19" eb="21">
      <t>デンリョク</t>
    </rPh>
    <rPh sb="21" eb="23">
      <t>ショウショ</t>
    </rPh>
    <rPh sb="23" eb="25">
      <t>イテン</t>
    </rPh>
    <rPh sb="25" eb="26">
      <t>リョウ</t>
    </rPh>
    <rPh sb="28" eb="30">
      <t>レイワ</t>
    </rPh>
    <phoneticPr fontId="4"/>
  </si>
  <si>
    <t>再エネ熱由来J-クレジット・グリーン熱証書移転量
（令和○○年度実績）</t>
    <rPh sb="21" eb="24">
      <t>イテンリョウ</t>
    </rPh>
    <rPh sb="27" eb="28">
      <t>ネツ</t>
    </rPh>
    <rPh sb="28" eb="30">
      <t>ショウショ</t>
    </rPh>
    <rPh sb="30" eb="32">
      <t>イテンニサンカタンソハイシュツリョウサンシュツウチワケレイワ</t>
    </rPh>
    <phoneticPr fontId="4"/>
  </si>
  <si>
    <t>販売熱量</t>
    <rPh sb="0" eb="4">
      <t>ハンバイネツリョウ</t>
    </rPh>
    <phoneticPr fontId="2"/>
  </si>
  <si>
    <t>基礎二酸化炭素排出量</t>
    <rPh sb="5" eb="7">
      <t>タンソ</t>
    </rPh>
    <rPh sb="7" eb="9">
      <t>ハイシュツ</t>
    </rPh>
    <rPh sb="9" eb="10">
      <t>リョウ</t>
    </rPh>
    <phoneticPr fontId="4"/>
  </si>
  <si>
    <t>一次調整後二酸化炭素排出量</t>
    <rPh sb="0" eb="3">
      <t>チョウセイゴ</t>
    </rPh>
    <rPh sb="3" eb="8">
      <t>ニサンカタンソ</t>
    </rPh>
    <rPh sb="8" eb="11">
      <t>ハイシュツリョウ</t>
    </rPh>
    <phoneticPr fontId="2"/>
  </si>
  <si>
    <t>調整後二酸化炭素排出量</t>
    <rPh sb="0" eb="3">
      <t>チョウセイゴ</t>
    </rPh>
    <rPh sb="3" eb="6">
      <t>ニサンカ</t>
    </rPh>
    <rPh sb="6" eb="8">
      <t>タンソ</t>
    </rPh>
    <rPh sb="8" eb="10">
      <t>ハイシュツ</t>
    </rPh>
    <rPh sb="10" eb="11">
      <t>リョウ</t>
    </rPh>
    <phoneticPr fontId="4"/>
  </si>
  <si>
    <r>
      <rPr>
        <sz val="14"/>
        <color rgb="FFFF0000"/>
        <rFont val="ＭＳ Ｐゴシック"/>
        <family val="3"/>
        <charset val="128"/>
      </rPr>
      <t>温熱</t>
    </r>
    <r>
      <rPr>
        <sz val="14"/>
        <rFont val="ＭＳ Ｐゴシック"/>
        <family val="3"/>
        <charset val="128"/>
      </rPr>
      <t>販売熱量</t>
    </r>
    <rPh sb="0" eb="2">
      <t>オンネツ</t>
    </rPh>
    <rPh sb="4" eb="5">
      <t>ネツ</t>
    </rPh>
    <phoneticPr fontId="4"/>
  </si>
  <si>
    <r>
      <rPr>
        <sz val="14"/>
        <color rgb="FFFF0000"/>
        <rFont val="ＭＳ Ｐゴシック"/>
        <family val="3"/>
        <charset val="128"/>
      </rPr>
      <t>冷熱</t>
    </r>
    <r>
      <rPr>
        <sz val="14"/>
        <rFont val="ＭＳ Ｐゴシック"/>
        <family val="3"/>
        <charset val="128"/>
      </rPr>
      <t>販売熱量</t>
    </r>
    <rPh sb="0" eb="2">
      <t>レイネツ</t>
    </rPh>
    <rPh sb="2" eb="4">
      <t>ハンバイ</t>
    </rPh>
    <rPh sb="4" eb="5">
      <t>ネツ</t>
    </rPh>
    <phoneticPr fontId="4"/>
  </si>
  <si>
    <t>電気に係る国内認証排出削減量等を除く
一次基礎二酸化炭素排出量</t>
    <rPh sb="19" eb="21">
      <t>イチジ</t>
    </rPh>
    <rPh sb="21" eb="23">
      <t>キソ</t>
    </rPh>
    <rPh sb="23" eb="26">
      <t>ニサンカ</t>
    </rPh>
    <rPh sb="26" eb="28">
      <t>タンソ</t>
    </rPh>
    <rPh sb="28" eb="30">
      <t>ハイシュツ</t>
    </rPh>
    <rPh sb="30" eb="31">
      <t>リョウ</t>
    </rPh>
    <phoneticPr fontId="2"/>
  </si>
  <si>
    <t>電気に係る国内認証排出削減量等を除く
一次調整後二酸化炭素排出量</t>
    <rPh sb="19" eb="21">
      <t>イチジ</t>
    </rPh>
    <rPh sb="21" eb="24">
      <t>チョウセイゴ</t>
    </rPh>
    <rPh sb="24" eb="29">
      <t>ニサンカタンソ</t>
    </rPh>
    <rPh sb="29" eb="32">
      <t>ハイシュツリョウ</t>
    </rPh>
    <phoneticPr fontId="2"/>
  </si>
  <si>
    <t>温熱</t>
    <rPh sb="0" eb="2">
      <t>オンネツ</t>
    </rPh>
    <phoneticPr fontId="4"/>
  </si>
  <si>
    <t>冷熱</t>
    <rPh sb="0" eb="2">
      <t>レイネツ</t>
    </rPh>
    <phoneticPr fontId="4"/>
  </si>
  <si>
    <t>電気及び熱に係るものを除く
国内及び海外認証排出削減量（t-CO2）</t>
    <rPh sb="2" eb="3">
      <t>オヨ</t>
    </rPh>
    <rPh sb="4" eb="5">
      <t>ネツ</t>
    </rPh>
    <rPh sb="6" eb="7">
      <t>カカ</t>
    </rPh>
    <rPh sb="11" eb="12">
      <t>ノゾ</t>
    </rPh>
    <rPh sb="14" eb="16">
      <t>コクナイ</t>
    </rPh>
    <rPh sb="16" eb="17">
      <t>オヨ</t>
    </rPh>
    <rPh sb="17" eb="18">
      <t>ノゾ</t>
    </rPh>
    <phoneticPr fontId="2"/>
  </si>
  <si>
    <t>固定価格買取・非FIT非化石電源調達による調整二酸化炭素排出量
（令和○○年度実績）</t>
    <rPh sb="0" eb="2">
      <t>コテイ</t>
    </rPh>
    <rPh sb="2" eb="4">
      <t>カカク</t>
    </rPh>
    <rPh sb="4" eb="6">
      <t>カイトリ</t>
    </rPh>
    <rPh sb="21" eb="23">
      <t>チョウセイ</t>
    </rPh>
    <rPh sb="23" eb="26">
      <t>ニサンカ</t>
    </rPh>
    <rPh sb="26" eb="28">
      <t>タンソ</t>
    </rPh>
    <rPh sb="28" eb="30">
      <t>ハイシュツ</t>
    </rPh>
    <rPh sb="30" eb="31">
      <t>リョウ</t>
    </rPh>
    <rPh sb="32" eb="34">
      <t>レイワ</t>
    </rPh>
    <phoneticPr fontId="4"/>
  </si>
  <si>
    <t>【販売熱量（GJ）】</t>
    <rPh sb="3" eb="4">
      <t>ネツ</t>
    </rPh>
    <phoneticPr fontId="4"/>
  </si>
  <si>
    <r>
      <t>【二酸化炭素排出量（t</t>
    </r>
    <r>
      <rPr>
        <sz val="14"/>
        <color theme="1"/>
        <rFont val="ＭＳ Ｐゴシック"/>
        <family val="3"/>
        <charset val="128"/>
      </rPr>
      <t>-CO2）】</t>
    </r>
    <rPh sb="1" eb="4">
      <t>ニサンカ</t>
    </rPh>
    <rPh sb="4" eb="6">
      <t>タンソ</t>
    </rPh>
    <phoneticPr fontId="4"/>
  </si>
  <si>
    <t>【二酸化炭素排出係数（t-CO2/GJ）】</t>
    <rPh sb="1" eb="4">
      <t>ニサンカ</t>
    </rPh>
    <rPh sb="4" eb="6">
      <t>タンソ</t>
    </rPh>
    <rPh sb="8" eb="10">
      <t>ケイスウ</t>
    </rPh>
    <phoneticPr fontId="4"/>
  </si>
  <si>
    <t>基礎排出係数</t>
    <rPh sb="4" eb="6">
      <t>ケイスウ</t>
    </rPh>
    <phoneticPr fontId="4"/>
  </si>
  <si>
    <t>調整後排出係数</t>
    <rPh sb="3" eb="5">
      <t>ハイシュツ</t>
    </rPh>
    <rPh sb="5" eb="7">
      <t>ケイスウ</t>
    </rPh>
    <phoneticPr fontId="4"/>
  </si>
  <si>
    <r>
      <rPr>
        <sz val="14"/>
        <color rgb="FFFF0000"/>
        <rFont val="ＭＳ Ｐゴシック"/>
        <family val="3"/>
        <charset val="128"/>
      </rPr>
      <t>温熱</t>
    </r>
    <r>
      <rPr>
        <sz val="14"/>
        <color theme="1"/>
        <rFont val="ＭＳ Ｐゴシック"/>
        <family val="3"/>
        <charset val="128"/>
      </rPr>
      <t>基礎二酸化炭素排出量</t>
    </r>
    <rPh sb="0" eb="2">
      <t>オンネツ</t>
    </rPh>
    <rPh sb="2" eb="4">
      <t>キソ</t>
    </rPh>
    <rPh sb="7" eb="9">
      <t>タンソ</t>
    </rPh>
    <rPh sb="9" eb="11">
      <t>ハイシュツ</t>
    </rPh>
    <rPh sb="11" eb="12">
      <t>リョウ</t>
    </rPh>
    <phoneticPr fontId="4"/>
  </si>
  <si>
    <r>
      <rPr>
        <sz val="14"/>
        <color rgb="FFFF0000"/>
        <rFont val="ＭＳ Ｐゴシック"/>
        <family val="3"/>
        <charset val="128"/>
      </rPr>
      <t>温熱</t>
    </r>
    <r>
      <rPr>
        <sz val="14"/>
        <color theme="1"/>
        <rFont val="ＭＳ Ｐゴシック"/>
        <family val="3"/>
        <charset val="128"/>
      </rPr>
      <t>基礎排出係数</t>
    </r>
    <rPh sb="6" eb="8">
      <t>ケイスウ</t>
    </rPh>
    <phoneticPr fontId="4"/>
  </si>
  <si>
    <r>
      <rPr>
        <sz val="14"/>
        <color rgb="FFFF0000"/>
        <rFont val="ＭＳ Ｐゴシック"/>
        <family val="3"/>
        <charset val="128"/>
      </rPr>
      <t>冷熱</t>
    </r>
    <r>
      <rPr>
        <sz val="14"/>
        <rFont val="ＭＳ Ｐゴシック"/>
        <family val="3"/>
        <charset val="128"/>
      </rPr>
      <t>調整後排出係数</t>
    </r>
    <rPh sb="0" eb="2">
      <t>レイネツ</t>
    </rPh>
    <rPh sb="5" eb="7">
      <t>ハイシュツ</t>
    </rPh>
    <rPh sb="7" eb="9">
      <t>ケイスウ</t>
    </rPh>
    <phoneticPr fontId="4"/>
  </si>
  <si>
    <r>
      <rPr>
        <sz val="14"/>
        <color rgb="FFFF0000"/>
        <rFont val="ＭＳ Ｐゴシック"/>
        <family val="3"/>
        <charset val="128"/>
      </rPr>
      <t>温熱</t>
    </r>
    <r>
      <rPr>
        <sz val="14"/>
        <rFont val="ＭＳ Ｐゴシック"/>
        <family val="3"/>
        <charset val="128"/>
      </rPr>
      <t>調整後二酸化炭素排出量</t>
    </r>
    <rPh sb="0" eb="2">
      <t>オンネツ</t>
    </rPh>
    <rPh sb="2" eb="5">
      <t>チョウセイゴ</t>
    </rPh>
    <rPh sb="5" eb="10">
      <t>ニサンカタンソ</t>
    </rPh>
    <rPh sb="10" eb="13">
      <t>ハイシュツリョウ</t>
    </rPh>
    <phoneticPr fontId="2"/>
  </si>
  <si>
    <r>
      <rPr>
        <sz val="14"/>
        <color rgb="FFFF0000"/>
        <rFont val="ＭＳ Ｐゴシック"/>
        <family val="3"/>
        <charset val="128"/>
      </rPr>
      <t>冷熱</t>
    </r>
    <r>
      <rPr>
        <sz val="14"/>
        <color theme="1"/>
        <rFont val="ＭＳ Ｐゴシック"/>
        <family val="3"/>
        <charset val="128"/>
      </rPr>
      <t>基礎二酸化炭素排出量</t>
    </r>
    <rPh sb="0" eb="2">
      <t>レイネツ</t>
    </rPh>
    <rPh sb="2" eb="4">
      <t>キソ</t>
    </rPh>
    <rPh sb="7" eb="9">
      <t>タンソ</t>
    </rPh>
    <rPh sb="9" eb="11">
      <t>ハイシュツ</t>
    </rPh>
    <rPh sb="11" eb="12">
      <t>リョウ</t>
    </rPh>
    <phoneticPr fontId="4"/>
  </si>
  <si>
    <r>
      <rPr>
        <sz val="14"/>
        <color rgb="FFFF0000"/>
        <rFont val="ＭＳ Ｐゴシック"/>
        <family val="3"/>
        <charset val="128"/>
      </rPr>
      <t>冷熱</t>
    </r>
    <r>
      <rPr>
        <sz val="14"/>
        <rFont val="ＭＳ Ｐゴシック"/>
        <family val="3"/>
        <charset val="128"/>
      </rPr>
      <t>調整後二酸化炭素排出量</t>
    </r>
    <rPh sb="0" eb="2">
      <t>レイネツ</t>
    </rPh>
    <rPh sb="2" eb="5">
      <t>チョウセイゴ</t>
    </rPh>
    <rPh sb="5" eb="10">
      <t>ニサンカタンソ</t>
    </rPh>
    <rPh sb="10" eb="13">
      <t>ハイシュツリョウ</t>
    </rPh>
    <phoneticPr fontId="2"/>
  </si>
  <si>
    <t>非化石電源二酸化炭素削減相当量 ＝ 取得したFIT非化石証書の電力量 × 全国平均係数 × FIT非化石証書補正率</t>
    <rPh sb="0" eb="1">
      <t>ヒ</t>
    </rPh>
    <rPh sb="1" eb="3">
      <t>カセキ</t>
    </rPh>
    <rPh sb="3" eb="5">
      <t>デンゲン</t>
    </rPh>
    <rPh sb="5" eb="6">
      <t>ニ</t>
    </rPh>
    <rPh sb="6" eb="8">
      <t>サンカ</t>
    </rPh>
    <rPh sb="8" eb="10">
      <t>タンソ</t>
    </rPh>
    <rPh sb="10" eb="12">
      <t>サクゲン</t>
    </rPh>
    <rPh sb="12" eb="14">
      <t>ソウトウ</t>
    </rPh>
    <rPh sb="14" eb="15">
      <t>リョウ</t>
    </rPh>
    <rPh sb="18" eb="20">
      <t>シュトク</t>
    </rPh>
    <rPh sb="25" eb="26">
      <t>ヒ</t>
    </rPh>
    <rPh sb="26" eb="28">
      <t>カセキ</t>
    </rPh>
    <rPh sb="28" eb="30">
      <t>ショウショ</t>
    </rPh>
    <rPh sb="31" eb="33">
      <t>デンリョク</t>
    </rPh>
    <rPh sb="33" eb="34">
      <t>リョウ</t>
    </rPh>
    <rPh sb="37" eb="39">
      <t>ゼンコク</t>
    </rPh>
    <rPh sb="39" eb="41">
      <t>ヘイキン</t>
    </rPh>
    <rPh sb="41" eb="43">
      <t>ケイスウ</t>
    </rPh>
    <rPh sb="49" eb="54">
      <t>ヒカセキショウショ</t>
    </rPh>
    <rPh sb="54" eb="56">
      <t>ホセイ</t>
    </rPh>
    <rPh sb="56" eb="57">
      <t>リツ</t>
    </rPh>
    <phoneticPr fontId="4"/>
  </si>
  <si>
    <t>非化石電源二酸化炭素削減相当量 ＝ 取得した非FIT非化石証書の電力量 × 全国平均係数 × FIT非化石証書補正率</t>
    <rPh sb="0" eb="1">
      <t>ヒ</t>
    </rPh>
    <rPh sb="1" eb="3">
      <t>カセキ</t>
    </rPh>
    <rPh sb="3" eb="5">
      <t>デンゲン</t>
    </rPh>
    <rPh sb="5" eb="6">
      <t>ニ</t>
    </rPh>
    <rPh sb="6" eb="8">
      <t>サンカ</t>
    </rPh>
    <rPh sb="8" eb="10">
      <t>タンソ</t>
    </rPh>
    <rPh sb="10" eb="12">
      <t>サクゲン</t>
    </rPh>
    <rPh sb="12" eb="14">
      <t>ソウトウ</t>
    </rPh>
    <rPh sb="14" eb="15">
      <t>リョウ</t>
    </rPh>
    <rPh sb="18" eb="20">
      <t>シュトク</t>
    </rPh>
    <rPh sb="22" eb="23">
      <t>ヒ</t>
    </rPh>
    <rPh sb="26" eb="27">
      <t>ヒ</t>
    </rPh>
    <rPh sb="27" eb="29">
      <t>カセキ</t>
    </rPh>
    <rPh sb="29" eb="31">
      <t>ショウショ</t>
    </rPh>
    <rPh sb="32" eb="34">
      <t>デンリョク</t>
    </rPh>
    <rPh sb="34" eb="35">
      <t>リョウ</t>
    </rPh>
    <rPh sb="38" eb="40">
      <t>ゼンコク</t>
    </rPh>
    <rPh sb="40" eb="42">
      <t>ヘイキン</t>
    </rPh>
    <rPh sb="42" eb="44">
      <t>ケイスウ</t>
    </rPh>
    <rPh sb="50" eb="55">
      <t>ヒカセキショウショ</t>
    </rPh>
    <rPh sb="55" eb="57">
      <t>ホセイ</t>
    </rPh>
    <rPh sb="57" eb="58">
      <t>リツ</t>
    </rPh>
    <phoneticPr fontId="4"/>
  </si>
  <si>
    <t>再エネ指定あり電力量（kWh）</t>
    <rPh sb="0" eb="1">
      <t>サイ</t>
    </rPh>
    <rPh sb="3" eb="5">
      <t>シテイ</t>
    </rPh>
    <rPh sb="7" eb="10">
      <t>デンリョクリョウ</t>
    </rPh>
    <phoneticPr fontId="4"/>
  </si>
  <si>
    <t>再エネ指定なし電力量（kWh）</t>
    <rPh sb="0" eb="1">
      <t>サイ</t>
    </rPh>
    <rPh sb="3" eb="5">
      <t>シテイ</t>
    </rPh>
    <phoneticPr fontId="4"/>
  </si>
  <si>
    <t>≪表紙（冷熱温熱）≫</t>
    <rPh sb="1" eb="2">
      <t>ヒョウ</t>
    </rPh>
    <rPh sb="2" eb="3">
      <t>カミ</t>
    </rPh>
    <phoneticPr fontId="4"/>
  </si>
  <si>
    <t>≪表1-1（冷熱温熱）≫</t>
    <rPh sb="1" eb="2">
      <t>ヒョウ</t>
    </rPh>
    <phoneticPr fontId="4"/>
  </si>
  <si>
    <t>≪表1-2（冷熱温熱）≫</t>
    <rPh sb="1" eb="2">
      <t>ヒョウ</t>
    </rPh>
    <phoneticPr fontId="4"/>
  </si>
  <si>
    <t>≪表2-1（冷熱温熱）≫</t>
    <rPh sb="1" eb="2">
      <t>ヒョウ</t>
    </rPh>
    <phoneticPr fontId="4"/>
  </si>
  <si>
    <t>≪表2-2（冷熱温熱）≫</t>
    <rPh sb="1" eb="2">
      <t>ヒョウ</t>
    </rPh>
    <phoneticPr fontId="4"/>
  </si>
  <si>
    <t>≪表3（冷熱温熱）≫</t>
    <rPh sb="1" eb="2">
      <t>ヒョウ</t>
    </rPh>
    <phoneticPr fontId="4"/>
  </si>
  <si>
    <t>≪表4（冷熱温熱）≫</t>
    <rPh sb="1" eb="2">
      <t>ヒョウ</t>
    </rPh>
    <phoneticPr fontId="4"/>
  </si>
  <si>
    <t>≪表5（冷熱温熱）≫</t>
    <rPh sb="1" eb="2">
      <t>ヒョウ</t>
    </rPh>
    <phoneticPr fontId="4"/>
  </si>
  <si>
    <t>≪表6（冷熱温熱）≫</t>
    <rPh sb="1" eb="2">
      <t>ヒョウ</t>
    </rPh>
    <phoneticPr fontId="4"/>
  </si>
  <si>
    <t>≪表7（冷熱温熱）≫</t>
    <rPh sb="1" eb="2">
      <t>ヒョウ</t>
    </rPh>
    <phoneticPr fontId="4"/>
  </si>
  <si>
    <t>≪表8-1（冷熱温熱）≫</t>
    <rPh sb="1" eb="2">
      <t>ヒョウ</t>
    </rPh>
    <phoneticPr fontId="4"/>
  </si>
  <si>
    <t>≪表8-2（冷熱温熱）≫</t>
    <rPh sb="1" eb="2">
      <t>ヒョウ</t>
    </rPh>
    <phoneticPr fontId="4"/>
  </si>
  <si>
    <t>≪表9（冷熱温熱）≫</t>
    <rPh sb="1" eb="2">
      <t>ヒョウ</t>
    </rPh>
    <phoneticPr fontId="4"/>
  </si>
  <si>
    <t>≪表10（冷熱温熱）≫</t>
    <rPh sb="1" eb="2">
      <t>ヒョウ</t>
    </rPh>
    <phoneticPr fontId="4"/>
  </si>
  <si>
    <t>≪表11（冷熱温熱）≫</t>
    <rPh sb="1" eb="2">
      <t>ヒョウ</t>
    </rPh>
    <phoneticPr fontId="4"/>
  </si>
  <si>
    <t>≪表12（冷熱温熱）≫</t>
    <rPh sb="1" eb="2">
      <t>ヒョウ</t>
    </rPh>
    <phoneticPr fontId="4"/>
  </si>
  <si>
    <t>≪表紙（メニュー別、冷熱温熱）≫</t>
    <rPh sb="1" eb="2">
      <t>ヒョウ</t>
    </rPh>
    <rPh sb="2" eb="3">
      <t>カミベツ</t>
    </rPh>
    <phoneticPr fontId="4"/>
  </si>
  <si>
    <t>≪表1（メニュー別、冷熱温熱）≫</t>
    <rPh sb="1" eb="2">
      <t>ヒョウ</t>
    </rPh>
    <phoneticPr fontId="4"/>
  </si>
  <si>
    <t>≪表2（メニュー別、冷熱温熱）≫</t>
    <rPh sb="1" eb="2">
      <t>ヒョウ</t>
    </rPh>
    <phoneticPr fontId="4"/>
  </si>
  <si>
    <t>販売熱量</t>
    <rPh sb="0" eb="2">
      <t>ハンバイ</t>
    </rPh>
    <rPh sb="2" eb="3">
      <t>ネツ</t>
    </rPh>
    <phoneticPr fontId="4"/>
  </si>
  <si>
    <t>基礎二酸化炭素排出量</t>
    <rPh sb="0" eb="2">
      <t>キソ</t>
    </rPh>
    <rPh sb="5" eb="7">
      <t>タンソ</t>
    </rPh>
    <rPh sb="7" eb="9">
      <t>ハイシュツ</t>
    </rPh>
    <rPh sb="9" eb="10">
      <t>リョウ</t>
    </rPh>
    <phoneticPr fontId="4"/>
  </si>
  <si>
    <t>調整後二酸化炭素排出量</t>
    <rPh sb="0" eb="3">
      <t>チョウセイゴ</t>
    </rPh>
    <rPh sb="3" eb="8">
      <t>ニサンカタンソ</t>
    </rPh>
    <rPh sb="8" eb="11">
      <t>ハイシュツリョウ</t>
    </rPh>
    <phoneticPr fontId="2"/>
  </si>
  <si>
    <t>≪表1≫</t>
    <rPh sb="1" eb="2">
      <t>ヒョウ</t>
    </rPh>
    <phoneticPr fontId="4"/>
  </si>
  <si>
    <t>≪表2≫</t>
    <rPh sb="1" eb="2">
      <t>ヒョウ</t>
    </rPh>
    <phoneticPr fontId="4"/>
  </si>
  <si>
    <t>メニューA</t>
    <phoneticPr fontId="4"/>
  </si>
  <si>
    <t>メニューB</t>
    <phoneticPr fontId="4"/>
  </si>
  <si>
    <t>メニューC</t>
    <phoneticPr fontId="4"/>
  </si>
  <si>
    <t>メニューA</t>
    <phoneticPr fontId="2"/>
  </si>
  <si>
    <t>メニューB</t>
    <phoneticPr fontId="2"/>
  </si>
  <si>
    <t>メニューC</t>
    <phoneticPr fontId="2"/>
  </si>
  <si>
    <t>一次基礎二酸化炭素排出量
（t-CO2）</t>
    <rPh sb="0" eb="2">
      <t>イチジ</t>
    </rPh>
    <phoneticPr fontId="2"/>
  </si>
  <si>
    <t>一次基礎二酸化炭素排出量
（t-CO2）</t>
    <rPh sb="0" eb="2">
      <t>イチジ</t>
    </rPh>
    <rPh sb="2" eb="4">
      <t>キソ</t>
    </rPh>
    <rPh sb="4" eb="9">
      <t>ニサンカタンソ</t>
    </rPh>
    <phoneticPr fontId="2"/>
  </si>
  <si>
    <r>
      <t>基礎排出係数（t-CO2/GJ） = （一次基礎二酸化炭素排出量 - 国内認証排出削減量調整無効化量</t>
    </r>
    <r>
      <rPr>
        <vertAlign val="superscript"/>
        <sz val="14"/>
        <rFont val="ＭＳ Ｐゴシック"/>
        <family val="3"/>
        <charset val="128"/>
      </rPr>
      <t>（注1）</t>
    </r>
    <r>
      <rPr>
        <sz val="14"/>
        <rFont val="ＭＳ Ｐゴシック"/>
        <family val="3"/>
        <charset val="128"/>
      </rPr>
      <t xml:space="preserve"> + 自らが製造した再生可能エネルギー熱に係る国内認証排出削減量を他の者に移転した量） ÷ 販売熱量</t>
    </r>
    <rPh sb="51" eb="52">
      <t>チュウ</t>
    </rPh>
    <rPh sb="100" eb="102">
      <t>ハンバイ</t>
    </rPh>
    <rPh sb="102" eb="103">
      <t>ネツ</t>
    </rPh>
    <rPh sb="103" eb="104">
      <t>リョウ</t>
    </rPh>
    <phoneticPr fontId="4"/>
  </si>
  <si>
    <t>電気に係る国内認証排出削減量等
（t-CO2）</t>
    <rPh sb="0" eb="2">
      <t>デンキ</t>
    </rPh>
    <rPh sb="3" eb="4">
      <t>カカ</t>
    </rPh>
    <rPh sb="5" eb="7">
      <t>コクナイ</t>
    </rPh>
    <rPh sb="7" eb="9">
      <t>ニンショウ</t>
    </rPh>
    <rPh sb="9" eb="11">
      <t>ハイシュツ</t>
    </rPh>
    <rPh sb="11" eb="14">
      <t>サクゲンリョウ</t>
    </rPh>
    <rPh sb="14" eb="15">
      <t>ナド</t>
    </rPh>
    <phoneticPr fontId="4"/>
  </si>
  <si>
    <r>
      <rPr>
        <sz val="14"/>
        <color rgb="FFFF0000"/>
        <rFont val="ＭＳ Ｐゴシック"/>
        <family val="3"/>
        <charset val="128"/>
      </rPr>
      <t>温熱</t>
    </r>
    <r>
      <rPr>
        <sz val="14"/>
        <rFont val="ＭＳ Ｐゴシック"/>
        <family val="3"/>
        <charset val="128"/>
      </rPr>
      <t>調整後排出係数</t>
    </r>
    <rPh sb="0" eb="2">
      <t>オンネツ</t>
    </rPh>
    <rPh sb="5" eb="7">
      <t>ハイシュツ</t>
    </rPh>
    <rPh sb="7" eb="9">
      <t>ケイスウ</t>
    </rPh>
    <phoneticPr fontId="4"/>
  </si>
  <si>
    <r>
      <rPr>
        <sz val="14"/>
        <color rgb="FFFF0000"/>
        <rFont val="ＭＳ Ｐゴシック"/>
        <family val="3"/>
        <charset val="128"/>
      </rPr>
      <t>冷熱</t>
    </r>
    <r>
      <rPr>
        <sz val="14"/>
        <color theme="1"/>
        <rFont val="ＭＳ Ｐゴシック"/>
        <family val="3"/>
        <charset val="128"/>
      </rPr>
      <t>基礎排出係数</t>
    </r>
    <rPh sb="0" eb="2">
      <t>レイネツ</t>
    </rPh>
    <rPh sb="6" eb="8">
      <t>ケイスウ</t>
    </rPh>
    <phoneticPr fontId="4"/>
  </si>
  <si>
    <t>日付</t>
    <rPh sb="0" eb="2">
      <t>ヒヅケ</t>
    </rPh>
    <phoneticPr fontId="2"/>
  </si>
  <si>
    <t>令和　　年　　月　　日</t>
    <rPh sb="0" eb="2">
      <t>レイワ</t>
    </rPh>
    <rPh sb="4" eb="5">
      <t>ネン</t>
    </rPh>
    <rPh sb="7" eb="8">
      <t>ガツ</t>
    </rPh>
    <rPh sb="10" eb="11">
      <t>ヒ</t>
    </rPh>
    <phoneticPr fontId="2"/>
  </si>
  <si>
    <t>一次基礎二酸化炭素排出量</t>
    <rPh sb="0" eb="2">
      <t>イチジ</t>
    </rPh>
    <rPh sb="7" eb="9">
      <t>タンソ</t>
    </rPh>
    <rPh sb="9" eb="11">
      <t>ハイシュツ</t>
    </rPh>
    <rPh sb="11" eb="12">
      <t>リョウ</t>
    </rPh>
    <phoneticPr fontId="4"/>
  </si>
  <si>
    <t>一次調整後二酸化炭素排出量</t>
    <rPh sb="0" eb="2">
      <t>イチジ</t>
    </rPh>
    <rPh sb="2" eb="5">
      <t>チョウセイゴ</t>
    </rPh>
    <rPh sb="5" eb="10">
      <t>ニサンカタンソ</t>
    </rPh>
    <rPh sb="10" eb="13">
      <t>ハイシュツリョウ</t>
    </rPh>
    <phoneticPr fontId="2"/>
  </si>
  <si>
    <t>識別番号</t>
    <rPh sb="0" eb="2">
      <t>シキベツ</t>
    </rPh>
    <rPh sb="2" eb="4">
      <t>バンゴウ</t>
    </rPh>
    <phoneticPr fontId="4"/>
  </si>
  <si>
    <r>
      <t>熱に係る国内認証排出削減量
（t</t>
    </r>
    <r>
      <rPr>
        <sz val="14"/>
        <color theme="1"/>
        <rFont val="ＭＳ Ｐゴシック"/>
        <family val="3"/>
        <charset val="128"/>
      </rPr>
      <t>-CO2）</t>
    </r>
    <rPh sb="0" eb="1">
      <t>ネツ</t>
    </rPh>
    <rPh sb="2" eb="3">
      <t>カカ</t>
    </rPh>
    <rPh sb="4" eb="6">
      <t>コクナイ</t>
    </rPh>
    <rPh sb="6" eb="8">
      <t>ニンショウ</t>
    </rPh>
    <rPh sb="8" eb="10">
      <t>ハイシュツ</t>
    </rPh>
    <rPh sb="10" eb="13">
      <t>サクゲンリョウ</t>
    </rPh>
    <phoneticPr fontId="4"/>
  </si>
  <si>
    <t>クレジット等による控除をする前の
一次基礎二酸化炭素排出量（t-CO2）</t>
    <rPh sb="5" eb="6">
      <t>トウ</t>
    </rPh>
    <rPh sb="9" eb="11">
      <t>コウジョ</t>
    </rPh>
    <rPh sb="14" eb="15">
      <t>マエ</t>
    </rPh>
    <rPh sb="17" eb="19">
      <t>イチジ</t>
    </rPh>
    <rPh sb="19" eb="21">
      <t>キソ</t>
    </rPh>
    <rPh sb="21" eb="24">
      <t>ニサンカ</t>
    </rPh>
    <rPh sb="24" eb="26">
      <t>タンソ</t>
    </rPh>
    <rPh sb="26" eb="29">
      <t>ハイシュツリョウ</t>
    </rPh>
    <phoneticPr fontId="2"/>
  </si>
  <si>
    <t>クレジット等による控除をする前の
一次基礎二酸化炭素排出量（t-CO2）</t>
    <rPh sb="17" eb="19">
      <t>イチジ</t>
    </rPh>
    <rPh sb="19" eb="21">
      <t>キソ</t>
    </rPh>
    <rPh sb="21" eb="24">
      <t>ニサンカ</t>
    </rPh>
    <rPh sb="24" eb="26">
      <t>タンソ</t>
    </rPh>
    <rPh sb="26" eb="29">
      <t>ハイシュツリョウ</t>
    </rPh>
    <phoneticPr fontId="2"/>
  </si>
  <si>
    <t>クレジット等による控除をする前の
一次調整後二酸化炭素排出量（t-CO2）</t>
    <rPh sb="17" eb="19">
      <t>イチジ</t>
    </rPh>
    <rPh sb="19" eb="22">
      <t>チョウセイゴ</t>
    </rPh>
    <rPh sb="22" eb="25">
      <t>ニサンカ</t>
    </rPh>
    <rPh sb="25" eb="27">
      <t>タンソ</t>
    </rPh>
    <rPh sb="27" eb="30">
      <t>ハイシュツリョウ</t>
    </rPh>
    <phoneticPr fontId="2"/>
  </si>
  <si>
    <t>電気に係る国内認証排出削減量の
移転量（t-CO2）</t>
    <rPh sb="0" eb="2">
      <t>デンキ</t>
    </rPh>
    <rPh sb="3" eb="4">
      <t>カカ</t>
    </rPh>
    <rPh sb="16" eb="19">
      <t>イテンリョウ</t>
    </rPh>
    <phoneticPr fontId="2"/>
  </si>
  <si>
    <r>
      <t>一次</t>
    </r>
    <r>
      <rPr>
        <sz val="14"/>
        <color theme="1"/>
        <rFont val="ＭＳ Ｐゴシック"/>
        <family val="3"/>
        <charset val="128"/>
      </rPr>
      <t>基礎二酸化炭素排出量</t>
    </r>
    <rPh sb="0" eb="2">
      <t>イチジ</t>
    </rPh>
    <rPh sb="7" eb="9">
      <t>タンソ</t>
    </rPh>
    <rPh sb="9" eb="11">
      <t>ハイシュツ</t>
    </rPh>
    <rPh sb="11" eb="12">
      <t>リョウ</t>
    </rPh>
    <phoneticPr fontId="4"/>
  </si>
  <si>
    <r>
      <rPr>
        <sz val="14"/>
        <color rgb="FFFF0000"/>
        <rFont val="ＭＳ Ｐゴシック"/>
        <family val="3"/>
        <charset val="128"/>
      </rPr>
      <t>温熱</t>
    </r>
    <r>
      <rPr>
        <sz val="14"/>
        <rFont val="ＭＳ Ｐゴシック"/>
        <family val="3"/>
        <charset val="128"/>
      </rPr>
      <t>一次</t>
    </r>
    <r>
      <rPr>
        <sz val="14"/>
        <color theme="1"/>
        <rFont val="ＭＳ Ｐゴシック"/>
        <family val="3"/>
        <charset val="128"/>
      </rPr>
      <t>基礎二酸化炭素排出量</t>
    </r>
    <rPh sb="0" eb="2">
      <t>オンネツ</t>
    </rPh>
    <rPh sb="2" eb="4">
      <t>イチジ</t>
    </rPh>
    <rPh sb="9" eb="11">
      <t>タンソ</t>
    </rPh>
    <rPh sb="11" eb="13">
      <t>ハイシュツ</t>
    </rPh>
    <rPh sb="13" eb="14">
      <t>リョウ</t>
    </rPh>
    <phoneticPr fontId="4"/>
  </si>
  <si>
    <r>
      <rPr>
        <sz val="14"/>
        <color rgb="FFFF0000"/>
        <rFont val="ＭＳ Ｐゴシック"/>
        <family val="3"/>
        <charset val="128"/>
      </rPr>
      <t>温熱</t>
    </r>
    <r>
      <rPr>
        <sz val="14"/>
        <rFont val="ＭＳ Ｐゴシック"/>
        <family val="3"/>
        <charset val="128"/>
      </rPr>
      <t>一次調整後二酸化炭素排出量</t>
    </r>
    <rPh sb="0" eb="2">
      <t>オンネツ</t>
    </rPh>
    <rPh sb="2" eb="4">
      <t>イチジ</t>
    </rPh>
    <rPh sb="4" eb="7">
      <t>チョウセイゴ</t>
    </rPh>
    <rPh sb="7" eb="12">
      <t>ニサンカタンソ</t>
    </rPh>
    <rPh sb="12" eb="15">
      <t>ハイシュツリョウ</t>
    </rPh>
    <phoneticPr fontId="2"/>
  </si>
  <si>
    <r>
      <rPr>
        <sz val="14"/>
        <color rgb="FFFF0000"/>
        <rFont val="ＭＳ Ｐゴシック"/>
        <family val="3"/>
        <charset val="128"/>
      </rPr>
      <t>冷熱</t>
    </r>
    <r>
      <rPr>
        <sz val="14"/>
        <rFont val="ＭＳ Ｐゴシック"/>
        <family val="3"/>
        <charset val="128"/>
      </rPr>
      <t>一次</t>
    </r>
    <r>
      <rPr>
        <sz val="14"/>
        <color theme="1"/>
        <rFont val="ＭＳ Ｐゴシック"/>
        <family val="3"/>
        <charset val="128"/>
      </rPr>
      <t>基礎二酸化炭素排出量</t>
    </r>
    <rPh sb="0" eb="2">
      <t>レイネツ</t>
    </rPh>
    <rPh sb="2" eb="4">
      <t>イチジ</t>
    </rPh>
    <rPh sb="9" eb="11">
      <t>タンソ</t>
    </rPh>
    <rPh sb="11" eb="13">
      <t>ハイシュツ</t>
    </rPh>
    <rPh sb="13" eb="14">
      <t>リョウ</t>
    </rPh>
    <phoneticPr fontId="4"/>
  </si>
  <si>
    <r>
      <rPr>
        <sz val="14"/>
        <color rgb="FFFF0000"/>
        <rFont val="ＭＳ Ｐゴシック"/>
        <family val="3"/>
        <charset val="128"/>
      </rPr>
      <t>冷熱</t>
    </r>
    <r>
      <rPr>
        <sz val="14"/>
        <rFont val="ＭＳ Ｐゴシック"/>
        <family val="3"/>
        <charset val="128"/>
      </rPr>
      <t>一次調整後二酸化炭素排出量</t>
    </r>
    <rPh sb="0" eb="2">
      <t>レイネツ</t>
    </rPh>
    <rPh sb="2" eb="4">
      <t>イチジ</t>
    </rPh>
    <rPh sb="4" eb="7">
      <t>チョウセイゴ</t>
    </rPh>
    <rPh sb="7" eb="12">
      <t>ニサンカタンソ</t>
    </rPh>
    <rPh sb="12" eb="15">
      <t>ハイシュツリョウ</t>
    </rPh>
    <phoneticPr fontId="2"/>
  </si>
  <si>
    <t>固定価格買取・非FIT非化石電気の調達による調整二酸化炭素排出量（t-CO2）</t>
    <phoneticPr fontId="2"/>
  </si>
  <si>
    <t>熱に係る国内認証排出削減量の
移転量（t-CO2）</t>
    <rPh sb="0" eb="1">
      <t>ネツ</t>
    </rPh>
    <rPh sb="2" eb="3">
      <t>カカ</t>
    </rPh>
    <rPh sb="15" eb="18">
      <t>イテンリョウ</t>
    </rPh>
    <phoneticPr fontId="2"/>
  </si>
  <si>
    <t>クレジット等による控除前の
一次調整後二酸化炭素排出量（t-CO2）</t>
    <rPh sb="14" eb="16">
      <t>イチジ</t>
    </rPh>
    <rPh sb="16" eb="19">
      <t>チョウセイゴ</t>
    </rPh>
    <rPh sb="19" eb="22">
      <t>ニサンカ</t>
    </rPh>
    <rPh sb="22" eb="24">
      <t>タンソ</t>
    </rPh>
    <rPh sb="24" eb="27">
      <t>ハイシュツリョウ</t>
    </rPh>
    <phoneticPr fontId="2"/>
  </si>
  <si>
    <t>クレジット等による控除前の
一次基礎二酸化炭素排出量（t-CO2）</t>
    <rPh sb="14" eb="16">
      <t>イチジ</t>
    </rPh>
    <rPh sb="16" eb="18">
      <t>キソ</t>
    </rPh>
    <rPh sb="18" eb="21">
      <t>ニサンカ</t>
    </rPh>
    <rPh sb="21" eb="23">
      <t>タンソ</t>
    </rPh>
    <rPh sb="23" eb="26">
      <t>ハイシュツリョウ</t>
    </rPh>
    <phoneticPr fontId="2"/>
  </si>
  <si>
    <t>上限</t>
    <rPh sb="0" eb="2">
      <t>ジョウゲン</t>
    </rPh>
    <phoneticPr fontId="2"/>
  </si>
  <si>
    <t>非化石証書に係る二酸化炭素削減相当量の合計（t-CO2）</t>
    <rPh sb="0" eb="3">
      <t>ヒカセキ</t>
    </rPh>
    <rPh sb="3" eb="5">
      <t>ショウショ</t>
    </rPh>
    <rPh sb="5" eb="6">
      <t>リョウ</t>
    </rPh>
    <rPh sb="7" eb="9">
      <t>ゴウケイ</t>
    </rPh>
    <phoneticPr fontId="4"/>
  </si>
  <si>
    <t>グリーン熱証書、再エネ電力由来J-クレジット及び非化石証書に係る二酸化炭素削減相当量の合計（t-CO2）</t>
    <rPh sb="4" eb="5">
      <t>ネツ</t>
    </rPh>
    <rPh sb="5" eb="7">
      <t>ショウショ</t>
    </rPh>
    <rPh sb="22" eb="23">
      <t>オヨ</t>
    </rPh>
    <rPh sb="24" eb="25">
      <t>ヒ</t>
    </rPh>
    <rPh sb="25" eb="27">
      <t>カセキ</t>
    </rPh>
    <rPh sb="27" eb="29">
      <t>ショウショ</t>
    </rPh>
    <rPh sb="29" eb="30">
      <t>リョウ</t>
    </rPh>
    <rPh sb="31" eb="33">
      <t>ゴウケイ</t>
    </rPh>
    <phoneticPr fontId="4"/>
  </si>
  <si>
    <t>（注1）代理償却をおこなった他者は、事業者別にまとめて記載すること。</t>
    <rPh sb="1" eb="2">
      <t>チュウ</t>
    </rPh>
    <rPh sb="4" eb="6">
      <t>ダイリ</t>
    </rPh>
    <rPh sb="6" eb="8">
      <t>ショウキャク</t>
    </rPh>
    <rPh sb="14" eb="16">
      <t>タシャ</t>
    </rPh>
    <rPh sb="18" eb="21">
      <t>ジギョウシャ</t>
    </rPh>
    <rPh sb="21" eb="22">
      <t>ベツ</t>
    </rPh>
    <rPh sb="27" eb="29">
      <t>キサイ</t>
    </rPh>
    <phoneticPr fontId="4"/>
  </si>
  <si>
    <t>（注1）再生可能エネルギー熱に係るものに限る。</t>
    <rPh sb="4" eb="8">
      <t>サイセイカノウ</t>
    </rPh>
    <rPh sb="13" eb="14">
      <t>ネツ</t>
    </rPh>
    <rPh sb="15" eb="16">
      <t>カカ</t>
    </rPh>
    <rPh sb="20" eb="21">
      <t>カギ</t>
    </rPh>
    <phoneticPr fontId="2"/>
  </si>
  <si>
    <t>固定価格買取・非FIT非化石電気の
電力量（kWh）</t>
    <rPh sb="15" eb="16">
      <t>キ</t>
    </rPh>
    <phoneticPr fontId="2"/>
  </si>
  <si>
    <t>※本表に記載した取得した熱証書の量については認証されたCO2削減相当量の「償却・取消通知書」の写しを添付すること。</t>
    <rPh sb="1" eb="2">
      <t>ホン</t>
    </rPh>
    <rPh sb="2" eb="3">
      <t>ヒョウ</t>
    </rPh>
    <rPh sb="4" eb="6">
      <t>キサイ</t>
    </rPh>
    <rPh sb="8" eb="10">
      <t>シュトク</t>
    </rPh>
    <rPh sb="12" eb="13">
      <t>ネツ</t>
    </rPh>
    <rPh sb="13" eb="15">
      <t>ショウショ</t>
    </rPh>
    <rPh sb="16" eb="17">
      <t>リョウ</t>
    </rPh>
    <rPh sb="22" eb="24">
      <t>ニンショウ</t>
    </rPh>
    <rPh sb="30" eb="32">
      <t>サクゲン</t>
    </rPh>
    <rPh sb="32" eb="34">
      <t>ソウトウ</t>
    </rPh>
    <rPh sb="34" eb="35">
      <t>リョウ</t>
    </rPh>
    <rPh sb="37" eb="39">
      <t>ショウキャク</t>
    </rPh>
    <rPh sb="40" eb="42">
      <t>トリケシ</t>
    </rPh>
    <rPh sb="42" eb="45">
      <t>ツウチショ</t>
    </rPh>
    <rPh sb="47" eb="48">
      <t>ウツ</t>
    </rPh>
    <rPh sb="50" eb="52">
      <t>テンプ</t>
    </rPh>
    <phoneticPr fontId="4"/>
  </si>
  <si>
    <t>表4（その他）</t>
    <rPh sb="0" eb="1">
      <t>ヒョウ</t>
    </rPh>
    <rPh sb="5" eb="6">
      <t>タ</t>
    </rPh>
    <phoneticPr fontId="2"/>
  </si>
  <si>
    <t>表7（電気）</t>
    <rPh sb="0" eb="1">
      <t>ヒョウ</t>
    </rPh>
    <rPh sb="3" eb="5">
      <t>デンキ</t>
    </rPh>
    <phoneticPr fontId="2"/>
  </si>
  <si>
    <t>表7（熱）</t>
    <rPh sb="0" eb="1">
      <t>ヒョウ</t>
    </rPh>
    <rPh sb="3" eb="4">
      <t>ネツ</t>
    </rPh>
    <phoneticPr fontId="2"/>
  </si>
  <si>
    <t>事業者等別基礎排出係数
（t-CO2/千m3）</t>
    <rPh sb="19" eb="20">
      <t>セン</t>
    </rPh>
    <phoneticPr fontId="2"/>
  </si>
  <si>
    <t>（合計）電気に係る国内認証排出削減量等</t>
    <rPh sb="1" eb="3">
      <t>ゴウケイ</t>
    </rPh>
    <phoneticPr fontId="4"/>
  </si>
  <si>
    <t>（合計）熱に係る国内認証排出削減量</t>
    <rPh sb="1" eb="3">
      <t>ゴウケイ</t>
    </rPh>
    <rPh sb="4" eb="5">
      <t>ネツ</t>
    </rPh>
    <phoneticPr fontId="4"/>
  </si>
  <si>
    <t>（合計）電気及び熱に係るものを除く国内及び海外認証排出削減量</t>
    <rPh sb="1" eb="3">
      <t>ゴウケイ</t>
    </rPh>
    <rPh sb="10" eb="11">
      <t>カカ</t>
    </rPh>
    <phoneticPr fontId="4"/>
  </si>
  <si>
    <t>（注）非化石証書の利用上限判定</t>
    <rPh sb="1" eb="2">
      <t>チュウ</t>
    </rPh>
    <rPh sb="3" eb="6">
      <t>ヒカセキ</t>
    </rPh>
    <rPh sb="6" eb="8">
      <t>ショウショ</t>
    </rPh>
    <rPh sb="9" eb="11">
      <t>リヨウ</t>
    </rPh>
    <rPh sb="11" eb="13">
      <t>ジョウゲン</t>
    </rPh>
    <phoneticPr fontId="4"/>
  </si>
  <si>
    <t>（注）グリーン熱証書、再エネ電力由来J-クレジット及び非化石証書の利用上限判定</t>
    <rPh sb="7" eb="8">
      <t>ネツ</t>
    </rPh>
    <rPh sb="8" eb="10">
      <t>ショウショ</t>
    </rPh>
    <rPh sb="11" eb="12">
      <t>サイ</t>
    </rPh>
    <rPh sb="14" eb="16">
      <t>デンリョク</t>
    </rPh>
    <rPh sb="16" eb="18">
      <t>ユライ</t>
    </rPh>
    <rPh sb="25" eb="26">
      <t>オヨ</t>
    </rPh>
    <rPh sb="27" eb="32">
      <t>ヒカセキショウショ</t>
    </rPh>
    <rPh sb="33" eb="35">
      <t>リヨウ</t>
    </rPh>
    <rPh sb="35" eb="37">
      <t>ジョウゲン</t>
    </rPh>
    <rPh sb="37" eb="39">
      <t>ハンテイ</t>
    </rPh>
    <phoneticPr fontId="4"/>
  </si>
  <si>
    <t>排出量調整無効化等した国内及び海外認証排出削減量等
（令和○○年度実績）</t>
    <rPh sb="8" eb="9">
      <t>ナド</t>
    </rPh>
    <rPh sb="24" eb="25">
      <t>ナド</t>
    </rPh>
    <rPh sb="27" eb="29">
      <t>レイワ</t>
    </rPh>
    <phoneticPr fontId="4"/>
  </si>
  <si>
    <t>判定</t>
    <rPh sb="0" eb="2">
      <t>ハンテイ</t>
    </rPh>
    <phoneticPr fontId="2"/>
  </si>
  <si>
    <t>①固定価格買取・非FIT非化石電気の電力量</t>
    <rPh sb="1" eb="3">
      <t>コテイ</t>
    </rPh>
    <rPh sb="3" eb="5">
      <t>カカク</t>
    </rPh>
    <rPh sb="5" eb="7">
      <t>カイトリ</t>
    </rPh>
    <rPh sb="8" eb="9">
      <t>ヒ</t>
    </rPh>
    <rPh sb="12" eb="13">
      <t>ヒ</t>
    </rPh>
    <rPh sb="13" eb="15">
      <t>カセキ</t>
    </rPh>
    <rPh sb="15" eb="17">
      <t>デンキ</t>
    </rPh>
    <rPh sb="18" eb="21">
      <t>デンリョクリョウ</t>
    </rPh>
    <phoneticPr fontId="4"/>
  </si>
  <si>
    <t>②固定価格買取・非FIT非化石電気の調達による調整二酸化炭素排出量</t>
    <rPh sb="1" eb="3">
      <t>コテイ</t>
    </rPh>
    <rPh sb="3" eb="5">
      <t>カカク</t>
    </rPh>
    <rPh sb="5" eb="7">
      <t>カイトリ</t>
    </rPh>
    <rPh sb="8" eb="9">
      <t>ヒ</t>
    </rPh>
    <rPh sb="12" eb="13">
      <t>ヒ</t>
    </rPh>
    <rPh sb="13" eb="15">
      <t>カセキ</t>
    </rPh>
    <rPh sb="15" eb="17">
      <t>デンキ</t>
    </rPh>
    <rPh sb="18" eb="20">
      <t>チョウタツ</t>
    </rPh>
    <rPh sb="23" eb="25">
      <t>チョウセイ</t>
    </rPh>
    <rPh sb="25" eb="28">
      <t>ニサンカ</t>
    </rPh>
    <rPh sb="28" eb="30">
      <t>タンソ</t>
    </rPh>
    <rPh sb="30" eb="32">
      <t>ハイシュツ</t>
    </rPh>
    <rPh sb="32" eb="33">
      <t>リョウ</t>
    </rPh>
    <phoneticPr fontId="4"/>
  </si>
  <si>
    <t>非化石電源二酸化炭素削減相当量（非FIT非化石証書分）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rPh sb="29" eb="31">
      <t>レイワ</t>
    </rPh>
    <phoneticPr fontId="4"/>
  </si>
  <si>
    <t>非化石電源二酸化炭素削減相当量（FIT非化石証書分）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rPh sb="28" eb="30">
      <t>レイワ</t>
    </rPh>
    <phoneticPr fontId="4"/>
  </si>
  <si>
    <t>グリーンエネルギーCO2削減相当量認証制度による
二酸化炭素削減相当量
（令和○○年度実績）</t>
    <phoneticPr fontId="2"/>
  </si>
  <si>
    <t>自らの代わりに他の者が排出量調整無効化した海外認証排出削減量
（令和○○年度実績）</t>
    <rPh sb="0" eb="1">
      <t>ミズカ</t>
    </rPh>
    <rPh sb="3" eb="4">
      <t>カ</t>
    </rPh>
    <rPh sb="7" eb="8">
      <t>ホカ</t>
    </rPh>
    <rPh sb="9" eb="10">
      <t>モノ</t>
    </rPh>
    <rPh sb="11" eb="13">
      <t>ハイシュツ</t>
    </rPh>
    <rPh sb="13" eb="14">
      <t>リョウ</t>
    </rPh>
    <rPh sb="14" eb="16">
      <t>チョウセイ</t>
    </rPh>
    <rPh sb="16" eb="18">
      <t>ムコウ</t>
    </rPh>
    <rPh sb="18" eb="19">
      <t>カ</t>
    </rPh>
    <rPh sb="21" eb="23">
      <t>カイガイ</t>
    </rPh>
    <rPh sb="23" eb="25">
      <t>ニンショウ</t>
    </rPh>
    <rPh sb="25" eb="27">
      <t>ハイシュツ</t>
    </rPh>
    <rPh sb="27" eb="30">
      <t>サクゲンリョウ</t>
    </rPh>
    <rPh sb="32" eb="34">
      <t>レイワ</t>
    </rPh>
    <phoneticPr fontId="4"/>
  </si>
  <si>
    <t>排出量調整
無効化量（t-CO2）</t>
    <rPh sb="0" eb="3">
      <t>ハイシュツリョウ</t>
    </rPh>
    <rPh sb="3" eb="5">
      <t>チョウセイ</t>
    </rPh>
    <rPh sb="6" eb="9">
      <t>ムコウカ</t>
    </rPh>
    <rPh sb="9" eb="10">
      <t>リョウ</t>
    </rPh>
    <phoneticPr fontId="4"/>
  </si>
  <si>
    <t>自ら排出量調整無効化した海外認証排出削減量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3" eb="25">
      <t>レイワ</t>
    </rPh>
    <phoneticPr fontId="4"/>
  </si>
  <si>
    <t>排出量調整
無効化日</t>
    <rPh sb="0" eb="2">
      <t>ハイシュツ</t>
    </rPh>
    <rPh sb="2" eb="3">
      <t>リョウ</t>
    </rPh>
    <rPh sb="3" eb="5">
      <t>チョウセイ</t>
    </rPh>
    <rPh sb="6" eb="8">
      <t>ムコウ</t>
    </rPh>
    <rPh sb="8" eb="9">
      <t>カ</t>
    </rPh>
    <rPh sb="9" eb="10">
      <t>ニチ</t>
    </rPh>
    <phoneticPr fontId="4"/>
  </si>
  <si>
    <t>自らの代わりに他の者が排出量調整無効化した国内認証排出削減量
（令和○○年度実績）</t>
    <rPh sb="0" eb="1">
      <t>ジ</t>
    </rPh>
    <rPh sb="3" eb="4">
      <t>カ</t>
    </rPh>
    <rPh sb="7" eb="8">
      <t>ホカ</t>
    </rPh>
    <rPh sb="9" eb="10">
      <t>モノ</t>
    </rPh>
    <rPh sb="11" eb="13">
      <t>ハイシュツ</t>
    </rPh>
    <phoneticPr fontId="4"/>
  </si>
  <si>
    <r>
      <t>うち再エネ電気</t>
    </r>
    <r>
      <rPr>
        <vertAlign val="superscript"/>
        <sz val="14"/>
        <rFont val="ＭＳ Ｐゴシック"/>
        <family val="3"/>
        <charset val="128"/>
      </rPr>
      <t>（注2）</t>
    </r>
    <r>
      <rPr>
        <sz val="14"/>
        <rFont val="ＭＳ Ｐゴシック"/>
        <family val="3"/>
        <charset val="128"/>
      </rPr>
      <t>に係るもの（t-CO2）</t>
    </r>
    <rPh sb="2" eb="3">
      <t>サイ</t>
    </rPh>
    <rPh sb="5" eb="7">
      <t>デンキ</t>
    </rPh>
    <rPh sb="8" eb="9">
      <t>チュウ</t>
    </rPh>
    <rPh sb="12" eb="13">
      <t>カカ</t>
    </rPh>
    <phoneticPr fontId="2"/>
  </si>
  <si>
    <r>
      <t>うち再エネ熱</t>
    </r>
    <r>
      <rPr>
        <vertAlign val="superscript"/>
        <sz val="14"/>
        <rFont val="ＭＳ Ｐゴシック"/>
        <family val="3"/>
        <charset val="128"/>
      </rPr>
      <t>（注3）</t>
    </r>
    <r>
      <rPr>
        <sz val="14"/>
        <rFont val="ＭＳ Ｐゴシック"/>
        <family val="3"/>
        <charset val="128"/>
      </rPr>
      <t>に係るもの（t-CO2）</t>
    </r>
    <rPh sb="2" eb="3">
      <t>サイ</t>
    </rPh>
    <rPh sb="5" eb="6">
      <t>ネツ</t>
    </rPh>
    <rPh sb="11" eb="12">
      <t>カカ</t>
    </rPh>
    <phoneticPr fontId="2"/>
  </si>
  <si>
    <t>自ら排出量調整無効化した国内認証排出削減量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3" eb="25">
      <t>レイワ</t>
    </rPh>
    <phoneticPr fontId="4"/>
  </si>
  <si>
    <t>①燃料使用量が判明する場合</t>
    <rPh sb="1" eb="3">
      <t>ネンリョウ</t>
    </rPh>
    <rPh sb="3" eb="6">
      <t>シヨウリョウ</t>
    </rPh>
    <rPh sb="7" eb="9">
      <t>ハンメイ</t>
    </rPh>
    <rPh sb="11" eb="13">
      <t>バアイ</t>
    </rPh>
    <phoneticPr fontId="4"/>
  </si>
  <si>
    <t>②燃料が都市ガスの場合</t>
    <rPh sb="1" eb="3">
      <t>ネンリョウ</t>
    </rPh>
    <rPh sb="4" eb="6">
      <t>トシ</t>
    </rPh>
    <rPh sb="9" eb="11">
      <t>バアイ</t>
    </rPh>
    <phoneticPr fontId="2"/>
  </si>
  <si>
    <t>①事業者等別二酸化炭素排出係数が判明する場合（固定価格買取制度及び非FIT非化石電源より調達したものを除く）</t>
    <rPh sb="1" eb="3">
      <t>ジギョウ</t>
    </rPh>
    <phoneticPr fontId="2"/>
  </si>
  <si>
    <t>②事業者等別二酸化炭素排出係数が判明しない場合（固定価格買取制度で電気調達したものを除く）</t>
    <rPh sb="6" eb="11">
      <t>ニサンカタンソ</t>
    </rPh>
    <rPh sb="16" eb="18">
      <t>ハンメイ</t>
    </rPh>
    <rPh sb="21" eb="23">
      <t>バアイ</t>
    </rPh>
    <phoneticPr fontId="2"/>
  </si>
  <si>
    <t>①調達先が熱供給事業者であり、かつ、提供された熱の生成に用いた燃料や電気等の情報が特定できる場合</t>
    <rPh sb="1" eb="4">
      <t>チョウタツサキ</t>
    </rPh>
    <rPh sb="5" eb="6">
      <t>ネツ</t>
    </rPh>
    <rPh sb="6" eb="8">
      <t>キョウキュウ</t>
    </rPh>
    <rPh sb="8" eb="10">
      <t>ジギョウ</t>
    </rPh>
    <rPh sb="10" eb="11">
      <t>シャ</t>
    </rPh>
    <rPh sb="18" eb="20">
      <t>テイキョウ</t>
    </rPh>
    <rPh sb="23" eb="24">
      <t>ネツ</t>
    </rPh>
    <rPh sb="25" eb="27">
      <t>セイセイ</t>
    </rPh>
    <rPh sb="28" eb="29">
      <t>モチ</t>
    </rPh>
    <rPh sb="31" eb="33">
      <t>ネンリョウ</t>
    </rPh>
    <rPh sb="34" eb="36">
      <t>デンキ</t>
    </rPh>
    <rPh sb="36" eb="37">
      <t>トウ</t>
    </rPh>
    <rPh sb="38" eb="40">
      <t>ジョウホウ</t>
    </rPh>
    <rPh sb="41" eb="43">
      <t>トクテイ</t>
    </rPh>
    <rPh sb="46" eb="48">
      <t>バアイ</t>
    </rPh>
    <phoneticPr fontId="2"/>
  </si>
  <si>
    <t>②調達先が熱供給事業者以外である、又は提供された熱の生成に用いた燃料や電気等の情報が特定できない場合</t>
    <rPh sb="1" eb="4">
      <t>チョウタツサキ</t>
    </rPh>
    <rPh sb="5" eb="6">
      <t>ネツ</t>
    </rPh>
    <rPh sb="6" eb="8">
      <t>キョウキュウ</t>
    </rPh>
    <rPh sb="8" eb="10">
      <t>ジギョウ</t>
    </rPh>
    <rPh sb="10" eb="11">
      <t>シャ</t>
    </rPh>
    <rPh sb="11" eb="13">
      <t>イガイ</t>
    </rPh>
    <rPh sb="17" eb="18">
      <t>マタ</t>
    </rPh>
    <rPh sb="19" eb="21">
      <t>テイキョウ</t>
    </rPh>
    <rPh sb="24" eb="25">
      <t>ネツ</t>
    </rPh>
    <rPh sb="26" eb="28">
      <t>セイセイ</t>
    </rPh>
    <rPh sb="29" eb="30">
      <t>モチ</t>
    </rPh>
    <rPh sb="32" eb="34">
      <t>ネンリョウ</t>
    </rPh>
    <rPh sb="35" eb="37">
      <t>デンキ</t>
    </rPh>
    <rPh sb="37" eb="38">
      <t>トウ</t>
    </rPh>
    <rPh sb="39" eb="41">
      <t>ジョウホウ</t>
    </rPh>
    <rPh sb="42" eb="44">
      <t>トクテイ</t>
    </rPh>
    <rPh sb="48" eb="50">
      <t>バアイ</t>
    </rPh>
    <phoneticPr fontId="2"/>
  </si>
  <si>
    <t>温対法における特定排出者の他の者から供給された熱の使用に伴う二酸化炭素排出量の算定等に用いられる排出係数
（令和○○年度実績）</t>
    <rPh sb="0" eb="1">
      <t>アツシ</t>
    </rPh>
    <rPh sb="1" eb="2">
      <t>タイ</t>
    </rPh>
    <rPh sb="2" eb="3">
      <t>ホウ</t>
    </rPh>
    <rPh sb="7" eb="9">
      <t>トクテイ</t>
    </rPh>
    <rPh sb="9" eb="12">
      <t>ハイシュツシャ</t>
    </rPh>
    <rPh sb="13" eb="14">
      <t>タ</t>
    </rPh>
    <rPh sb="15" eb="16">
      <t>モノ</t>
    </rPh>
    <rPh sb="18" eb="20">
      <t>キョウキュウ</t>
    </rPh>
    <rPh sb="23" eb="24">
      <t>ネツ</t>
    </rPh>
    <rPh sb="25" eb="27">
      <t>シヨウ</t>
    </rPh>
    <rPh sb="28" eb="29">
      <t>トモナ</t>
    </rPh>
    <rPh sb="30" eb="33">
      <t>ニサンカ</t>
    </rPh>
    <rPh sb="33" eb="35">
      <t>タンソ</t>
    </rPh>
    <rPh sb="35" eb="38">
      <t>ハイシュツリョウ</t>
    </rPh>
    <rPh sb="39" eb="41">
      <t>サンテイ</t>
    </rPh>
    <rPh sb="40" eb="41">
      <t>トウ</t>
    </rPh>
    <rPh sb="42" eb="43">
      <t>モチ</t>
    </rPh>
    <rPh sb="47" eb="49">
      <t>ハイシュツ</t>
    </rPh>
    <rPh sb="49" eb="51">
      <t>ケイスウ</t>
    </rPh>
    <rPh sb="53" eb="55">
      <t>レイワ</t>
    </rPh>
    <phoneticPr fontId="4"/>
  </si>
  <si>
    <r>
      <rPr>
        <b/>
        <sz val="20"/>
        <color rgb="FFFF0000"/>
        <rFont val="ＭＳ Ｐゴシック"/>
        <family val="3"/>
        <charset val="128"/>
      </rPr>
      <t>温熱</t>
    </r>
    <r>
      <rPr>
        <b/>
        <sz val="20"/>
        <rFont val="ＭＳ Ｐゴシック"/>
        <family val="3"/>
        <charset val="128"/>
      </rPr>
      <t>の製造に伴い排出された一次二酸化炭素排出量
（令和○○年度実績）</t>
    </r>
    <rPh sb="0" eb="2">
      <t>オンネツ</t>
    </rPh>
    <rPh sb="1" eb="2">
      <t>ネツ</t>
    </rPh>
    <rPh sb="3" eb="5">
      <t>セイゾウ</t>
    </rPh>
    <rPh sb="6" eb="7">
      <t>トモナ</t>
    </rPh>
    <rPh sb="8" eb="10">
      <t>ハイシュツ</t>
    </rPh>
    <rPh sb="13" eb="15">
      <t>イチジ</t>
    </rPh>
    <rPh sb="15" eb="18">
      <t>ニサンカ</t>
    </rPh>
    <rPh sb="18" eb="20">
      <t>タンソ</t>
    </rPh>
    <rPh sb="20" eb="22">
      <t>ハイシュツ</t>
    </rPh>
    <rPh sb="22" eb="23">
      <t>リョウ</t>
    </rPh>
    <rPh sb="25" eb="27">
      <t>レイワ</t>
    </rPh>
    <phoneticPr fontId="4"/>
  </si>
  <si>
    <r>
      <rPr>
        <b/>
        <sz val="20"/>
        <color rgb="FFFF0000"/>
        <rFont val="ＭＳ Ｐゴシック"/>
        <family val="3"/>
        <charset val="128"/>
      </rPr>
      <t>冷熱</t>
    </r>
    <r>
      <rPr>
        <b/>
        <sz val="20"/>
        <rFont val="ＭＳ Ｐゴシック"/>
        <family val="3"/>
        <charset val="128"/>
      </rPr>
      <t>の製造に伴い排出された一次二酸化炭素排出量
（令和○○年度実績）</t>
    </r>
    <rPh sb="0" eb="2">
      <t>レイネツ</t>
    </rPh>
    <rPh sb="1" eb="2">
      <t>ネツ</t>
    </rPh>
    <rPh sb="3" eb="5">
      <t>セイゾウ</t>
    </rPh>
    <rPh sb="6" eb="7">
      <t>トモナ</t>
    </rPh>
    <rPh sb="8" eb="10">
      <t>ハイシュツ</t>
    </rPh>
    <rPh sb="13" eb="15">
      <t>イチジ</t>
    </rPh>
    <rPh sb="15" eb="18">
      <t>ニサンカ</t>
    </rPh>
    <rPh sb="18" eb="20">
      <t>タンソ</t>
    </rPh>
    <rPh sb="20" eb="22">
      <t>ハイシュツ</t>
    </rPh>
    <rPh sb="22" eb="23">
      <t>リョウ</t>
    </rPh>
    <rPh sb="25" eb="27">
      <t>レイワ</t>
    </rPh>
    <phoneticPr fontId="4"/>
  </si>
  <si>
    <r>
      <t>自ら製造した</t>
    </r>
    <r>
      <rPr>
        <b/>
        <sz val="20"/>
        <color rgb="FFFF0000"/>
        <rFont val="ＭＳ Ｐゴシック"/>
        <family val="3"/>
        <charset val="128"/>
      </rPr>
      <t>温熱</t>
    </r>
    <r>
      <rPr>
        <b/>
        <sz val="20"/>
        <rFont val="ＭＳ Ｐゴシック"/>
        <family val="3"/>
        <charset val="128"/>
      </rPr>
      <t>のうち、コジェネレーションシステムを活用して製造した熱
（令和○○年度実績）</t>
    </r>
    <rPh sb="0" eb="1">
      <t>ミズカ</t>
    </rPh>
    <rPh sb="2" eb="4">
      <t>セイゾウ</t>
    </rPh>
    <rPh sb="6" eb="8">
      <t>オンネツ</t>
    </rPh>
    <rPh sb="26" eb="28">
      <t>カツヨウ</t>
    </rPh>
    <rPh sb="30" eb="32">
      <t>セイゾウ</t>
    </rPh>
    <rPh sb="34" eb="35">
      <t>ネツ</t>
    </rPh>
    <rPh sb="37" eb="39">
      <t>レイワ</t>
    </rPh>
    <phoneticPr fontId="4"/>
  </si>
  <si>
    <r>
      <t>自ら製造した</t>
    </r>
    <r>
      <rPr>
        <b/>
        <sz val="20"/>
        <color rgb="FFFF0000"/>
        <rFont val="ＭＳ Ｐゴシック"/>
        <family val="3"/>
        <charset val="128"/>
      </rPr>
      <t>冷熱</t>
    </r>
    <r>
      <rPr>
        <b/>
        <sz val="20"/>
        <rFont val="ＭＳ Ｐゴシック"/>
        <family val="3"/>
        <charset val="128"/>
      </rPr>
      <t>のうち、コジェネレーションシステムを活用して製造した熱
（令和○○年度実績）</t>
    </r>
    <rPh sb="0" eb="1">
      <t>ミズカ</t>
    </rPh>
    <rPh sb="2" eb="4">
      <t>セイゾウ</t>
    </rPh>
    <rPh sb="6" eb="8">
      <t>レイネツ</t>
    </rPh>
    <rPh sb="26" eb="28">
      <t>カツヨウ</t>
    </rPh>
    <rPh sb="30" eb="32">
      <t>セイゾウ</t>
    </rPh>
    <rPh sb="34" eb="35">
      <t>ネツ</t>
    </rPh>
    <rPh sb="37" eb="39">
      <t>レイワ</t>
    </rPh>
    <phoneticPr fontId="4"/>
  </si>
  <si>
    <t>（表3）再エネ電気及び再エネ熱に係るものを除く自ら排出量調整無効化等した国内認証排出削減量</t>
    <rPh sb="1" eb="2">
      <t>ヒョウ</t>
    </rPh>
    <rPh sb="4" eb="5">
      <t>サイ</t>
    </rPh>
    <rPh sb="7" eb="9">
      <t>デンキ</t>
    </rPh>
    <rPh sb="9" eb="10">
      <t>オヨ</t>
    </rPh>
    <rPh sb="11" eb="12">
      <t>サイ</t>
    </rPh>
    <rPh sb="14" eb="15">
      <t>ネツ</t>
    </rPh>
    <rPh sb="16" eb="17">
      <t>カカ</t>
    </rPh>
    <rPh sb="21" eb="22">
      <t>ノゾ</t>
    </rPh>
    <rPh sb="23" eb="24">
      <t>ミズカ</t>
    </rPh>
    <rPh sb="33" eb="34">
      <t>トウ</t>
    </rPh>
    <phoneticPr fontId="4"/>
  </si>
  <si>
    <t>（表3）再エネ電気に係る自ら排出量調整無効化等した国内認証排出削減量</t>
    <rPh sb="1" eb="2">
      <t>ヒョウ</t>
    </rPh>
    <rPh sb="4" eb="5">
      <t>サイ</t>
    </rPh>
    <rPh sb="7" eb="9">
      <t>デンキ</t>
    </rPh>
    <rPh sb="10" eb="11">
      <t>カカ</t>
    </rPh>
    <rPh sb="21" eb="22">
      <t>トウ</t>
    </rPh>
    <phoneticPr fontId="4"/>
  </si>
  <si>
    <t>（表3）再エネ熱に係る自ら排出量調整無効化等した国内認証排出削減量</t>
    <rPh sb="1" eb="2">
      <t>ヒョウ</t>
    </rPh>
    <rPh sb="4" eb="5">
      <t>サイ</t>
    </rPh>
    <rPh sb="7" eb="8">
      <t>ネツ</t>
    </rPh>
    <rPh sb="9" eb="10">
      <t>カカ</t>
    </rPh>
    <rPh sb="20" eb="21">
      <t>トウ</t>
    </rPh>
    <phoneticPr fontId="4"/>
  </si>
  <si>
    <t>（表4）グリーンエネルギーCO2削減相当量認証制度（グリーン電力証書、グリーン熱証書）</t>
    <phoneticPr fontId="4"/>
  </si>
  <si>
    <t>（表5）再エネ電気及び再エネ熱に係るものを除く自らの代わりに他の者が排出量調整無効化等した国内認証排出削減量</t>
    <rPh sb="23" eb="24">
      <t>ミズカ</t>
    </rPh>
    <rPh sb="26" eb="27">
      <t>カ</t>
    </rPh>
    <rPh sb="30" eb="31">
      <t>ホカ</t>
    </rPh>
    <rPh sb="32" eb="33">
      <t>モノ</t>
    </rPh>
    <rPh sb="42" eb="43">
      <t>トウ</t>
    </rPh>
    <phoneticPr fontId="4"/>
  </si>
  <si>
    <t>（表5）再エネ電気に係る自らの代わりに他の者が排出量調整無効化等した国内認証排出削減量</t>
    <rPh sb="10" eb="11">
      <t>カカ</t>
    </rPh>
    <rPh sb="12" eb="13">
      <t>ミズカ</t>
    </rPh>
    <rPh sb="15" eb="16">
      <t>カ</t>
    </rPh>
    <rPh sb="19" eb="20">
      <t>ホカ</t>
    </rPh>
    <rPh sb="21" eb="22">
      <t>モノ</t>
    </rPh>
    <rPh sb="31" eb="32">
      <t>トウ</t>
    </rPh>
    <phoneticPr fontId="4"/>
  </si>
  <si>
    <t>（表5）再エネ熱に係る自らの代わりに他の者が排出量調整無効化等した国内認証排出削減量</t>
    <rPh sb="7" eb="8">
      <t>ネツ</t>
    </rPh>
    <rPh sb="11" eb="12">
      <t>ミズカ</t>
    </rPh>
    <rPh sb="14" eb="15">
      <t>カ</t>
    </rPh>
    <rPh sb="18" eb="19">
      <t>ホカ</t>
    </rPh>
    <rPh sb="20" eb="21">
      <t>モノ</t>
    </rPh>
    <rPh sb="30" eb="31">
      <t>トウ</t>
    </rPh>
    <phoneticPr fontId="4"/>
  </si>
  <si>
    <t>（表6）自ら排出量調整無効化等した海外認証排出削減量</t>
    <rPh sb="1" eb="2">
      <t>ヒョウ</t>
    </rPh>
    <rPh sb="14" eb="15">
      <t>トウ</t>
    </rPh>
    <phoneticPr fontId="4"/>
  </si>
  <si>
    <t>（表7）自らの代わりに他の者が排出量調整無効化等した海外認証排出削減量</t>
    <rPh sb="1" eb="2">
      <t>ヒョウ</t>
    </rPh>
    <phoneticPr fontId="4"/>
  </si>
  <si>
    <t>（表8-1）非化石電源二酸化炭素削減相当量（FIT非化石証書分）</t>
    <rPh sb="1" eb="2">
      <t>ヒョウ</t>
    </rPh>
    <rPh sb="6" eb="7">
      <t>ヒ</t>
    </rPh>
    <rPh sb="7" eb="9">
      <t>カセキ</t>
    </rPh>
    <rPh sb="9" eb="11">
      <t>デンゲン</t>
    </rPh>
    <rPh sb="11" eb="12">
      <t>ニ</t>
    </rPh>
    <rPh sb="12" eb="14">
      <t>サンカ</t>
    </rPh>
    <rPh sb="14" eb="16">
      <t>タンソ</t>
    </rPh>
    <rPh sb="16" eb="18">
      <t>サクゲン</t>
    </rPh>
    <rPh sb="18" eb="20">
      <t>ソウトウ</t>
    </rPh>
    <rPh sb="20" eb="21">
      <t>リョウ</t>
    </rPh>
    <rPh sb="25" eb="26">
      <t>ヒ</t>
    </rPh>
    <rPh sb="26" eb="28">
      <t>カセキ</t>
    </rPh>
    <rPh sb="28" eb="30">
      <t>ショウショ</t>
    </rPh>
    <rPh sb="30" eb="31">
      <t>ブン</t>
    </rPh>
    <phoneticPr fontId="4"/>
  </si>
  <si>
    <t>（表8-2）非化石電源二酸化炭素削減相当量（非FIT非化石証書分）</t>
    <rPh sb="1" eb="2">
      <t>ヒョウ</t>
    </rPh>
    <rPh sb="19" eb="20">
      <t>ヒ</t>
    </rPh>
    <phoneticPr fontId="4"/>
  </si>
  <si>
    <t>熱の製造に伴い排出されたメニュー別二酸化炭素排出量
（令和○○年度実績）</t>
    <rPh sb="0" eb="1">
      <t>ネツ</t>
    </rPh>
    <rPh sb="1" eb="2">
      <t>オンネツ</t>
    </rPh>
    <rPh sb="2" eb="4">
      <t>セイゾウ</t>
    </rPh>
    <rPh sb="5" eb="6">
      <t>トモナ</t>
    </rPh>
    <rPh sb="7" eb="9">
      <t>ハイシュツ</t>
    </rPh>
    <rPh sb="16" eb="17">
      <t>ベツ</t>
    </rPh>
    <rPh sb="17" eb="20">
      <t>ニサンカ</t>
    </rPh>
    <rPh sb="20" eb="22">
      <t>タンソ</t>
    </rPh>
    <rPh sb="22" eb="24">
      <t>ハイシュツ</t>
    </rPh>
    <rPh sb="24" eb="25">
      <t>リョウ</t>
    </rPh>
    <rPh sb="27" eb="29">
      <t>レイワ</t>
    </rPh>
    <phoneticPr fontId="4"/>
  </si>
  <si>
    <t>温対法における特定排出者の他の者から供給された熱の使用に伴う二酸化炭素排出量の算定等に用いられるメニュー別排出係数
（令和○○年度実績）</t>
    <rPh sb="0" eb="1">
      <t>アツシ</t>
    </rPh>
    <rPh sb="1" eb="2">
      <t>タイ</t>
    </rPh>
    <rPh sb="2" eb="3">
      <t>ホウ</t>
    </rPh>
    <rPh sb="7" eb="9">
      <t>トクテイ</t>
    </rPh>
    <rPh sb="9" eb="12">
      <t>ハイシュツシャ</t>
    </rPh>
    <rPh sb="13" eb="14">
      <t>タ</t>
    </rPh>
    <rPh sb="15" eb="16">
      <t>モノ</t>
    </rPh>
    <rPh sb="18" eb="20">
      <t>キョウキュウ</t>
    </rPh>
    <rPh sb="23" eb="24">
      <t>ネツ</t>
    </rPh>
    <rPh sb="24" eb="25">
      <t>デンネツ</t>
    </rPh>
    <rPh sb="25" eb="27">
      <t>シヨウ</t>
    </rPh>
    <rPh sb="28" eb="29">
      <t>トモナ</t>
    </rPh>
    <rPh sb="30" eb="33">
      <t>ニサンカ</t>
    </rPh>
    <rPh sb="33" eb="35">
      <t>タンソ</t>
    </rPh>
    <rPh sb="35" eb="38">
      <t>ハイシュツリョウ</t>
    </rPh>
    <rPh sb="39" eb="41">
      <t>サンテイ</t>
    </rPh>
    <rPh sb="41" eb="42">
      <t>トウ</t>
    </rPh>
    <rPh sb="43" eb="44">
      <t>モチ</t>
    </rPh>
    <rPh sb="52" eb="53">
      <t>ベツ</t>
    </rPh>
    <rPh sb="53" eb="55">
      <t>ハイシュツ</t>
    </rPh>
    <rPh sb="55" eb="57">
      <t>ケイスウ</t>
    </rPh>
    <rPh sb="59" eb="61">
      <t>レイワ</t>
    </rPh>
    <phoneticPr fontId="4"/>
  </si>
  <si>
    <t>排出量調整無効化等した
国内及び海外認証排出削減量等
（令和○○年度実績）</t>
    <rPh sb="8" eb="9">
      <t>ナド</t>
    </rPh>
    <rPh sb="25" eb="26">
      <t>ナド</t>
    </rPh>
    <rPh sb="28" eb="30">
      <t>レイワ</t>
    </rPh>
    <phoneticPr fontId="4"/>
  </si>
  <si>
    <t>（注）グリーン電力証書、再エネ電力由来J-クレジット及び非化石証書の利用上限判定</t>
    <rPh sb="1" eb="2">
      <t>チュウ</t>
    </rPh>
    <rPh sb="7" eb="11">
      <t>デンリョクショウショ</t>
    </rPh>
    <rPh sb="30" eb="31">
      <t>オヨヒカセキショウショジョウゲン</t>
    </rPh>
    <rPh sb="34" eb="36">
      <t>リヨウ</t>
    </rPh>
    <rPh sb="38" eb="40">
      <t>ハンテイ</t>
    </rPh>
    <phoneticPr fontId="4"/>
  </si>
  <si>
    <t>（表4）再エネ熱に係る自らの代わりに他の者が排出量調整無効化等した国内認証排出削減量</t>
    <rPh sb="7" eb="8">
      <t>ネツ</t>
    </rPh>
    <rPh sb="11" eb="12">
      <t>ミズカ</t>
    </rPh>
    <rPh sb="14" eb="15">
      <t>カ</t>
    </rPh>
    <rPh sb="18" eb="19">
      <t>ホカ</t>
    </rPh>
    <rPh sb="20" eb="21">
      <t>モノ</t>
    </rPh>
    <rPh sb="30" eb="31">
      <t>トウ</t>
    </rPh>
    <phoneticPr fontId="4"/>
  </si>
  <si>
    <t>（表4）再エネ電気に係る自らの代わりに他の者が排出量調整無効化等した国内認証排出削減量</t>
    <rPh sb="10" eb="11">
      <t>カカ</t>
    </rPh>
    <rPh sb="12" eb="13">
      <t>ミズカ</t>
    </rPh>
    <rPh sb="15" eb="16">
      <t>カ</t>
    </rPh>
    <rPh sb="19" eb="20">
      <t>ホカ</t>
    </rPh>
    <rPh sb="21" eb="22">
      <t>モノ</t>
    </rPh>
    <rPh sb="31" eb="32">
      <t>トウ</t>
    </rPh>
    <phoneticPr fontId="4"/>
  </si>
  <si>
    <t>（表5）自ら排出量調整無効化等した海外認証排出削減量</t>
    <rPh sb="1" eb="2">
      <t>ヒョウ</t>
    </rPh>
    <rPh sb="14" eb="15">
      <t>トウ</t>
    </rPh>
    <phoneticPr fontId="4"/>
  </si>
  <si>
    <t>（表6）自らの代わりに他の者が排出量調整無効化等した海外認証排出削減量</t>
    <rPh sb="1" eb="2">
      <t>ヒョウ</t>
    </rPh>
    <phoneticPr fontId="4"/>
  </si>
  <si>
    <t>（表7）グリーンエネルギーCO2削減相当量認証制度（グリーン電力証書、グリーン熱証書）</t>
    <phoneticPr fontId="4"/>
  </si>
  <si>
    <t>グリーン電力証書、再エネ電力由来J-クレジット及び非化石証書に係る
二酸化炭素削減相当量の合計（t-CO2）</t>
    <rPh sb="31" eb="32">
      <t>カカ</t>
    </rPh>
    <rPh sb="34" eb="37">
      <t>ニサンカ</t>
    </rPh>
    <rPh sb="37" eb="39">
      <t>タンソ</t>
    </rPh>
    <rPh sb="39" eb="41">
      <t>サクゲン</t>
    </rPh>
    <rPh sb="41" eb="43">
      <t>ソウトウ</t>
    </rPh>
    <rPh sb="43" eb="44">
      <t>リョウ</t>
    </rPh>
    <rPh sb="45" eb="47">
      <t>ゴウケイ</t>
    </rPh>
    <phoneticPr fontId="4"/>
  </si>
  <si>
    <r>
      <t>うち再エネ熱</t>
    </r>
    <r>
      <rPr>
        <vertAlign val="superscript"/>
        <sz val="14"/>
        <rFont val="ＭＳ Ｐゴシック"/>
        <family val="3"/>
        <charset val="128"/>
      </rPr>
      <t>（注3）</t>
    </r>
    <r>
      <rPr>
        <sz val="14"/>
        <rFont val="ＭＳ Ｐゴシック"/>
        <family val="3"/>
        <charset val="128"/>
      </rPr>
      <t>に
係るもの（t-CO2）</t>
    </r>
    <rPh sb="2" eb="3">
      <t>サイ</t>
    </rPh>
    <rPh sb="5" eb="6">
      <t>ネツ</t>
    </rPh>
    <rPh sb="12" eb="13">
      <t>カカ</t>
    </rPh>
    <phoneticPr fontId="2"/>
  </si>
  <si>
    <t>熱の製造に伴い排出された一次二酸化炭素排出量
（令和○○年度実績）</t>
    <rPh sb="0" eb="1">
      <t>ネツ</t>
    </rPh>
    <rPh sb="2" eb="4">
      <t>セイゾウ</t>
    </rPh>
    <rPh sb="5" eb="6">
      <t>トモナ</t>
    </rPh>
    <rPh sb="7" eb="9">
      <t>ハイシュツ</t>
    </rPh>
    <rPh sb="12" eb="14">
      <t>イチジ</t>
    </rPh>
    <rPh sb="14" eb="17">
      <t>ニサンカ</t>
    </rPh>
    <rPh sb="17" eb="19">
      <t>タンソ</t>
    </rPh>
    <rPh sb="19" eb="21">
      <t>ハイシュツ</t>
    </rPh>
    <rPh sb="21" eb="22">
      <t>リョウ</t>
    </rPh>
    <rPh sb="24" eb="26">
      <t>レイワ</t>
    </rPh>
    <phoneticPr fontId="4"/>
  </si>
  <si>
    <t>自ら製造した熱のうち、コジェネレーションシステムを活用して製造した熱
（令和○○年度実績）</t>
    <rPh sb="0" eb="1">
      <t>ミズカ</t>
    </rPh>
    <rPh sb="2" eb="4">
      <t>セイゾウ</t>
    </rPh>
    <rPh sb="6" eb="7">
      <t>ネツ</t>
    </rPh>
    <rPh sb="25" eb="27">
      <t>カツヨウ</t>
    </rPh>
    <rPh sb="29" eb="31">
      <t>セイゾウ</t>
    </rPh>
    <rPh sb="33" eb="34">
      <t>ネツ</t>
    </rPh>
    <rPh sb="36" eb="38">
      <t>レイワ</t>
    </rPh>
    <phoneticPr fontId="4"/>
  </si>
  <si>
    <t>（表4）再エネ電気及び再エネ熱に係るものを除く自らの代わりに他の者が排出量調整無効化等した国内認証排出削減量</t>
    <rPh sb="23" eb="24">
      <t>ミズカ</t>
    </rPh>
    <rPh sb="26" eb="27">
      <t>カ</t>
    </rPh>
    <rPh sb="30" eb="31">
      <t>ホカ</t>
    </rPh>
    <rPh sb="32" eb="33">
      <t>モノ</t>
    </rPh>
    <rPh sb="42" eb="43">
      <t>トウ</t>
    </rPh>
    <phoneticPr fontId="4"/>
  </si>
  <si>
    <r>
      <t>調整後排出係数（t-CO2/GJ） = （一次調整後二酸化炭素排出量 - 国内認証排出削減量調整無効化量</t>
    </r>
    <r>
      <rPr>
        <vertAlign val="superscript"/>
        <sz val="14"/>
        <rFont val="ＭＳ Ｐゴシック"/>
        <family val="3"/>
        <charset val="128"/>
      </rPr>
      <t>（注2）</t>
    </r>
    <r>
      <rPr>
        <sz val="14"/>
        <rFont val="ＭＳ Ｐゴシック"/>
        <family val="3"/>
        <charset val="128"/>
      </rPr>
      <t xml:space="preserve"> - 海外認証排出削減量調整無効化量） ÷ 販売熱量</t>
    </r>
    <rPh sb="0" eb="3">
      <t>チョウセイゴ</t>
    </rPh>
    <rPh sb="21" eb="23">
      <t>イチジ</t>
    </rPh>
    <rPh sb="23" eb="26">
      <t>チョウセイゴ</t>
    </rPh>
    <rPh sb="26" eb="29">
      <t>ニサンカ</t>
    </rPh>
    <rPh sb="29" eb="31">
      <t>タンソ</t>
    </rPh>
    <rPh sb="31" eb="33">
      <t>ハイシュツ</t>
    </rPh>
    <rPh sb="33" eb="34">
      <t>リョウ</t>
    </rPh>
    <rPh sb="37" eb="39">
      <t>コクナイ</t>
    </rPh>
    <rPh sb="39" eb="41">
      <t>ニンショウ</t>
    </rPh>
    <rPh sb="41" eb="43">
      <t>ハイシュツ</t>
    </rPh>
    <rPh sb="43" eb="45">
      <t>サクゲン</t>
    </rPh>
    <rPh sb="45" eb="46">
      <t>リョウ</t>
    </rPh>
    <rPh sb="46" eb="48">
      <t>チョウセイ</t>
    </rPh>
    <rPh sb="48" eb="50">
      <t>ムコウ</t>
    </rPh>
    <rPh sb="50" eb="51">
      <t>カ</t>
    </rPh>
    <rPh sb="51" eb="52">
      <t>リョウ</t>
    </rPh>
    <rPh sb="59" eb="61">
      <t>カイガイ</t>
    </rPh>
    <rPh sb="61" eb="63">
      <t>ニンショウ</t>
    </rPh>
    <rPh sb="63" eb="65">
      <t>ハイシュツ</t>
    </rPh>
    <rPh sb="65" eb="67">
      <t>サクゲン</t>
    </rPh>
    <rPh sb="67" eb="68">
      <t>リョウ</t>
    </rPh>
    <rPh sb="68" eb="70">
      <t>チョウセイ</t>
    </rPh>
    <rPh sb="70" eb="72">
      <t>ムコウ</t>
    </rPh>
    <rPh sb="72" eb="73">
      <t>カ</t>
    </rPh>
    <rPh sb="73" eb="74">
      <t>リョウ</t>
    </rPh>
    <rPh sb="78" eb="80">
      <t>ハンバイ</t>
    </rPh>
    <rPh sb="80" eb="81">
      <t>ネツ</t>
    </rPh>
    <rPh sb="81" eb="82">
      <t>リョウ</t>
    </rPh>
    <phoneticPr fontId="4"/>
  </si>
  <si>
    <t>（注2）電気に係る国内認証排出削減量等及び他の者に移転した国内認証排出削減量を除く。</t>
    <rPh sb="19" eb="20">
      <t>オヨ</t>
    </rPh>
    <rPh sb="21" eb="22">
      <t>タ</t>
    </rPh>
    <rPh sb="23" eb="24">
      <t>モノ</t>
    </rPh>
    <rPh sb="25" eb="27">
      <t>イテン</t>
    </rPh>
    <rPh sb="29" eb="31">
      <t>コクナイ</t>
    </rPh>
    <rPh sb="31" eb="33">
      <t>ニンショウ</t>
    </rPh>
    <rPh sb="33" eb="38">
      <t>ハイシュツサクゲンリョウ</t>
    </rPh>
    <rPh sb="39" eb="4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</si>
</sst>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_ "/>
    <numFmt numFmtId="177" formatCode="#,##0_ "/>
    <numFmt numFmtId="178" formatCode="0.00_ "/>
    <numFmt numFmtId="179" formatCode="0.000_ "/>
    <numFmt numFmtId="180" formatCode="#,##0;&quot;▲ &quot;#,##0"/>
    <numFmt numFmtId="181" formatCode="#,##0.0000_ "/>
    <numFmt numFmtId="182" formatCode="#,##0.000_);[Red]\(#,##0.000\)"/>
    <numFmt numFmtId="183" formatCode="#,##0.0_ "/>
    <numFmt numFmtId="184" formatCode="#,##0.00_ ;[Red]\-#,##0.00\ "/>
    <numFmt numFmtId="185" formatCode="#,##0.0000_ ;[Red]\-#,##0.0000\ "/>
    <numFmt numFmtId="186" formatCode="#,##0.000000_ ;[Red]\-#,##0.000000\ "/>
    <numFmt numFmtId="187" formatCode="#,##0.000_ ;[Red]\-#,##0.000\ "/>
    <numFmt numFmtId="188" formatCode="0.00_);[Red]\(0.00\)"/>
  </numFmts>
  <fonts count="2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6"/>
      <name val="ＭＳ Ｐゴシック"/>
      <family val="3"/>
      <charset val="128"/>
    </font>
    <font>
      <b/>
      <sz val="20"/>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color theme="1"/>
      <name val="游ゴシック"/>
      <family val="2"/>
      <charset val="128"/>
      <scheme val="minor"/>
    </font>
    <font>
      <b/>
      <sz val="20"/>
      <color theme="1"/>
      <name val="ＭＳ Ｐゴシック"/>
      <family val="3"/>
      <charset val="128"/>
    </font>
    <font>
      <b/>
      <sz val="20"/>
      <color theme="1"/>
      <name val="游ゴシック"/>
      <family val="2"/>
      <charset val="128"/>
      <scheme val="minor"/>
    </font>
    <font>
      <sz val="20"/>
      <name val="ＭＳ Ｐゴシック"/>
      <family val="3"/>
      <charset val="128"/>
    </font>
    <font>
      <sz val="14"/>
      <color theme="1"/>
      <name val="ＭＳ Ｐゴシック"/>
      <family val="3"/>
      <charset val="128"/>
    </font>
    <font>
      <sz val="14"/>
      <color theme="1"/>
      <name val="游ゴシック"/>
      <family val="2"/>
      <charset val="128"/>
      <scheme val="minor"/>
    </font>
    <font>
      <sz val="14"/>
      <name val="游ゴシック"/>
      <family val="2"/>
      <charset val="128"/>
      <scheme val="minor"/>
    </font>
    <font>
      <b/>
      <sz val="20"/>
      <name val="游ゴシック"/>
      <family val="2"/>
      <charset val="128"/>
      <scheme val="minor"/>
    </font>
    <font>
      <b/>
      <sz val="14"/>
      <name val="游ゴシック"/>
      <family val="2"/>
      <charset val="128"/>
      <scheme val="minor"/>
    </font>
    <font>
      <b/>
      <sz val="20"/>
      <color rgb="FFFF0000"/>
      <name val="ＭＳ Ｐゴシック"/>
      <family val="3"/>
      <charset val="128"/>
    </font>
    <font>
      <sz val="14"/>
      <color rgb="FFFF0000"/>
      <name val="ＭＳ Ｐゴシック"/>
      <family val="3"/>
      <charset val="128"/>
    </font>
    <font>
      <vertAlign val="superscript"/>
      <sz val="14"/>
      <name val="ＭＳ Ｐゴシック"/>
      <family val="3"/>
      <charset val="128"/>
    </font>
    <font>
      <vertAlign val="superscript"/>
      <sz val="14"/>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11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style="thin">
        <color indexed="64"/>
      </right>
      <top/>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double">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double">
        <color auto="1"/>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xf numFmtId="38" fontId="9" fillId="0" borderId="0" applyFont="0" applyFill="0" applyBorder="0" applyAlignment="0" applyProtection="0">
      <alignment vertical="center"/>
    </xf>
  </cellStyleXfs>
  <cellXfs count="537">
    <xf numFmtId="0" fontId="0" fillId="0" borderId="0" xfId="0">
      <alignment vertical="center"/>
    </xf>
    <xf numFmtId="0" fontId="1" fillId="0" borderId="0" xfId="1" applyAlignment="1">
      <alignment vertical="center"/>
    </xf>
    <xf numFmtId="0" fontId="3" fillId="0" borderId="0" xfId="1" applyFont="1" applyAlignment="1">
      <alignment horizontal="right" vertical="center"/>
    </xf>
    <xf numFmtId="0" fontId="7" fillId="0" borderId="0" xfId="1" applyFont="1" applyAlignment="1">
      <alignment vertical="center"/>
    </xf>
    <xf numFmtId="0" fontId="1" fillId="0" borderId="0" xfId="1"/>
    <xf numFmtId="0" fontId="1" fillId="0" borderId="0" xfId="1" applyAlignment="1">
      <alignment horizontal="right" vertical="center"/>
    </xf>
    <xf numFmtId="0" fontId="8" fillId="0" borderId="0" xfId="1" applyFont="1" applyAlignment="1">
      <alignment vertical="center"/>
    </xf>
    <xf numFmtId="0" fontId="3" fillId="0" borderId="0" xfId="1" applyFont="1" applyAlignment="1">
      <alignment vertical="center"/>
    </xf>
    <xf numFmtId="0" fontId="6" fillId="0" borderId="0" xfId="1" applyFont="1" applyAlignment="1">
      <alignment vertical="center"/>
    </xf>
    <xf numFmtId="0" fontId="6" fillId="0" borderId="0" xfId="1" applyFont="1" applyAlignment="1">
      <alignment horizontal="right" vertical="center"/>
    </xf>
    <xf numFmtId="0" fontId="7" fillId="0" borderId="0" xfId="1" applyFont="1" applyAlignment="1">
      <alignment horizontal="left" vertical="center"/>
    </xf>
    <xf numFmtId="0" fontId="1" fillId="0" borderId="0" xfId="1" applyFill="1" applyAlignment="1">
      <alignment horizontal="right" vertical="center"/>
    </xf>
    <xf numFmtId="0" fontId="1" fillId="0" borderId="0" xfId="1" applyFill="1"/>
    <xf numFmtId="0" fontId="1" fillId="0" borderId="0" xfId="1" applyAlignment="1">
      <alignment horizontal="center" vertical="center"/>
    </xf>
    <xf numFmtId="0" fontId="7" fillId="0" borderId="0" xfId="1" applyFont="1" applyAlignment="1">
      <alignment horizontal="center" vertical="center" wrapText="1"/>
    </xf>
    <xf numFmtId="0" fontId="6" fillId="0" borderId="0" xfId="1" applyFont="1"/>
    <xf numFmtId="0" fontId="6" fillId="0" borderId="0" xfId="1" applyFont="1" applyFill="1" applyAlignment="1">
      <alignment horizontal="right" vertical="center"/>
    </xf>
    <xf numFmtId="0" fontId="12" fillId="0" borderId="0" xfId="1" applyFont="1" applyAlignment="1">
      <alignment horizontal="right" vertical="center"/>
    </xf>
    <xf numFmtId="0" fontId="6" fillId="0" borderId="0" xfId="1" applyFont="1" applyBorder="1" applyAlignment="1">
      <alignment horizontal="center" vertical="center"/>
    </xf>
    <xf numFmtId="0" fontId="1" fillId="0" borderId="0" xfId="1" applyFill="1" applyAlignment="1">
      <alignment vertical="center"/>
    </xf>
    <xf numFmtId="0" fontId="6" fillId="0" borderId="0" xfId="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top" wrapText="1"/>
    </xf>
    <xf numFmtId="0" fontId="12" fillId="0" borderId="0" xfId="1" applyFont="1" applyAlignment="1">
      <alignment vertical="center"/>
    </xf>
    <xf numFmtId="0" fontId="6" fillId="0" borderId="48" xfId="1" applyFont="1" applyBorder="1" applyAlignment="1">
      <alignment vertical="center"/>
    </xf>
    <xf numFmtId="0" fontId="6" fillId="0" borderId="33" xfId="1" applyFont="1" applyBorder="1" applyAlignment="1">
      <alignment horizontal="center" vertical="center" wrapText="1"/>
    </xf>
    <xf numFmtId="0" fontId="6" fillId="0" borderId="48" xfId="1" applyFont="1" applyBorder="1" applyAlignment="1">
      <alignment horizontal="center" vertical="center"/>
    </xf>
    <xf numFmtId="0" fontId="6" fillId="0" borderId="50" xfId="1" applyFont="1" applyBorder="1" applyAlignment="1">
      <alignment horizontal="center" vertical="center"/>
    </xf>
    <xf numFmtId="180" fontId="6" fillId="0" borderId="51" xfId="1" applyNumberFormat="1" applyFont="1" applyBorder="1" applyAlignment="1">
      <alignment vertical="center"/>
    </xf>
    <xf numFmtId="0" fontId="6" fillId="0" borderId="0" xfId="1" applyFont="1" applyAlignment="1">
      <alignment horizontal="center" vertical="center"/>
    </xf>
    <xf numFmtId="0" fontId="14" fillId="0" borderId="0" xfId="0" applyFont="1" applyFill="1">
      <alignment vertical="center"/>
    </xf>
    <xf numFmtId="176" fontId="6" fillId="0" borderId="0" xfId="1" applyNumberFormat="1" applyFont="1" applyAlignment="1">
      <alignment horizontal="center" vertical="center" wrapText="1"/>
    </xf>
    <xf numFmtId="179" fontId="6" fillId="0" borderId="0" xfId="1" applyNumberFormat="1" applyFont="1" applyAlignment="1">
      <alignment horizontal="center" vertical="top" wrapText="1"/>
    </xf>
    <xf numFmtId="177" fontId="6" fillId="0" borderId="0" xfId="1" applyNumberFormat="1" applyFont="1" applyAlignment="1">
      <alignment horizontal="center" vertical="center" wrapText="1"/>
    </xf>
    <xf numFmtId="178" fontId="6" fillId="0" borderId="0" xfId="1" applyNumberFormat="1" applyFont="1" applyAlignment="1">
      <alignment horizontal="center" vertical="center" wrapText="1"/>
    </xf>
    <xf numFmtId="0" fontId="6" fillId="0" borderId="0" xfId="1" applyFont="1" applyAlignment="1">
      <alignment horizontal="center" vertical="center" shrinkToFit="1"/>
    </xf>
    <xf numFmtId="0" fontId="6" fillId="0" borderId="52" xfId="1" applyFont="1" applyBorder="1" applyAlignment="1">
      <alignment vertical="center"/>
    </xf>
    <xf numFmtId="0" fontId="6" fillId="0" borderId="53" xfId="1" applyFont="1" applyBorder="1" applyAlignment="1">
      <alignment horizontal="center" vertical="center"/>
    </xf>
    <xf numFmtId="0" fontId="12" fillId="0" borderId="0" xfId="1" applyFont="1" applyBorder="1" applyAlignment="1">
      <alignment vertical="center" shrinkToFit="1"/>
    </xf>
    <xf numFmtId="0" fontId="6" fillId="0" borderId="0" xfId="1" applyFont="1" applyBorder="1" applyAlignment="1">
      <alignment vertical="center"/>
    </xf>
    <xf numFmtId="0" fontId="6" fillId="0" borderId="0" xfId="1" applyFont="1" applyFill="1" applyAlignment="1">
      <alignment vertical="center"/>
    </xf>
    <xf numFmtId="0" fontId="6" fillId="0" borderId="0" xfId="1" applyFont="1" applyAlignment="1">
      <alignment horizontal="left" vertical="center"/>
    </xf>
    <xf numFmtId="0" fontId="7" fillId="0" borderId="0" xfId="1" applyFont="1" applyBorder="1" applyAlignment="1">
      <alignment horizontal="center" vertical="center" wrapText="1"/>
    </xf>
    <xf numFmtId="0" fontId="6" fillId="0" borderId="0" xfId="1" applyFont="1" applyFill="1"/>
    <xf numFmtId="178" fontId="6" fillId="0" borderId="0" xfId="1" applyNumberFormat="1" applyFont="1" applyAlignment="1">
      <alignment horizontal="center" vertical="center"/>
    </xf>
    <xf numFmtId="176" fontId="6" fillId="0" borderId="0" xfId="1" applyNumberFormat="1" applyFont="1" applyFill="1" applyAlignment="1">
      <alignment vertical="center"/>
    </xf>
    <xf numFmtId="0" fontId="6" fillId="0" borderId="23" xfId="1" applyFont="1" applyBorder="1" applyAlignment="1">
      <alignment horizontal="center" vertical="center"/>
    </xf>
    <xf numFmtId="0" fontId="1" fillId="0" borderId="0" xfId="1" applyFont="1" applyAlignment="1">
      <alignment vertical="center"/>
    </xf>
    <xf numFmtId="0" fontId="6" fillId="0" borderId="49" xfId="1" applyFont="1" applyBorder="1" applyAlignment="1">
      <alignment horizontal="center" vertical="center"/>
    </xf>
    <xf numFmtId="177" fontId="6" fillId="0" borderId="0" xfId="1" applyNumberFormat="1" applyFont="1" applyFill="1" applyBorder="1" applyAlignment="1">
      <alignment vertical="center"/>
    </xf>
    <xf numFmtId="177" fontId="6" fillId="0" borderId="0" xfId="1" applyNumberFormat="1" applyFont="1" applyAlignment="1">
      <alignment vertical="center"/>
    </xf>
    <xf numFmtId="0" fontId="6" fillId="0" borderId="0" xfId="1" applyFont="1" applyAlignment="1">
      <alignment horizontal="left" wrapText="1"/>
    </xf>
    <xf numFmtId="177" fontId="6" fillId="0" borderId="0" xfId="1" applyNumberFormat="1" applyFont="1" applyAlignment="1">
      <alignment horizontal="center" vertical="center"/>
    </xf>
    <xf numFmtId="180" fontId="6" fillId="0" borderId="0" xfId="1" applyNumberFormat="1" applyFont="1" applyAlignment="1">
      <alignment horizontal="right" vertical="center"/>
    </xf>
    <xf numFmtId="0" fontId="7" fillId="0" borderId="0" xfId="1" applyFont="1" applyAlignment="1">
      <alignment horizontal="left" vertical="center" wrapText="1"/>
    </xf>
    <xf numFmtId="0" fontId="6" fillId="0" borderId="0" xfId="0" applyFont="1" applyAlignment="1">
      <alignment horizontal="center" vertical="center"/>
    </xf>
    <xf numFmtId="0" fontId="7" fillId="0" borderId="0" xfId="1" applyFont="1" applyAlignment="1">
      <alignment horizontal="center"/>
    </xf>
    <xf numFmtId="0" fontId="17" fillId="0" borderId="0" xfId="0" applyFont="1" applyAlignment="1">
      <alignment horizontal="center"/>
    </xf>
    <xf numFmtId="0" fontId="6" fillId="0" borderId="0" xfId="1" applyFont="1" applyAlignment="1">
      <alignment shrinkToFit="1"/>
    </xf>
    <xf numFmtId="0" fontId="7" fillId="0" borderId="38" xfId="1" applyFont="1" applyBorder="1"/>
    <xf numFmtId="177" fontId="6" fillId="0" borderId="71" xfId="1" applyNumberFormat="1" applyFont="1" applyBorder="1" applyAlignment="1">
      <alignment horizontal="center" vertical="center"/>
    </xf>
    <xf numFmtId="0" fontId="6" fillId="0" borderId="71" xfId="1" applyFont="1" applyBorder="1" applyAlignment="1">
      <alignment horizontal="center" vertical="center"/>
    </xf>
    <xf numFmtId="177" fontId="6" fillId="0" borderId="65" xfId="1" applyNumberFormat="1" applyFont="1" applyBorder="1" applyAlignment="1">
      <alignment horizontal="center" vertical="center"/>
    </xf>
    <xf numFmtId="0" fontId="6" fillId="0" borderId="65" xfId="1" applyFont="1" applyBorder="1" applyAlignment="1">
      <alignment horizontal="center" vertical="center"/>
    </xf>
    <xf numFmtId="0" fontId="13" fillId="0" borderId="0" xfId="0" applyFont="1">
      <alignment vertical="center"/>
    </xf>
    <xf numFmtId="0" fontId="1" fillId="0" borderId="0" xfId="1" applyFill="1" applyAlignment="1">
      <alignment horizontal="center" vertical="center"/>
    </xf>
    <xf numFmtId="0" fontId="1" fillId="0" borderId="0" xfId="1" applyFont="1" applyFill="1" applyAlignment="1">
      <alignment horizontal="center" vertical="center"/>
    </xf>
    <xf numFmtId="0" fontId="6" fillId="0" borderId="59" xfId="1" applyFont="1" applyBorder="1" applyAlignment="1">
      <alignment horizontal="center" vertical="center"/>
    </xf>
    <xf numFmtId="0" fontId="6" fillId="0" borderId="14"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57" xfId="1" applyFont="1" applyBorder="1" applyAlignment="1">
      <alignment vertical="center" shrinkToFit="1"/>
    </xf>
    <xf numFmtId="0" fontId="6" fillId="0" borderId="0" xfId="1" applyFont="1" applyFill="1" applyAlignment="1">
      <alignment horizontal="center" vertical="center"/>
    </xf>
    <xf numFmtId="0" fontId="19" fillId="0" borderId="0" xfId="1" applyFont="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top" wrapText="1"/>
    </xf>
    <xf numFmtId="0" fontId="14" fillId="0" borderId="0" xfId="0" applyFont="1" applyBorder="1" applyAlignment="1">
      <alignment horizontal="center" vertical="center"/>
    </xf>
    <xf numFmtId="177" fontId="6" fillId="0" borderId="0" xfId="1" applyNumberFormat="1" applyFont="1" applyFill="1" applyBorder="1" applyAlignment="1">
      <alignment horizontal="center" vertical="center" wrapText="1"/>
    </xf>
    <xf numFmtId="182" fontId="6" fillId="0" borderId="0" xfId="1" applyNumberFormat="1" applyFont="1" applyFill="1" applyBorder="1" applyAlignment="1">
      <alignment horizontal="center" vertical="center" wrapText="1"/>
    </xf>
    <xf numFmtId="179" fontId="6" fillId="0" borderId="0" xfId="1" applyNumberFormat="1" applyFont="1" applyFill="1" applyBorder="1" applyAlignment="1">
      <alignment horizontal="center" vertical="center" wrapText="1"/>
    </xf>
    <xf numFmtId="180" fontId="6" fillId="0" borderId="51" xfId="1" applyNumberFormat="1" applyFont="1" applyBorder="1" applyAlignment="1">
      <alignment horizontal="center" vertical="center"/>
    </xf>
    <xf numFmtId="0" fontId="6" fillId="0" borderId="7" xfId="1" applyFont="1" applyBorder="1" applyAlignment="1">
      <alignment horizontal="center" vertical="center"/>
    </xf>
    <xf numFmtId="0" fontId="6" fillId="0" borderId="7" xfId="1" applyFont="1" applyFill="1" applyBorder="1" applyAlignment="1">
      <alignment horizontal="center" vertical="center"/>
    </xf>
    <xf numFmtId="0" fontId="6" fillId="0" borderId="7" xfId="1" applyFont="1" applyBorder="1" applyAlignment="1">
      <alignment vertical="center"/>
    </xf>
    <xf numFmtId="183" fontId="6" fillId="2" borderId="7" xfId="1" applyNumberFormat="1" applyFont="1" applyFill="1" applyBorder="1" applyAlignment="1">
      <alignment vertical="center"/>
    </xf>
    <xf numFmtId="0" fontId="6" fillId="0" borderId="9" xfId="1" applyFont="1" applyBorder="1" applyAlignment="1">
      <alignment vertical="center"/>
    </xf>
    <xf numFmtId="183" fontId="6" fillId="2" borderId="9" xfId="1" applyNumberFormat="1" applyFont="1" applyFill="1" applyBorder="1" applyAlignment="1">
      <alignment vertical="center"/>
    </xf>
    <xf numFmtId="0" fontId="6" fillId="0" borderId="22" xfId="1" applyNumberFormat="1" applyFont="1" applyBorder="1" applyAlignment="1">
      <alignment horizontal="center" vertical="center" wrapText="1"/>
    </xf>
    <xf numFmtId="0" fontId="6" fillId="0" borderId="40" xfId="1" applyFont="1" applyBorder="1" applyAlignment="1">
      <alignment horizontal="center" vertical="center" wrapText="1"/>
    </xf>
    <xf numFmtId="0" fontId="6" fillId="0" borderId="88" xfId="1" applyFont="1" applyBorder="1" applyAlignment="1">
      <alignment horizontal="center" vertical="center"/>
    </xf>
    <xf numFmtId="0" fontId="6" fillId="0" borderId="37" xfId="1" applyFont="1" applyBorder="1" applyAlignment="1">
      <alignment horizontal="center" vertical="center"/>
    </xf>
    <xf numFmtId="0" fontId="6" fillId="0" borderId="0" xfId="1" applyFont="1" applyBorder="1" applyAlignment="1">
      <alignment horizontal="center" vertical="center" wrapText="1"/>
    </xf>
    <xf numFmtId="0" fontId="6" fillId="0" borderId="85" xfId="1" applyFont="1" applyBorder="1" applyAlignment="1">
      <alignment horizontal="center" vertical="center"/>
    </xf>
    <xf numFmtId="0" fontId="6" fillId="0" borderId="78" xfId="1" applyFont="1" applyBorder="1" applyAlignment="1">
      <alignment horizontal="center" vertical="center"/>
    </xf>
    <xf numFmtId="0" fontId="6" fillId="0" borderId="0" xfId="1" applyFont="1" applyBorder="1" applyAlignment="1">
      <alignment vertical="center" wrapText="1"/>
    </xf>
    <xf numFmtId="0" fontId="7" fillId="0" borderId="0" xfId="1" applyFont="1" applyFill="1" applyAlignment="1">
      <alignment vertical="center"/>
    </xf>
    <xf numFmtId="0" fontId="6" fillId="0" borderId="93" xfId="1" applyFont="1" applyBorder="1" applyAlignment="1">
      <alignment vertical="center"/>
    </xf>
    <xf numFmtId="0" fontId="6" fillId="0" borderId="94" xfId="1" applyFont="1" applyBorder="1" applyAlignment="1">
      <alignment horizontal="center" vertical="center"/>
    </xf>
    <xf numFmtId="0" fontId="6" fillId="0" borderId="95" xfId="1" applyFont="1" applyBorder="1" applyAlignment="1">
      <alignment horizontal="center" vertical="center"/>
    </xf>
    <xf numFmtId="0" fontId="6" fillId="0" borderId="96" xfId="1" applyFont="1" applyBorder="1" applyAlignment="1">
      <alignment horizontal="center" vertical="center"/>
    </xf>
    <xf numFmtId="0" fontId="6" fillId="0" borderId="97" xfId="1" applyFont="1" applyBorder="1" applyAlignment="1">
      <alignment horizontal="center" vertical="center"/>
    </xf>
    <xf numFmtId="0" fontId="6" fillId="0" borderId="37" xfId="1" applyFont="1" applyBorder="1" applyAlignment="1">
      <alignment vertical="center"/>
    </xf>
    <xf numFmtId="0" fontId="13" fillId="0" borderId="40" xfId="1" applyFont="1" applyBorder="1" applyAlignment="1">
      <alignment horizontal="center" vertical="center"/>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0" fontId="6" fillId="0" borderId="91" xfId="1" applyFont="1" applyBorder="1" applyAlignment="1">
      <alignment vertical="center"/>
    </xf>
    <xf numFmtId="0" fontId="6" fillId="0" borderId="27" xfId="1" applyFont="1" applyBorder="1" applyAlignment="1">
      <alignment vertical="center"/>
    </xf>
    <xf numFmtId="0" fontId="6" fillId="0" borderId="36" xfId="1" applyFont="1" applyBorder="1" applyAlignment="1">
      <alignment vertical="center"/>
    </xf>
    <xf numFmtId="180" fontId="6" fillId="0" borderId="87" xfId="1" applyNumberFormat="1" applyFont="1" applyBorder="1" applyAlignment="1">
      <alignment vertical="center"/>
    </xf>
    <xf numFmtId="180" fontId="6" fillId="0" borderId="44" xfId="1" applyNumberFormat="1" applyFont="1" applyBorder="1" applyAlignment="1">
      <alignment vertical="center"/>
    </xf>
    <xf numFmtId="180" fontId="6" fillId="0" borderId="49" xfId="1" applyNumberFormat="1" applyFont="1" applyBorder="1" applyAlignment="1">
      <alignment vertical="center"/>
    </xf>
    <xf numFmtId="0" fontId="6" fillId="0" borderId="47" xfId="1" applyFont="1" applyBorder="1" applyAlignment="1">
      <alignment vertical="center"/>
    </xf>
    <xf numFmtId="180" fontId="6" fillId="0" borderId="43" xfId="1" applyNumberFormat="1" applyFont="1" applyBorder="1" applyAlignment="1">
      <alignment vertical="center"/>
    </xf>
    <xf numFmtId="0" fontId="6" fillId="0" borderId="92" xfId="1" applyFont="1" applyBorder="1" applyAlignment="1">
      <alignment vertical="center"/>
    </xf>
    <xf numFmtId="0" fontId="1" fillId="0" borderId="0" xfId="1" applyFont="1" applyBorder="1" applyAlignment="1">
      <alignment vertical="center"/>
    </xf>
    <xf numFmtId="0" fontId="6" fillId="0" borderId="0" xfId="1" applyFont="1" applyAlignment="1">
      <alignment horizontal="left"/>
    </xf>
    <xf numFmtId="183" fontId="6" fillId="2" borderId="37" xfId="1" applyNumberFormat="1" applyFont="1" applyFill="1" applyBorder="1" applyAlignment="1">
      <alignment vertical="center"/>
    </xf>
    <xf numFmtId="0" fontId="6" fillId="0" borderId="69" xfId="1" applyFont="1" applyBorder="1" applyAlignment="1">
      <alignment horizontal="center" vertical="center"/>
    </xf>
    <xf numFmtId="0" fontId="6" fillId="0" borderId="83" xfId="1" applyFont="1" applyBorder="1" applyAlignment="1">
      <alignment vertical="center"/>
    </xf>
    <xf numFmtId="0" fontId="6" fillId="0" borderId="8" xfId="1" applyFont="1" applyBorder="1" applyAlignment="1">
      <alignment vertical="center"/>
    </xf>
    <xf numFmtId="0" fontId="6" fillId="0" borderId="28" xfId="1" applyFont="1" applyBorder="1" applyAlignment="1">
      <alignment vertical="center"/>
    </xf>
    <xf numFmtId="0" fontId="6" fillId="0" borderId="98" xfId="1" applyFont="1" applyBorder="1" applyAlignment="1">
      <alignment vertical="center"/>
    </xf>
    <xf numFmtId="0" fontId="6" fillId="0" borderId="35" xfId="1" applyFont="1" applyBorder="1" applyAlignment="1">
      <alignment horizontal="center" vertical="center"/>
    </xf>
    <xf numFmtId="0" fontId="6" fillId="0" borderId="70" xfId="1" applyFont="1" applyBorder="1" applyAlignment="1">
      <alignment horizontal="center" vertical="center"/>
    </xf>
    <xf numFmtId="0" fontId="6" fillId="0" borderId="64" xfId="1" applyFont="1" applyBorder="1" applyAlignment="1">
      <alignment horizontal="center" vertical="center"/>
    </xf>
    <xf numFmtId="0" fontId="6" fillId="0" borderId="0" xfId="1" applyFont="1" applyFill="1" applyBorder="1" applyAlignment="1">
      <alignment vertical="center" wrapText="1"/>
    </xf>
    <xf numFmtId="184" fontId="6" fillId="3" borderId="9" xfId="1" applyNumberFormat="1" applyFont="1" applyFill="1" applyBorder="1" applyAlignment="1">
      <alignment vertical="center"/>
    </xf>
    <xf numFmtId="184" fontId="6" fillId="3" borderId="7" xfId="1" applyNumberFormat="1" applyFont="1" applyFill="1" applyBorder="1" applyAlignment="1">
      <alignment vertical="center"/>
    </xf>
    <xf numFmtId="184" fontId="6" fillId="3" borderId="37" xfId="1" applyNumberFormat="1" applyFont="1" applyFill="1" applyBorder="1" applyAlignment="1">
      <alignment vertical="center"/>
    </xf>
    <xf numFmtId="184" fontId="6" fillId="3" borderId="72" xfId="1" applyNumberFormat="1" applyFont="1" applyFill="1" applyBorder="1" applyAlignment="1">
      <alignment vertical="center"/>
    </xf>
    <xf numFmtId="184" fontId="6" fillId="3" borderId="66" xfId="1" applyNumberFormat="1" applyFont="1" applyFill="1" applyBorder="1" applyAlignment="1">
      <alignment vertical="center"/>
    </xf>
    <xf numFmtId="184" fontId="6" fillId="3" borderId="26" xfId="2" applyNumberFormat="1" applyFont="1" applyFill="1" applyBorder="1" applyAlignment="1">
      <alignment vertical="center"/>
    </xf>
    <xf numFmtId="184" fontId="6" fillId="2" borderId="50" xfId="1" applyNumberFormat="1" applyFont="1" applyFill="1" applyBorder="1" applyAlignment="1">
      <alignment horizontal="right" vertical="center"/>
    </xf>
    <xf numFmtId="184" fontId="6" fillId="3" borderId="42" xfId="1" applyNumberFormat="1" applyFont="1" applyFill="1" applyBorder="1" applyAlignment="1">
      <alignment vertical="center"/>
    </xf>
    <xf numFmtId="184" fontId="6" fillId="3" borderId="50" xfId="1" applyNumberFormat="1" applyFont="1" applyFill="1" applyBorder="1" applyAlignment="1">
      <alignment vertical="center"/>
    </xf>
    <xf numFmtId="184" fontId="6" fillId="3" borderId="67" xfId="1" applyNumberFormat="1" applyFont="1" applyFill="1" applyBorder="1" applyAlignment="1">
      <alignment vertical="center"/>
    </xf>
    <xf numFmtId="184" fontId="6" fillId="2" borderId="42" xfId="1" applyNumberFormat="1" applyFont="1" applyFill="1" applyBorder="1" applyAlignment="1">
      <alignment horizontal="right" vertical="center" wrapText="1"/>
    </xf>
    <xf numFmtId="184" fontId="6" fillId="3" borderId="42" xfId="1" applyNumberFormat="1" applyFont="1" applyFill="1" applyBorder="1" applyAlignment="1">
      <alignment horizontal="right" vertical="center"/>
    </xf>
    <xf numFmtId="184" fontId="6" fillId="3" borderId="24" xfId="1" applyNumberFormat="1" applyFont="1" applyFill="1" applyBorder="1" applyAlignment="1">
      <alignment horizontal="right" vertical="center"/>
    </xf>
    <xf numFmtId="184" fontId="6" fillId="2" borderId="43" xfId="1" applyNumberFormat="1" applyFont="1" applyFill="1" applyBorder="1" applyAlignment="1">
      <alignment horizontal="right" vertical="center"/>
    </xf>
    <xf numFmtId="184" fontId="6" fillId="2" borderId="37" xfId="1" applyNumberFormat="1" applyFont="1" applyFill="1" applyBorder="1" applyAlignment="1">
      <alignment horizontal="right" vertical="center" wrapText="1"/>
    </xf>
    <xf numFmtId="184" fontId="6" fillId="3" borderId="37" xfId="1" applyNumberFormat="1" applyFont="1" applyFill="1" applyBorder="1" applyAlignment="1">
      <alignment horizontal="right" vertical="center"/>
    </xf>
    <xf numFmtId="184" fontId="6" fillId="3" borderId="20" xfId="1" applyNumberFormat="1" applyFont="1" applyFill="1" applyBorder="1" applyAlignment="1">
      <alignment horizontal="right" vertical="center"/>
    </xf>
    <xf numFmtId="184" fontId="6" fillId="2" borderId="49" xfId="1" applyNumberFormat="1" applyFont="1" applyFill="1" applyBorder="1" applyAlignment="1">
      <alignment horizontal="right" vertical="center"/>
    </xf>
    <xf numFmtId="184" fontId="6" fillId="2" borderId="51" xfId="1" applyNumberFormat="1" applyFont="1" applyFill="1" applyBorder="1" applyAlignment="1">
      <alignment horizontal="right" vertical="center"/>
    </xf>
    <xf numFmtId="0" fontId="6" fillId="0" borderId="52" xfId="1" applyFont="1" applyBorder="1" applyAlignment="1">
      <alignment horizontal="center" vertical="center"/>
    </xf>
    <xf numFmtId="0" fontId="6" fillId="0" borderId="9"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5" xfId="1" applyFont="1" applyBorder="1" applyAlignment="1">
      <alignment horizontal="center" vertical="center" wrapText="1"/>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52" xfId="1" applyFont="1" applyBorder="1" applyAlignment="1">
      <alignment horizontal="center" vertical="center"/>
    </xf>
    <xf numFmtId="0" fontId="6" fillId="0" borderId="0" xfId="1" applyFont="1" applyBorder="1" applyAlignment="1">
      <alignment vertical="center" wrapText="1"/>
    </xf>
    <xf numFmtId="184" fontId="6" fillId="3" borderId="50" xfId="1"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78" xfId="1" applyFont="1" applyBorder="1" applyAlignment="1">
      <alignment horizontal="center" vertical="center" wrapText="1"/>
    </xf>
    <xf numFmtId="0" fontId="6" fillId="0" borderId="9" xfId="1" applyFont="1" applyFill="1" applyBorder="1" applyAlignment="1">
      <alignment horizontal="center" vertical="center"/>
    </xf>
    <xf numFmtId="0" fontId="6" fillId="0" borderId="82" xfId="1" applyFont="1" applyBorder="1" applyAlignment="1">
      <alignment horizontal="center" vertical="center"/>
    </xf>
    <xf numFmtId="187" fontId="6" fillId="0" borderId="7" xfId="1" applyNumberFormat="1" applyFont="1" applyFill="1" applyBorder="1" applyAlignment="1">
      <alignment horizontal="center" vertical="center"/>
    </xf>
    <xf numFmtId="187" fontId="6" fillId="0" borderId="7" xfId="1" applyNumberFormat="1" applyFont="1" applyFill="1" applyBorder="1" applyAlignment="1">
      <alignment vertical="center"/>
    </xf>
    <xf numFmtId="187" fontId="6" fillId="0" borderId="7" xfId="1" applyNumberFormat="1" applyFont="1" applyBorder="1" applyAlignment="1">
      <alignment horizontal="center" vertical="center"/>
    </xf>
    <xf numFmtId="187" fontId="6" fillId="0" borderId="7" xfId="1" applyNumberFormat="1" applyFont="1" applyBorder="1" applyAlignment="1">
      <alignment vertical="center"/>
    </xf>
    <xf numFmtId="0" fontId="13" fillId="0" borderId="45" xfId="1" applyFont="1" applyBorder="1" applyAlignment="1">
      <alignment horizontal="center" vertical="center"/>
    </xf>
    <xf numFmtId="0" fontId="14" fillId="0" borderId="0" xfId="0" applyFont="1" applyBorder="1" applyAlignment="1">
      <alignment vertical="top" wrapText="1"/>
    </xf>
    <xf numFmtId="0" fontId="6" fillId="0" borderId="0" xfId="1" applyFont="1" applyFill="1" applyBorder="1" applyAlignment="1">
      <alignment horizontal="right" vertical="center"/>
    </xf>
    <xf numFmtId="0" fontId="19" fillId="0" borderId="37" xfId="1" applyFont="1" applyBorder="1" applyAlignment="1">
      <alignment horizontal="center" vertical="center"/>
    </xf>
    <xf numFmtId="0" fontId="19" fillId="0" borderId="49" xfId="1" applyFont="1" applyBorder="1" applyAlignment="1">
      <alignment horizontal="center" vertical="center"/>
    </xf>
    <xf numFmtId="184" fontId="6" fillId="2" borderId="42" xfId="1" applyNumberFormat="1" applyFont="1" applyFill="1" applyBorder="1" applyAlignment="1">
      <alignment horizontal="right" vertical="center"/>
    </xf>
    <xf numFmtId="184" fontId="6" fillId="2" borderId="37" xfId="1" applyNumberFormat="1" applyFont="1" applyFill="1" applyBorder="1" applyAlignment="1">
      <alignment horizontal="right" vertical="center"/>
    </xf>
    <xf numFmtId="184" fontId="6" fillId="0" borderId="7" xfId="1" applyNumberFormat="1" applyFont="1" applyFill="1" applyBorder="1" applyAlignment="1">
      <alignment vertical="center"/>
    </xf>
    <xf numFmtId="184" fontId="6" fillId="0" borderId="9" xfId="1" applyNumberFormat="1" applyFont="1" applyFill="1" applyBorder="1" applyAlignment="1">
      <alignment vertical="center"/>
    </xf>
    <xf numFmtId="184" fontId="6" fillId="0" borderId="37" xfId="1"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184" fontId="6" fillId="3" borderId="66" xfId="1" applyNumberFormat="1" applyFont="1" applyFill="1" applyBorder="1" applyAlignment="1">
      <alignment vertical="center"/>
    </xf>
    <xf numFmtId="0" fontId="6" fillId="0" borderId="7" xfId="1" applyFont="1" applyFill="1" applyBorder="1" applyAlignment="1">
      <alignment horizontal="center" vertical="center"/>
    </xf>
    <xf numFmtId="0" fontId="6" fillId="0" borderId="7" xfId="1" applyFont="1" applyBorder="1" applyAlignment="1">
      <alignment horizontal="center" vertical="center"/>
    </xf>
    <xf numFmtId="0" fontId="6" fillId="0" borderId="9" xfId="1" applyFont="1" applyFill="1" applyBorder="1" applyAlignment="1">
      <alignment horizontal="center" vertical="center"/>
    </xf>
    <xf numFmtId="0" fontId="6" fillId="0" borderId="53" xfId="1" applyFont="1" applyBorder="1" applyAlignment="1">
      <alignment horizontal="center" vertical="center"/>
    </xf>
    <xf numFmtId="0" fontId="6" fillId="0" borderId="50" xfId="1" applyFont="1" applyBorder="1" applyAlignment="1">
      <alignment horizontal="center" vertical="center"/>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184" fontId="6" fillId="3" borderId="9" xfId="1" applyNumberFormat="1" applyFont="1" applyFill="1" applyBorder="1" applyAlignment="1">
      <alignment vertical="center"/>
    </xf>
    <xf numFmtId="184" fontId="6" fillId="3" borderId="7" xfId="1" applyNumberFormat="1" applyFont="1" applyFill="1" applyBorder="1" applyAlignment="1">
      <alignment vertical="center"/>
    </xf>
    <xf numFmtId="184" fontId="6" fillId="3" borderId="37" xfId="1" applyNumberFormat="1" applyFont="1" applyFill="1" applyBorder="1" applyAlignment="1">
      <alignment vertical="center"/>
    </xf>
    <xf numFmtId="0" fontId="6" fillId="0" borderId="52" xfId="1" applyFont="1" applyBorder="1" applyAlignment="1">
      <alignment horizontal="center" vertical="center"/>
    </xf>
    <xf numFmtId="0" fontId="6" fillId="0" borderId="45" xfId="1" applyFont="1" applyBorder="1" applyAlignment="1">
      <alignment horizontal="center" vertical="center" wrapText="1"/>
    </xf>
    <xf numFmtId="0" fontId="6" fillId="0" borderId="0" xfId="1" applyFont="1" applyBorder="1" applyAlignment="1">
      <alignment vertical="center" wrapText="1"/>
    </xf>
    <xf numFmtId="0" fontId="6" fillId="0" borderId="0" xfId="1" applyFont="1" applyAlignment="1">
      <alignment vertical="center"/>
    </xf>
    <xf numFmtId="0" fontId="6" fillId="0" borderId="19" xfId="1" applyFont="1" applyBorder="1" applyAlignment="1">
      <alignment horizontal="center" vertical="center" wrapText="1"/>
    </xf>
    <xf numFmtId="184" fontId="6" fillId="3" borderId="26" xfId="2" applyNumberFormat="1" applyFont="1" applyFill="1" applyBorder="1" applyAlignment="1">
      <alignment vertical="center"/>
    </xf>
    <xf numFmtId="0" fontId="6" fillId="0" borderId="0" xfId="1" applyFont="1" applyAlignment="1">
      <alignment vertical="center"/>
    </xf>
    <xf numFmtId="0" fontId="6" fillId="0" borderId="0" xfId="0" applyFont="1" applyFill="1">
      <alignment vertical="center"/>
    </xf>
    <xf numFmtId="0" fontId="12" fillId="0" borderId="0" xfId="1" applyFont="1" applyFill="1" applyAlignment="1">
      <alignment vertical="center"/>
    </xf>
    <xf numFmtId="0" fontId="6" fillId="0" borderId="59" xfId="1" applyFont="1" applyFill="1" applyBorder="1" applyAlignment="1">
      <alignment horizontal="center" vertical="center"/>
    </xf>
    <xf numFmtId="0" fontId="6" fillId="0" borderId="52" xfId="1" applyFont="1" applyBorder="1" applyAlignment="1">
      <alignment horizontal="center" vertical="center"/>
    </xf>
    <xf numFmtId="0" fontId="6" fillId="0" borderId="0" xfId="1" applyFont="1" applyAlignment="1">
      <alignment vertical="center"/>
    </xf>
    <xf numFmtId="184" fontId="6" fillId="0" borderId="0" xfId="1" applyNumberFormat="1" applyFont="1" applyFill="1" applyBorder="1" applyAlignment="1">
      <alignment vertical="center"/>
    </xf>
    <xf numFmtId="0" fontId="6" fillId="0" borderId="15" xfId="1" applyFont="1" applyBorder="1" applyAlignment="1">
      <alignment horizontal="center" vertical="center"/>
    </xf>
    <xf numFmtId="184" fontId="6" fillId="2" borderId="104" xfId="1" applyNumberFormat="1" applyFont="1" applyFill="1" applyBorder="1" applyAlignment="1">
      <alignment vertical="center"/>
    </xf>
    <xf numFmtId="184" fontId="6" fillId="2" borderId="105" xfId="1" applyNumberFormat="1" applyFont="1" applyFill="1" applyBorder="1" applyAlignment="1">
      <alignment vertical="center"/>
    </xf>
    <xf numFmtId="0" fontId="6" fillId="0" borderId="82" xfId="1" applyFont="1" applyFill="1" applyBorder="1" applyAlignment="1">
      <alignment horizontal="center" vertical="center"/>
    </xf>
    <xf numFmtId="184" fontId="6" fillId="0" borderId="75" xfId="1" applyNumberFormat="1" applyFont="1" applyFill="1" applyBorder="1" applyAlignment="1">
      <alignment vertical="center"/>
    </xf>
    <xf numFmtId="184" fontId="6" fillId="0" borderId="104" xfId="1" applyNumberFormat="1" applyFont="1" applyFill="1" applyBorder="1" applyAlignment="1">
      <alignment vertical="center"/>
    </xf>
    <xf numFmtId="0" fontId="6" fillId="0" borderId="0" xfId="1" applyFont="1" applyAlignment="1">
      <alignment vertical="center" wrapText="1"/>
    </xf>
    <xf numFmtId="0" fontId="13" fillId="0" borderId="0" xfId="1" applyFont="1" applyAlignment="1">
      <alignment vertical="center" wrapText="1"/>
    </xf>
    <xf numFmtId="180" fontId="13" fillId="0" borderId="33" xfId="1" applyNumberFormat="1" applyFont="1" applyBorder="1" applyAlignment="1">
      <alignment vertical="center"/>
    </xf>
    <xf numFmtId="0" fontId="6" fillId="0" borderId="0" xfId="1" applyFont="1" applyAlignment="1">
      <alignment vertical="center"/>
    </xf>
    <xf numFmtId="180" fontId="13" fillId="0" borderId="0" xfId="1" applyNumberFormat="1" applyFont="1" applyBorder="1" applyAlignment="1">
      <alignment vertical="center"/>
    </xf>
    <xf numFmtId="0" fontId="6" fillId="0" borderId="0" xfId="1" applyFont="1" applyAlignment="1">
      <alignment vertical="center"/>
    </xf>
    <xf numFmtId="0" fontId="6" fillId="0" borderId="0" xfId="0" applyFont="1" applyAlignment="1">
      <alignment vertical="center"/>
    </xf>
    <xf numFmtId="0" fontId="13" fillId="0" borderId="0" xfId="1" applyFont="1" applyAlignment="1">
      <alignment vertical="center"/>
    </xf>
    <xf numFmtId="184" fontId="6" fillId="2" borderId="109" xfId="1" applyNumberFormat="1" applyFont="1" applyFill="1" applyBorder="1" applyAlignment="1">
      <alignment horizontal="right" vertical="center"/>
    </xf>
    <xf numFmtId="184" fontId="6" fillId="2" borderId="110" xfId="1" applyNumberFormat="1" applyFont="1" applyFill="1" applyBorder="1" applyAlignment="1">
      <alignment horizontal="right" vertical="center"/>
    </xf>
    <xf numFmtId="0" fontId="6" fillId="0" borderId="33" xfId="1" applyFont="1" applyBorder="1" applyAlignment="1">
      <alignment vertical="center"/>
    </xf>
    <xf numFmtId="184" fontId="6" fillId="0" borderId="0" xfId="1" applyNumberFormat="1" applyFont="1" applyFill="1" applyBorder="1" applyAlignment="1">
      <alignment horizontal="right" vertical="center"/>
    </xf>
    <xf numFmtId="184" fontId="6" fillId="2" borderId="7" xfId="1" applyNumberFormat="1" applyFont="1" applyFill="1" applyBorder="1" applyAlignment="1">
      <alignment vertical="center"/>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184" fontId="6" fillId="2" borderId="44" xfId="1" applyNumberFormat="1" applyFont="1" applyFill="1" applyBorder="1" applyAlignment="1">
      <alignment vertical="center"/>
    </xf>
    <xf numFmtId="184" fontId="6" fillId="2" borderId="9" xfId="1" applyNumberFormat="1" applyFont="1" applyFill="1" applyBorder="1" applyAlignment="1">
      <alignment vertical="center"/>
    </xf>
    <xf numFmtId="184" fontId="6" fillId="2" borderId="87" xfId="1" applyNumberFormat="1" applyFont="1" applyFill="1" applyBorder="1" applyAlignment="1">
      <alignment vertical="center"/>
    </xf>
    <xf numFmtId="0" fontId="6" fillId="0" borderId="0" xfId="1" applyFont="1" applyAlignment="1">
      <alignment vertical="center" wrapText="1"/>
    </xf>
    <xf numFmtId="0" fontId="6" fillId="0" borderId="0" xfId="1" applyFont="1" applyAlignment="1">
      <alignment vertical="center"/>
    </xf>
    <xf numFmtId="0" fontId="13" fillId="0" borderId="0" xfId="1" applyFont="1" applyAlignment="1">
      <alignment vertical="center" wrapText="1"/>
    </xf>
    <xf numFmtId="180" fontId="13" fillId="0" borderId="0" xfId="1" applyNumberFormat="1" applyFont="1" applyBorder="1" applyAlignment="1">
      <alignment vertical="center"/>
    </xf>
    <xf numFmtId="0" fontId="6" fillId="0" borderId="78" xfId="1" applyFont="1" applyFill="1" applyBorder="1" applyAlignment="1">
      <alignment horizontal="center" vertical="center"/>
    </xf>
    <xf numFmtId="184" fontId="6" fillId="2" borderId="75" xfId="1" applyNumberFormat="1" applyFont="1" applyFill="1" applyBorder="1" applyAlignment="1">
      <alignment horizontal="center" vertical="center"/>
    </xf>
    <xf numFmtId="184" fontId="6" fillId="2" borderId="108" xfId="1" applyNumberFormat="1" applyFont="1" applyFill="1" applyBorder="1" applyAlignment="1">
      <alignment horizontal="center" vertical="center"/>
    </xf>
    <xf numFmtId="188" fontId="1" fillId="0" borderId="0" xfId="1" applyNumberFormat="1" applyAlignment="1">
      <alignment vertical="center"/>
    </xf>
    <xf numFmtId="184" fontId="6" fillId="2" borderId="7" xfId="1" applyNumberFormat="1" applyFont="1" applyFill="1" applyBorder="1" applyAlignment="1">
      <alignment vertical="center"/>
    </xf>
    <xf numFmtId="184" fontId="6" fillId="3" borderId="15" xfId="1" applyNumberFormat="1" applyFont="1" applyFill="1" applyBorder="1" applyAlignment="1">
      <alignment vertical="center"/>
    </xf>
    <xf numFmtId="184" fontId="6" fillId="3" borderId="0" xfId="1" applyNumberFormat="1" applyFont="1" applyFill="1" applyBorder="1" applyAlignment="1">
      <alignment vertical="center"/>
    </xf>
    <xf numFmtId="184" fontId="6" fillId="3" borderId="59" xfId="1" applyNumberFormat="1" applyFont="1" applyFill="1" applyBorder="1" applyAlignment="1">
      <alignment vertical="center"/>
    </xf>
    <xf numFmtId="184" fontId="6" fillId="3" borderId="48" xfId="1" applyNumberFormat="1" applyFont="1" applyFill="1" applyBorder="1" applyAlignment="1">
      <alignment vertical="center"/>
    </xf>
    <xf numFmtId="0" fontId="6" fillId="0" borderId="24" xfId="1" applyFont="1" applyBorder="1" applyAlignment="1">
      <alignment horizontal="center" vertical="center"/>
    </xf>
    <xf numFmtId="0" fontId="6" fillId="0" borderId="46" xfId="1" applyFont="1" applyBorder="1" applyAlignment="1">
      <alignment horizontal="center" vertical="center"/>
    </xf>
    <xf numFmtId="0" fontId="6" fillId="3" borderId="89" xfId="1" applyFont="1" applyFill="1" applyBorder="1" applyAlignment="1"/>
    <xf numFmtId="0" fontId="6" fillId="3" borderId="91" xfId="1" applyFont="1" applyFill="1" applyBorder="1" applyAlignment="1"/>
    <xf numFmtId="0" fontId="14" fillId="3" borderId="90" xfId="0" applyFont="1" applyFill="1" applyBorder="1" applyAlignment="1"/>
    <xf numFmtId="0" fontId="14" fillId="3" borderId="26" xfId="0" applyFont="1" applyFill="1" applyBorder="1" applyAlignment="1"/>
    <xf numFmtId="0" fontId="14" fillId="3" borderId="27" xfId="0" applyFont="1" applyFill="1" applyBorder="1" applyAlignment="1"/>
    <xf numFmtId="0" fontId="14" fillId="3" borderId="57" xfId="0" applyFont="1" applyFill="1" applyBorder="1" applyAlignment="1"/>
    <xf numFmtId="184" fontId="6" fillId="3" borderId="26" xfId="1" applyNumberFormat="1" applyFont="1" applyFill="1" applyBorder="1" applyAlignment="1">
      <alignment vertical="center"/>
    </xf>
    <xf numFmtId="184" fontId="6" fillId="3" borderId="28" xfId="1" applyNumberFormat="1" applyFont="1" applyFill="1" applyBorder="1" applyAlignment="1">
      <alignment vertical="center"/>
    </xf>
    <xf numFmtId="185" fontId="6" fillId="3" borderId="26" xfId="1" applyNumberFormat="1" applyFont="1" applyFill="1" applyBorder="1" applyAlignment="1">
      <alignment vertical="center"/>
    </xf>
    <xf numFmtId="185" fontId="6" fillId="3" borderId="28" xfId="1" applyNumberFormat="1" applyFont="1" applyFill="1" applyBorder="1" applyAlignment="1">
      <alignment vertical="center"/>
    </xf>
    <xf numFmtId="176" fontId="6" fillId="0" borderId="26" xfId="1" applyNumberFormat="1" applyFont="1" applyBorder="1" applyAlignment="1">
      <alignment horizontal="center" vertical="center"/>
    </xf>
    <xf numFmtId="176" fontId="6" fillId="0" borderId="28" xfId="1" applyNumberFormat="1" applyFont="1" applyBorder="1" applyAlignment="1">
      <alignment horizontal="center" vertical="center"/>
    </xf>
    <xf numFmtId="0" fontId="6" fillId="0" borderId="80" xfId="1" applyFont="1" applyBorder="1" applyAlignment="1">
      <alignment horizontal="center" vertical="top"/>
    </xf>
    <xf numFmtId="0" fontId="14" fillId="0" borderId="111" xfId="0" applyFont="1" applyFill="1" applyBorder="1" applyAlignment="1"/>
    <xf numFmtId="0" fontId="14" fillId="0" borderId="112" xfId="0" applyFont="1" applyFill="1" applyBorder="1" applyAlignment="1"/>
    <xf numFmtId="0" fontId="14" fillId="0" borderId="113" xfId="0" applyFont="1" applyFill="1" applyBorder="1" applyAlignment="1"/>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3" borderId="10" xfId="1" applyFont="1" applyFill="1" applyBorder="1" applyAlignment="1"/>
    <xf numFmtId="0" fontId="6" fillId="3" borderId="0" xfId="1" applyFont="1" applyFill="1" applyBorder="1" applyAlignment="1"/>
    <xf numFmtId="0" fontId="14" fillId="3" borderId="34" xfId="0" applyFont="1" applyFill="1" applyBorder="1" applyAlignment="1"/>
    <xf numFmtId="0" fontId="14" fillId="3" borderId="67" xfId="0" applyFont="1" applyFill="1" applyBorder="1" applyAlignment="1"/>
    <xf numFmtId="0" fontId="14" fillId="3" borderId="48" xfId="0" applyFont="1" applyFill="1" applyBorder="1" applyAlignment="1"/>
    <xf numFmtId="0" fontId="14" fillId="3" borderId="60" xfId="0" applyFont="1" applyFill="1" applyBorder="1" applyAlignment="1"/>
    <xf numFmtId="184" fontId="6" fillId="3" borderId="66" xfId="1" applyNumberFormat="1" applyFont="1" applyFill="1" applyBorder="1" applyAlignment="1">
      <alignment vertical="center"/>
    </xf>
    <xf numFmtId="184" fontId="6" fillId="3" borderId="65" xfId="1" applyNumberFormat="1" applyFont="1" applyFill="1" applyBorder="1" applyAlignment="1">
      <alignment vertical="center"/>
    </xf>
    <xf numFmtId="185" fontId="6" fillId="3" borderId="66" xfId="1" applyNumberFormat="1" applyFont="1" applyFill="1" applyBorder="1" applyAlignment="1">
      <alignment vertical="center"/>
    </xf>
    <xf numFmtId="185" fontId="6" fillId="3" borderId="65" xfId="1" applyNumberFormat="1" applyFont="1" applyFill="1" applyBorder="1" applyAlignment="1">
      <alignment vertical="center"/>
    </xf>
    <xf numFmtId="0" fontId="6" fillId="0" borderId="38" xfId="1" applyFont="1" applyBorder="1" applyAlignment="1">
      <alignment horizontal="center" vertical="center"/>
    </xf>
    <xf numFmtId="0" fontId="6" fillId="0" borderId="45" xfId="1" applyFont="1" applyBorder="1" applyAlignment="1">
      <alignment horizontal="center" vertical="center"/>
    </xf>
    <xf numFmtId="0" fontId="6" fillId="0" borderId="39" xfId="1" applyFont="1" applyBorder="1" applyAlignment="1">
      <alignment horizontal="center" vertical="center"/>
    </xf>
    <xf numFmtId="0" fontId="6" fillId="0" borderId="100" xfId="1" applyFont="1" applyBorder="1" applyAlignment="1">
      <alignment horizontal="center" vertical="center"/>
    </xf>
    <xf numFmtId="0" fontId="6" fillId="0" borderId="55" xfId="1" applyFont="1" applyBorder="1" applyAlignment="1">
      <alignment horizontal="center" vertical="center"/>
    </xf>
    <xf numFmtId="0" fontId="6" fillId="0" borderId="7" xfId="1" applyFont="1" applyBorder="1" applyAlignment="1">
      <alignment horizontal="center" vertical="center"/>
    </xf>
    <xf numFmtId="0" fontId="6" fillId="0" borderId="44" xfId="1" applyFont="1" applyBorder="1" applyAlignment="1">
      <alignment horizontal="center" vertical="center"/>
    </xf>
    <xf numFmtId="184" fontId="6" fillId="2" borderId="66" xfId="1" applyNumberFormat="1" applyFont="1" applyFill="1" applyBorder="1" applyAlignment="1">
      <alignment vertical="center"/>
    </xf>
    <xf numFmtId="184" fontId="6" fillId="2" borderId="65" xfId="1" applyNumberFormat="1" applyFont="1" applyFill="1" applyBorder="1" applyAlignment="1">
      <alignment vertical="center"/>
    </xf>
    <xf numFmtId="185" fontId="6" fillId="2" borderId="66" xfId="1" applyNumberFormat="1" applyFont="1" applyFill="1" applyBorder="1" applyAlignment="1">
      <alignment vertical="center"/>
    </xf>
    <xf numFmtId="185" fontId="6" fillId="2" borderId="68" xfId="1"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7" xfId="1" applyFont="1" applyFill="1" applyBorder="1" applyAlignment="1">
      <alignment horizontal="center" vertical="center"/>
    </xf>
    <xf numFmtId="182" fontId="6" fillId="0" borderId="7" xfId="1" applyNumberFormat="1" applyFont="1" applyFill="1" applyBorder="1" applyAlignment="1">
      <alignment horizontal="center" vertical="center" wrapText="1"/>
    </xf>
    <xf numFmtId="179" fontId="6" fillId="0" borderId="80" xfId="1" applyNumberFormat="1" applyFont="1" applyBorder="1" applyAlignment="1">
      <alignment horizontal="center" vertical="top" wrapText="1"/>
    </xf>
    <xf numFmtId="0" fontId="14" fillId="0" borderId="81" xfId="0" applyFont="1" applyBorder="1" applyAlignment="1">
      <alignment horizontal="center" vertical="top" wrapText="1"/>
    </xf>
    <xf numFmtId="0" fontId="14" fillId="0" borderId="80" xfId="0" applyFont="1" applyBorder="1" applyAlignment="1">
      <alignment horizontal="center" vertical="top" wrapText="1"/>
    </xf>
    <xf numFmtId="184" fontId="6" fillId="2" borderId="7" xfId="1" applyNumberFormat="1" applyFont="1" applyFill="1" applyBorder="1" applyAlignment="1">
      <alignment vertical="center"/>
    </xf>
    <xf numFmtId="0" fontId="6" fillId="0" borderId="78" xfId="1" applyFont="1" applyFill="1" applyBorder="1" applyAlignment="1">
      <alignment horizontal="center" vertical="center" wrapText="1"/>
    </xf>
    <xf numFmtId="184" fontId="6" fillId="3" borderId="29" xfId="1" applyNumberFormat="1" applyFont="1" applyFill="1" applyBorder="1" applyAlignment="1">
      <alignment vertical="center" wrapText="1"/>
    </xf>
    <xf numFmtId="184" fontId="6" fillId="3" borderId="8" xfId="1" applyNumberFormat="1" applyFont="1" applyFill="1" applyBorder="1" applyAlignment="1">
      <alignment vertical="center" wrapText="1"/>
    </xf>
    <xf numFmtId="184" fontId="6" fillId="3" borderId="15" xfId="1" applyNumberFormat="1" applyFont="1" applyFill="1" applyBorder="1" applyAlignment="1">
      <alignment vertical="center" wrapText="1"/>
    </xf>
    <xf numFmtId="184" fontId="6" fillId="3" borderId="83" xfId="1" applyNumberFormat="1" applyFont="1" applyFill="1" applyBorder="1" applyAlignment="1">
      <alignment vertical="center" wrapText="1"/>
    </xf>
    <xf numFmtId="184" fontId="6" fillId="3" borderId="59" xfId="1" applyNumberFormat="1" applyFont="1" applyFill="1" applyBorder="1" applyAlignment="1">
      <alignment vertical="center" wrapText="1"/>
    </xf>
    <xf numFmtId="184" fontId="6" fillId="3" borderId="69" xfId="1" applyNumberFormat="1" applyFont="1" applyFill="1" applyBorder="1" applyAlignment="1">
      <alignment vertical="center" wrapText="1"/>
    </xf>
    <xf numFmtId="0" fontId="13" fillId="0" borderId="7" xfId="1" applyFont="1" applyFill="1" applyBorder="1" applyAlignment="1">
      <alignment horizontal="center" vertical="center" wrapText="1"/>
    </xf>
    <xf numFmtId="0" fontId="13" fillId="0" borderId="7" xfId="1" applyFont="1" applyBorder="1" applyAlignment="1">
      <alignment horizontal="center" vertical="center" wrapText="1"/>
    </xf>
    <xf numFmtId="0" fontId="13" fillId="0" borderId="44" xfId="1" applyFont="1" applyBorder="1" applyAlignment="1">
      <alignment horizontal="center" vertical="center" wrapText="1"/>
    </xf>
    <xf numFmtId="184" fontId="6" fillId="2" borderId="26" xfId="1" applyNumberFormat="1" applyFont="1" applyFill="1" applyBorder="1" applyAlignment="1">
      <alignment vertical="center"/>
    </xf>
    <xf numFmtId="184" fontId="6" fillId="2" borderId="28" xfId="1" applyNumberFormat="1" applyFont="1" applyFill="1" applyBorder="1" applyAlignment="1">
      <alignment vertical="center"/>
    </xf>
    <xf numFmtId="185" fontId="6" fillId="2" borderId="7" xfId="1" applyNumberFormat="1" applyFont="1" applyFill="1" applyBorder="1" applyAlignment="1">
      <alignment vertical="center"/>
    </xf>
    <xf numFmtId="185" fontId="6" fillId="2" borderId="44" xfId="1" applyNumberFormat="1" applyFont="1" applyFill="1" applyBorder="1" applyAlignment="1">
      <alignment vertical="center"/>
    </xf>
    <xf numFmtId="182" fontId="6" fillId="0" borderId="7" xfId="1" applyNumberFormat="1" applyFont="1" applyBorder="1" applyAlignment="1">
      <alignment horizontal="center" vertical="center" wrapText="1"/>
    </xf>
    <xf numFmtId="0" fontId="6" fillId="0" borderId="26" xfId="1" applyFont="1" applyFill="1" applyBorder="1" applyAlignment="1">
      <alignment horizontal="center" vertical="center"/>
    </xf>
    <xf numFmtId="0" fontId="6" fillId="0" borderId="28" xfId="1" applyFont="1" applyFill="1" applyBorder="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1" fillId="0" borderId="3" xfId="0" applyFont="1" applyBorder="1">
      <alignment vertical="center"/>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6" xfId="0" applyFont="1" applyBorder="1">
      <alignment vertical="center"/>
    </xf>
    <xf numFmtId="0" fontId="6" fillId="3" borderId="0" xfId="1" applyFont="1" applyFill="1" applyAlignment="1">
      <alignment horizontal="right" vertical="center"/>
    </xf>
    <xf numFmtId="0" fontId="14" fillId="3" borderId="0" xfId="0" applyFont="1" applyFill="1">
      <alignment vertical="center"/>
    </xf>
    <xf numFmtId="0" fontId="6" fillId="0" borderId="52"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50" xfId="1" applyFont="1" applyBorder="1" applyAlignment="1">
      <alignment horizontal="center" vertical="center" wrapText="1"/>
    </xf>
    <xf numFmtId="184" fontId="6" fillId="2" borderId="50" xfId="2" applyNumberFormat="1" applyFont="1" applyFill="1" applyBorder="1" applyAlignment="1">
      <alignment vertical="center"/>
    </xf>
    <xf numFmtId="0" fontId="6" fillId="0" borderId="50" xfId="1" applyFont="1" applyBorder="1" applyAlignment="1">
      <alignment horizontal="center" vertical="center"/>
    </xf>
    <xf numFmtId="184" fontId="6" fillId="2" borderId="51" xfId="2" applyNumberFormat="1" applyFont="1" applyFill="1" applyBorder="1" applyAlignment="1">
      <alignment vertical="center"/>
    </xf>
    <xf numFmtId="0" fontId="6" fillId="3" borderId="78" xfId="1" applyFont="1" applyFill="1" applyBorder="1" applyAlignment="1">
      <alignment vertical="center" wrapText="1"/>
    </xf>
    <xf numFmtId="0" fontId="6" fillId="3" borderId="7" xfId="1" applyFont="1" applyFill="1" applyBorder="1" applyAlignment="1">
      <alignment vertical="center" wrapText="1"/>
    </xf>
    <xf numFmtId="184" fontId="6" fillId="3" borderId="7" xfId="2" applyNumberFormat="1" applyFont="1" applyFill="1" applyBorder="1" applyAlignment="1">
      <alignment vertical="center"/>
    </xf>
    <xf numFmtId="185" fontId="6" fillId="3" borderId="7" xfId="1" applyNumberFormat="1" applyFont="1" applyFill="1" applyBorder="1" applyAlignment="1">
      <alignment vertical="center"/>
    </xf>
    <xf numFmtId="184" fontId="6" fillId="2" borderId="7" xfId="2" applyNumberFormat="1" applyFont="1" applyFill="1" applyBorder="1" applyAlignment="1">
      <alignment vertical="center"/>
    </xf>
    <xf numFmtId="184" fontId="6" fillId="2" borderId="44" xfId="2" applyNumberFormat="1" applyFont="1" applyFill="1" applyBorder="1" applyAlignment="1">
      <alignment vertical="center"/>
    </xf>
    <xf numFmtId="0" fontId="6" fillId="3" borderId="88" xfId="1" applyFont="1" applyFill="1" applyBorder="1" applyAlignment="1">
      <alignment vertical="center" wrapText="1"/>
    </xf>
    <xf numFmtId="0" fontId="6" fillId="3" borderId="37" xfId="1" applyFont="1" applyFill="1" applyBorder="1" applyAlignment="1">
      <alignment vertical="center" wrapText="1"/>
    </xf>
    <xf numFmtId="184" fontId="6" fillId="3" borderId="37" xfId="2" applyNumberFormat="1" applyFont="1" applyFill="1" applyBorder="1" applyAlignment="1">
      <alignment vertical="center"/>
    </xf>
    <xf numFmtId="185" fontId="6" fillId="3" borderId="37" xfId="1" applyNumberFormat="1" applyFont="1" applyFill="1" applyBorder="1" applyAlignment="1">
      <alignment vertical="center"/>
    </xf>
    <xf numFmtId="184" fontId="6" fillId="2" borderId="37" xfId="2" applyNumberFormat="1" applyFont="1" applyFill="1" applyBorder="1" applyAlignment="1">
      <alignment vertical="center"/>
    </xf>
    <xf numFmtId="184" fontId="6" fillId="2" borderId="49" xfId="2" applyNumberFormat="1" applyFont="1" applyFill="1" applyBorder="1" applyAlignment="1">
      <alignment vertical="center"/>
    </xf>
    <xf numFmtId="0" fontId="6" fillId="3" borderId="85" xfId="1" applyFont="1" applyFill="1" applyBorder="1" applyAlignment="1">
      <alignment vertical="center" wrapText="1"/>
    </xf>
    <xf numFmtId="0" fontId="6" fillId="3" borderId="9" xfId="1" applyFont="1" applyFill="1" applyBorder="1" applyAlignment="1">
      <alignment vertical="center" wrapText="1"/>
    </xf>
    <xf numFmtId="184" fontId="6" fillId="3" borderId="9" xfId="2" applyNumberFormat="1" applyFont="1" applyFill="1" applyBorder="1" applyAlignment="1">
      <alignment vertical="center"/>
    </xf>
    <xf numFmtId="185" fontId="6" fillId="3" borderId="9" xfId="1" applyNumberFormat="1" applyFont="1" applyFill="1" applyBorder="1" applyAlignment="1">
      <alignment vertical="center"/>
    </xf>
    <xf numFmtId="184" fontId="6" fillId="2" borderId="9" xfId="2" applyNumberFormat="1" applyFont="1" applyFill="1" applyBorder="1" applyAlignment="1">
      <alignment vertical="center"/>
    </xf>
    <xf numFmtId="184" fontId="6" fillId="2" borderId="87" xfId="2" applyNumberFormat="1" applyFont="1" applyFill="1" applyBorder="1" applyAlignment="1">
      <alignment vertical="center"/>
    </xf>
    <xf numFmtId="0" fontId="6" fillId="0" borderId="40" xfId="1" applyFont="1" applyBorder="1" applyAlignment="1">
      <alignment horizontal="center" vertical="center" wrapText="1" shrinkToFit="1"/>
    </xf>
    <xf numFmtId="0" fontId="6" fillId="0" borderId="40" xfId="1" applyFont="1" applyFill="1" applyBorder="1" applyAlignment="1">
      <alignment horizontal="center" vertical="center" wrapText="1"/>
    </xf>
    <xf numFmtId="186" fontId="6" fillId="3" borderId="7" xfId="1" applyNumberFormat="1" applyFont="1" applyFill="1" applyBorder="1" applyAlignment="1">
      <alignment vertical="center"/>
    </xf>
    <xf numFmtId="186" fontId="6" fillId="3" borderId="37" xfId="1" applyNumberFormat="1" applyFont="1" applyFill="1" applyBorder="1" applyAlignment="1">
      <alignment vertical="center"/>
    </xf>
    <xf numFmtId="0" fontId="6" fillId="0" borderId="41" xfId="1" applyFont="1" applyFill="1" applyBorder="1" applyAlignment="1">
      <alignment horizontal="center" vertical="center" wrapText="1"/>
    </xf>
    <xf numFmtId="186" fontId="6" fillId="3" borderId="9" xfId="1" applyNumberFormat="1" applyFont="1" applyFill="1" applyBorder="1" applyAlignment="1">
      <alignment vertical="center"/>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184" fontId="6" fillId="2" borderId="37" xfId="1" applyNumberFormat="1" applyFont="1" applyFill="1" applyBorder="1" applyAlignment="1">
      <alignment vertical="center"/>
    </xf>
    <xf numFmtId="184" fontId="6" fillId="2" borderId="49" xfId="1" applyNumberFormat="1" applyFont="1" applyFill="1" applyBorder="1" applyAlignment="1">
      <alignment vertical="center"/>
    </xf>
    <xf numFmtId="184" fontId="6" fillId="2" borderId="44" xfId="1" applyNumberFormat="1" applyFont="1" applyFill="1" applyBorder="1" applyAlignment="1">
      <alignment vertical="center"/>
    </xf>
    <xf numFmtId="184" fontId="6" fillId="2" borderId="9" xfId="1" applyNumberFormat="1" applyFont="1" applyFill="1" applyBorder="1" applyAlignment="1">
      <alignment vertical="center"/>
    </xf>
    <xf numFmtId="184" fontId="6" fillId="2" borderId="87" xfId="1" applyNumberFormat="1" applyFont="1" applyFill="1" applyBorder="1" applyAlignment="1">
      <alignment vertical="center"/>
    </xf>
    <xf numFmtId="0" fontId="6" fillId="0" borderId="53" xfId="1" applyFont="1" applyBorder="1" applyAlignment="1">
      <alignment horizontal="center" vertical="center"/>
    </xf>
    <xf numFmtId="0" fontId="6" fillId="3" borderId="88" xfId="1" applyFont="1" applyFill="1" applyBorder="1" applyAlignment="1">
      <alignment vertical="center"/>
    </xf>
    <xf numFmtId="0" fontId="6" fillId="3" borderId="37" xfId="1" applyFont="1" applyFill="1" applyBorder="1" applyAlignment="1">
      <alignment vertical="center"/>
    </xf>
    <xf numFmtId="184" fontId="6" fillId="3" borderId="37" xfId="1" applyNumberFormat="1" applyFont="1" applyFill="1" applyBorder="1" applyAlignment="1">
      <alignment vertical="center"/>
    </xf>
    <xf numFmtId="0" fontId="6" fillId="3" borderId="78" xfId="1" applyFont="1" applyFill="1" applyBorder="1" applyAlignment="1">
      <alignment vertical="center"/>
    </xf>
    <xf numFmtId="0" fontId="6" fillId="3" borderId="7" xfId="1" applyFont="1" applyFill="1" applyBorder="1" applyAlignment="1">
      <alignment vertical="center"/>
    </xf>
    <xf numFmtId="184" fontId="6" fillId="3" borderId="7" xfId="1" applyNumberFormat="1" applyFont="1" applyFill="1" applyBorder="1" applyAlignment="1">
      <alignment vertical="center"/>
    </xf>
    <xf numFmtId="0" fontId="6" fillId="3" borderId="85" xfId="1" applyFont="1" applyFill="1" applyBorder="1" applyAlignment="1">
      <alignment vertical="center"/>
    </xf>
    <xf numFmtId="0" fontId="6" fillId="3" borderId="9" xfId="1" applyFont="1" applyFill="1" applyBorder="1" applyAlignment="1">
      <alignment vertical="center"/>
    </xf>
    <xf numFmtId="184" fontId="6" fillId="3" borderId="9" xfId="1" applyNumberFormat="1" applyFont="1" applyFill="1" applyBorder="1" applyAlignment="1">
      <alignment vertical="center"/>
    </xf>
    <xf numFmtId="0" fontId="6" fillId="0" borderId="52" xfId="1" applyFont="1" applyBorder="1" applyAlignment="1">
      <alignment horizontal="center" vertical="center"/>
    </xf>
    <xf numFmtId="0" fontId="6" fillId="0" borderId="40" xfId="1" applyFont="1" applyBorder="1" applyAlignment="1">
      <alignment horizontal="center" vertical="center"/>
    </xf>
    <xf numFmtId="177" fontId="6" fillId="0" borderId="40" xfId="1" applyNumberFormat="1" applyFont="1" applyBorder="1" applyAlignment="1">
      <alignment horizontal="center" vertical="center" wrapText="1"/>
    </xf>
    <xf numFmtId="181" fontId="6" fillId="0" borderId="40" xfId="1" applyNumberFormat="1" applyFont="1" applyBorder="1" applyAlignment="1">
      <alignment horizontal="center" vertical="center" wrapText="1"/>
    </xf>
    <xf numFmtId="0" fontId="6" fillId="0" borderId="35" xfId="1" applyFont="1" applyBorder="1" applyAlignment="1">
      <alignment vertical="center" wrapText="1"/>
    </xf>
    <xf numFmtId="0" fontId="6" fillId="0" borderId="21" xfId="1" applyFont="1" applyBorder="1" applyAlignment="1">
      <alignment vertical="center" wrapText="1"/>
    </xf>
    <xf numFmtId="184" fontId="6" fillId="2" borderId="20" xfId="1" applyNumberFormat="1" applyFont="1" applyFill="1" applyBorder="1" applyAlignment="1">
      <alignment vertical="center"/>
    </xf>
    <xf numFmtId="184" fontId="6" fillId="2" borderId="21" xfId="1" applyNumberFormat="1" applyFont="1" applyFill="1" applyBorder="1" applyAlignment="1">
      <alignment vertical="center"/>
    </xf>
    <xf numFmtId="181" fontId="6" fillId="0" borderId="37" xfId="1" applyNumberFormat="1" applyFont="1" applyBorder="1" applyAlignment="1">
      <alignment vertical="center"/>
    </xf>
    <xf numFmtId="0" fontId="6" fillId="0" borderId="30" xfId="1" applyFont="1" applyBorder="1" applyAlignment="1">
      <alignment horizontal="center" vertical="center"/>
    </xf>
    <xf numFmtId="0" fontId="6" fillId="0" borderId="32" xfId="1" applyFont="1" applyBorder="1" applyAlignment="1">
      <alignment horizontal="center" vertical="center"/>
    </xf>
    <xf numFmtId="177" fontId="6" fillId="0" borderId="31" xfId="1" applyNumberFormat="1" applyFont="1" applyBorder="1" applyAlignment="1">
      <alignment horizontal="center" vertical="center"/>
    </xf>
    <xf numFmtId="177" fontId="6" fillId="0" borderId="32" xfId="1" applyNumberFormat="1" applyFont="1" applyBorder="1" applyAlignment="1">
      <alignment horizontal="center" vertical="center"/>
    </xf>
    <xf numFmtId="177" fontId="6" fillId="0" borderId="50" xfId="1" applyNumberFormat="1" applyFont="1" applyBorder="1" applyAlignment="1">
      <alignment horizontal="center" vertical="center"/>
    </xf>
    <xf numFmtId="0" fontId="6" fillId="0" borderId="25" xfId="1" applyFont="1" applyBorder="1" applyAlignment="1">
      <alignment vertical="center" wrapText="1"/>
    </xf>
    <xf numFmtId="0" fontId="6" fillId="0" borderId="28" xfId="1" applyFont="1" applyBorder="1" applyAlignment="1">
      <alignment vertical="center" wrapText="1"/>
    </xf>
    <xf numFmtId="181" fontId="6" fillId="0" borderId="7" xfId="1" applyNumberFormat="1" applyFont="1" applyBorder="1" applyAlignment="1">
      <alignment vertical="center"/>
    </xf>
    <xf numFmtId="0" fontId="6" fillId="0" borderId="23" xfId="1" applyFont="1" applyBorder="1" applyAlignment="1">
      <alignment vertical="center" wrapText="1"/>
    </xf>
    <xf numFmtId="0" fontId="6" fillId="0" borderId="46" xfId="1" applyFont="1" applyBorder="1" applyAlignment="1">
      <alignment vertical="center" wrapText="1"/>
    </xf>
    <xf numFmtId="184" fontId="6" fillId="2" borderId="9" xfId="1" applyNumberFormat="1" applyFont="1" applyFill="1" applyBorder="1" applyAlignment="1">
      <alignment horizontal="right" vertical="center"/>
    </xf>
    <xf numFmtId="181" fontId="6" fillId="0" borderId="9" xfId="1" applyNumberFormat="1" applyFont="1" applyBorder="1" applyAlignment="1">
      <alignmen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6" fillId="2" borderId="0" xfId="1" applyFont="1" applyFill="1" applyBorder="1" applyAlignment="1">
      <alignment horizontal="right" vertical="center"/>
    </xf>
    <xf numFmtId="184" fontId="6" fillId="2" borderId="68" xfId="1" applyNumberFormat="1" applyFont="1" applyFill="1" applyBorder="1" applyAlignment="1">
      <alignment vertical="center"/>
    </xf>
    <xf numFmtId="0" fontId="6" fillId="0" borderId="61" xfId="1" applyFont="1" applyBorder="1" applyAlignment="1">
      <alignment horizontal="center" vertical="center" wrapText="1"/>
    </xf>
    <xf numFmtId="0" fontId="6" fillId="0" borderId="99" xfId="1" applyFont="1" applyBorder="1" applyAlignment="1">
      <alignment horizontal="center" vertical="center" wrapText="1"/>
    </xf>
    <xf numFmtId="184" fontId="6" fillId="3" borderId="101" xfId="1" applyNumberFormat="1" applyFont="1" applyFill="1" applyBorder="1" applyAlignment="1">
      <alignment vertical="center"/>
    </xf>
    <xf numFmtId="184" fontId="6" fillId="3" borderId="102" xfId="1" applyNumberFormat="1" applyFont="1" applyFill="1" applyBorder="1" applyAlignment="1">
      <alignment vertical="center"/>
    </xf>
    <xf numFmtId="0" fontId="6" fillId="0" borderId="12" xfId="1" applyFont="1" applyBorder="1" applyAlignment="1">
      <alignment horizontal="center" wrapText="1"/>
    </xf>
    <xf numFmtId="0" fontId="6" fillId="0" borderId="33" xfId="1" applyFont="1" applyBorder="1" applyAlignment="1">
      <alignment horizontal="center" wrapText="1"/>
    </xf>
    <xf numFmtId="0" fontId="6" fillId="0" borderId="58" xfId="1" applyFont="1" applyBorder="1" applyAlignment="1">
      <alignment horizontal="center" wrapText="1"/>
    </xf>
    <xf numFmtId="0" fontId="6" fillId="0" borderId="59" xfId="1" applyFont="1" applyBorder="1" applyAlignment="1">
      <alignment horizontal="center" wrapText="1"/>
    </xf>
    <xf numFmtId="0" fontId="6" fillId="0" borderId="48" xfId="1" applyFont="1" applyBorder="1" applyAlignment="1">
      <alignment horizontal="center" wrapText="1"/>
    </xf>
    <xf numFmtId="0" fontId="6" fillId="0" borderId="60" xfId="1" applyFont="1" applyBorder="1" applyAlignment="1">
      <alignment horizontal="center" wrapText="1"/>
    </xf>
    <xf numFmtId="0" fontId="6" fillId="0" borderId="33" xfId="1" applyFont="1" applyBorder="1" applyAlignment="1">
      <alignment vertical="center" wrapText="1"/>
    </xf>
    <xf numFmtId="184" fontId="6" fillId="2" borderId="24" xfId="1" applyNumberFormat="1" applyFont="1" applyFill="1" applyBorder="1" applyAlignment="1">
      <alignment vertical="center"/>
    </xf>
    <xf numFmtId="184" fontId="6" fillId="2" borderId="56" xfId="1" applyNumberFormat="1" applyFont="1" applyFill="1" applyBorder="1" applyAlignment="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2" borderId="2" xfId="1" applyFont="1" applyFill="1" applyBorder="1" applyAlignment="1">
      <alignment horizontal="right" vertical="center"/>
    </xf>
    <xf numFmtId="0" fontId="6" fillId="0" borderId="73" xfId="1" applyFont="1" applyBorder="1" applyAlignment="1">
      <alignment horizontal="center" vertical="center"/>
    </xf>
    <xf numFmtId="0" fontId="15" fillId="0" borderId="18" xfId="0" applyFont="1" applyBorder="1" applyAlignment="1">
      <alignment horizontal="center" vertical="center"/>
    </xf>
    <xf numFmtId="0" fontId="6" fillId="3" borderId="17" xfId="1" applyFont="1" applyFill="1" applyBorder="1" applyAlignment="1">
      <alignment horizontal="center" vertical="center"/>
    </xf>
    <xf numFmtId="0" fontId="15" fillId="3" borderId="74" xfId="0" applyFont="1" applyFill="1" applyBorder="1" applyAlignment="1">
      <alignment horizontal="center" vertical="center"/>
    </xf>
    <xf numFmtId="0" fontId="6" fillId="0" borderId="25" xfId="1" applyFont="1" applyBorder="1" applyAlignment="1">
      <alignment horizontal="center" vertical="center"/>
    </xf>
    <xf numFmtId="0" fontId="15" fillId="0" borderId="28" xfId="0" applyFont="1" applyBorder="1" applyAlignment="1">
      <alignment horizontal="center" vertical="center"/>
    </xf>
    <xf numFmtId="0" fontId="6" fillId="0" borderId="15" xfId="1" applyFont="1" applyBorder="1" applyAlignment="1">
      <alignment vertical="center" wrapText="1"/>
    </xf>
    <xf numFmtId="0" fontId="6" fillId="0" borderId="0" xfId="1" applyFont="1" applyAlignment="1">
      <alignment vertical="center" wrapText="1"/>
    </xf>
    <xf numFmtId="0" fontId="6" fillId="0" borderId="59" xfId="1" applyFont="1" applyBorder="1" applyAlignment="1">
      <alignment horizontal="center" vertical="center" wrapText="1"/>
    </xf>
    <xf numFmtId="0" fontId="15" fillId="0" borderId="69" xfId="0" applyFont="1" applyBorder="1" applyAlignment="1">
      <alignment horizontal="center" vertical="center"/>
    </xf>
    <xf numFmtId="184" fontId="14" fillId="3" borderId="68" xfId="0" applyNumberFormat="1" applyFont="1" applyFill="1" applyBorder="1" applyAlignment="1">
      <alignment vertical="center"/>
    </xf>
    <xf numFmtId="0" fontId="6" fillId="0" borderId="39"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55" xfId="1" applyFont="1" applyBorder="1" applyAlignment="1">
      <alignment horizontal="center" vertical="center" wrapText="1"/>
    </xf>
    <xf numFmtId="0" fontId="13" fillId="0" borderId="0" xfId="1" applyFont="1" applyAlignment="1">
      <alignment horizontal="left" vertical="center" wrapText="1"/>
    </xf>
    <xf numFmtId="0" fontId="10" fillId="0" borderId="3" xfId="1" applyFont="1" applyBorder="1" applyAlignment="1">
      <alignment horizontal="center" vertical="center" wrapText="1"/>
    </xf>
    <xf numFmtId="0" fontId="10" fillId="0" borderId="6" xfId="1" applyFont="1" applyBorder="1" applyAlignment="1">
      <alignment horizontal="center" vertical="center" wrapText="1"/>
    </xf>
    <xf numFmtId="0" fontId="6" fillId="0" borderId="24" xfId="1" applyFont="1" applyBorder="1" applyAlignment="1">
      <alignment horizontal="right" vertical="center"/>
    </xf>
    <xf numFmtId="0" fontId="6" fillId="0" borderId="46" xfId="1" applyFont="1" applyBorder="1" applyAlignment="1">
      <alignment horizontal="right" vertical="center"/>
    </xf>
    <xf numFmtId="0" fontId="6" fillId="0" borderId="26" xfId="1" applyFont="1" applyBorder="1" applyAlignment="1">
      <alignment horizontal="right" vertical="center"/>
    </xf>
    <xf numFmtId="0" fontId="6" fillId="0" borderId="28"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lignment horizontal="right" vertical="center"/>
    </xf>
    <xf numFmtId="0" fontId="6" fillId="0" borderId="31" xfId="1" applyFont="1" applyBorder="1" applyAlignment="1">
      <alignment horizontal="right" vertical="center"/>
    </xf>
    <xf numFmtId="0" fontId="6" fillId="0" borderId="32" xfId="1" applyFont="1" applyBorder="1" applyAlignment="1">
      <alignment horizontal="right" vertical="center"/>
    </xf>
    <xf numFmtId="0" fontId="13" fillId="0" borderId="0" xfId="1" applyFont="1" applyAlignment="1">
      <alignment vertical="center" wrapText="1"/>
    </xf>
    <xf numFmtId="0" fontId="6" fillId="0" borderId="39" xfId="1"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41" xfId="1" applyFont="1" applyBorder="1" applyAlignment="1">
      <alignment horizontal="center" vertical="center"/>
    </xf>
    <xf numFmtId="184" fontId="6" fillId="3" borderId="30" xfId="1" applyNumberFormat="1" applyFont="1" applyFill="1" applyBorder="1" applyAlignment="1">
      <alignment horizontal="right" vertical="center"/>
    </xf>
    <xf numFmtId="184" fontId="6" fillId="3" borderId="32" xfId="1" applyNumberFormat="1" applyFont="1" applyFill="1" applyBorder="1" applyAlignment="1">
      <alignment horizontal="right" vertical="center"/>
    </xf>
    <xf numFmtId="187" fontId="6" fillId="3" borderId="31" xfId="1" applyNumberFormat="1" applyFont="1" applyFill="1" applyBorder="1" applyAlignment="1">
      <alignment horizontal="right" vertical="center"/>
    </xf>
    <xf numFmtId="187" fontId="6" fillId="3" borderId="54" xfId="1" applyNumberFormat="1" applyFont="1" applyFill="1" applyBorder="1" applyAlignment="1">
      <alignment horizontal="right" vertical="center"/>
    </xf>
    <xf numFmtId="186" fontId="6" fillId="3" borderId="31" xfId="1" applyNumberFormat="1" applyFont="1" applyFill="1" applyBorder="1" applyAlignment="1">
      <alignment vertical="center"/>
    </xf>
    <xf numFmtId="186" fontId="6" fillId="3" borderId="32" xfId="1" applyNumberFormat="1" applyFont="1" applyFill="1" applyBorder="1" applyAlignment="1">
      <alignment vertical="center"/>
    </xf>
    <xf numFmtId="184" fontId="6" fillId="3" borderId="31" xfId="1" applyNumberFormat="1" applyFont="1" applyFill="1" applyBorder="1" applyAlignment="1">
      <alignment vertical="center"/>
    </xf>
    <xf numFmtId="184" fontId="6" fillId="3" borderId="32" xfId="1" applyNumberFormat="1" applyFont="1" applyFill="1" applyBorder="1" applyAlignment="1">
      <alignment vertical="center"/>
    </xf>
    <xf numFmtId="187" fontId="6" fillId="2" borderId="31" xfId="1" applyNumberFormat="1" applyFont="1" applyFill="1" applyBorder="1" applyAlignment="1">
      <alignment horizontal="right" vertical="center"/>
    </xf>
    <xf numFmtId="187" fontId="6" fillId="2" borderId="54" xfId="1" applyNumberFormat="1" applyFont="1" applyFill="1" applyBorder="1" applyAlignment="1">
      <alignment horizontal="right" vertical="center"/>
    </xf>
    <xf numFmtId="0" fontId="6" fillId="0" borderId="52" xfId="1" applyFont="1" applyFill="1" applyBorder="1" applyAlignment="1">
      <alignment horizontal="center" vertical="center" wrapText="1"/>
    </xf>
    <xf numFmtId="0" fontId="6" fillId="0" borderId="40" xfId="1" applyFont="1" applyFill="1" applyBorder="1" applyAlignment="1">
      <alignment horizontal="center" vertical="center"/>
    </xf>
    <xf numFmtId="184" fontId="6" fillId="2" borderId="30" xfId="1" applyNumberFormat="1" applyFont="1" applyFill="1" applyBorder="1" applyAlignment="1">
      <alignment horizontal="right" vertical="center"/>
    </xf>
    <xf numFmtId="184" fontId="6" fillId="2" borderId="32" xfId="1" applyNumberFormat="1" applyFont="1" applyFill="1" applyBorder="1" applyAlignment="1">
      <alignment horizontal="right" vertical="center"/>
    </xf>
    <xf numFmtId="180" fontId="6" fillId="0" borderId="76" xfId="1" applyNumberFormat="1" applyFont="1" applyBorder="1" applyAlignment="1">
      <alignment horizontal="center" vertical="center"/>
    </xf>
    <xf numFmtId="180" fontId="6" fillId="0" borderId="79" xfId="1" applyNumberFormat="1" applyFont="1" applyBorder="1" applyAlignment="1">
      <alignment horizontal="center" vertical="center"/>
    </xf>
    <xf numFmtId="184" fontId="6" fillId="3" borderId="79" xfId="1" applyNumberFormat="1" applyFont="1" applyFill="1" applyBorder="1" applyAlignment="1">
      <alignment vertical="center"/>
    </xf>
    <xf numFmtId="184" fontId="6" fillId="3" borderId="77" xfId="1" applyNumberFormat="1" applyFont="1" applyFill="1" applyBorder="1" applyAlignment="1">
      <alignment vertical="center"/>
    </xf>
    <xf numFmtId="180" fontId="6" fillId="0" borderId="88" xfId="1" applyNumberFormat="1" applyFont="1" applyBorder="1" applyAlignment="1">
      <alignment horizontal="center" vertical="center"/>
    </xf>
    <xf numFmtId="180" fontId="6" fillId="0" borderId="37" xfId="1" applyNumberFormat="1" applyFont="1" applyBorder="1" applyAlignment="1">
      <alignment horizontal="center" vertical="center"/>
    </xf>
    <xf numFmtId="184" fontId="6" fillId="3" borderId="49" xfId="1" applyNumberFormat="1" applyFont="1" applyFill="1" applyBorder="1" applyAlignment="1">
      <alignment vertical="center"/>
    </xf>
    <xf numFmtId="184" fontId="6" fillId="2" borderId="53" xfId="1" applyNumberFormat="1" applyFont="1" applyFill="1" applyBorder="1" applyAlignment="1">
      <alignment vertical="center"/>
    </xf>
    <xf numFmtId="186" fontId="6" fillId="3" borderId="50" xfId="1" applyNumberFormat="1" applyFont="1" applyFill="1" applyBorder="1" applyAlignment="1">
      <alignment vertical="center"/>
    </xf>
    <xf numFmtId="186" fontId="6" fillId="3" borderId="67" xfId="1" applyNumberFormat="1" applyFont="1" applyFill="1" applyBorder="1" applyAlignment="1">
      <alignment vertical="center"/>
    </xf>
    <xf numFmtId="187" fontId="6" fillId="2" borderId="50" xfId="1" applyNumberFormat="1" applyFont="1" applyFill="1" applyBorder="1" applyAlignment="1">
      <alignment vertical="center"/>
    </xf>
    <xf numFmtId="187" fontId="6" fillId="2" borderId="51" xfId="1" applyNumberFormat="1" applyFont="1" applyFill="1" applyBorder="1" applyAlignment="1">
      <alignment vertical="center"/>
    </xf>
    <xf numFmtId="0" fontId="6" fillId="0" borderId="0" xfId="1" applyFont="1" applyBorder="1" applyAlignment="1">
      <alignment vertical="center" wrapText="1"/>
    </xf>
    <xf numFmtId="180" fontId="6" fillId="0" borderId="76" xfId="1" applyNumberFormat="1" applyFont="1" applyBorder="1" applyAlignment="1">
      <alignment horizontal="center" vertical="center" wrapText="1"/>
    </xf>
    <xf numFmtId="180" fontId="6" fillId="0" borderId="88" xfId="1" applyNumberFormat="1" applyFont="1" applyBorder="1" applyAlignment="1">
      <alignment horizontal="center" vertical="center" wrapText="1"/>
    </xf>
    <xf numFmtId="0" fontId="6" fillId="0" borderId="73"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03" xfId="1" applyFont="1" applyBorder="1" applyAlignment="1">
      <alignment horizontal="center" vertical="center" wrapText="1"/>
    </xf>
    <xf numFmtId="0" fontId="6" fillId="0" borderId="98" xfId="1" applyFont="1" applyBorder="1" applyAlignment="1">
      <alignment horizontal="center" vertical="center" wrapText="1"/>
    </xf>
    <xf numFmtId="184" fontId="6" fillId="2" borderId="24" xfId="2" applyNumberFormat="1" applyFont="1" applyFill="1" applyBorder="1" applyAlignment="1">
      <alignment vertical="center"/>
    </xf>
    <xf numFmtId="184" fontId="6" fillId="2" borderId="46" xfId="2" applyNumberFormat="1" applyFont="1" applyFill="1" applyBorder="1" applyAlignment="1">
      <alignment vertical="center"/>
    </xf>
    <xf numFmtId="184" fontId="6" fillId="2" borderId="26" xfId="2" applyNumberFormat="1" applyFont="1" applyFill="1" applyBorder="1" applyAlignment="1">
      <alignment vertical="center"/>
    </xf>
    <xf numFmtId="184" fontId="6" fillId="2" borderId="28" xfId="2" applyNumberFormat="1" applyFont="1" applyFill="1" applyBorder="1" applyAlignment="1">
      <alignment vertical="center"/>
    </xf>
    <xf numFmtId="185" fontId="6" fillId="2" borderId="26" xfId="1" applyNumberFormat="1" applyFont="1" applyFill="1" applyBorder="1" applyAlignment="1">
      <alignment vertical="center"/>
    </xf>
    <xf numFmtId="185" fontId="6" fillId="2" borderId="28" xfId="1" applyNumberFormat="1" applyFont="1" applyFill="1" applyBorder="1" applyAlignment="1">
      <alignment vertical="center"/>
    </xf>
    <xf numFmtId="185" fontId="6" fillId="2" borderId="57" xfId="1" applyNumberFormat="1" applyFont="1" applyFill="1" applyBorder="1" applyAlignment="1">
      <alignment vertical="center"/>
    </xf>
    <xf numFmtId="184" fontId="6" fillId="2" borderId="66" xfId="2" applyNumberFormat="1" applyFont="1" applyFill="1" applyBorder="1" applyAlignment="1">
      <alignment vertical="center"/>
    </xf>
    <xf numFmtId="184" fontId="6" fillId="2" borderId="65" xfId="2" applyNumberFormat="1" applyFont="1" applyFill="1" applyBorder="1" applyAlignment="1">
      <alignment vertical="center"/>
    </xf>
    <xf numFmtId="185" fontId="6" fillId="2" borderId="65" xfId="1" applyNumberFormat="1" applyFont="1" applyFill="1" applyBorder="1" applyAlignment="1">
      <alignment vertical="center"/>
    </xf>
    <xf numFmtId="185" fontId="6" fillId="2" borderId="24" xfId="1" applyNumberFormat="1" applyFont="1" applyFill="1" applyBorder="1" applyAlignment="1">
      <alignment vertical="center"/>
    </xf>
    <xf numFmtId="185" fontId="6" fillId="2" borderId="46" xfId="1" applyNumberFormat="1" applyFont="1" applyFill="1" applyBorder="1" applyAlignment="1">
      <alignment vertical="center"/>
    </xf>
    <xf numFmtId="185" fontId="6" fillId="2" borderId="56" xfId="1" applyNumberFormat="1" applyFont="1" applyFill="1" applyBorder="1" applyAlignment="1">
      <alignment vertical="center"/>
    </xf>
    <xf numFmtId="184" fontId="6" fillId="2" borderId="29" xfId="1" applyNumberFormat="1" applyFont="1" applyFill="1" applyBorder="1" applyAlignment="1">
      <alignment vertical="center"/>
    </xf>
    <xf numFmtId="184" fontId="6" fillId="2" borderId="8" xfId="1" applyNumberFormat="1" applyFont="1" applyFill="1" applyBorder="1" applyAlignment="1">
      <alignment vertical="center"/>
    </xf>
    <xf numFmtId="184" fontId="6" fillId="2" borderId="15" xfId="1" applyNumberFormat="1" applyFont="1" applyFill="1" applyBorder="1" applyAlignment="1">
      <alignment vertical="center"/>
    </xf>
    <xf numFmtId="184" fontId="6" fillId="2" borderId="83" xfId="1" applyNumberFormat="1" applyFont="1" applyFill="1" applyBorder="1" applyAlignment="1">
      <alignment vertical="center"/>
    </xf>
    <xf numFmtId="184" fontId="6" fillId="2" borderId="59" xfId="1" applyNumberFormat="1" applyFont="1" applyFill="1" applyBorder="1" applyAlignment="1">
      <alignment vertical="center"/>
    </xf>
    <xf numFmtId="184" fontId="6" fillId="2" borderId="69" xfId="1" applyNumberFormat="1" applyFont="1" applyFill="1" applyBorder="1" applyAlignment="1">
      <alignment vertical="center"/>
    </xf>
    <xf numFmtId="184" fontId="6" fillId="2" borderId="75" xfId="2" applyNumberFormat="1" applyFont="1" applyFill="1" applyBorder="1" applyAlignment="1">
      <alignment vertical="center"/>
    </xf>
    <xf numFmtId="184" fontId="6" fillId="2" borderId="89" xfId="2" applyNumberFormat="1" applyFont="1" applyFill="1" applyBorder="1" applyAlignment="1">
      <alignment vertical="center"/>
    </xf>
    <xf numFmtId="184" fontId="6" fillId="2" borderId="11" xfId="2" applyNumberFormat="1" applyFont="1" applyFill="1" applyBorder="1" applyAlignment="1">
      <alignment vertical="center"/>
    </xf>
    <xf numFmtId="185" fontId="6" fillId="2" borderId="9" xfId="1" applyNumberFormat="1" applyFont="1" applyFill="1" applyBorder="1" applyAlignment="1">
      <alignment vertical="center"/>
    </xf>
    <xf numFmtId="185" fontId="6" fillId="2" borderId="87" xfId="1" applyNumberFormat="1" applyFont="1" applyFill="1" applyBorder="1" applyAlignment="1">
      <alignment vertical="center"/>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14"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48" xfId="1" applyFont="1" applyBorder="1" applyAlignment="1">
      <alignment horizontal="left" vertical="center" wrapText="1"/>
    </xf>
    <xf numFmtId="184" fontId="6" fillId="2" borderId="78" xfId="1" applyNumberFormat="1" applyFont="1" applyFill="1" applyBorder="1" applyAlignment="1">
      <alignment vertical="center"/>
    </xf>
    <xf numFmtId="182" fontId="6" fillId="0" borderId="7" xfId="1" applyNumberFormat="1" applyFont="1" applyBorder="1" applyAlignment="1">
      <alignment horizontal="center" vertical="center"/>
    </xf>
    <xf numFmtId="179" fontId="6" fillId="0" borderId="86" xfId="1" applyNumberFormat="1" applyFont="1" applyBorder="1" applyAlignment="1">
      <alignment horizontal="center" vertical="top" wrapText="1"/>
    </xf>
    <xf numFmtId="0" fontId="14" fillId="0" borderId="84" xfId="0" applyFont="1" applyBorder="1" applyAlignment="1">
      <alignment horizontal="center" vertical="top" wrapText="1"/>
    </xf>
    <xf numFmtId="0" fontId="6" fillId="0" borderId="44" xfId="1" applyFont="1" applyFill="1" applyBorder="1" applyAlignment="1">
      <alignment horizontal="center" vertical="center"/>
    </xf>
    <xf numFmtId="0" fontId="13" fillId="0" borderId="44" xfId="1" applyFont="1" applyFill="1" applyBorder="1" applyAlignment="1">
      <alignment horizontal="center" vertical="center" wrapText="1"/>
    </xf>
    <xf numFmtId="0" fontId="6" fillId="0" borderId="85"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9" xfId="1" applyFont="1" applyFill="1" applyBorder="1" applyAlignment="1">
      <alignment horizontal="center" vertical="center" wrapText="1"/>
    </xf>
    <xf numFmtId="184" fontId="6" fillId="3" borderId="16" xfId="1" applyNumberFormat="1" applyFont="1" applyFill="1" applyBorder="1" applyAlignment="1">
      <alignment vertical="center" wrapText="1"/>
    </xf>
    <xf numFmtId="184" fontId="6" fillId="3" borderId="11" xfId="1" applyNumberFormat="1" applyFont="1" applyFill="1" applyBorder="1" applyAlignment="1">
      <alignment vertical="center" wrapText="1"/>
    </xf>
    <xf numFmtId="0" fontId="6" fillId="3" borderId="17" xfId="1" applyFont="1" applyFill="1" applyBorder="1" applyAlignment="1">
      <alignment vertical="center"/>
    </xf>
    <xf numFmtId="0" fontId="15" fillId="3" borderId="74" xfId="0" applyFont="1" applyFill="1" applyBorder="1" applyAlignment="1">
      <alignment vertical="center"/>
    </xf>
    <xf numFmtId="0" fontId="6" fillId="0" borderId="31" xfId="1" applyFont="1" applyBorder="1" applyAlignment="1">
      <alignment vertical="center"/>
    </xf>
    <xf numFmtId="0" fontId="6" fillId="0" borderId="32" xfId="1" applyFont="1" applyBorder="1" applyAlignment="1">
      <alignment vertical="center"/>
    </xf>
    <xf numFmtId="0" fontId="6" fillId="0" borderId="26" xfId="1" applyFont="1" applyBorder="1" applyAlignment="1">
      <alignment vertical="center"/>
    </xf>
    <xf numFmtId="0" fontId="6" fillId="0" borderId="28" xfId="1" applyFont="1" applyBorder="1" applyAlignment="1">
      <alignment vertical="center"/>
    </xf>
    <xf numFmtId="0" fontId="6" fillId="0" borderId="24" xfId="1" applyFont="1" applyBorder="1" applyAlignment="1">
      <alignment vertical="center"/>
    </xf>
    <xf numFmtId="0" fontId="6" fillId="0" borderId="46" xfId="1" applyFont="1" applyBorder="1" applyAlignment="1">
      <alignment vertical="center"/>
    </xf>
    <xf numFmtId="0" fontId="6" fillId="0" borderId="20" xfId="1" applyFont="1" applyBorder="1" applyAlignment="1">
      <alignment vertical="center"/>
    </xf>
    <xf numFmtId="0" fontId="6" fillId="0" borderId="21" xfId="1" applyFont="1" applyBorder="1" applyAlignment="1">
      <alignmen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6" fillId="0" borderId="48" xfId="1" applyFont="1" applyBorder="1" applyAlignment="1">
      <alignment vertical="center" wrapText="1"/>
    </xf>
    <xf numFmtId="184" fontId="6" fillId="2" borderId="16" xfId="1" applyNumberFormat="1" applyFont="1" applyFill="1" applyBorder="1" applyAlignment="1">
      <alignment vertical="center"/>
    </xf>
    <xf numFmtId="184" fontId="6" fillId="2" borderId="11" xfId="1" applyNumberFormat="1" applyFont="1" applyFill="1" applyBorder="1" applyAlignment="1">
      <alignment vertical="center"/>
    </xf>
    <xf numFmtId="0" fontId="6" fillId="4" borderId="45" xfId="1" applyFont="1" applyFill="1" applyBorder="1" applyAlignment="1">
      <alignment horizontal="center" vertical="center" wrapText="1"/>
    </xf>
    <xf numFmtId="0" fontId="6" fillId="0" borderId="62"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106" xfId="1" applyFont="1" applyBorder="1" applyAlignment="1">
      <alignment horizontal="center" vertical="center"/>
    </xf>
    <xf numFmtId="0" fontId="6" fillId="0" borderId="107" xfId="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CCFFFF"/>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458E-F31D-4D6E-8C4D-F7B3F1E061A9}">
  <sheetPr>
    <pageSetUpPr fitToPage="1"/>
  </sheetPr>
  <dimension ref="A1:V47"/>
  <sheetViews>
    <sheetView workbookViewId="0"/>
  </sheetViews>
  <sheetFormatPr defaultColWidth="9" defaultRowHeight="13.5" x14ac:dyDescent="0.4"/>
  <cols>
    <col min="1" max="10" width="20.625" style="1" customWidth="1"/>
    <col min="11" max="11" width="5.625" style="1" customWidth="1"/>
    <col min="12" max="12" width="20.625" style="1" customWidth="1"/>
    <col min="13" max="13" width="22.25" style="1" customWidth="1"/>
    <col min="14" max="14" width="5.625" style="1" customWidth="1"/>
    <col min="15" max="15" width="20.625" style="1" customWidth="1"/>
    <col min="16" max="16" width="22.375" style="1" customWidth="1"/>
    <col min="17" max="17" width="5.625" style="1" customWidth="1"/>
    <col min="18" max="18" width="20.625" style="1" customWidth="1"/>
    <col min="19" max="19" width="10.625" style="1" customWidth="1"/>
    <col min="20" max="20" width="5.625" style="1" customWidth="1"/>
    <col min="21" max="21" width="20.625" style="1" customWidth="1"/>
    <col min="22" max="22" width="10.625" style="1" customWidth="1"/>
    <col min="23" max="16384" width="9" style="1"/>
  </cols>
  <sheetData>
    <row r="1" spans="1:22" ht="39.950000000000003" customHeight="1" thickBot="1" x14ac:dyDescent="0.45">
      <c r="A1" s="232"/>
      <c r="G1" s="2"/>
      <c r="H1" s="2"/>
      <c r="I1" s="2"/>
      <c r="J1" s="17" t="s">
        <v>80</v>
      </c>
    </row>
    <row r="2" spans="1:22" ht="39.950000000000003" customHeight="1" thickTop="1" x14ac:dyDescent="0.4">
      <c r="A2" s="303" t="s">
        <v>342</v>
      </c>
      <c r="B2" s="304"/>
      <c r="C2" s="304"/>
      <c r="D2" s="304"/>
      <c r="E2" s="304"/>
      <c r="F2" s="304"/>
      <c r="G2" s="304"/>
      <c r="H2" s="304"/>
      <c r="I2" s="304"/>
      <c r="J2" s="305"/>
    </row>
    <row r="3" spans="1:22" ht="39.950000000000003" customHeight="1" thickBot="1" x14ac:dyDescent="0.45">
      <c r="A3" s="306"/>
      <c r="B3" s="307"/>
      <c r="C3" s="307"/>
      <c r="D3" s="307"/>
      <c r="E3" s="307"/>
      <c r="F3" s="307"/>
      <c r="G3" s="307"/>
      <c r="H3" s="307"/>
      <c r="I3" s="307"/>
      <c r="J3" s="308"/>
    </row>
    <row r="4" spans="1:22" ht="39.950000000000003" customHeight="1" thickTop="1" x14ac:dyDescent="0.4">
      <c r="G4" s="16" t="s">
        <v>286</v>
      </c>
      <c r="H4" s="309" t="s">
        <v>287</v>
      </c>
      <c r="I4" s="309"/>
      <c r="J4" s="309"/>
    </row>
    <row r="5" spans="1:22" ht="39.950000000000003" customHeight="1" x14ac:dyDescent="0.4">
      <c r="G5" s="16" t="s">
        <v>204</v>
      </c>
      <c r="H5" s="309"/>
      <c r="I5" s="309"/>
      <c r="J5" s="310"/>
    </row>
    <row r="6" spans="1:22" ht="39.950000000000003" customHeight="1" x14ac:dyDescent="0.4">
      <c r="G6" s="16" t="s">
        <v>137</v>
      </c>
      <c r="H6" s="309"/>
      <c r="I6" s="309"/>
      <c r="J6" s="310"/>
    </row>
    <row r="7" spans="1:22" s="19" customFormat="1" ht="39.950000000000003" customHeight="1" x14ac:dyDescent="0.4">
      <c r="A7" s="40"/>
      <c r="B7" s="95"/>
      <c r="C7" s="40"/>
      <c r="D7" s="40"/>
      <c r="E7" s="16"/>
      <c r="F7" s="16"/>
      <c r="G7" s="16"/>
      <c r="H7" s="16"/>
      <c r="I7" s="16"/>
      <c r="J7" s="30"/>
      <c r="L7" s="1"/>
      <c r="M7" s="1"/>
      <c r="N7" s="1"/>
      <c r="O7" s="1"/>
      <c r="P7" s="1"/>
      <c r="Q7" s="1"/>
      <c r="R7" s="301" t="s">
        <v>6</v>
      </c>
      <c r="S7" s="302"/>
      <c r="T7" s="1"/>
      <c r="U7" s="1"/>
      <c r="V7" s="1"/>
    </row>
    <row r="8" spans="1:22" ht="39.950000000000003" customHeight="1" x14ac:dyDescent="0.15">
      <c r="A8" s="195" t="s">
        <v>282</v>
      </c>
      <c r="B8" s="3"/>
      <c r="C8" s="191"/>
      <c r="D8" s="191"/>
      <c r="E8" s="16"/>
      <c r="F8" s="16"/>
      <c r="G8" s="16"/>
      <c r="H8" s="16"/>
      <c r="I8" s="16"/>
      <c r="J8" s="30"/>
      <c r="L8" s="4"/>
      <c r="M8" s="12"/>
      <c r="N8" s="12"/>
      <c r="O8" s="12"/>
      <c r="P8" s="4"/>
      <c r="Q8" s="4"/>
      <c r="R8" s="178" t="s">
        <v>129</v>
      </c>
      <c r="S8" s="171">
        <f>表3!C15</f>
        <v>0</v>
      </c>
      <c r="T8" s="4"/>
      <c r="U8" s="4"/>
      <c r="V8" s="4"/>
    </row>
    <row r="9" spans="1:22" s="4" customFormat="1" ht="39.950000000000003" customHeight="1" x14ac:dyDescent="0.15">
      <c r="A9" s="39" t="s">
        <v>309</v>
      </c>
      <c r="B9" s="91"/>
      <c r="C9" s="18"/>
      <c r="D9" s="18"/>
      <c r="E9" s="18"/>
      <c r="F9" s="18"/>
      <c r="G9" s="18"/>
      <c r="H9" s="18"/>
      <c r="I9" s="18"/>
      <c r="K9" s="12"/>
      <c r="M9" s="12"/>
      <c r="N9" s="12"/>
      <c r="O9" s="12"/>
      <c r="R9" s="178" t="s">
        <v>127</v>
      </c>
      <c r="S9" s="171">
        <f>表3!D15</f>
        <v>0</v>
      </c>
    </row>
    <row r="10" spans="1:22" ht="39.950000000000003" customHeight="1" x14ac:dyDescent="0.15">
      <c r="A10" s="195" t="s">
        <v>372</v>
      </c>
      <c r="B10" s="3"/>
      <c r="C10" s="191"/>
      <c r="D10" s="191"/>
      <c r="E10" s="16"/>
      <c r="F10" s="16"/>
      <c r="G10" s="16"/>
      <c r="H10" s="16"/>
      <c r="I10" s="16"/>
      <c r="J10" s="30"/>
      <c r="L10" s="4"/>
      <c r="M10" s="12"/>
      <c r="N10" s="12"/>
      <c r="O10" s="12"/>
      <c r="P10" s="4"/>
      <c r="Q10" s="4"/>
      <c r="R10" s="178" t="s">
        <v>128</v>
      </c>
      <c r="S10" s="171">
        <f>表3!E15</f>
        <v>0</v>
      </c>
      <c r="T10" s="4"/>
      <c r="U10" s="4"/>
      <c r="V10" s="4"/>
    </row>
    <row r="11" spans="1:22" s="4" customFormat="1" ht="39.950000000000003" customHeight="1" x14ac:dyDescent="0.15">
      <c r="A11" s="39" t="s">
        <v>373</v>
      </c>
      <c r="B11" s="91"/>
      <c r="C11" s="18"/>
      <c r="D11" s="18"/>
      <c r="E11" s="18"/>
      <c r="F11" s="18"/>
      <c r="G11" s="18"/>
      <c r="H11" s="18"/>
      <c r="I11" s="18"/>
      <c r="K11" s="12"/>
      <c r="M11" s="12"/>
      <c r="N11" s="12"/>
      <c r="O11" s="12"/>
      <c r="R11" s="178" t="s">
        <v>312</v>
      </c>
      <c r="S11" s="171">
        <f>表4!D15</f>
        <v>0</v>
      </c>
    </row>
    <row r="12" spans="1:22" s="4" customFormat="1" ht="39.950000000000003" customHeight="1" x14ac:dyDescent="0.2">
      <c r="A12" s="15"/>
      <c r="B12" s="15"/>
      <c r="C12" s="15"/>
      <c r="D12" s="15"/>
      <c r="E12" s="15"/>
      <c r="F12" s="15"/>
      <c r="G12" s="15"/>
      <c r="H12" s="15"/>
      <c r="I12" s="15"/>
      <c r="J12" s="15"/>
      <c r="K12" s="65"/>
      <c r="M12" s="12"/>
      <c r="N12" s="12"/>
      <c r="O12" s="12"/>
      <c r="R12" s="178" t="s">
        <v>131</v>
      </c>
      <c r="S12" s="171">
        <f>表4!E15</f>
        <v>0</v>
      </c>
    </row>
    <row r="13" spans="1:22" s="4" customFormat="1" ht="39.950000000000003" customHeight="1" thickBot="1" x14ac:dyDescent="0.25">
      <c r="A13" s="191" t="s">
        <v>0</v>
      </c>
      <c r="B13" s="15"/>
      <c r="C13" s="73"/>
      <c r="D13" s="191"/>
      <c r="E13" s="191"/>
      <c r="F13" s="191"/>
      <c r="G13" s="73"/>
      <c r="H13" s="73"/>
      <c r="I13" s="73"/>
      <c r="J13" s="15"/>
      <c r="K13" s="65"/>
      <c r="M13" s="65"/>
      <c r="N13" s="65"/>
      <c r="O13" s="65"/>
      <c r="R13" s="178" t="s">
        <v>132</v>
      </c>
      <c r="S13" s="171">
        <f>表4!F15</f>
        <v>0</v>
      </c>
    </row>
    <row r="14" spans="1:22" s="4" customFormat="1" ht="39.950000000000003" customHeight="1" thickBot="1" x14ac:dyDescent="0.2">
      <c r="A14" s="311" t="s">
        <v>235</v>
      </c>
      <c r="B14" s="312"/>
      <c r="C14" s="312" t="s">
        <v>236</v>
      </c>
      <c r="D14" s="312"/>
      <c r="E14" s="312" t="s">
        <v>237</v>
      </c>
      <c r="F14" s="313"/>
      <c r="G14" s="74"/>
      <c r="H14" s="74"/>
      <c r="I14" s="74"/>
      <c r="J14" s="74"/>
      <c r="K14" s="12"/>
      <c r="M14" s="65"/>
      <c r="N14" s="65"/>
      <c r="O14" s="65"/>
      <c r="R14" s="178" t="s">
        <v>72</v>
      </c>
      <c r="S14" s="171">
        <f>表5!C15</f>
        <v>0</v>
      </c>
    </row>
    <row r="15" spans="1:22" s="4" customFormat="1" ht="39.950000000000003" customHeight="1" thickTop="1" x14ac:dyDescent="0.15">
      <c r="A15" s="286" t="s">
        <v>269</v>
      </c>
      <c r="B15" s="279"/>
      <c r="C15" s="279" t="s">
        <v>288</v>
      </c>
      <c r="D15" s="279"/>
      <c r="E15" s="282"/>
      <c r="F15" s="283"/>
      <c r="G15" s="75"/>
      <c r="H15" s="75"/>
      <c r="I15" s="75"/>
      <c r="J15" s="75"/>
      <c r="K15" s="12"/>
      <c r="L15" s="65"/>
      <c r="M15" s="65"/>
      <c r="N15" s="65"/>
      <c r="O15" s="65"/>
      <c r="P15" s="65"/>
      <c r="Q15" s="65"/>
      <c r="R15" s="178" t="s">
        <v>73</v>
      </c>
      <c r="S15" s="171">
        <f>表6!D15</f>
        <v>0</v>
      </c>
      <c r="T15" s="65"/>
      <c r="U15" s="65"/>
      <c r="V15" s="65"/>
    </row>
    <row r="16" spans="1:22" s="4" customFormat="1" ht="39.950000000000003" customHeight="1" x14ac:dyDescent="0.15">
      <c r="A16" s="287"/>
      <c r="B16" s="288"/>
      <c r="C16" s="285">
        <f>M22-S20+V21+V20</f>
        <v>0</v>
      </c>
      <c r="D16" s="285"/>
      <c r="E16" s="284"/>
      <c r="F16" s="283"/>
      <c r="G16" s="75"/>
      <c r="H16" s="75"/>
      <c r="I16" s="75"/>
      <c r="J16" s="75"/>
      <c r="K16" s="21"/>
      <c r="L16" s="65"/>
      <c r="M16" s="65"/>
      <c r="N16" s="65"/>
      <c r="O16" s="65"/>
      <c r="P16" s="65"/>
      <c r="Q16" s="65"/>
      <c r="R16" s="178" t="s">
        <v>313</v>
      </c>
      <c r="S16" s="171">
        <f>表7!C9</f>
        <v>0</v>
      </c>
      <c r="T16" s="65"/>
      <c r="U16" s="65"/>
      <c r="V16" s="65"/>
    </row>
    <row r="17" spans="1:22" s="4" customFormat="1" ht="39.950000000000003" customHeight="1" x14ac:dyDescent="0.15">
      <c r="A17" s="289"/>
      <c r="B17" s="290"/>
      <c r="C17" s="293" t="s">
        <v>270</v>
      </c>
      <c r="D17" s="279"/>
      <c r="E17" s="294" t="s">
        <v>238</v>
      </c>
      <c r="F17" s="295"/>
      <c r="G17" s="75"/>
      <c r="H17" s="75"/>
      <c r="I17" s="75"/>
      <c r="J17" s="75"/>
      <c r="K17" s="22"/>
      <c r="L17" s="65"/>
      <c r="N17" s="65"/>
      <c r="O17" s="65"/>
      <c r="Q17" s="65"/>
      <c r="R17" s="178" t="s">
        <v>314</v>
      </c>
      <c r="S17" s="171">
        <f>表7!C15</f>
        <v>0</v>
      </c>
      <c r="T17" s="65"/>
      <c r="U17" s="65"/>
      <c r="V17" s="65"/>
    </row>
    <row r="18" spans="1:22" s="4" customFormat="1" ht="39.950000000000003" customHeight="1" x14ac:dyDescent="0.15">
      <c r="A18" s="289"/>
      <c r="B18" s="290"/>
      <c r="C18" s="296">
        <f>C16-S21+V22</f>
        <v>0</v>
      </c>
      <c r="D18" s="297"/>
      <c r="E18" s="298">
        <f>IF($A$16=0,0,C18/$A$16)</f>
        <v>0</v>
      </c>
      <c r="F18" s="299"/>
      <c r="G18" s="75"/>
      <c r="H18" s="75"/>
      <c r="I18" s="75"/>
      <c r="J18" s="75"/>
      <c r="K18" s="22"/>
      <c r="L18" s="279" t="s">
        <v>229</v>
      </c>
      <c r="M18" s="280"/>
      <c r="N18" s="65"/>
      <c r="O18" s="279" t="s">
        <v>230</v>
      </c>
      <c r="P18" s="280"/>
      <c r="Q18" s="65"/>
      <c r="R18" s="178" t="s">
        <v>133</v>
      </c>
      <c r="S18" s="171">
        <f>'表8-1'!G9</f>
        <v>0</v>
      </c>
      <c r="T18" s="65"/>
      <c r="U18" s="65"/>
      <c r="V18" s="65"/>
    </row>
    <row r="19" spans="1:22" s="4" customFormat="1" ht="39.950000000000003" customHeight="1" thickBot="1" x14ac:dyDescent="0.2">
      <c r="A19" s="289"/>
      <c r="B19" s="290"/>
      <c r="C19" s="281" t="s">
        <v>289</v>
      </c>
      <c r="D19" s="281"/>
      <c r="E19" s="282"/>
      <c r="F19" s="283"/>
      <c r="G19" s="75"/>
      <c r="H19" s="75"/>
      <c r="I19" s="75"/>
      <c r="J19" s="75"/>
      <c r="K19" s="22"/>
      <c r="L19" s="178" t="s">
        <v>1</v>
      </c>
      <c r="M19" s="171">
        <f>表1!K52+表1!G59-表2!F12</f>
        <v>0</v>
      </c>
      <c r="N19" s="66"/>
      <c r="O19" s="178" t="s">
        <v>1</v>
      </c>
      <c r="P19" s="171">
        <f>表1!K52+表1!K59-表2!F12</f>
        <v>0</v>
      </c>
      <c r="Q19" s="65"/>
      <c r="R19" s="147" t="s">
        <v>134</v>
      </c>
      <c r="S19" s="173">
        <f>'表8-2'!G15</f>
        <v>0</v>
      </c>
      <c r="T19" s="65"/>
      <c r="U19" s="280" t="s">
        <v>7</v>
      </c>
      <c r="V19" s="280"/>
    </row>
    <row r="20" spans="1:22" s="4" customFormat="1" ht="39.950000000000003" customHeight="1" thickTop="1" x14ac:dyDescent="0.15">
      <c r="A20" s="289"/>
      <c r="B20" s="290"/>
      <c r="C20" s="285">
        <f>P22-S20+V20+V21</f>
        <v>0</v>
      </c>
      <c r="D20" s="285"/>
      <c r="E20" s="284"/>
      <c r="F20" s="283"/>
      <c r="G20" s="75"/>
      <c r="H20" s="75"/>
      <c r="I20" s="75"/>
      <c r="J20" s="75"/>
      <c r="K20" s="22"/>
      <c r="L20" s="178" t="s">
        <v>2</v>
      </c>
      <c r="M20" s="171">
        <f>表1!G69+表1!G78</f>
        <v>0</v>
      </c>
      <c r="N20" s="66"/>
      <c r="O20" s="178" t="s">
        <v>2</v>
      </c>
      <c r="P20" s="171">
        <f>表1!K69+表1!G78</f>
        <v>0</v>
      </c>
      <c r="Q20" s="65"/>
      <c r="R20" s="180" t="s">
        <v>184</v>
      </c>
      <c r="S20" s="172">
        <f>S9+S16+S12+S18+S19</f>
        <v>0</v>
      </c>
      <c r="T20" s="65"/>
      <c r="U20" s="174" t="s">
        <v>116</v>
      </c>
      <c r="V20" s="161">
        <f>表9!E15</f>
        <v>0</v>
      </c>
    </row>
    <row r="21" spans="1:22" s="4" customFormat="1" ht="39.950000000000003" customHeight="1" thickBot="1" x14ac:dyDescent="0.2">
      <c r="A21" s="289"/>
      <c r="B21" s="290"/>
      <c r="C21" s="300" t="s">
        <v>271</v>
      </c>
      <c r="D21" s="300"/>
      <c r="E21" s="273" t="s">
        <v>239</v>
      </c>
      <c r="F21" s="274"/>
      <c r="G21" s="75"/>
      <c r="H21" s="75"/>
      <c r="I21" s="75"/>
      <c r="J21" s="75"/>
      <c r="K21" s="22"/>
      <c r="L21" s="147" t="s">
        <v>3</v>
      </c>
      <c r="M21" s="173">
        <f>表1!G88+表1!G97</f>
        <v>0</v>
      </c>
      <c r="N21" s="65"/>
      <c r="O21" s="147" t="s">
        <v>3</v>
      </c>
      <c r="P21" s="173">
        <f>表1!K88+表1!G97</f>
        <v>0</v>
      </c>
      <c r="Q21" s="65"/>
      <c r="R21" s="178" t="s">
        <v>185</v>
      </c>
      <c r="S21" s="171">
        <f>S10+S17+S13</f>
        <v>0</v>
      </c>
      <c r="T21" s="65"/>
      <c r="U21" s="179" t="s">
        <v>205</v>
      </c>
      <c r="V21" s="161">
        <f>表10!C8</f>
        <v>0</v>
      </c>
    </row>
    <row r="22" spans="1:22" s="4" customFormat="1" ht="39.950000000000003" customHeight="1" thickTop="1" thickBot="1" x14ac:dyDescent="0.2">
      <c r="A22" s="291"/>
      <c r="B22" s="292"/>
      <c r="C22" s="275">
        <f>C20-S22-S21+V22</f>
        <v>0</v>
      </c>
      <c r="D22" s="276"/>
      <c r="E22" s="277">
        <f>IF($A$16=0,0,C22/$A$16)</f>
        <v>0</v>
      </c>
      <c r="F22" s="278"/>
      <c r="G22" s="75"/>
      <c r="H22" s="75"/>
      <c r="I22" s="75"/>
      <c r="J22" s="75"/>
      <c r="K22" s="22"/>
      <c r="L22" s="180" t="s">
        <v>4</v>
      </c>
      <c r="M22" s="172">
        <f>SUM(M19:M21)</f>
        <v>0</v>
      </c>
      <c r="N22" s="65"/>
      <c r="O22" s="180" t="s">
        <v>4</v>
      </c>
      <c r="P22" s="172">
        <f>SUM(P19:P21)</f>
        <v>0</v>
      </c>
      <c r="Q22" s="65"/>
      <c r="R22" s="178" t="s">
        <v>186</v>
      </c>
      <c r="S22" s="171">
        <f>S8+S11+S14+S15</f>
        <v>0</v>
      </c>
      <c r="T22" s="65"/>
      <c r="U22" s="179" t="s">
        <v>206</v>
      </c>
      <c r="V22" s="163">
        <f>表11!C8</f>
        <v>0</v>
      </c>
    </row>
    <row r="23" spans="1:22" s="4" customFormat="1" ht="39.950000000000003" customHeight="1" x14ac:dyDescent="0.2">
      <c r="A23" s="31"/>
      <c r="B23" s="31"/>
      <c r="C23" s="32"/>
      <c r="D23" s="32"/>
      <c r="E23" s="32"/>
      <c r="F23" s="33"/>
      <c r="G23" s="34"/>
      <c r="H23" s="34"/>
      <c r="I23" s="34"/>
      <c r="J23" s="15"/>
      <c r="K23" s="13"/>
    </row>
    <row r="24" spans="1:22" s="4" customFormat="1" ht="39.950000000000003" customHeight="1" thickBot="1" x14ac:dyDescent="0.25">
      <c r="A24" s="191" t="s">
        <v>77</v>
      </c>
      <c r="B24" s="191"/>
      <c r="C24" s="32"/>
      <c r="D24" s="32"/>
      <c r="E24" s="32"/>
      <c r="F24" s="33"/>
      <c r="G24" s="34"/>
      <c r="H24" s="34"/>
      <c r="I24" s="34"/>
      <c r="J24" s="15"/>
      <c r="K24" s="13"/>
    </row>
    <row r="25" spans="1:22" s="4" customFormat="1" ht="39.950000000000003" customHeight="1" thickBot="1" x14ac:dyDescent="0.2">
      <c r="A25" s="268" t="s">
        <v>76</v>
      </c>
      <c r="B25" s="269"/>
      <c r="C25" s="270" t="s">
        <v>74</v>
      </c>
      <c r="D25" s="269"/>
      <c r="E25" s="270" t="s">
        <v>75</v>
      </c>
      <c r="F25" s="269"/>
      <c r="G25" s="270" t="s">
        <v>5</v>
      </c>
      <c r="H25" s="271"/>
      <c r="I25" s="271"/>
      <c r="J25" s="272"/>
      <c r="K25" s="13"/>
    </row>
    <row r="26" spans="1:22" s="4" customFormat="1" ht="39.950000000000003" customHeight="1" thickTop="1" x14ac:dyDescent="0.15">
      <c r="A26" s="234"/>
      <c r="B26" s="235"/>
      <c r="C26" s="238" t="s">
        <v>8</v>
      </c>
      <c r="D26" s="239"/>
      <c r="E26" s="238" t="s">
        <v>9</v>
      </c>
      <c r="F26" s="239"/>
      <c r="G26" s="240"/>
      <c r="H26" s="241"/>
      <c r="I26" s="241"/>
      <c r="J26" s="242"/>
      <c r="K26" s="13"/>
    </row>
    <row r="27" spans="1:22" s="4" customFormat="1" ht="39.950000000000003" customHeight="1" x14ac:dyDescent="0.15">
      <c r="A27" s="234"/>
      <c r="B27" s="235"/>
      <c r="C27" s="246"/>
      <c r="D27" s="247"/>
      <c r="E27" s="248"/>
      <c r="F27" s="249"/>
      <c r="G27" s="243"/>
      <c r="H27" s="244"/>
      <c r="I27" s="244"/>
      <c r="J27" s="245"/>
      <c r="K27" s="13"/>
    </row>
    <row r="28" spans="1:22" s="4" customFormat="1" ht="39.950000000000003" customHeight="1" x14ac:dyDescent="0.15">
      <c r="A28" s="234"/>
      <c r="B28" s="235"/>
      <c r="C28" s="250" t="s">
        <v>10</v>
      </c>
      <c r="D28" s="251"/>
      <c r="E28" s="252"/>
      <c r="F28" s="252"/>
      <c r="G28" s="253"/>
      <c r="H28" s="254"/>
      <c r="I28" s="254"/>
      <c r="J28" s="255"/>
    </row>
    <row r="29" spans="1:22" s="4" customFormat="1" ht="39.950000000000003" customHeight="1" x14ac:dyDescent="0.15">
      <c r="A29" s="234"/>
      <c r="B29" s="235"/>
      <c r="C29" s="246"/>
      <c r="D29" s="247"/>
      <c r="E29" s="252"/>
      <c r="F29" s="252"/>
      <c r="G29" s="253"/>
      <c r="H29" s="254"/>
      <c r="I29" s="254"/>
      <c r="J29" s="255"/>
    </row>
    <row r="30" spans="1:22" s="4" customFormat="1" ht="39.950000000000003" customHeight="1" x14ac:dyDescent="0.15">
      <c r="A30" s="234"/>
      <c r="B30" s="235"/>
      <c r="C30" s="250" t="s">
        <v>11</v>
      </c>
      <c r="D30" s="251"/>
      <c r="E30" s="256" t="s">
        <v>12</v>
      </c>
      <c r="F30" s="257"/>
      <c r="G30" s="258"/>
      <c r="H30" s="259"/>
      <c r="I30" s="259"/>
      <c r="J30" s="260"/>
    </row>
    <row r="31" spans="1:22" s="4" customFormat="1" ht="39.950000000000003" customHeight="1" thickBot="1" x14ac:dyDescent="0.2">
      <c r="A31" s="236"/>
      <c r="B31" s="237"/>
      <c r="C31" s="264"/>
      <c r="D31" s="265"/>
      <c r="E31" s="266"/>
      <c r="F31" s="267"/>
      <c r="G31" s="261"/>
      <c r="H31" s="262"/>
      <c r="I31" s="262"/>
      <c r="J31" s="263"/>
      <c r="M31" s="72"/>
      <c r="N31" s="65"/>
      <c r="P31" s="72"/>
      <c r="Q31" s="65"/>
      <c r="S31" s="72"/>
      <c r="T31" s="65"/>
      <c r="V31" s="72"/>
    </row>
    <row r="32" spans="1:22" s="4" customFormat="1" ht="40.15" customHeight="1" x14ac:dyDescent="0.15">
      <c r="A32" s="1"/>
      <c r="B32" s="1"/>
      <c r="C32" s="1"/>
      <c r="D32" s="1"/>
      <c r="E32" s="1"/>
      <c r="F32" s="1"/>
      <c r="G32" s="1"/>
      <c r="H32" s="1"/>
      <c r="I32" s="1"/>
      <c r="J32" s="1"/>
      <c r="M32" s="13"/>
      <c r="N32" s="13"/>
      <c r="O32" s="13"/>
    </row>
    <row r="33" spans="1:22" s="4" customFormat="1" ht="40.15" customHeight="1" x14ac:dyDescent="0.15">
      <c r="A33" s="1"/>
      <c r="B33" s="1"/>
      <c r="C33" s="1"/>
      <c r="D33" s="1"/>
      <c r="E33" s="1"/>
      <c r="F33" s="1"/>
      <c r="G33" s="1"/>
      <c r="H33" s="1"/>
      <c r="I33" s="1"/>
      <c r="J33" s="1"/>
      <c r="M33" s="13"/>
      <c r="N33" s="13"/>
      <c r="O33" s="13"/>
    </row>
    <row r="34" spans="1:22" ht="40.15" customHeight="1" x14ac:dyDescent="0.15">
      <c r="L34" s="4"/>
      <c r="M34" s="13"/>
      <c r="N34" s="13"/>
      <c r="O34" s="13"/>
      <c r="P34" s="4"/>
      <c r="Q34" s="4"/>
      <c r="R34" s="4"/>
      <c r="S34" s="4"/>
      <c r="T34" s="4"/>
      <c r="U34" s="4"/>
      <c r="V34" s="4"/>
    </row>
    <row r="35" spans="1:22" ht="40.15" customHeight="1" x14ac:dyDescent="0.15">
      <c r="L35" s="4"/>
      <c r="M35" s="13"/>
      <c r="N35" s="13"/>
      <c r="O35" s="13"/>
      <c r="P35" s="4"/>
      <c r="Q35" s="4"/>
      <c r="R35" s="4"/>
      <c r="S35" s="4"/>
      <c r="T35" s="4"/>
      <c r="U35" s="4"/>
      <c r="V35" s="4"/>
    </row>
    <row r="36" spans="1:22" ht="40.15" customHeight="1" x14ac:dyDescent="0.15">
      <c r="L36" s="4"/>
      <c r="M36" s="13"/>
      <c r="N36" s="4"/>
      <c r="O36" s="4"/>
      <c r="P36" s="4"/>
      <c r="Q36" s="4"/>
      <c r="R36" s="4"/>
      <c r="S36" s="4"/>
      <c r="T36" s="4"/>
      <c r="U36" s="4"/>
      <c r="V36" s="4"/>
    </row>
    <row r="37" spans="1:22" ht="40.15" customHeight="1" x14ac:dyDescent="0.15">
      <c r="L37" s="4"/>
      <c r="M37" s="13"/>
      <c r="N37" s="4"/>
      <c r="O37" s="4"/>
      <c r="P37" s="4"/>
      <c r="Q37" s="4"/>
      <c r="R37" s="4"/>
      <c r="S37" s="4"/>
      <c r="T37" s="4"/>
      <c r="U37" s="4"/>
      <c r="V37" s="4"/>
    </row>
    <row r="38" spans="1:22" ht="40.15" customHeight="1" x14ac:dyDescent="0.15">
      <c r="L38" s="4"/>
      <c r="M38" s="13"/>
      <c r="N38" s="4"/>
      <c r="O38" s="4"/>
      <c r="P38" s="4"/>
      <c r="Q38" s="4"/>
      <c r="R38" s="4"/>
      <c r="S38" s="4"/>
      <c r="T38" s="4"/>
      <c r="U38" s="4"/>
      <c r="V38" s="4"/>
    </row>
    <row r="39" spans="1:22" ht="40.15" customHeight="1" x14ac:dyDescent="0.15">
      <c r="L39" s="4"/>
      <c r="M39" s="4"/>
      <c r="N39" s="4"/>
      <c r="O39" s="4"/>
      <c r="P39" s="4"/>
      <c r="Q39" s="4"/>
      <c r="R39" s="4"/>
      <c r="S39" s="4"/>
      <c r="T39" s="4"/>
      <c r="U39" s="4"/>
      <c r="V39" s="4"/>
    </row>
    <row r="40" spans="1:22" ht="40.15" customHeight="1" x14ac:dyDescent="0.4"/>
    <row r="41" spans="1:22" ht="40.15" customHeight="1" x14ac:dyDescent="0.4"/>
    <row r="42" spans="1:22" ht="40.15" customHeight="1" x14ac:dyDescent="0.4"/>
    <row r="43" spans="1:22" ht="40.15" customHeight="1" x14ac:dyDescent="0.4"/>
    <row r="44" spans="1:22" ht="40.15" customHeight="1" x14ac:dyDescent="0.4"/>
    <row r="45" spans="1:22" ht="40.15" customHeight="1" x14ac:dyDescent="0.4"/>
    <row r="46" spans="1:22" ht="40.15" customHeight="1" x14ac:dyDescent="0.4"/>
    <row r="47" spans="1:22" ht="40.15" customHeight="1" x14ac:dyDescent="0.4"/>
  </sheetData>
  <mergeCells count="46">
    <mergeCell ref="R7:S7"/>
    <mergeCell ref="A2:J3"/>
    <mergeCell ref="H5:J5"/>
    <mergeCell ref="H6:J6"/>
    <mergeCell ref="A14:B14"/>
    <mergeCell ref="C14:D14"/>
    <mergeCell ref="E14:F14"/>
    <mergeCell ref="H4:J4"/>
    <mergeCell ref="A15:B15"/>
    <mergeCell ref="C15:D15"/>
    <mergeCell ref="E15:F16"/>
    <mergeCell ref="A16:B22"/>
    <mergeCell ref="C16:D16"/>
    <mergeCell ref="C17:D17"/>
    <mergeCell ref="E17:F17"/>
    <mergeCell ref="C18:D18"/>
    <mergeCell ref="E18:F18"/>
    <mergeCell ref="C21:D21"/>
    <mergeCell ref="L18:M18"/>
    <mergeCell ref="O18:P18"/>
    <mergeCell ref="C19:D19"/>
    <mergeCell ref="E19:F20"/>
    <mergeCell ref="U19:V19"/>
    <mergeCell ref="C20:D20"/>
    <mergeCell ref="A25:B25"/>
    <mergeCell ref="C25:D25"/>
    <mergeCell ref="E25:F25"/>
    <mergeCell ref="G25:J25"/>
    <mergeCell ref="E21:F21"/>
    <mergeCell ref="C22:D22"/>
    <mergeCell ref="E22:F22"/>
    <mergeCell ref="A26:B31"/>
    <mergeCell ref="C26:D26"/>
    <mergeCell ref="E26:F26"/>
    <mergeCell ref="G26:J27"/>
    <mergeCell ref="C27:D27"/>
    <mergeCell ref="E27:F27"/>
    <mergeCell ref="C28:D28"/>
    <mergeCell ref="E28:F29"/>
    <mergeCell ref="G28:J29"/>
    <mergeCell ref="C29:D29"/>
    <mergeCell ref="C30:D30"/>
    <mergeCell ref="E30:F30"/>
    <mergeCell ref="G30:J31"/>
    <mergeCell ref="C31:D31"/>
    <mergeCell ref="E31:F31"/>
  </mergeCells>
  <phoneticPr fontId="2"/>
  <pageMargins left="0.78740157480314965" right="0.78740157480314965" top="0.39370078740157483" bottom="0.39370078740157483" header="0.51181102362204722" footer="0.51181102362204722"/>
  <pageSetup paperSize="9" scale="38"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0CD2D-0508-45B2-A624-1D22743CDE31}">
  <sheetPr>
    <pageSetUpPr fitToPage="1"/>
  </sheetPr>
  <dimension ref="A1:H30"/>
  <sheetViews>
    <sheetView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123</v>
      </c>
    </row>
    <row r="2" spans="1:8" ht="40.15" customHeight="1" thickTop="1" x14ac:dyDescent="0.4">
      <c r="A2" s="381" t="s">
        <v>325</v>
      </c>
      <c r="B2" s="382"/>
      <c r="C2" s="382"/>
      <c r="D2" s="382"/>
      <c r="E2" s="382"/>
      <c r="F2" s="382"/>
      <c r="G2" s="382"/>
      <c r="H2" s="383"/>
    </row>
    <row r="3" spans="1:8" ht="40.15" customHeight="1" thickBot="1" x14ac:dyDescent="0.45">
      <c r="A3" s="384"/>
      <c r="B3" s="385"/>
      <c r="C3" s="385"/>
      <c r="D3" s="385"/>
      <c r="E3" s="385"/>
      <c r="F3" s="385"/>
      <c r="G3" s="385"/>
      <c r="H3" s="386"/>
    </row>
    <row r="4" spans="1:8" ht="40.15" customHeight="1" thickTop="1" x14ac:dyDescent="0.4">
      <c r="A4" s="191"/>
      <c r="B4" s="191"/>
      <c r="E4" s="9" t="str">
        <f>表紙!$G$5</f>
        <v>事業者名</v>
      </c>
      <c r="F4" s="407" t="str">
        <f>IF(表紙!$H$5="","",表紙!$H$5)</f>
        <v/>
      </c>
      <c r="G4" s="407"/>
      <c r="H4" s="407"/>
    </row>
    <row r="5" spans="1:8" s="19" customFormat="1" ht="40.15" customHeight="1" x14ac:dyDescent="0.4">
      <c r="A5" s="40"/>
      <c r="B5" s="40"/>
      <c r="C5" s="40"/>
    </row>
    <row r="6" spans="1:8" ht="40.15" customHeight="1" x14ac:dyDescent="0.4">
      <c r="A6" s="39" t="s">
        <v>247</v>
      </c>
      <c r="B6" s="191"/>
      <c r="C6" s="191"/>
      <c r="D6" s="191"/>
      <c r="E6" s="191"/>
      <c r="F6" s="191"/>
    </row>
    <row r="7" spans="1:8" ht="40.15" customHeight="1" x14ac:dyDescent="0.4">
      <c r="A7" s="35"/>
      <c r="B7" s="35"/>
      <c r="C7" s="35"/>
      <c r="D7" s="35"/>
      <c r="E7" s="35"/>
      <c r="F7" s="35"/>
    </row>
    <row r="8" spans="1:8" ht="40.15" customHeight="1" thickBot="1" x14ac:dyDescent="0.45">
      <c r="A8" s="191" t="s">
        <v>201</v>
      </c>
      <c r="B8" s="191"/>
      <c r="C8" s="3"/>
      <c r="D8" s="3"/>
      <c r="E8" s="3"/>
      <c r="F8" s="3"/>
    </row>
    <row r="9" spans="1:8" ht="40.15" customHeight="1" x14ac:dyDescent="0.4">
      <c r="A9" s="451" t="s">
        <v>248</v>
      </c>
      <c r="B9" s="452"/>
      <c r="C9" s="453"/>
      <c r="D9" s="454"/>
    </row>
    <row r="10" spans="1:8" ht="40.15" customHeight="1" thickBot="1" x14ac:dyDescent="0.45">
      <c r="A10" s="455" t="s">
        <v>249</v>
      </c>
      <c r="B10" s="456"/>
      <c r="C10" s="353"/>
      <c r="D10" s="457"/>
    </row>
    <row r="11" spans="1:8" ht="40.15" customHeight="1" thickTop="1" thickBot="1" x14ac:dyDescent="0.45">
      <c r="A11" s="350" t="s">
        <v>55</v>
      </c>
      <c r="B11" s="317"/>
      <c r="C11" s="343">
        <f>SUM(C9:C10)</f>
        <v>0</v>
      </c>
      <c r="D11" s="344"/>
    </row>
    <row r="12" spans="1:8" ht="40.15" customHeight="1" x14ac:dyDescent="0.4">
      <c r="A12" s="191"/>
      <c r="B12" s="191"/>
      <c r="C12" s="191"/>
      <c r="D12" s="191"/>
      <c r="E12" s="191"/>
      <c r="F12" s="191"/>
    </row>
    <row r="13" spans="1:8" ht="40.15" customHeight="1" thickBot="1" x14ac:dyDescent="0.45">
      <c r="A13" s="191" t="s">
        <v>200</v>
      </c>
      <c r="B13" s="191"/>
      <c r="C13" s="191"/>
      <c r="D13" s="191"/>
      <c r="E13" s="191"/>
      <c r="F13" s="191"/>
    </row>
    <row r="14" spans="1:8" ht="40.15" customHeight="1" thickBot="1" x14ac:dyDescent="0.45">
      <c r="A14" s="447" t="s">
        <v>199</v>
      </c>
      <c r="B14" s="448"/>
      <c r="C14" s="419" t="s">
        <v>151</v>
      </c>
      <c r="D14" s="420"/>
      <c r="E14" s="419" t="s">
        <v>153</v>
      </c>
      <c r="F14" s="420"/>
      <c r="G14" s="419" t="s">
        <v>115</v>
      </c>
      <c r="H14" s="421"/>
    </row>
    <row r="15" spans="1:8" ht="40.15" customHeight="1" thickTop="1" thickBot="1" x14ac:dyDescent="0.45">
      <c r="A15" s="449">
        <f>C11</f>
        <v>0</v>
      </c>
      <c r="B15" s="450"/>
      <c r="C15" s="441"/>
      <c r="D15" s="442"/>
      <c r="E15" s="443"/>
      <c r="F15" s="444"/>
      <c r="G15" s="445">
        <f>ROUND(A15*C15*E15,3)</f>
        <v>0</v>
      </c>
      <c r="H15" s="446"/>
    </row>
    <row r="16" spans="1:8" ht="40.15" customHeight="1" x14ac:dyDescent="0.4">
      <c r="A16" s="399" t="s">
        <v>106</v>
      </c>
      <c r="B16" s="399"/>
      <c r="C16" s="399"/>
      <c r="D16" s="399"/>
      <c r="E16" s="399"/>
      <c r="F16" s="399"/>
      <c r="G16" s="399"/>
      <c r="H16" s="399"/>
    </row>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row r="25" s="4" customFormat="1" x14ac:dyDescent="0.15"/>
    <row r="26" s="4" customFormat="1" x14ac:dyDescent="0.15"/>
    <row r="27" s="4" customFormat="1" x14ac:dyDescent="0.15"/>
    <row r="28" s="4" customFormat="1" x14ac:dyDescent="0.15"/>
    <row r="29" s="4" customFormat="1" x14ac:dyDescent="0.15"/>
    <row r="30" s="4" customFormat="1" x14ac:dyDescent="0.15"/>
  </sheetData>
  <mergeCells count="17">
    <mergeCell ref="G14:H14"/>
    <mergeCell ref="A2:H3"/>
    <mergeCell ref="F4:H4"/>
    <mergeCell ref="A9:B9"/>
    <mergeCell ref="C9:D9"/>
    <mergeCell ref="A10:B10"/>
    <mergeCell ref="C10:D10"/>
    <mergeCell ref="A11:B11"/>
    <mergeCell ref="C11:D11"/>
    <mergeCell ref="A14:B14"/>
    <mergeCell ref="C14:D14"/>
    <mergeCell ref="E14:F14"/>
    <mergeCell ref="A15:B15"/>
    <mergeCell ref="C15:D15"/>
    <mergeCell ref="E15:F15"/>
    <mergeCell ref="G15:H15"/>
    <mergeCell ref="A16:H16"/>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921D-3034-47AF-BF2D-FD95DACC44C0}">
  <sheetPr>
    <pageSetUpPr fitToPage="1"/>
  </sheetPr>
  <dimension ref="A1:F15"/>
  <sheetViews>
    <sheetView workbookViewId="0"/>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F1" s="17" t="s">
        <v>111</v>
      </c>
    </row>
    <row r="2" spans="1:6" ht="40.15" customHeight="1" thickTop="1" x14ac:dyDescent="0.4">
      <c r="A2" s="381" t="s">
        <v>234</v>
      </c>
      <c r="B2" s="382"/>
      <c r="C2" s="382"/>
      <c r="D2" s="382"/>
      <c r="E2" s="382"/>
      <c r="F2" s="383"/>
    </row>
    <row r="3" spans="1:6" ht="40.15" customHeight="1" thickBot="1" x14ac:dyDescent="0.45">
      <c r="A3" s="384"/>
      <c r="B3" s="385"/>
      <c r="C3" s="385"/>
      <c r="D3" s="385"/>
      <c r="E3" s="385"/>
      <c r="F3" s="386"/>
    </row>
    <row r="4" spans="1:6" ht="40.15" customHeight="1" thickTop="1" x14ac:dyDescent="0.4">
      <c r="A4" s="191"/>
      <c r="B4" s="191"/>
      <c r="C4" s="9" t="str">
        <f>表紙!$G$5</f>
        <v>事業者名</v>
      </c>
      <c r="D4" s="407" t="str">
        <f>IF(表紙!$H$5="","",表紙!$H$5)</f>
        <v/>
      </c>
      <c r="E4" s="407"/>
      <c r="F4" s="407"/>
    </row>
    <row r="5" spans="1:6" ht="40.15" customHeight="1" x14ac:dyDescent="0.4">
      <c r="A5" s="191"/>
      <c r="B5" s="191"/>
      <c r="C5" s="191"/>
      <c r="D5" s="191"/>
      <c r="E5" s="191"/>
    </row>
    <row r="6" spans="1:6" ht="40.15" customHeight="1" x14ac:dyDescent="0.4">
      <c r="A6" s="463" t="s">
        <v>177</v>
      </c>
      <c r="B6" s="463"/>
      <c r="C6" s="463"/>
      <c r="D6" s="463"/>
      <c r="E6" s="463"/>
      <c r="F6" s="463"/>
    </row>
    <row r="7" spans="1:6" ht="40.15" customHeight="1" x14ac:dyDescent="0.4">
      <c r="A7" s="190"/>
      <c r="B7" s="190"/>
      <c r="C7" s="190"/>
      <c r="D7" s="190"/>
      <c r="E7" s="190"/>
      <c r="F7" s="190"/>
    </row>
    <row r="8" spans="1:6" ht="40.15" customHeight="1" thickBot="1" x14ac:dyDescent="0.45">
      <c r="A8" s="191" t="s">
        <v>323</v>
      </c>
      <c r="B8" s="191"/>
      <c r="C8" s="3"/>
      <c r="D8" s="3"/>
      <c r="E8" s="190"/>
      <c r="F8" s="190"/>
    </row>
    <row r="9" spans="1:6" ht="40.15" customHeight="1" x14ac:dyDescent="0.4">
      <c r="A9" s="464" t="s">
        <v>217</v>
      </c>
      <c r="B9" s="452"/>
      <c r="C9" s="453"/>
      <c r="D9" s="454"/>
      <c r="E9" s="165"/>
      <c r="F9" s="165"/>
    </row>
    <row r="10" spans="1:6" ht="40.15" customHeight="1" thickBot="1" x14ac:dyDescent="0.45">
      <c r="A10" s="465" t="s">
        <v>218</v>
      </c>
      <c r="B10" s="456"/>
      <c r="C10" s="353"/>
      <c r="D10" s="457"/>
      <c r="E10" s="190"/>
      <c r="F10" s="190"/>
    </row>
    <row r="11" spans="1:6" ht="40.15" customHeight="1" thickTop="1" thickBot="1" x14ac:dyDescent="0.45">
      <c r="A11" s="350" t="s">
        <v>55</v>
      </c>
      <c r="B11" s="317"/>
      <c r="C11" s="343">
        <f>SUM(C9:C10)</f>
        <v>0</v>
      </c>
      <c r="D11" s="344"/>
      <c r="E11" s="190"/>
      <c r="F11" s="190"/>
    </row>
    <row r="12" spans="1:6" ht="40.15" customHeight="1" x14ac:dyDescent="0.4">
      <c r="A12" s="190"/>
      <c r="B12" s="190"/>
      <c r="C12" s="190"/>
      <c r="D12" s="190"/>
      <c r="E12" s="190"/>
      <c r="F12" s="190"/>
    </row>
    <row r="13" spans="1:6" ht="40.15" customHeight="1" thickBot="1" x14ac:dyDescent="0.45">
      <c r="A13" s="191" t="s">
        <v>324</v>
      </c>
      <c r="B13" s="191"/>
      <c r="C13" s="191"/>
      <c r="D13" s="191"/>
      <c r="E13" s="29"/>
    </row>
    <row r="14" spans="1:6" ht="40.15" customHeight="1" thickBot="1" x14ac:dyDescent="0.45">
      <c r="A14" s="447" t="s">
        <v>310</v>
      </c>
      <c r="B14" s="338"/>
      <c r="C14" s="312" t="s">
        <v>85</v>
      </c>
      <c r="D14" s="419"/>
      <c r="E14" s="312" t="s">
        <v>112</v>
      </c>
      <c r="F14" s="313"/>
    </row>
    <row r="15" spans="1:6" ht="40.15" customHeight="1" thickTop="1" thickBot="1" x14ac:dyDescent="0.45">
      <c r="A15" s="458">
        <f>C11</f>
        <v>0</v>
      </c>
      <c r="B15" s="343"/>
      <c r="C15" s="459"/>
      <c r="D15" s="460"/>
      <c r="E15" s="461">
        <f>ROUND(A15*C15,3)</f>
        <v>0</v>
      </c>
      <c r="F15" s="462"/>
    </row>
  </sheetData>
  <mergeCells count="15">
    <mergeCell ref="A15:B15"/>
    <mergeCell ref="C15:D15"/>
    <mergeCell ref="E15:F15"/>
    <mergeCell ref="A2:F3"/>
    <mergeCell ref="D4:F4"/>
    <mergeCell ref="A6:F6"/>
    <mergeCell ref="A9:B9"/>
    <mergeCell ref="C9:D9"/>
    <mergeCell ref="A10:B10"/>
    <mergeCell ref="C10:D10"/>
    <mergeCell ref="A11:B11"/>
    <mergeCell ref="C11:D11"/>
    <mergeCell ref="A14:B14"/>
    <mergeCell ref="C14:D14"/>
    <mergeCell ref="E14:F14"/>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8D5F-2C3C-452A-8029-8CA842C650C2}">
  <sheetPr>
    <pageSetUpPr fitToPage="1"/>
  </sheetPr>
  <dimension ref="A1:D8"/>
  <sheetViews>
    <sheetView workbookViewId="0"/>
  </sheetViews>
  <sheetFormatPr defaultColWidth="9" defaultRowHeight="13.5" x14ac:dyDescent="0.4"/>
  <cols>
    <col min="1" max="3" width="20.625" style="1" customWidth="1"/>
    <col min="4" max="4" width="22.25" style="1" customWidth="1"/>
    <col min="5" max="16384" width="9" style="1"/>
  </cols>
  <sheetData>
    <row r="1" spans="1:4" ht="40.15" customHeight="1" thickBot="1" x14ac:dyDescent="0.45">
      <c r="A1" s="23"/>
      <c r="B1" s="23"/>
      <c r="C1" s="23"/>
      <c r="D1" s="17" t="s">
        <v>120</v>
      </c>
    </row>
    <row r="2" spans="1:4" ht="40.15" customHeight="1" thickTop="1" x14ac:dyDescent="0.4">
      <c r="A2" s="381" t="s">
        <v>221</v>
      </c>
      <c r="B2" s="382"/>
      <c r="C2" s="382"/>
      <c r="D2" s="383"/>
    </row>
    <row r="3" spans="1:4" ht="40.15" customHeight="1" thickBot="1" x14ac:dyDescent="0.45">
      <c r="A3" s="384"/>
      <c r="B3" s="385"/>
      <c r="C3" s="385"/>
      <c r="D3" s="386"/>
    </row>
    <row r="4" spans="1:4" ht="40.15" customHeight="1" thickTop="1" x14ac:dyDescent="0.4">
      <c r="A4" s="9" t="str">
        <f>表紙!$G$5</f>
        <v>事業者名</v>
      </c>
      <c r="B4" s="407" t="str">
        <f>IF(表紙!$H$5="","",表紙!$H$5)</f>
        <v/>
      </c>
      <c r="C4" s="407"/>
      <c r="D4" s="407"/>
    </row>
    <row r="5" spans="1:4" ht="40.15" customHeight="1" thickBot="1" x14ac:dyDescent="0.45">
      <c r="A5" s="40"/>
      <c r="B5" s="40"/>
    </row>
    <row r="6" spans="1:4" ht="40.15" customHeight="1" x14ac:dyDescent="0.4">
      <c r="A6" s="464" t="s">
        <v>216</v>
      </c>
      <c r="B6" s="452"/>
      <c r="C6" s="453"/>
      <c r="D6" s="454"/>
    </row>
    <row r="7" spans="1:4" ht="40.15" customHeight="1" thickBot="1" x14ac:dyDescent="0.45">
      <c r="A7" s="465" t="s">
        <v>219</v>
      </c>
      <c r="B7" s="456"/>
      <c r="C7" s="353"/>
      <c r="D7" s="457"/>
    </row>
    <row r="8" spans="1:4" ht="40.15" customHeight="1" thickTop="1" thickBot="1" x14ac:dyDescent="0.45">
      <c r="A8" s="350" t="s">
        <v>220</v>
      </c>
      <c r="B8" s="317"/>
      <c r="C8" s="343">
        <f>SUM(C6:C7)</f>
        <v>0</v>
      </c>
      <c r="D8" s="344"/>
    </row>
  </sheetData>
  <mergeCells count="8">
    <mergeCell ref="A8:B8"/>
    <mergeCell ref="C8:D8"/>
    <mergeCell ref="A2:D3"/>
    <mergeCell ref="B4:D4"/>
    <mergeCell ref="A6:B6"/>
    <mergeCell ref="C6:D6"/>
    <mergeCell ref="A7:B7"/>
    <mergeCell ref="C7:D7"/>
  </mergeCells>
  <phoneticPr fontId="2"/>
  <pageMargins left="0.78740157480314965" right="0.78740157480314965" top="0.39370078740157483" bottom="0.39370078740157483" header="0.51181102362204722" footer="0.51181102362204722"/>
  <pageSetup paperSize="9" scale="93" fitToHeight="0"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8E28-BC90-4951-8203-55F642401737}">
  <sheetPr>
    <pageSetUpPr fitToPage="1"/>
  </sheetPr>
  <dimension ref="A1:D8"/>
  <sheetViews>
    <sheetView workbookViewId="0"/>
  </sheetViews>
  <sheetFormatPr defaultColWidth="9" defaultRowHeight="13.5" x14ac:dyDescent="0.4"/>
  <cols>
    <col min="1" max="4" width="20.625" style="1" customWidth="1"/>
    <col min="5" max="16384" width="9" style="1"/>
  </cols>
  <sheetData>
    <row r="1" spans="1:4" ht="40.15" customHeight="1" thickBot="1" x14ac:dyDescent="0.45">
      <c r="A1" s="23"/>
      <c r="B1" s="23"/>
      <c r="C1" s="23"/>
      <c r="D1" s="17" t="s">
        <v>122</v>
      </c>
    </row>
    <row r="2" spans="1:4" ht="40.15" customHeight="1" thickTop="1" x14ac:dyDescent="0.4">
      <c r="A2" s="381" t="s">
        <v>222</v>
      </c>
      <c r="B2" s="382"/>
      <c r="C2" s="382"/>
      <c r="D2" s="383"/>
    </row>
    <row r="3" spans="1:4" ht="40.15" customHeight="1" thickBot="1" x14ac:dyDescent="0.45">
      <c r="A3" s="384"/>
      <c r="B3" s="385"/>
      <c r="C3" s="385"/>
      <c r="D3" s="386"/>
    </row>
    <row r="4" spans="1:4" ht="40.15" customHeight="1" thickTop="1" x14ac:dyDescent="0.4">
      <c r="A4" s="9" t="str">
        <f>表紙!$G$5</f>
        <v>事業者名</v>
      </c>
      <c r="B4" s="407" t="str">
        <f>IF(表紙!$H$5="","",表紙!$H$5)</f>
        <v/>
      </c>
      <c r="C4" s="407"/>
      <c r="D4" s="407"/>
    </row>
    <row r="5" spans="1:4" s="19" customFormat="1" ht="40.15" customHeight="1" thickBot="1" x14ac:dyDescent="0.45">
      <c r="A5" s="40"/>
      <c r="B5" s="40"/>
    </row>
    <row r="6" spans="1:4" ht="40.15" customHeight="1" x14ac:dyDescent="0.4">
      <c r="A6" s="466" t="s">
        <v>202</v>
      </c>
      <c r="B6" s="467"/>
      <c r="C6" s="453"/>
      <c r="D6" s="454"/>
    </row>
    <row r="7" spans="1:4" ht="40.15" customHeight="1" thickBot="1" x14ac:dyDescent="0.45">
      <c r="A7" s="468" t="s">
        <v>203</v>
      </c>
      <c r="B7" s="469"/>
      <c r="C7" s="353"/>
      <c r="D7" s="457"/>
    </row>
    <row r="8" spans="1:4" ht="40.15" customHeight="1" thickTop="1" thickBot="1" x14ac:dyDescent="0.45">
      <c r="A8" s="350" t="s">
        <v>220</v>
      </c>
      <c r="B8" s="317"/>
      <c r="C8" s="343">
        <f>SUM(C6:C7)</f>
        <v>0</v>
      </c>
      <c r="D8" s="344"/>
    </row>
  </sheetData>
  <mergeCells count="8">
    <mergeCell ref="A2:D3"/>
    <mergeCell ref="B4:D4"/>
    <mergeCell ref="A8:B8"/>
    <mergeCell ref="C8:D8"/>
    <mergeCell ref="A6:B6"/>
    <mergeCell ref="C6:D6"/>
    <mergeCell ref="A7:B7"/>
    <mergeCell ref="C7:D7"/>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B3795-5340-48C3-8E66-E9537FA458C5}">
  <sheetPr>
    <pageSetUpPr fitToPage="1"/>
  </sheetPr>
  <dimension ref="A1:AA23"/>
  <sheetViews>
    <sheetView workbookViewId="0"/>
  </sheetViews>
  <sheetFormatPr defaultColWidth="9" defaultRowHeight="13.5" x14ac:dyDescent="0.4"/>
  <cols>
    <col min="1" max="27" width="20.625" style="1" customWidth="1"/>
    <col min="28" max="16384" width="9" style="1"/>
  </cols>
  <sheetData>
    <row r="1" spans="1:27" ht="40.15" customHeight="1" thickBot="1" x14ac:dyDescent="0.45">
      <c r="A1" s="23"/>
      <c r="B1" s="23"/>
      <c r="C1" s="23"/>
      <c r="D1" s="23"/>
      <c r="E1" s="23"/>
      <c r="F1" s="23"/>
      <c r="G1" s="23"/>
      <c r="H1" s="23"/>
      <c r="I1" s="23"/>
      <c r="J1" s="23"/>
      <c r="K1" s="23"/>
      <c r="L1" s="23"/>
      <c r="M1" s="23"/>
      <c r="N1" s="23"/>
      <c r="S1" s="17"/>
      <c r="T1" s="17"/>
      <c r="U1" s="17"/>
      <c r="V1" s="17"/>
      <c r="W1" s="17"/>
      <c r="X1" s="17"/>
      <c r="AA1" s="17" t="s">
        <v>86</v>
      </c>
    </row>
    <row r="2" spans="1:27" ht="40.15" customHeight="1" thickTop="1" x14ac:dyDescent="0.4">
      <c r="A2" s="381" t="s">
        <v>359</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3"/>
    </row>
    <row r="3" spans="1:27" ht="40.15" customHeight="1" thickBot="1" x14ac:dyDescent="0.45">
      <c r="A3" s="384"/>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6"/>
    </row>
    <row r="4" spans="1:27" ht="40.15" customHeight="1" thickTop="1" x14ac:dyDescent="0.4">
      <c r="A4" s="14"/>
      <c r="B4" s="14"/>
      <c r="C4" s="14"/>
      <c r="D4" s="14"/>
      <c r="E4" s="14"/>
      <c r="F4" s="14"/>
      <c r="G4" s="42"/>
      <c r="H4" s="191"/>
      <c r="I4" s="191"/>
      <c r="J4" s="194"/>
      <c r="K4" s="194"/>
      <c r="L4" s="194"/>
      <c r="M4" s="194"/>
      <c r="N4" s="191"/>
      <c r="S4" s="166"/>
      <c r="T4" s="166"/>
      <c r="U4" s="166"/>
      <c r="V4" s="166"/>
      <c r="W4" s="166"/>
      <c r="X4" s="9" t="str">
        <f>表紙!$G$5</f>
        <v>事業者名</v>
      </c>
      <c r="Y4" s="387" t="str">
        <f>IF(表紙!$H$5="","",表紙!$H$5)</f>
        <v/>
      </c>
      <c r="Z4" s="387"/>
      <c r="AA4" s="387"/>
    </row>
    <row r="5" spans="1:27" s="4" customFormat="1" ht="40.15" customHeight="1" x14ac:dyDescent="0.2">
      <c r="A5" s="15"/>
      <c r="B5" s="15"/>
      <c r="C5" s="15"/>
      <c r="D5" s="15"/>
      <c r="E5" s="15"/>
      <c r="F5" s="15"/>
      <c r="G5" s="15"/>
      <c r="H5" s="15"/>
      <c r="I5" s="15"/>
      <c r="J5" s="15"/>
      <c r="K5" s="15"/>
      <c r="L5" s="15"/>
      <c r="M5" s="15"/>
      <c r="N5" s="15"/>
      <c r="O5" s="15"/>
      <c r="S5" s="12"/>
      <c r="T5" s="12"/>
      <c r="U5" s="12"/>
      <c r="V5" s="12"/>
      <c r="W5" s="12"/>
      <c r="X5" s="12"/>
      <c r="Y5" s="12"/>
      <c r="Z5" s="12"/>
    </row>
    <row r="6" spans="1:27" s="4" customFormat="1" ht="40.15" customHeight="1" thickBot="1" x14ac:dyDescent="0.25">
      <c r="A6" s="191" t="s">
        <v>130</v>
      </c>
      <c r="B6" s="15"/>
      <c r="C6" s="15"/>
      <c r="D6" s="15"/>
      <c r="E6" s="15"/>
      <c r="F6" s="15"/>
      <c r="G6" s="15"/>
      <c r="H6" s="15"/>
      <c r="I6" s="15"/>
      <c r="J6" s="15"/>
      <c r="K6" s="15"/>
      <c r="L6" s="15"/>
      <c r="M6" s="15"/>
      <c r="N6" s="15"/>
      <c r="O6" s="15"/>
      <c r="S6" s="12"/>
      <c r="T6" s="12"/>
      <c r="U6" s="12"/>
      <c r="V6" s="12"/>
      <c r="W6" s="12"/>
      <c r="X6" s="12"/>
      <c r="Y6" s="12"/>
      <c r="Z6" s="12"/>
    </row>
    <row r="7" spans="1:27" s="4" customFormat="1" ht="40.15" customHeight="1" thickBot="1" x14ac:dyDescent="0.25">
      <c r="A7" s="311" t="s">
        <v>235</v>
      </c>
      <c r="B7" s="312"/>
      <c r="C7" s="312" t="s">
        <v>236</v>
      </c>
      <c r="D7" s="312"/>
      <c r="E7" s="312" t="s">
        <v>237</v>
      </c>
      <c r="F7" s="313"/>
      <c r="G7" s="15"/>
      <c r="H7" s="15"/>
      <c r="I7" s="15"/>
      <c r="J7" s="15"/>
      <c r="K7" s="15"/>
      <c r="L7" s="15"/>
      <c r="M7" s="15"/>
      <c r="N7" s="15"/>
      <c r="O7" s="15"/>
      <c r="S7" s="12"/>
      <c r="T7" s="12"/>
      <c r="U7" s="12"/>
      <c r="V7" s="12"/>
      <c r="W7" s="12"/>
      <c r="X7" s="12"/>
      <c r="Y7" s="12"/>
      <c r="Z7" s="12"/>
    </row>
    <row r="8" spans="1:27" s="4" customFormat="1" ht="40.15" customHeight="1" thickTop="1" x14ac:dyDescent="0.2">
      <c r="A8" s="286" t="s">
        <v>269</v>
      </c>
      <c r="B8" s="279"/>
      <c r="C8" s="279" t="s">
        <v>288</v>
      </c>
      <c r="D8" s="279"/>
      <c r="E8" s="282"/>
      <c r="F8" s="283"/>
      <c r="G8" s="15"/>
      <c r="H8" s="15"/>
      <c r="I8" s="15"/>
      <c r="J8" s="15"/>
      <c r="K8" s="15"/>
      <c r="L8" s="15"/>
      <c r="M8" s="15"/>
      <c r="N8" s="15"/>
      <c r="O8" s="15"/>
      <c r="S8" s="12"/>
      <c r="T8" s="12"/>
      <c r="U8" s="12"/>
      <c r="V8" s="12"/>
      <c r="W8" s="12"/>
      <c r="X8" s="12"/>
      <c r="Y8" s="12"/>
      <c r="Z8" s="12"/>
    </row>
    <row r="9" spans="1:27" s="4" customFormat="1" ht="40.15" customHeight="1" x14ac:dyDescent="0.2">
      <c r="A9" s="483">
        <f>表紙!A16</f>
        <v>0</v>
      </c>
      <c r="B9" s="484"/>
      <c r="C9" s="296">
        <f>表紙!C16</f>
        <v>0</v>
      </c>
      <c r="D9" s="297"/>
      <c r="E9" s="284"/>
      <c r="F9" s="283"/>
      <c r="G9" s="15"/>
      <c r="H9" s="15"/>
      <c r="I9" s="15"/>
      <c r="J9" s="15"/>
      <c r="K9" s="15"/>
      <c r="L9" s="15"/>
      <c r="M9" s="15"/>
      <c r="N9" s="15"/>
      <c r="O9" s="15"/>
      <c r="S9" s="12"/>
      <c r="T9" s="12"/>
      <c r="U9" s="12"/>
      <c r="V9" s="12"/>
      <c r="W9" s="12"/>
      <c r="X9" s="12"/>
      <c r="Y9" s="12"/>
      <c r="Z9" s="12"/>
    </row>
    <row r="10" spans="1:27" s="4" customFormat="1" ht="40.15" customHeight="1" x14ac:dyDescent="0.2">
      <c r="A10" s="485"/>
      <c r="B10" s="486"/>
      <c r="C10" s="293" t="s">
        <v>270</v>
      </c>
      <c r="D10" s="279"/>
      <c r="E10" s="294" t="s">
        <v>238</v>
      </c>
      <c r="F10" s="295"/>
      <c r="G10" s="15"/>
      <c r="H10" s="15"/>
      <c r="I10" s="15"/>
      <c r="J10" s="15"/>
      <c r="K10" s="15"/>
      <c r="L10" s="15"/>
      <c r="M10" s="15"/>
      <c r="N10" s="15"/>
      <c r="O10" s="15"/>
      <c r="S10" s="12"/>
      <c r="T10" s="12"/>
      <c r="U10" s="12"/>
      <c r="V10" s="12"/>
      <c r="W10" s="12"/>
      <c r="X10" s="12"/>
      <c r="Y10" s="12"/>
      <c r="Z10" s="12"/>
    </row>
    <row r="11" spans="1:27" s="4" customFormat="1" ht="40.15" customHeight="1" x14ac:dyDescent="0.2">
      <c r="A11" s="485"/>
      <c r="B11" s="486"/>
      <c r="C11" s="296">
        <f>表紙!C18</f>
        <v>0</v>
      </c>
      <c r="D11" s="297"/>
      <c r="E11" s="474">
        <f>表紙!E18</f>
        <v>0</v>
      </c>
      <c r="F11" s="476"/>
      <c r="G11" s="15"/>
      <c r="H11" s="15"/>
      <c r="I11" s="15"/>
      <c r="J11" s="15"/>
      <c r="K11" s="15"/>
      <c r="L11" s="15"/>
      <c r="M11" s="15"/>
      <c r="N11" s="15"/>
      <c r="O11" s="15"/>
      <c r="S11" s="12"/>
      <c r="T11" s="12"/>
      <c r="U11" s="12"/>
      <c r="V11" s="12"/>
      <c r="W11" s="12"/>
      <c r="X11" s="12"/>
      <c r="Y11" s="12"/>
      <c r="Z11" s="12"/>
    </row>
    <row r="12" spans="1:27" s="4" customFormat="1" ht="40.15" customHeight="1" x14ac:dyDescent="0.2">
      <c r="A12" s="485"/>
      <c r="B12" s="486"/>
      <c r="C12" s="281" t="s">
        <v>289</v>
      </c>
      <c r="D12" s="281"/>
      <c r="E12" s="282"/>
      <c r="F12" s="283"/>
      <c r="G12" s="15"/>
      <c r="H12" s="15"/>
      <c r="I12" s="15"/>
      <c r="J12" s="15"/>
      <c r="K12" s="15"/>
      <c r="L12" s="15"/>
      <c r="M12" s="15"/>
      <c r="N12" s="15"/>
      <c r="O12" s="15"/>
      <c r="S12" s="12"/>
      <c r="T12" s="12"/>
      <c r="U12" s="12"/>
      <c r="V12" s="12"/>
      <c r="W12" s="12"/>
      <c r="X12" s="12"/>
      <c r="Y12" s="12"/>
      <c r="Z12" s="12"/>
    </row>
    <row r="13" spans="1:27" s="4" customFormat="1" ht="40.15" customHeight="1" x14ac:dyDescent="0.2">
      <c r="A13" s="485"/>
      <c r="B13" s="486"/>
      <c r="C13" s="296">
        <f>表紙!C20</f>
        <v>0</v>
      </c>
      <c r="D13" s="297"/>
      <c r="E13" s="284"/>
      <c r="F13" s="283"/>
      <c r="G13" s="15"/>
      <c r="H13" s="15"/>
      <c r="I13" s="15"/>
      <c r="J13" s="15"/>
      <c r="K13" s="15"/>
      <c r="L13" s="15"/>
      <c r="M13" s="15"/>
      <c r="N13" s="15"/>
      <c r="O13" s="15"/>
      <c r="S13" s="12"/>
      <c r="T13" s="12"/>
      <c r="U13" s="12"/>
      <c r="V13" s="12"/>
      <c r="W13" s="12"/>
      <c r="X13" s="12"/>
      <c r="Y13" s="12"/>
      <c r="Z13" s="12"/>
    </row>
    <row r="14" spans="1:27" s="4" customFormat="1" ht="40.15" customHeight="1" x14ac:dyDescent="0.2">
      <c r="A14" s="485"/>
      <c r="B14" s="486"/>
      <c r="C14" s="300" t="s">
        <v>271</v>
      </c>
      <c r="D14" s="300"/>
      <c r="E14" s="273" t="s">
        <v>239</v>
      </c>
      <c r="F14" s="274"/>
      <c r="G14" s="15"/>
      <c r="H14" s="15"/>
      <c r="I14" s="15"/>
      <c r="J14" s="15"/>
      <c r="K14" s="15"/>
      <c r="L14" s="15"/>
      <c r="M14" s="15"/>
      <c r="N14" s="15"/>
      <c r="O14" s="15"/>
      <c r="S14" s="12"/>
      <c r="T14" s="12"/>
      <c r="U14" s="12"/>
      <c r="V14" s="12"/>
      <c r="W14" s="12"/>
      <c r="X14" s="12"/>
      <c r="Y14" s="12"/>
      <c r="Z14" s="12"/>
    </row>
    <row r="15" spans="1:27" s="4" customFormat="1" ht="40.15" customHeight="1" thickBot="1" x14ac:dyDescent="0.25">
      <c r="A15" s="487"/>
      <c r="B15" s="488"/>
      <c r="C15" s="275">
        <f>表紙!C22</f>
        <v>0</v>
      </c>
      <c r="D15" s="276"/>
      <c r="E15" s="277">
        <f>表紙!E22</f>
        <v>0</v>
      </c>
      <c r="F15" s="278"/>
      <c r="G15" s="15"/>
      <c r="H15" s="15"/>
      <c r="I15" s="15"/>
      <c r="J15" s="15"/>
      <c r="K15" s="15"/>
      <c r="L15" s="15"/>
      <c r="M15" s="15"/>
      <c r="N15" s="15"/>
      <c r="O15" s="15"/>
      <c r="S15" s="12"/>
      <c r="T15" s="12"/>
      <c r="U15" s="12"/>
      <c r="V15" s="12"/>
      <c r="W15" s="12"/>
      <c r="X15" s="12"/>
      <c r="Y15" s="12"/>
      <c r="Z15" s="12"/>
    </row>
    <row r="16" spans="1:27" s="4" customFormat="1" ht="40.15" customHeight="1" x14ac:dyDescent="0.2">
      <c r="A16" s="77"/>
      <c r="B16" s="77"/>
      <c r="C16" s="78"/>
      <c r="D16" s="78"/>
      <c r="E16" s="79"/>
      <c r="F16" s="79"/>
      <c r="G16" s="44"/>
      <c r="H16" s="15"/>
      <c r="I16" s="15"/>
      <c r="J16" s="15"/>
      <c r="K16" s="15"/>
      <c r="L16" s="15"/>
      <c r="M16" s="15"/>
      <c r="N16" s="15"/>
      <c r="O16" s="15"/>
    </row>
    <row r="17" spans="1:27" s="4" customFormat="1" ht="40.15" customHeight="1" thickBot="1" x14ac:dyDescent="0.25">
      <c r="A17" s="191" t="s">
        <v>57</v>
      </c>
      <c r="B17" s="15"/>
      <c r="C17" s="15"/>
      <c r="D17" s="15"/>
      <c r="E17" s="15"/>
      <c r="F17" s="15"/>
      <c r="G17" s="15"/>
      <c r="H17" s="15"/>
      <c r="I17" s="15"/>
      <c r="J17" s="15"/>
      <c r="K17" s="15"/>
      <c r="L17" s="15"/>
      <c r="M17" s="15"/>
      <c r="N17" s="15"/>
      <c r="O17" s="15"/>
    </row>
    <row r="18" spans="1:27" s="4" customFormat="1" ht="40.15" customHeight="1" thickBot="1" x14ac:dyDescent="0.2">
      <c r="A18" s="188" t="s">
        <v>58</v>
      </c>
      <c r="B18" s="419" t="s">
        <v>89</v>
      </c>
      <c r="C18" s="420"/>
      <c r="D18" s="434" t="s">
        <v>292</v>
      </c>
      <c r="E18" s="435"/>
      <c r="F18" s="434" t="s">
        <v>283</v>
      </c>
      <c r="G18" s="435"/>
      <c r="H18" s="434" t="s">
        <v>291</v>
      </c>
      <c r="I18" s="435"/>
      <c r="J18" s="434" t="s">
        <v>301</v>
      </c>
      <c r="K18" s="435"/>
      <c r="L18" s="434" t="s">
        <v>295</v>
      </c>
      <c r="M18" s="435"/>
      <c r="N18" s="434" t="s">
        <v>302</v>
      </c>
      <c r="O18" s="435"/>
      <c r="P18" s="434" t="s">
        <v>193</v>
      </c>
      <c r="Q18" s="435"/>
      <c r="R18" s="434" t="s">
        <v>303</v>
      </c>
      <c r="S18" s="435"/>
      <c r="T18" s="338" t="s">
        <v>233</v>
      </c>
      <c r="U18" s="338"/>
      <c r="V18" s="434" t="s">
        <v>194</v>
      </c>
      <c r="W18" s="435"/>
      <c r="X18" s="434" t="s">
        <v>191</v>
      </c>
      <c r="Y18" s="435"/>
      <c r="Z18" s="419" t="s">
        <v>192</v>
      </c>
      <c r="AA18" s="421"/>
    </row>
    <row r="19" spans="1:27" s="4" customFormat="1" ht="40.15" customHeight="1" thickTop="1" x14ac:dyDescent="0.15">
      <c r="A19" s="92" t="s">
        <v>277</v>
      </c>
      <c r="B19" s="335">
        <f>'表1（メニュー別）'!B7</f>
        <v>0</v>
      </c>
      <c r="C19" s="335"/>
      <c r="D19" s="470">
        <f>'表1（メニュー別）'!D7</f>
        <v>0</v>
      </c>
      <c r="E19" s="471"/>
      <c r="F19" s="470">
        <f>'表1（メニュー別）'!F7</f>
        <v>0</v>
      </c>
      <c r="G19" s="471"/>
      <c r="H19" s="470">
        <f>'表1（メニュー別）'!H7</f>
        <v>0</v>
      </c>
      <c r="I19" s="471"/>
      <c r="J19" s="470">
        <f>'表1（メニュー別）'!J7</f>
        <v>0</v>
      </c>
      <c r="K19" s="471"/>
      <c r="L19" s="470">
        <f>'表1（メニュー別）'!L7</f>
        <v>0</v>
      </c>
      <c r="M19" s="471"/>
      <c r="N19" s="470">
        <f>'表1（メニュー別）'!N7</f>
        <v>0</v>
      </c>
      <c r="O19" s="471"/>
      <c r="P19" s="470">
        <f>'表1（メニュー別）'!P7</f>
        <v>0</v>
      </c>
      <c r="Q19" s="471"/>
      <c r="R19" s="470">
        <f>'表1（メニュー別）'!R7</f>
        <v>0</v>
      </c>
      <c r="S19" s="471"/>
      <c r="T19" s="470">
        <f>'表1（メニュー別）'!T7</f>
        <v>0</v>
      </c>
      <c r="U19" s="471"/>
      <c r="V19" s="470">
        <f>'表1（メニュー別）'!V7</f>
        <v>0</v>
      </c>
      <c r="W19" s="471"/>
      <c r="X19" s="480">
        <f>'表1（メニュー別）'!X7</f>
        <v>0</v>
      </c>
      <c r="Y19" s="481"/>
      <c r="Z19" s="480">
        <f>'表1（メニュー別）'!Z7</f>
        <v>0</v>
      </c>
      <c r="AA19" s="482"/>
    </row>
    <row r="20" spans="1:27" s="4" customFormat="1" ht="40.15" customHeight="1" x14ac:dyDescent="0.15">
      <c r="A20" s="93" t="s">
        <v>278</v>
      </c>
      <c r="B20" s="472">
        <f>'表1（メニュー別）'!B8</f>
        <v>0</v>
      </c>
      <c r="C20" s="473"/>
      <c r="D20" s="472">
        <f>'表1（メニュー別）'!D8</f>
        <v>0</v>
      </c>
      <c r="E20" s="473"/>
      <c r="F20" s="472">
        <f>'表1（メニュー別）'!F8</f>
        <v>0</v>
      </c>
      <c r="G20" s="473"/>
      <c r="H20" s="472">
        <f>'表1（メニュー別）'!H8</f>
        <v>0</v>
      </c>
      <c r="I20" s="473"/>
      <c r="J20" s="472">
        <f>'表1（メニュー別）'!J8</f>
        <v>0</v>
      </c>
      <c r="K20" s="473"/>
      <c r="L20" s="472">
        <f>'表1（メニュー別）'!L8</f>
        <v>0</v>
      </c>
      <c r="M20" s="473"/>
      <c r="N20" s="472">
        <f>'表1（メニュー別）'!N8</f>
        <v>0</v>
      </c>
      <c r="O20" s="473"/>
      <c r="P20" s="472">
        <f>'表1（メニュー別）'!P8</f>
        <v>0</v>
      </c>
      <c r="Q20" s="473"/>
      <c r="R20" s="472">
        <f>'表1（メニュー別）'!R8</f>
        <v>0</v>
      </c>
      <c r="S20" s="473"/>
      <c r="T20" s="472">
        <f>'表1（メニュー別）'!T8</f>
        <v>0</v>
      </c>
      <c r="U20" s="473"/>
      <c r="V20" s="472">
        <f>'表1（メニュー別）'!V8</f>
        <v>0</v>
      </c>
      <c r="W20" s="473"/>
      <c r="X20" s="474">
        <f>'表1（メニュー別）'!X8</f>
        <v>0</v>
      </c>
      <c r="Y20" s="475"/>
      <c r="Z20" s="474">
        <f>'表1（メニュー別）'!Z8</f>
        <v>0</v>
      </c>
      <c r="AA20" s="476"/>
    </row>
    <row r="21" spans="1:27" s="4" customFormat="1" ht="40.15" customHeight="1" x14ac:dyDescent="0.15">
      <c r="A21" s="157" t="s">
        <v>279</v>
      </c>
      <c r="B21" s="472">
        <f>'表1（メニュー別）'!B9</f>
        <v>0</v>
      </c>
      <c r="C21" s="473"/>
      <c r="D21" s="472">
        <f>'表1（メニュー別）'!D9</f>
        <v>0</v>
      </c>
      <c r="E21" s="473"/>
      <c r="F21" s="472">
        <f>'表1（メニュー別）'!F9</f>
        <v>0</v>
      </c>
      <c r="G21" s="473"/>
      <c r="H21" s="472">
        <f>'表1（メニュー別）'!H9</f>
        <v>0</v>
      </c>
      <c r="I21" s="473"/>
      <c r="J21" s="472">
        <f>'表1（メニュー別）'!J9</f>
        <v>0</v>
      </c>
      <c r="K21" s="473"/>
      <c r="L21" s="472">
        <f>'表1（メニュー別）'!L9</f>
        <v>0</v>
      </c>
      <c r="M21" s="473"/>
      <c r="N21" s="472">
        <f>'表1（メニュー別）'!N9</f>
        <v>0</v>
      </c>
      <c r="O21" s="473"/>
      <c r="P21" s="472">
        <f>'表1（メニュー別）'!P9</f>
        <v>0</v>
      </c>
      <c r="Q21" s="473"/>
      <c r="R21" s="472">
        <f>'表1（メニュー別）'!R9</f>
        <v>0</v>
      </c>
      <c r="S21" s="473"/>
      <c r="T21" s="472">
        <f>'表1（メニュー別）'!T9</f>
        <v>0</v>
      </c>
      <c r="U21" s="473"/>
      <c r="V21" s="472">
        <f>'表1（メニュー別）'!V9</f>
        <v>0</v>
      </c>
      <c r="W21" s="473"/>
      <c r="X21" s="474">
        <f>'表1（メニュー別）'!X9</f>
        <v>0</v>
      </c>
      <c r="Y21" s="475"/>
      <c r="Z21" s="474">
        <f>'表1（メニュー別）'!Z9</f>
        <v>0</v>
      </c>
      <c r="AA21" s="476"/>
    </row>
    <row r="22" spans="1:27" s="4" customFormat="1" ht="40.15" customHeight="1" thickBot="1" x14ac:dyDescent="0.2">
      <c r="A22" s="159" t="s">
        <v>196</v>
      </c>
      <c r="B22" s="477">
        <f>'表1（メニュー別）'!B10</f>
        <v>0</v>
      </c>
      <c r="C22" s="478"/>
      <c r="D22" s="477">
        <f>'表1（メニュー別）'!D10</f>
        <v>0</v>
      </c>
      <c r="E22" s="478"/>
      <c r="F22" s="477">
        <f>'表1（メニュー別）'!F10</f>
        <v>0</v>
      </c>
      <c r="G22" s="478"/>
      <c r="H22" s="477">
        <f>'表1（メニュー別）'!H10</f>
        <v>0</v>
      </c>
      <c r="I22" s="478"/>
      <c r="J22" s="477">
        <f>'表1（メニュー別）'!J10</f>
        <v>0</v>
      </c>
      <c r="K22" s="478"/>
      <c r="L22" s="477">
        <f>'表1（メニュー別）'!L10</f>
        <v>0</v>
      </c>
      <c r="M22" s="478"/>
      <c r="N22" s="477">
        <f>'表1（メニュー別）'!N10</f>
        <v>0</v>
      </c>
      <c r="O22" s="478"/>
      <c r="P22" s="477">
        <f>'表1（メニュー別）'!P10</f>
        <v>0</v>
      </c>
      <c r="Q22" s="478"/>
      <c r="R22" s="477">
        <f>'表1（メニュー別）'!R10</f>
        <v>0</v>
      </c>
      <c r="S22" s="478"/>
      <c r="T22" s="477">
        <f>'表1（メニュー別）'!T10</f>
        <v>0</v>
      </c>
      <c r="U22" s="478"/>
      <c r="V22" s="477">
        <f>'表1（メニュー別）'!V10</f>
        <v>0</v>
      </c>
      <c r="W22" s="478"/>
      <c r="X22" s="277">
        <f>'表1（メニュー別）'!X10</f>
        <v>0</v>
      </c>
      <c r="Y22" s="479"/>
      <c r="Z22" s="277">
        <f>'表1（メニュー別）'!Z10</f>
        <v>0</v>
      </c>
      <c r="AA22" s="278"/>
    </row>
    <row r="23" spans="1:27" ht="40.15" customHeight="1" x14ac:dyDescent="0.2">
      <c r="A23" s="45" t="s">
        <v>87</v>
      </c>
      <c r="B23" s="15"/>
      <c r="C23" s="15"/>
      <c r="D23" s="15"/>
      <c r="E23" s="15"/>
      <c r="F23" s="15"/>
      <c r="G23" s="15"/>
      <c r="H23" s="15"/>
      <c r="I23" s="15"/>
      <c r="J23" s="15"/>
      <c r="K23" s="15"/>
      <c r="L23" s="15"/>
      <c r="M23" s="15"/>
      <c r="N23" s="15"/>
      <c r="O23" s="15"/>
    </row>
  </sheetData>
  <mergeCells count="86">
    <mergeCell ref="C13:D13"/>
    <mergeCell ref="A2:AA3"/>
    <mergeCell ref="Y4:AA4"/>
    <mergeCell ref="A7:B7"/>
    <mergeCell ref="C7:D7"/>
    <mergeCell ref="E7:F7"/>
    <mergeCell ref="A8:B8"/>
    <mergeCell ref="C8:D8"/>
    <mergeCell ref="E8:F9"/>
    <mergeCell ref="A9:B15"/>
    <mergeCell ref="C9:D9"/>
    <mergeCell ref="C10:D10"/>
    <mergeCell ref="E10:F10"/>
    <mergeCell ref="C11:D11"/>
    <mergeCell ref="E11:F11"/>
    <mergeCell ref="C12:D12"/>
    <mergeCell ref="D18:E18"/>
    <mergeCell ref="F18:G18"/>
    <mergeCell ref="C14:D14"/>
    <mergeCell ref="E14:F14"/>
    <mergeCell ref="C15:D15"/>
    <mergeCell ref="E15:F15"/>
    <mergeCell ref="E12:F13"/>
    <mergeCell ref="X18:Y18"/>
    <mergeCell ref="Z18:AA18"/>
    <mergeCell ref="B19:C19"/>
    <mergeCell ref="D19:E19"/>
    <mergeCell ref="F19:G19"/>
    <mergeCell ref="H19:I19"/>
    <mergeCell ref="N19:O19"/>
    <mergeCell ref="P19:Q19"/>
    <mergeCell ref="R19:S19"/>
    <mergeCell ref="T19:U19"/>
    <mergeCell ref="H18:I18"/>
    <mergeCell ref="N18:O18"/>
    <mergeCell ref="P18:Q18"/>
    <mergeCell ref="R18:S18"/>
    <mergeCell ref="T18:U18"/>
    <mergeCell ref="V18:W18"/>
    <mergeCell ref="V19:W19"/>
    <mergeCell ref="X19:Y19"/>
    <mergeCell ref="Z19:AA19"/>
    <mergeCell ref="B20:C20"/>
    <mergeCell ref="D20:E20"/>
    <mergeCell ref="F20:G20"/>
    <mergeCell ref="H20:I20"/>
    <mergeCell ref="N20:O20"/>
    <mergeCell ref="P20:Q20"/>
    <mergeCell ref="R20:S20"/>
    <mergeCell ref="T20:U20"/>
    <mergeCell ref="V20:W20"/>
    <mergeCell ref="X20:Y20"/>
    <mergeCell ref="Z20:AA20"/>
    <mergeCell ref="B18:C18"/>
    <mergeCell ref="P21:Q21"/>
    <mergeCell ref="B22:C22"/>
    <mergeCell ref="D22:E22"/>
    <mergeCell ref="F22:G22"/>
    <mergeCell ref="H22:I22"/>
    <mergeCell ref="N22:O22"/>
    <mergeCell ref="P22:Q22"/>
    <mergeCell ref="B21:C21"/>
    <mergeCell ref="D21:E21"/>
    <mergeCell ref="F21:G21"/>
    <mergeCell ref="H21:I21"/>
    <mergeCell ref="N21:O21"/>
    <mergeCell ref="J21:K21"/>
    <mergeCell ref="L21:M21"/>
    <mergeCell ref="J22:K22"/>
    <mergeCell ref="L22:M22"/>
    <mergeCell ref="Z22:AA22"/>
    <mergeCell ref="R21:S21"/>
    <mergeCell ref="T21:U21"/>
    <mergeCell ref="V21:W21"/>
    <mergeCell ref="X21:Y21"/>
    <mergeCell ref="Z21:AA21"/>
    <mergeCell ref="R22:S22"/>
    <mergeCell ref="T22:U22"/>
    <mergeCell ref="V22:W22"/>
    <mergeCell ref="X22:Y22"/>
    <mergeCell ref="J18:K18"/>
    <mergeCell ref="L18:M18"/>
    <mergeCell ref="J19:K19"/>
    <mergeCell ref="L19:M19"/>
    <mergeCell ref="J20:K20"/>
    <mergeCell ref="L20:M2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6B48-E82F-44CE-A322-8F4F98E288C7}">
  <sheetPr>
    <pageSetUpPr fitToPage="1"/>
  </sheetPr>
  <dimension ref="A1:AA11"/>
  <sheetViews>
    <sheetView workbookViewId="0">
      <selection activeCell="B9" sqref="B9:C9"/>
    </sheetView>
  </sheetViews>
  <sheetFormatPr defaultColWidth="9" defaultRowHeight="13.5" x14ac:dyDescent="0.4"/>
  <cols>
    <col min="1" max="27" width="20.625" style="1" customWidth="1"/>
    <col min="28" max="16384" width="9" style="1"/>
  </cols>
  <sheetData>
    <row r="1" spans="1:27" s="47" customFormat="1" ht="40.15" customHeight="1" thickBot="1" x14ac:dyDescent="0.45">
      <c r="A1" s="23"/>
      <c r="B1" s="23"/>
      <c r="C1" s="23"/>
      <c r="D1" s="23"/>
      <c r="E1" s="23"/>
      <c r="F1" s="23"/>
      <c r="G1" s="23"/>
      <c r="H1" s="23"/>
      <c r="I1" s="23"/>
      <c r="J1" s="23"/>
      <c r="K1" s="23"/>
      <c r="L1" s="23"/>
      <c r="M1" s="23"/>
      <c r="N1" s="23"/>
      <c r="O1" s="23"/>
      <c r="P1" s="23"/>
      <c r="Q1" s="23"/>
      <c r="R1" s="23"/>
      <c r="S1" s="23"/>
      <c r="AA1" s="17" t="s">
        <v>88</v>
      </c>
    </row>
    <row r="2" spans="1:27" s="47" customFormat="1" ht="40.15" customHeight="1" thickTop="1" x14ac:dyDescent="0.4">
      <c r="A2" s="381" t="s">
        <v>358</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3"/>
    </row>
    <row r="3" spans="1:27" s="47" customFormat="1" ht="40.15" customHeight="1" thickBot="1" x14ac:dyDescent="0.45">
      <c r="A3" s="384"/>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6"/>
    </row>
    <row r="4" spans="1:27" s="47" customFormat="1" ht="40.15" customHeight="1" thickTop="1" x14ac:dyDescent="0.4">
      <c r="A4" s="191"/>
      <c r="B4" s="191"/>
      <c r="C4" s="191"/>
      <c r="D4" s="191"/>
      <c r="E4" s="212"/>
      <c r="G4" s="191"/>
      <c r="H4" s="191"/>
      <c r="I4" s="191"/>
      <c r="J4" s="191"/>
      <c r="K4" s="191"/>
      <c r="L4" s="194"/>
      <c r="M4" s="194"/>
      <c r="N4" s="194"/>
      <c r="O4" s="194"/>
      <c r="P4" s="191"/>
      <c r="Q4" s="191"/>
      <c r="R4" s="191"/>
      <c r="S4" s="191"/>
      <c r="X4" s="9" t="str">
        <f>表紙!$G$5</f>
        <v>事業者名</v>
      </c>
      <c r="Y4" s="387" t="str">
        <f>IF(表紙!$H$5="","",表紙!$H$5)</f>
        <v/>
      </c>
      <c r="Z4" s="387"/>
      <c r="AA4" s="387"/>
    </row>
    <row r="5" spans="1:27" s="47" customFormat="1" ht="40.15" customHeight="1" thickBot="1" x14ac:dyDescent="0.45">
      <c r="A5" s="191"/>
      <c r="B5" s="191"/>
      <c r="C5" s="191"/>
      <c r="D5" s="191"/>
      <c r="E5" s="212"/>
      <c r="F5" s="191"/>
      <c r="G5" s="191"/>
      <c r="H5" s="191"/>
      <c r="I5" s="191"/>
      <c r="J5" s="191"/>
      <c r="K5" s="191"/>
      <c r="L5" s="194"/>
      <c r="M5" s="194"/>
      <c r="N5" s="194"/>
      <c r="O5" s="194"/>
      <c r="P5" s="191"/>
      <c r="Q5" s="191"/>
      <c r="R5" s="191"/>
      <c r="S5" s="191"/>
      <c r="T5" s="191"/>
      <c r="U5" s="191"/>
    </row>
    <row r="6" spans="1:27" s="47" customFormat="1" ht="40.15" customHeight="1" thickBot="1" x14ac:dyDescent="0.45">
      <c r="A6" s="198" t="s">
        <v>58</v>
      </c>
      <c r="B6" s="419" t="s">
        <v>89</v>
      </c>
      <c r="C6" s="420"/>
      <c r="D6" s="434" t="s">
        <v>293</v>
      </c>
      <c r="E6" s="435"/>
      <c r="F6" s="434" t="s">
        <v>283</v>
      </c>
      <c r="G6" s="435"/>
      <c r="H6" s="434" t="s">
        <v>291</v>
      </c>
      <c r="I6" s="435"/>
      <c r="J6" s="434" t="s">
        <v>301</v>
      </c>
      <c r="K6" s="435"/>
      <c r="L6" s="434" t="s">
        <v>295</v>
      </c>
      <c r="M6" s="435"/>
      <c r="N6" s="434" t="s">
        <v>302</v>
      </c>
      <c r="O6" s="435"/>
      <c r="P6" s="434" t="s">
        <v>193</v>
      </c>
      <c r="Q6" s="435"/>
      <c r="R6" s="434" t="s">
        <v>294</v>
      </c>
      <c r="S6" s="435"/>
      <c r="T6" s="434" t="s">
        <v>233</v>
      </c>
      <c r="U6" s="435"/>
      <c r="V6" s="434" t="s">
        <v>194</v>
      </c>
      <c r="W6" s="435"/>
      <c r="X6" s="434" t="s">
        <v>191</v>
      </c>
      <c r="Y6" s="435"/>
      <c r="Z6" s="419" t="s">
        <v>192</v>
      </c>
      <c r="AA6" s="421"/>
    </row>
    <row r="7" spans="1:27" s="47" customFormat="1" ht="40.15" customHeight="1" thickTop="1" x14ac:dyDescent="0.4">
      <c r="A7" s="92" t="s">
        <v>277</v>
      </c>
      <c r="B7" s="333"/>
      <c r="C7" s="333"/>
      <c r="D7" s="470">
        <f>IF($B$10=0,0,$D$10*B7/$B$10)</f>
        <v>0</v>
      </c>
      <c r="E7" s="471"/>
      <c r="F7" s="490">
        <f>'表2（メニュー別）'!C81</f>
        <v>0</v>
      </c>
      <c r="G7" s="491"/>
      <c r="H7" s="335">
        <f>'表2（メニュー別）'!C86</f>
        <v>0</v>
      </c>
      <c r="I7" s="335"/>
      <c r="J7" s="490">
        <f>IF($B$10=0,0,$J$10*B7/$B$10)</f>
        <v>0</v>
      </c>
      <c r="K7" s="491"/>
      <c r="L7" s="490">
        <f>IF($B$10=0,0,$L$10*B7/$B$10)</f>
        <v>0</v>
      </c>
      <c r="M7" s="491"/>
      <c r="N7" s="335">
        <f>IF($B$10=0,0,$N$10*B7/$B$10)</f>
        <v>0</v>
      </c>
      <c r="O7" s="335"/>
      <c r="P7" s="335">
        <f>IF(D7-F7-H7+J7+L7+N7&lt;0,0,D7-F7-H7+J7+L7+N7)</f>
        <v>0</v>
      </c>
      <c r="Q7" s="335"/>
      <c r="R7" s="335">
        <f>IF($B$10=0,0,$R$10*B7/$B$10)</f>
        <v>0</v>
      </c>
      <c r="S7" s="335"/>
      <c r="T7" s="335">
        <f>'表2（メニュー別）'!C91</f>
        <v>0</v>
      </c>
      <c r="U7" s="335"/>
      <c r="V7" s="335">
        <f>IF(R7-F7-H7+J7+L7+N7-T7&lt;0,0,R7-F7-H7+J7+L7+N7-T7)</f>
        <v>0</v>
      </c>
      <c r="W7" s="335"/>
      <c r="X7" s="492">
        <f>IF(B7=0,0,P7/B7)</f>
        <v>0</v>
      </c>
      <c r="Y7" s="492"/>
      <c r="Z7" s="492">
        <f>IF(B7=0,0,V7/B7)</f>
        <v>0</v>
      </c>
      <c r="AA7" s="493"/>
    </row>
    <row r="8" spans="1:27" s="47" customFormat="1" ht="40.15" customHeight="1" x14ac:dyDescent="0.4">
      <c r="A8" s="93" t="s">
        <v>278</v>
      </c>
      <c r="B8" s="321"/>
      <c r="C8" s="321"/>
      <c r="D8" s="472">
        <f>IF($B$10=0,0,$D$10*B8/$B$10)</f>
        <v>0</v>
      </c>
      <c r="E8" s="473"/>
      <c r="F8" s="472">
        <f>'表2（メニュー別）'!D81</f>
        <v>0</v>
      </c>
      <c r="G8" s="473"/>
      <c r="H8" s="323">
        <f>'表2（メニュー別）'!D86</f>
        <v>0</v>
      </c>
      <c r="I8" s="323"/>
      <c r="J8" s="472">
        <f>IF($B$10=0,0,$J$10*B8/$B$10)</f>
        <v>0</v>
      </c>
      <c r="K8" s="473"/>
      <c r="L8" s="472">
        <f>IF($B$10=0,0,$L$10*B8/$B$10)</f>
        <v>0</v>
      </c>
      <c r="M8" s="473"/>
      <c r="N8" s="472">
        <f>IF($B$10=0,0,$N$10*B8/$B$10)</f>
        <v>0</v>
      </c>
      <c r="O8" s="473"/>
      <c r="P8" s="472">
        <f>IF(D8-F8-H8+J8+L8+N8&lt;0,0,D8-F8-H8+J8+L8+N8)</f>
        <v>0</v>
      </c>
      <c r="Q8" s="473"/>
      <c r="R8" s="472">
        <f>IF($B$10=0,0,$R$10*B8/$B$10)</f>
        <v>0</v>
      </c>
      <c r="S8" s="473"/>
      <c r="T8" s="323">
        <f>'表2（メニュー別）'!D91</f>
        <v>0</v>
      </c>
      <c r="U8" s="323"/>
      <c r="V8" s="472">
        <f>IF(R8-F8-H8+J8+L8+N8-T8&lt;0,0,R8-F8-H8+J8+L8+N8-T8)</f>
        <v>0</v>
      </c>
      <c r="W8" s="473"/>
      <c r="X8" s="474">
        <f>IF(B8=0,0,P8/B8)</f>
        <v>0</v>
      </c>
      <c r="Y8" s="475"/>
      <c r="Z8" s="474">
        <f>IF(B8=0,0,V8/B8)</f>
        <v>0</v>
      </c>
      <c r="AA8" s="476"/>
    </row>
    <row r="9" spans="1:27" s="47" customFormat="1" ht="40.15" customHeight="1" x14ac:dyDescent="0.4">
      <c r="A9" s="157" t="s">
        <v>279</v>
      </c>
      <c r="B9" s="323">
        <f>B10-B7-B8</f>
        <v>0</v>
      </c>
      <c r="C9" s="323"/>
      <c r="D9" s="472">
        <f>D10-D7-D8</f>
        <v>0</v>
      </c>
      <c r="E9" s="473"/>
      <c r="F9" s="323">
        <f>F10-F7-F8</f>
        <v>0</v>
      </c>
      <c r="G9" s="323"/>
      <c r="H9" s="323">
        <f>H10-H7-H8</f>
        <v>0</v>
      </c>
      <c r="I9" s="323"/>
      <c r="J9" s="323">
        <f>J10-J7-J8</f>
        <v>0</v>
      </c>
      <c r="K9" s="323"/>
      <c r="L9" s="323">
        <f>L10-L7-L8</f>
        <v>0</v>
      </c>
      <c r="M9" s="323"/>
      <c r="N9" s="323">
        <f>N10-N7-N8</f>
        <v>0</v>
      </c>
      <c r="O9" s="323"/>
      <c r="P9" s="323">
        <f>P10-P7-P8</f>
        <v>0</v>
      </c>
      <c r="Q9" s="323"/>
      <c r="R9" s="323">
        <f>R10-R7-R8</f>
        <v>0</v>
      </c>
      <c r="S9" s="323"/>
      <c r="T9" s="323">
        <f>T10-T7-T8</f>
        <v>0</v>
      </c>
      <c r="U9" s="323"/>
      <c r="V9" s="323">
        <f>V10-V7-V8</f>
        <v>0</v>
      </c>
      <c r="W9" s="323"/>
      <c r="X9" s="474">
        <f>IF(B9=0,0,P9/B9)</f>
        <v>0</v>
      </c>
      <c r="Y9" s="475"/>
      <c r="Z9" s="474">
        <f>IF(B9=0,0,V9/B9)</f>
        <v>0</v>
      </c>
      <c r="AA9" s="476"/>
    </row>
    <row r="10" spans="1:27" ht="40.15" customHeight="1" thickBot="1" x14ac:dyDescent="0.45">
      <c r="A10" s="159" t="s">
        <v>196</v>
      </c>
      <c r="B10" s="489">
        <f>表紙!A16</f>
        <v>0</v>
      </c>
      <c r="C10" s="489"/>
      <c r="D10" s="477">
        <f>表紙!M22</f>
        <v>0</v>
      </c>
      <c r="E10" s="478"/>
      <c r="F10" s="477">
        <f>表紙!S20</f>
        <v>0</v>
      </c>
      <c r="G10" s="478"/>
      <c r="H10" s="489">
        <f>表紙!S21</f>
        <v>0</v>
      </c>
      <c r="I10" s="489"/>
      <c r="J10" s="477">
        <f>表紙!V20</f>
        <v>0</v>
      </c>
      <c r="K10" s="478"/>
      <c r="L10" s="477">
        <f>表紙!V21</f>
        <v>0</v>
      </c>
      <c r="M10" s="478"/>
      <c r="N10" s="489">
        <f>表紙!V22</f>
        <v>0</v>
      </c>
      <c r="O10" s="489"/>
      <c r="P10" s="489">
        <f>表紙!C18</f>
        <v>0</v>
      </c>
      <c r="Q10" s="489"/>
      <c r="R10" s="489">
        <f>表紙!P22</f>
        <v>0</v>
      </c>
      <c r="S10" s="489"/>
      <c r="T10" s="489">
        <f>表紙!S22</f>
        <v>0</v>
      </c>
      <c r="U10" s="489"/>
      <c r="V10" s="489">
        <f>表紙!C22</f>
        <v>0</v>
      </c>
      <c r="W10" s="489"/>
      <c r="X10" s="277">
        <f>IF(B10=0,0,P10/B10)</f>
        <v>0</v>
      </c>
      <c r="Y10" s="479"/>
      <c r="Z10" s="277">
        <f>IF(B10=0,0,V10/B10)</f>
        <v>0</v>
      </c>
      <c r="AA10" s="278"/>
    </row>
    <row r="11" spans="1:27" ht="40.15" customHeight="1" x14ac:dyDescent="0.4">
      <c r="A11" s="45" t="s">
        <v>87</v>
      </c>
    </row>
  </sheetData>
  <mergeCells count="67">
    <mergeCell ref="D7:E7"/>
    <mergeCell ref="D8:E8"/>
    <mergeCell ref="D9:E9"/>
    <mergeCell ref="D10:E10"/>
    <mergeCell ref="D6:E6"/>
    <mergeCell ref="X6:Y6"/>
    <mergeCell ref="V6:W6"/>
    <mergeCell ref="T6:U6"/>
    <mergeCell ref="R6:S6"/>
    <mergeCell ref="Z7:AA7"/>
    <mergeCell ref="X7:Y7"/>
    <mergeCell ref="A2:AA3"/>
    <mergeCell ref="Y4:AA4"/>
    <mergeCell ref="P7:Q7"/>
    <mergeCell ref="R7:S7"/>
    <mergeCell ref="T7:U7"/>
    <mergeCell ref="V7:W7"/>
    <mergeCell ref="B6:C6"/>
    <mergeCell ref="J6:K6"/>
    <mergeCell ref="H6:I6"/>
    <mergeCell ref="F6:G6"/>
    <mergeCell ref="P6:Q6"/>
    <mergeCell ref="N6:O6"/>
    <mergeCell ref="L6:M6"/>
    <mergeCell ref="Z6:AA6"/>
    <mergeCell ref="N7:O7"/>
    <mergeCell ref="B7:C7"/>
    <mergeCell ref="F7:G7"/>
    <mergeCell ref="H7:I7"/>
    <mergeCell ref="J7:K7"/>
    <mergeCell ref="L7:M7"/>
    <mergeCell ref="P8:Q8"/>
    <mergeCell ref="L8:M8"/>
    <mergeCell ref="J8:K8"/>
    <mergeCell ref="H9:I9"/>
    <mergeCell ref="N9:O9"/>
    <mergeCell ref="P9:Q9"/>
    <mergeCell ref="J9:K9"/>
    <mergeCell ref="L9:M9"/>
    <mergeCell ref="B8:C8"/>
    <mergeCell ref="F8:G8"/>
    <mergeCell ref="H8:I8"/>
    <mergeCell ref="N8:O8"/>
    <mergeCell ref="Z9:AA9"/>
    <mergeCell ref="R8:S8"/>
    <mergeCell ref="T8:U8"/>
    <mergeCell ref="V8:W8"/>
    <mergeCell ref="X8:Y8"/>
    <mergeCell ref="Z8:AA8"/>
    <mergeCell ref="R9:S9"/>
    <mergeCell ref="T9:U9"/>
    <mergeCell ref="V9:W9"/>
    <mergeCell ref="X9:Y9"/>
    <mergeCell ref="B9:C9"/>
    <mergeCell ref="F9:G9"/>
    <mergeCell ref="Z10:AA10"/>
    <mergeCell ref="B10:C10"/>
    <mergeCell ref="F10:G10"/>
    <mergeCell ref="H10:I10"/>
    <mergeCell ref="N10:O10"/>
    <mergeCell ref="P10:Q10"/>
    <mergeCell ref="R10:S10"/>
    <mergeCell ref="T10:U10"/>
    <mergeCell ref="V10:W10"/>
    <mergeCell ref="X10:Y10"/>
    <mergeCell ref="J10:K10"/>
    <mergeCell ref="L10:M1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93AA-0472-45AA-A6C2-B4CFF4E4F343}">
  <sheetPr>
    <pageSetUpPr fitToPage="1"/>
  </sheetPr>
  <dimension ref="A1:E91"/>
  <sheetViews>
    <sheetView topLeftCell="A58" workbookViewId="0">
      <selection activeCell="E68" sqref="E68"/>
    </sheetView>
  </sheetViews>
  <sheetFormatPr defaultColWidth="9" defaultRowHeight="13.5" x14ac:dyDescent="0.4"/>
  <cols>
    <col min="1" max="5" width="20.625" style="1" customWidth="1"/>
    <col min="6" max="6" width="9.625" style="1" bestFit="1" customWidth="1"/>
    <col min="7" max="16384" width="9" style="1"/>
  </cols>
  <sheetData>
    <row r="1" spans="1:5" ht="40.15" customHeight="1" thickBot="1" x14ac:dyDescent="0.45">
      <c r="A1" s="23"/>
      <c r="B1" s="23"/>
      <c r="C1" s="23"/>
      <c r="D1" s="23"/>
      <c r="E1" s="17" t="s">
        <v>150</v>
      </c>
    </row>
    <row r="2" spans="1:5" ht="40.15" customHeight="1" thickTop="1" x14ac:dyDescent="0.4">
      <c r="A2" s="381" t="s">
        <v>321</v>
      </c>
      <c r="B2" s="382"/>
      <c r="C2" s="382"/>
      <c r="D2" s="382"/>
      <c r="E2" s="383"/>
    </row>
    <row r="3" spans="1:5" ht="40.15" customHeight="1" thickBot="1" x14ac:dyDescent="0.45">
      <c r="A3" s="384"/>
      <c r="B3" s="385"/>
      <c r="C3" s="385"/>
      <c r="D3" s="385"/>
      <c r="E3" s="386"/>
    </row>
    <row r="4" spans="1:5" ht="40.15" customHeight="1" thickTop="1" x14ac:dyDescent="0.4">
      <c r="A4" s="191"/>
      <c r="B4" s="9" t="str">
        <f>表紙!$G$5</f>
        <v>事業者名</v>
      </c>
      <c r="C4" s="407" t="str">
        <f>IF(表紙!$H$5="","",表紙!$H$5)</f>
        <v/>
      </c>
      <c r="D4" s="407"/>
      <c r="E4" s="407"/>
    </row>
    <row r="5" spans="1:5" ht="40.15" customHeight="1" x14ac:dyDescent="0.4">
      <c r="A5" s="191"/>
      <c r="B5" s="191"/>
      <c r="C5" s="191"/>
      <c r="D5" s="191"/>
      <c r="E5" s="16"/>
    </row>
    <row r="6" spans="1:5" ht="40.15" customHeight="1" thickBot="1" x14ac:dyDescent="0.45">
      <c r="A6" s="191" t="s">
        <v>347</v>
      </c>
      <c r="B6" s="191"/>
      <c r="C6" s="191"/>
      <c r="D6" s="191"/>
      <c r="E6" s="191"/>
    </row>
    <row r="7" spans="1:5" ht="40.15" customHeight="1" x14ac:dyDescent="0.4">
      <c r="A7" s="494"/>
      <c r="B7" s="496" t="s">
        <v>94</v>
      </c>
      <c r="C7" s="496"/>
      <c r="D7" s="496"/>
      <c r="E7" s="497"/>
    </row>
    <row r="8" spans="1:5" ht="40.15" customHeight="1" thickBot="1" x14ac:dyDescent="0.45">
      <c r="A8" s="495"/>
      <c r="B8" s="69"/>
      <c r="C8" s="90" t="s">
        <v>274</v>
      </c>
      <c r="D8" s="90" t="s">
        <v>275</v>
      </c>
      <c r="E8" s="48" t="s">
        <v>276</v>
      </c>
    </row>
    <row r="9" spans="1:5" ht="40.15" customHeight="1" thickTop="1" thickBot="1" x14ac:dyDescent="0.45">
      <c r="A9" s="67" t="s">
        <v>174</v>
      </c>
      <c r="B9" s="183">
        <f>表3!C15</f>
        <v>0</v>
      </c>
      <c r="C9" s="155"/>
      <c r="D9" s="155"/>
      <c r="E9" s="184">
        <f>B9-C9-D9</f>
        <v>0</v>
      </c>
    </row>
    <row r="10" spans="1:5" ht="40.15" customHeight="1" x14ac:dyDescent="0.4">
      <c r="A10" s="18"/>
      <c r="B10" s="49"/>
      <c r="C10" s="49"/>
      <c r="D10" s="49"/>
      <c r="E10" s="49"/>
    </row>
    <row r="11" spans="1:5" ht="40.15" customHeight="1" thickBot="1" x14ac:dyDescent="0.45">
      <c r="A11" s="191" t="s">
        <v>348</v>
      </c>
      <c r="B11" s="191"/>
      <c r="C11" s="191"/>
      <c r="D11" s="191"/>
      <c r="E11" s="191"/>
    </row>
    <row r="12" spans="1:5" ht="40.15" customHeight="1" x14ac:dyDescent="0.4">
      <c r="A12" s="494"/>
      <c r="B12" s="496" t="s">
        <v>94</v>
      </c>
      <c r="C12" s="496"/>
      <c r="D12" s="496"/>
      <c r="E12" s="497"/>
    </row>
    <row r="13" spans="1:5" ht="40.15" customHeight="1" thickBot="1" x14ac:dyDescent="0.45">
      <c r="A13" s="495"/>
      <c r="B13" s="69"/>
      <c r="C13" s="90" t="s">
        <v>274</v>
      </c>
      <c r="D13" s="90" t="s">
        <v>275</v>
      </c>
      <c r="E13" s="48" t="s">
        <v>276</v>
      </c>
    </row>
    <row r="14" spans="1:5" ht="40.15" customHeight="1" thickTop="1" thickBot="1" x14ac:dyDescent="0.45">
      <c r="A14" s="67" t="s">
        <v>174</v>
      </c>
      <c r="B14" s="183">
        <f>表3!D15</f>
        <v>0</v>
      </c>
      <c r="C14" s="155"/>
      <c r="D14" s="155"/>
      <c r="E14" s="184">
        <f>B14-C14-D14</f>
        <v>0</v>
      </c>
    </row>
    <row r="15" spans="1:5" ht="40.15" customHeight="1" x14ac:dyDescent="0.4">
      <c r="A15" s="18"/>
      <c r="B15" s="49"/>
      <c r="C15" s="49"/>
      <c r="D15" s="49"/>
      <c r="E15" s="49"/>
    </row>
    <row r="16" spans="1:5" ht="40.15" customHeight="1" thickBot="1" x14ac:dyDescent="0.45">
      <c r="A16" s="191" t="s">
        <v>349</v>
      </c>
      <c r="B16" s="191"/>
      <c r="C16" s="191"/>
      <c r="D16" s="191"/>
      <c r="E16" s="191"/>
    </row>
    <row r="17" spans="1:5" ht="40.15" customHeight="1" x14ac:dyDescent="0.4">
      <c r="A17" s="494"/>
      <c r="B17" s="496" t="s">
        <v>94</v>
      </c>
      <c r="C17" s="496"/>
      <c r="D17" s="496"/>
      <c r="E17" s="497"/>
    </row>
    <row r="18" spans="1:5" ht="40.15" customHeight="1" thickBot="1" x14ac:dyDescent="0.45">
      <c r="A18" s="495"/>
      <c r="B18" s="69"/>
      <c r="C18" s="90" t="s">
        <v>274</v>
      </c>
      <c r="D18" s="90" t="s">
        <v>275</v>
      </c>
      <c r="E18" s="48" t="s">
        <v>276</v>
      </c>
    </row>
    <row r="19" spans="1:5" ht="40.15" customHeight="1" thickTop="1" thickBot="1" x14ac:dyDescent="0.45">
      <c r="A19" s="67" t="s">
        <v>174</v>
      </c>
      <c r="B19" s="183">
        <f>表3!E15</f>
        <v>0</v>
      </c>
      <c r="C19" s="155"/>
      <c r="D19" s="155"/>
      <c r="E19" s="184">
        <f>B19-C19-D19</f>
        <v>0</v>
      </c>
    </row>
    <row r="20" spans="1:5" ht="40.15" customHeight="1" x14ac:dyDescent="0.4">
      <c r="A20" s="18"/>
      <c r="B20" s="49"/>
      <c r="C20" s="49"/>
      <c r="D20" s="49"/>
      <c r="E20" s="49"/>
    </row>
    <row r="21" spans="1:5" ht="40.15" customHeight="1" x14ac:dyDescent="0.2">
      <c r="A21" s="15"/>
      <c r="B21" s="15"/>
      <c r="C21" s="15"/>
      <c r="D21" s="15"/>
      <c r="E21" s="15"/>
    </row>
    <row r="22" spans="1:5" ht="40.15" customHeight="1" thickBot="1" x14ac:dyDescent="0.45">
      <c r="A22" s="501" t="s">
        <v>371</v>
      </c>
      <c r="B22" s="501"/>
      <c r="C22" s="501"/>
      <c r="D22" s="501"/>
      <c r="E22" s="501"/>
    </row>
    <row r="23" spans="1:5" ht="40.15" customHeight="1" x14ac:dyDescent="0.4">
      <c r="A23" s="494"/>
      <c r="B23" s="496" t="s">
        <v>92</v>
      </c>
      <c r="C23" s="496"/>
      <c r="D23" s="496"/>
      <c r="E23" s="497"/>
    </row>
    <row r="24" spans="1:5" ht="40.15" customHeight="1" thickBot="1" x14ac:dyDescent="0.45">
      <c r="A24" s="495"/>
      <c r="B24" s="87"/>
      <c r="C24" s="90" t="s">
        <v>274</v>
      </c>
      <c r="D24" s="90" t="s">
        <v>275</v>
      </c>
      <c r="E24" s="48" t="s">
        <v>276</v>
      </c>
    </row>
    <row r="25" spans="1:5" ht="40.15" customHeight="1" thickTop="1" thickBot="1" x14ac:dyDescent="0.45">
      <c r="A25" s="67" t="s">
        <v>174</v>
      </c>
      <c r="B25" s="183">
        <f>表4!D15</f>
        <v>0</v>
      </c>
      <c r="C25" s="155"/>
      <c r="D25" s="155"/>
      <c r="E25" s="184">
        <f>B25-C25-D25</f>
        <v>0</v>
      </c>
    </row>
    <row r="26" spans="1:5" ht="40.15" customHeight="1" x14ac:dyDescent="0.4">
      <c r="A26" s="18"/>
      <c r="B26" s="49"/>
      <c r="C26" s="49"/>
      <c r="D26" s="49"/>
      <c r="E26" s="49"/>
    </row>
    <row r="27" spans="1:5" ht="40.15" customHeight="1" thickBot="1" x14ac:dyDescent="0.45">
      <c r="A27" s="191" t="s">
        <v>363</v>
      </c>
      <c r="B27" s="191"/>
      <c r="C27" s="191"/>
      <c r="D27" s="191"/>
      <c r="E27" s="191"/>
    </row>
    <row r="28" spans="1:5" ht="40.15" customHeight="1" x14ac:dyDescent="0.4">
      <c r="A28" s="494"/>
      <c r="B28" s="496" t="s">
        <v>92</v>
      </c>
      <c r="C28" s="496"/>
      <c r="D28" s="496"/>
      <c r="E28" s="497"/>
    </row>
    <row r="29" spans="1:5" ht="40.15" customHeight="1" thickBot="1" x14ac:dyDescent="0.45">
      <c r="A29" s="495"/>
      <c r="B29" s="87"/>
      <c r="C29" s="90" t="s">
        <v>274</v>
      </c>
      <c r="D29" s="90" t="s">
        <v>275</v>
      </c>
      <c r="E29" s="48" t="s">
        <v>276</v>
      </c>
    </row>
    <row r="30" spans="1:5" ht="40.15" customHeight="1" thickTop="1" thickBot="1" x14ac:dyDescent="0.45">
      <c r="A30" s="67" t="s">
        <v>174</v>
      </c>
      <c r="B30" s="183">
        <f>表4!E15</f>
        <v>0</v>
      </c>
      <c r="C30" s="155"/>
      <c r="D30" s="155"/>
      <c r="E30" s="184">
        <f>B30-C30-D30</f>
        <v>0</v>
      </c>
    </row>
    <row r="31" spans="1:5" ht="40.15" customHeight="1" x14ac:dyDescent="0.4">
      <c r="A31" s="18"/>
      <c r="B31" s="49"/>
      <c r="C31" s="49"/>
      <c r="D31" s="49"/>
      <c r="E31" s="49"/>
    </row>
    <row r="32" spans="1:5" ht="40.15" customHeight="1" thickBot="1" x14ac:dyDescent="0.45">
      <c r="A32" s="191" t="s">
        <v>362</v>
      </c>
      <c r="B32" s="191"/>
      <c r="C32" s="191"/>
      <c r="D32" s="191"/>
      <c r="E32" s="191"/>
    </row>
    <row r="33" spans="1:5" ht="40.15" customHeight="1" x14ac:dyDescent="0.4">
      <c r="A33" s="494"/>
      <c r="B33" s="496" t="s">
        <v>92</v>
      </c>
      <c r="C33" s="496"/>
      <c r="D33" s="496"/>
      <c r="E33" s="497"/>
    </row>
    <row r="34" spans="1:5" ht="40.15" customHeight="1" thickBot="1" x14ac:dyDescent="0.45">
      <c r="A34" s="495"/>
      <c r="B34" s="87"/>
      <c r="C34" s="90" t="s">
        <v>274</v>
      </c>
      <c r="D34" s="90" t="s">
        <v>275</v>
      </c>
      <c r="E34" s="48" t="s">
        <v>276</v>
      </c>
    </row>
    <row r="35" spans="1:5" ht="40.15" customHeight="1" thickTop="1" thickBot="1" x14ac:dyDescent="0.45">
      <c r="A35" s="67" t="s">
        <v>174</v>
      </c>
      <c r="B35" s="183">
        <f>表4!F15</f>
        <v>0</v>
      </c>
      <c r="C35" s="155"/>
      <c r="D35" s="155"/>
      <c r="E35" s="184">
        <f>B35-C35-D35</f>
        <v>0</v>
      </c>
    </row>
    <row r="36" spans="1:5" ht="40.15" customHeight="1" x14ac:dyDescent="0.4">
      <c r="A36" s="18"/>
      <c r="B36" s="49"/>
      <c r="C36" s="49"/>
      <c r="D36" s="49"/>
      <c r="E36" s="49"/>
    </row>
    <row r="37" spans="1:5" ht="40.15" customHeight="1" thickBot="1" x14ac:dyDescent="0.45">
      <c r="A37" s="191" t="s">
        <v>364</v>
      </c>
      <c r="B37" s="191"/>
      <c r="C37" s="191"/>
      <c r="D37" s="191"/>
      <c r="E37" s="191"/>
    </row>
    <row r="38" spans="1:5" ht="40.15" customHeight="1" x14ac:dyDescent="0.4">
      <c r="A38" s="494"/>
      <c r="B38" s="496" t="s">
        <v>92</v>
      </c>
      <c r="C38" s="496"/>
      <c r="D38" s="496"/>
      <c r="E38" s="497"/>
    </row>
    <row r="39" spans="1:5" ht="40.15" customHeight="1" thickBot="1" x14ac:dyDescent="0.45">
      <c r="A39" s="495"/>
      <c r="B39" s="69"/>
      <c r="C39" s="90" t="s">
        <v>274</v>
      </c>
      <c r="D39" s="90" t="s">
        <v>275</v>
      </c>
      <c r="E39" s="48" t="s">
        <v>276</v>
      </c>
    </row>
    <row r="40" spans="1:5" ht="40.15" customHeight="1" thickTop="1" thickBot="1" x14ac:dyDescent="0.45">
      <c r="A40" s="67" t="s">
        <v>174</v>
      </c>
      <c r="B40" s="183">
        <f>表5!C15</f>
        <v>0</v>
      </c>
      <c r="C40" s="155"/>
      <c r="D40" s="155"/>
      <c r="E40" s="184">
        <f>B40-C40-D40</f>
        <v>0</v>
      </c>
    </row>
    <row r="41" spans="1:5" s="4" customFormat="1" ht="40.15" customHeight="1" x14ac:dyDescent="0.2">
      <c r="A41" s="15"/>
      <c r="B41" s="15"/>
      <c r="C41" s="15"/>
      <c r="D41" s="15"/>
      <c r="E41" s="15"/>
    </row>
    <row r="42" spans="1:5" ht="40.15" customHeight="1" thickBot="1" x14ac:dyDescent="0.45">
      <c r="A42" s="191" t="s">
        <v>365</v>
      </c>
      <c r="B42" s="191"/>
      <c r="C42" s="191"/>
      <c r="D42" s="191"/>
      <c r="E42" s="191"/>
    </row>
    <row r="43" spans="1:5" ht="40.15" customHeight="1" x14ac:dyDescent="0.4">
      <c r="A43" s="494"/>
      <c r="B43" s="496" t="s">
        <v>92</v>
      </c>
      <c r="C43" s="496"/>
      <c r="D43" s="496"/>
      <c r="E43" s="497"/>
    </row>
    <row r="44" spans="1:5" ht="40.15" customHeight="1" thickBot="1" x14ac:dyDescent="0.45">
      <c r="A44" s="495"/>
      <c r="B44" s="69"/>
      <c r="C44" s="90" t="s">
        <v>274</v>
      </c>
      <c r="D44" s="90" t="s">
        <v>275</v>
      </c>
      <c r="E44" s="48" t="s">
        <v>276</v>
      </c>
    </row>
    <row r="45" spans="1:5" ht="40.15" customHeight="1" thickTop="1" thickBot="1" x14ac:dyDescent="0.45">
      <c r="A45" s="67" t="s">
        <v>174</v>
      </c>
      <c r="B45" s="183">
        <f>表6!D15</f>
        <v>0</v>
      </c>
      <c r="C45" s="155"/>
      <c r="D45" s="155"/>
      <c r="E45" s="184">
        <f>B45-C45-D45</f>
        <v>0</v>
      </c>
    </row>
    <row r="46" spans="1:5" ht="40.15" customHeight="1" x14ac:dyDescent="0.4">
      <c r="A46" s="29"/>
      <c r="B46" s="191"/>
      <c r="C46" s="50"/>
      <c r="D46" s="50"/>
      <c r="E46" s="50"/>
    </row>
    <row r="47" spans="1:5" s="4" customFormat="1" ht="40.15" customHeight="1" thickBot="1" x14ac:dyDescent="0.2">
      <c r="A47" s="191" t="s">
        <v>366</v>
      </c>
      <c r="B47" s="50"/>
      <c r="C47" s="50"/>
      <c r="D47" s="50"/>
      <c r="E47" s="50"/>
    </row>
    <row r="48" spans="1:5" ht="40.15" customHeight="1" x14ac:dyDescent="0.4">
      <c r="A48" s="494"/>
      <c r="B48" s="496" t="s">
        <v>93</v>
      </c>
      <c r="C48" s="496"/>
      <c r="D48" s="496"/>
      <c r="E48" s="497"/>
    </row>
    <row r="49" spans="1:5" ht="40.15" customHeight="1" thickBot="1" x14ac:dyDescent="0.45">
      <c r="A49" s="495"/>
      <c r="B49" s="69"/>
      <c r="C49" s="90" t="s">
        <v>274</v>
      </c>
      <c r="D49" s="90" t="s">
        <v>275</v>
      </c>
      <c r="E49" s="48" t="s">
        <v>276</v>
      </c>
    </row>
    <row r="50" spans="1:5" ht="40.15" customHeight="1" thickTop="1" x14ac:dyDescent="0.4">
      <c r="A50" s="46" t="s">
        <v>59</v>
      </c>
      <c r="B50" s="169">
        <f>表7!C9</f>
        <v>0</v>
      </c>
      <c r="C50" s="137"/>
      <c r="D50" s="137"/>
      <c r="E50" s="139">
        <f>B50-C50-D50</f>
        <v>0</v>
      </c>
    </row>
    <row r="51" spans="1:5" s="4" customFormat="1" ht="40.15" customHeight="1" thickBot="1" x14ac:dyDescent="0.2">
      <c r="A51" s="122" t="s">
        <v>60</v>
      </c>
      <c r="B51" s="170">
        <f>表7!C15</f>
        <v>0</v>
      </c>
      <c r="C51" s="141"/>
      <c r="D51" s="141"/>
      <c r="E51" s="143">
        <f>B51-C51-D51</f>
        <v>0</v>
      </c>
    </row>
    <row r="52" spans="1:5" s="4" customFormat="1" ht="40.15" customHeight="1" thickTop="1" thickBot="1" x14ac:dyDescent="0.2">
      <c r="A52" s="67" t="s">
        <v>174</v>
      </c>
      <c r="B52" s="132">
        <f>SUM(B50:B51)</f>
        <v>0</v>
      </c>
      <c r="C52" s="132">
        <f>SUM(C50:C51)</f>
        <v>0</v>
      </c>
      <c r="D52" s="132">
        <f>SUM(D50:D51)</f>
        <v>0</v>
      </c>
      <c r="E52" s="144">
        <f>B52-C52-D52</f>
        <v>0</v>
      </c>
    </row>
    <row r="53" spans="1:5" s="4" customFormat="1" ht="40.15" customHeight="1" x14ac:dyDescent="0.15">
      <c r="A53" s="18"/>
      <c r="B53" s="218"/>
      <c r="C53" s="218"/>
      <c r="D53" s="218"/>
      <c r="E53" s="218"/>
    </row>
    <row r="54" spans="1:5" ht="40.15" customHeight="1" thickBot="1" x14ac:dyDescent="0.45">
      <c r="A54" s="191" t="s">
        <v>356</v>
      </c>
      <c r="B54" s="191"/>
      <c r="C54" s="191"/>
      <c r="D54" s="191"/>
      <c r="E54" s="191"/>
    </row>
    <row r="55" spans="1:5" ht="40.15" customHeight="1" x14ac:dyDescent="0.4">
      <c r="A55" s="494"/>
      <c r="B55" s="496" t="s">
        <v>91</v>
      </c>
      <c r="C55" s="496"/>
      <c r="D55" s="496"/>
      <c r="E55" s="497"/>
    </row>
    <row r="56" spans="1:5" ht="40.15" customHeight="1" thickBot="1" x14ac:dyDescent="0.45">
      <c r="A56" s="495"/>
      <c r="B56" s="69"/>
      <c r="C56" s="90" t="s">
        <v>274</v>
      </c>
      <c r="D56" s="90" t="s">
        <v>275</v>
      </c>
      <c r="E56" s="48" t="s">
        <v>276</v>
      </c>
    </row>
    <row r="57" spans="1:5" ht="40.15" customHeight="1" thickTop="1" thickBot="1" x14ac:dyDescent="0.45">
      <c r="A57" s="67" t="s">
        <v>174</v>
      </c>
      <c r="B57" s="183">
        <f>'表8-1'!G9</f>
        <v>0</v>
      </c>
      <c r="C57" s="155"/>
      <c r="D57" s="155"/>
      <c r="E57" s="184">
        <f>B57-C57-D57</f>
        <v>0</v>
      </c>
    </row>
    <row r="58" spans="1:5" ht="40.15" customHeight="1" x14ac:dyDescent="0.4">
      <c r="A58" s="29"/>
      <c r="B58" s="50"/>
      <c r="C58" s="50"/>
      <c r="D58" s="50"/>
      <c r="E58" s="50"/>
    </row>
    <row r="59" spans="1:5" ht="40.15" customHeight="1" thickBot="1" x14ac:dyDescent="0.45">
      <c r="A59" s="191" t="s">
        <v>357</v>
      </c>
      <c r="B59" s="50"/>
      <c r="C59" s="50"/>
      <c r="D59" s="50"/>
      <c r="E59" s="50"/>
    </row>
    <row r="60" spans="1:5" ht="40.15" customHeight="1" x14ac:dyDescent="0.4">
      <c r="A60" s="494"/>
      <c r="B60" s="496" t="s">
        <v>90</v>
      </c>
      <c r="C60" s="496"/>
      <c r="D60" s="496"/>
      <c r="E60" s="497"/>
    </row>
    <row r="61" spans="1:5" ht="40.15" customHeight="1" thickBot="1" x14ac:dyDescent="0.45">
      <c r="A61" s="495"/>
      <c r="B61" s="69"/>
      <c r="C61" s="90" t="s">
        <v>274</v>
      </c>
      <c r="D61" s="90" t="s">
        <v>275</v>
      </c>
      <c r="E61" s="48" t="s">
        <v>276</v>
      </c>
    </row>
    <row r="62" spans="1:5" ht="40.15" customHeight="1" thickTop="1" thickBot="1" x14ac:dyDescent="0.45">
      <c r="A62" s="67" t="s">
        <v>174</v>
      </c>
      <c r="B62" s="183">
        <f>'表8-2'!G15</f>
        <v>0</v>
      </c>
      <c r="C62" s="155"/>
      <c r="D62" s="155"/>
      <c r="E62" s="184">
        <f>B62-C62-D62</f>
        <v>0</v>
      </c>
    </row>
    <row r="63" spans="1:5" s="19" customFormat="1" ht="40.15" customHeight="1" x14ac:dyDescent="0.4">
      <c r="A63" s="20"/>
      <c r="B63" s="200"/>
      <c r="C63" s="200"/>
      <c r="D63" s="200"/>
      <c r="E63" s="200"/>
    </row>
    <row r="64" spans="1:5" s="19" customFormat="1" ht="40.15" customHeight="1" thickBot="1" x14ac:dyDescent="0.45">
      <c r="A64" s="226" t="s">
        <v>319</v>
      </c>
      <c r="B64" s="50"/>
      <c r="C64" s="50"/>
      <c r="D64" s="50"/>
      <c r="E64" s="50"/>
    </row>
    <row r="65" spans="1:5" s="19" customFormat="1" ht="40.15" customHeight="1" x14ac:dyDescent="0.4">
      <c r="A65" s="494"/>
      <c r="B65" s="498" t="s">
        <v>306</v>
      </c>
      <c r="C65" s="499"/>
      <c r="D65" s="499"/>
      <c r="E65" s="500"/>
    </row>
    <row r="66" spans="1:5" s="19" customFormat="1" ht="40.15" customHeight="1" thickBot="1" x14ac:dyDescent="0.45">
      <c r="A66" s="495"/>
      <c r="B66" s="69"/>
      <c r="C66" s="90" t="s">
        <v>274</v>
      </c>
      <c r="D66" s="90" t="s">
        <v>275</v>
      </c>
      <c r="E66" s="48" t="s">
        <v>276</v>
      </c>
    </row>
    <row r="67" spans="1:5" s="19" customFormat="1" ht="40.15" customHeight="1" thickTop="1" x14ac:dyDescent="0.4">
      <c r="A67" s="201" t="s">
        <v>174</v>
      </c>
      <c r="B67" s="206"/>
      <c r="C67" s="202">
        <f>C57+C62</f>
        <v>0</v>
      </c>
      <c r="D67" s="202">
        <f>D57+D62</f>
        <v>0</v>
      </c>
      <c r="E67" s="203">
        <f>E57+E62</f>
        <v>0</v>
      </c>
    </row>
    <row r="68" spans="1:5" s="19" customFormat="1" ht="40.15" customHeight="1" x14ac:dyDescent="0.4">
      <c r="A68" s="229" t="s">
        <v>305</v>
      </c>
      <c r="B68" s="171"/>
      <c r="C68" s="219">
        <f>IF('表1（メニュー別）'!$B$10=0,0,(表1!$G$69+表1!$G$78)*'表1（メニュー別）'!B7/'表1（メニュー別）'!$B$10)</f>
        <v>0</v>
      </c>
      <c r="D68" s="233">
        <f>IF('表1（メニュー別）'!$B$10=0,0,(表1!$G$69+表1!$G$78)*'表1（メニュー別）'!B8/'表1（メニュー別）'!$B$10)</f>
        <v>0</v>
      </c>
      <c r="E68" s="233">
        <f>IF('表1（メニュー別）'!$B$10=0,0,(表1!$G$69+表1!$G$78)*'表1（メニュー別）'!B9/'表1（メニュー別）'!$B$10)</f>
        <v>0</v>
      </c>
    </row>
    <row r="69" spans="1:5" s="19" customFormat="1" ht="40.15" customHeight="1" thickBot="1" x14ac:dyDescent="0.45">
      <c r="A69" s="204" t="s">
        <v>322</v>
      </c>
      <c r="B69" s="205"/>
      <c r="C69" s="230" t="str">
        <f>IF((C68-C67)&gt;=0,"○","上限を超えています。")</f>
        <v>○</v>
      </c>
      <c r="D69" s="230" t="str">
        <f t="shared" ref="D69" si="0">IF((D68-D67)&gt;=0,"○","上限を超えています。")</f>
        <v>○</v>
      </c>
      <c r="E69" s="231" t="str">
        <f>IF((E68-E67)&gt;=0,"○","上限を超えています。")</f>
        <v>○</v>
      </c>
    </row>
    <row r="70" spans="1:5" s="19" customFormat="1" ht="40.15" customHeight="1" x14ac:dyDescent="0.4">
      <c r="A70" s="20"/>
      <c r="B70" s="200"/>
      <c r="C70" s="200"/>
      <c r="D70" s="200"/>
      <c r="E70" s="200"/>
    </row>
    <row r="71" spans="1:5" s="19" customFormat="1" ht="40.15" customHeight="1" thickBot="1" x14ac:dyDescent="0.45">
      <c r="A71" s="199" t="s">
        <v>361</v>
      </c>
      <c r="B71" s="50"/>
      <c r="C71" s="50"/>
      <c r="D71" s="50"/>
      <c r="E71" s="50"/>
    </row>
    <row r="72" spans="1:5" s="19" customFormat="1" ht="40.15" customHeight="1" x14ac:dyDescent="0.4">
      <c r="A72" s="494"/>
      <c r="B72" s="496" t="s">
        <v>367</v>
      </c>
      <c r="C72" s="496"/>
      <c r="D72" s="496"/>
      <c r="E72" s="497"/>
    </row>
    <row r="73" spans="1:5" s="19" customFormat="1" ht="40.15" customHeight="1" thickBot="1" x14ac:dyDescent="0.45">
      <c r="A73" s="495"/>
      <c r="B73" s="69"/>
      <c r="C73" s="90" t="s">
        <v>274</v>
      </c>
      <c r="D73" s="90" t="s">
        <v>275</v>
      </c>
      <c r="E73" s="48" t="s">
        <v>276</v>
      </c>
    </row>
    <row r="74" spans="1:5" s="19" customFormat="1" ht="40.15" customHeight="1" thickTop="1" x14ac:dyDescent="0.4">
      <c r="A74" s="201" t="s">
        <v>174</v>
      </c>
      <c r="B74" s="206"/>
      <c r="C74" s="202">
        <f>C14+C30+C50+C57+C62</f>
        <v>0</v>
      </c>
      <c r="D74" s="202">
        <f>D14+D30+D50+D57+D62</f>
        <v>0</v>
      </c>
      <c r="E74" s="203">
        <f>E14+E30+E50+E57+E62</f>
        <v>0</v>
      </c>
    </row>
    <row r="75" spans="1:5" s="19" customFormat="1" ht="40.15" customHeight="1" x14ac:dyDescent="0.4">
      <c r="A75" s="229" t="s">
        <v>305</v>
      </c>
      <c r="B75" s="171"/>
      <c r="C75" s="219">
        <f>IF('表1（メニュー別）'!$B$10=0,0,表紙!$M$20*'表1（メニュー別）'!B7/'表1（メニュー別）'!$B$10+'表1（メニュー別）'!J7)</f>
        <v>0</v>
      </c>
      <c r="D75" s="219">
        <f>IF('表1（メニュー別）'!$B$10=0,0,表紙!$M$20*'表1（メニュー別）'!B8/'表1（メニュー別）'!$B$10+'表1（メニュー別）'!J8)</f>
        <v>0</v>
      </c>
      <c r="E75" s="222">
        <f>IF('表1（メニュー別）'!$B$10=0,0,表紙!$M$20*'表1（メニュー別）'!B9/'表1（メニュー別）'!$B$10+'表1（メニュー別）'!J9)</f>
        <v>0</v>
      </c>
    </row>
    <row r="76" spans="1:5" s="19" customFormat="1" ht="40.15" customHeight="1" thickBot="1" x14ac:dyDescent="0.45">
      <c r="A76" s="204" t="s">
        <v>322</v>
      </c>
      <c r="B76" s="205"/>
      <c r="C76" s="230" t="str">
        <f>IF((C75-C74)&gt;=0,"○","上限を超えています。")</f>
        <v>○</v>
      </c>
      <c r="D76" s="230" t="str">
        <f t="shared" ref="D76" si="1">IF((D75-D74)&gt;=0,"○","上限を超えています。")</f>
        <v>○</v>
      </c>
      <c r="E76" s="231" t="str">
        <f>IF((E75-E74)&gt;=0,"○","上限を超えています。")</f>
        <v>○</v>
      </c>
    </row>
    <row r="77" spans="1:5" ht="40.15" customHeight="1" x14ac:dyDescent="0.4">
      <c r="A77" s="20"/>
      <c r="B77" s="49"/>
      <c r="C77" s="49"/>
      <c r="D77" s="49"/>
      <c r="E77" s="49"/>
    </row>
    <row r="78" spans="1:5" ht="40.15" customHeight="1" thickBot="1" x14ac:dyDescent="0.45">
      <c r="A78" s="191" t="s">
        <v>316</v>
      </c>
      <c r="B78" s="191"/>
      <c r="C78" s="191"/>
      <c r="D78" s="191"/>
      <c r="E78" s="191"/>
    </row>
    <row r="79" spans="1:5" ht="40.15" customHeight="1" x14ac:dyDescent="0.4">
      <c r="A79" s="494"/>
      <c r="B79" s="496"/>
      <c r="C79" s="496"/>
      <c r="D79" s="496"/>
      <c r="E79" s="497"/>
    </row>
    <row r="80" spans="1:5" ht="40.15" customHeight="1" thickBot="1" x14ac:dyDescent="0.45">
      <c r="A80" s="495"/>
      <c r="B80" s="69"/>
      <c r="C80" s="90" t="s">
        <v>274</v>
      </c>
      <c r="D80" s="90" t="s">
        <v>275</v>
      </c>
      <c r="E80" s="48" t="s">
        <v>276</v>
      </c>
    </row>
    <row r="81" spans="1:5" ht="40.15" customHeight="1" thickTop="1" thickBot="1" x14ac:dyDescent="0.45">
      <c r="A81" s="67" t="s">
        <v>174</v>
      </c>
      <c r="B81" s="183">
        <f>B14+B50+B30+B57+B62</f>
        <v>0</v>
      </c>
      <c r="C81" s="183">
        <f>C14+C50+C30+C57+C62</f>
        <v>0</v>
      </c>
      <c r="D81" s="183">
        <f>D14+D50+D30+D57+D62</f>
        <v>0</v>
      </c>
      <c r="E81" s="183">
        <f>E14+E50+E30+E57+E62</f>
        <v>0</v>
      </c>
    </row>
    <row r="82" spans="1:5" ht="40.15" customHeight="1" x14ac:dyDescent="0.4">
      <c r="A82" s="20"/>
      <c r="B82" s="49"/>
      <c r="C82" s="49"/>
      <c r="D82" s="49"/>
      <c r="E82" s="49"/>
    </row>
    <row r="83" spans="1:5" ht="40.15" customHeight="1" thickBot="1" x14ac:dyDescent="0.45">
      <c r="A83" s="40" t="s">
        <v>317</v>
      </c>
      <c r="B83" s="191"/>
      <c r="C83" s="191"/>
      <c r="D83" s="191"/>
      <c r="E83" s="191"/>
    </row>
    <row r="84" spans="1:5" ht="40.15" customHeight="1" x14ac:dyDescent="0.4">
      <c r="A84" s="494"/>
      <c r="B84" s="496"/>
      <c r="C84" s="496"/>
      <c r="D84" s="496"/>
      <c r="E84" s="497"/>
    </row>
    <row r="85" spans="1:5" ht="40.15" customHeight="1" thickBot="1" x14ac:dyDescent="0.45">
      <c r="A85" s="495"/>
      <c r="B85" s="69"/>
      <c r="C85" s="90" t="s">
        <v>274</v>
      </c>
      <c r="D85" s="90" t="s">
        <v>275</v>
      </c>
      <c r="E85" s="48" t="s">
        <v>276</v>
      </c>
    </row>
    <row r="86" spans="1:5" ht="40.15" customHeight="1" thickTop="1" thickBot="1" x14ac:dyDescent="0.45">
      <c r="A86" s="67" t="s">
        <v>174</v>
      </c>
      <c r="B86" s="183">
        <f>B19+B51+B35</f>
        <v>0</v>
      </c>
      <c r="C86" s="183">
        <f>C19+C51+C35</f>
        <v>0</v>
      </c>
      <c r="D86" s="183">
        <f>D19+D51+D35</f>
        <v>0</v>
      </c>
      <c r="E86" s="183">
        <f>E19+E51+E35</f>
        <v>0</v>
      </c>
    </row>
    <row r="87" spans="1:5" s="4" customFormat="1" ht="40.15" customHeight="1" x14ac:dyDescent="0.2">
      <c r="A87" s="43"/>
      <c r="B87" s="43"/>
      <c r="C87" s="43"/>
      <c r="D87" s="43"/>
      <c r="E87" s="43"/>
    </row>
    <row r="88" spans="1:5" ht="40.15" customHeight="1" thickBot="1" x14ac:dyDescent="0.45">
      <c r="A88" s="40" t="s">
        <v>318</v>
      </c>
      <c r="B88" s="191"/>
      <c r="C88" s="191"/>
      <c r="D88" s="191"/>
      <c r="E88" s="191"/>
    </row>
    <row r="89" spans="1:5" ht="40.15" customHeight="1" x14ac:dyDescent="0.4">
      <c r="A89" s="494"/>
      <c r="B89" s="496"/>
      <c r="C89" s="496"/>
      <c r="D89" s="496"/>
      <c r="E89" s="497"/>
    </row>
    <row r="90" spans="1:5" ht="40.15" customHeight="1" thickBot="1" x14ac:dyDescent="0.45">
      <c r="A90" s="495"/>
      <c r="B90" s="69"/>
      <c r="C90" s="90" t="s">
        <v>274</v>
      </c>
      <c r="D90" s="90" t="s">
        <v>275</v>
      </c>
      <c r="E90" s="48" t="s">
        <v>276</v>
      </c>
    </row>
    <row r="91" spans="1:5" ht="40.15" customHeight="1" thickTop="1" thickBot="1" x14ac:dyDescent="0.45">
      <c r="A91" s="67" t="s">
        <v>174</v>
      </c>
      <c r="B91" s="183">
        <f>B9+B25+B40+B45</f>
        <v>0</v>
      </c>
      <c r="C91" s="183">
        <f>C9+C25+C40+C45</f>
        <v>0</v>
      </c>
      <c r="D91" s="183">
        <f>D9+D25+D40+D45</f>
        <v>0</v>
      </c>
      <c r="E91" s="183">
        <f>E9+E25+E40+E45</f>
        <v>0</v>
      </c>
    </row>
  </sheetData>
  <mergeCells count="35">
    <mergeCell ref="A28:A29"/>
    <mergeCell ref="B28:E28"/>
    <mergeCell ref="A17:A18"/>
    <mergeCell ref="B17:E17"/>
    <mergeCell ref="A48:A49"/>
    <mergeCell ref="B48:E48"/>
    <mergeCell ref="A23:A24"/>
    <mergeCell ref="B23:E23"/>
    <mergeCell ref="A33:A34"/>
    <mergeCell ref="B33:E33"/>
    <mergeCell ref="A38:A39"/>
    <mergeCell ref="B38:E38"/>
    <mergeCell ref="A43:A44"/>
    <mergeCell ref="B43:E43"/>
    <mergeCell ref="A22:E22"/>
    <mergeCell ref="A2:E3"/>
    <mergeCell ref="C4:E4"/>
    <mergeCell ref="A7:A8"/>
    <mergeCell ref="B7:E7"/>
    <mergeCell ref="A12:A13"/>
    <mergeCell ref="B12:E12"/>
    <mergeCell ref="A55:A56"/>
    <mergeCell ref="B55:E55"/>
    <mergeCell ref="A60:A61"/>
    <mergeCell ref="B60:E60"/>
    <mergeCell ref="A79:A80"/>
    <mergeCell ref="B79:E79"/>
    <mergeCell ref="A65:A66"/>
    <mergeCell ref="B65:E65"/>
    <mergeCell ref="A84:A85"/>
    <mergeCell ref="B84:E84"/>
    <mergeCell ref="A89:A90"/>
    <mergeCell ref="B89:E89"/>
    <mergeCell ref="A72:A73"/>
    <mergeCell ref="B72:E72"/>
  </mergeCells>
  <phoneticPr fontId="2"/>
  <pageMargins left="0.78740157480314965" right="0.78740157480314965" top="0.39370078740157483" bottom="0.39370078740157483" header="0.51181102362204722" footer="0.51181102362204722"/>
  <pageSetup paperSize="9" scale="76" fitToHeight="0"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47"/>
  <sheetViews>
    <sheetView workbookViewId="0"/>
  </sheetViews>
  <sheetFormatPr defaultColWidth="9" defaultRowHeight="13.5" x14ac:dyDescent="0.4"/>
  <cols>
    <col min="1" max="10" width="20.625" style="1" customWidth="1"/>
    <col min="11" max="11" width="5.625" style="1" customWidth="1"/>
    <col min="12" max="12" width="20.625" style="1" customWidth="1"/>
    <col min="13" max="14" width="10.625" style="1" customWidth="1"/>
    <col min="15" max="15" width="5.625" style="1" customWidth="1"/>
    <col min="16" max="16" width="20.625" style="1" customWidth="1"/>
    <col min="17" max="18" width="10.625" style="1" customWidth="1"/>
    <col min="19" max="19" width="5.625" style="1" customWidth="1"/>
    <col min="20" max="20" width="20.625" style="1" customWidth="1"/>
    <col min="21" max="22" width="10.625" style="1" customWidth="1"/>
    <col min="23" max="23" width="5.625" style="1" customWidth="1"/>
    <col min="24" max="24" width="20.625" style="1" customWidth="1"/>
    <col min="25" max="26" width="10.625" style="1" customWidth="1"/>
    <col min="27" max="16384" width="9" style="1"/>
  </cols>
  <sheetData>
    <row r="1" spans="1:26" ht="40.15" customHeight="1" thickBot="1" x14ac:dyDescent="0.45">
      <c r="G1" s="2"/>
      <c r="H1" s="2"/>
      <c r="I1" s="2"/>
      <c r="J1" s="17" t="s">
        <v>250</v>
      </c>
    </row>
    <row r="2" spans="1:26" ht="40.15" customHeight="1" thickTop="1" x14ac:dyDescent="0.4">
      <c r="A2" s="303" t="s">
        <v>342</v>
      </c>
      <c r="B2" s="304"/>
      <c r="C2" s="304"/>
      <c r="D2" s="304"/>
      <c r="E2" s="304"/>
      <c r="F2" s="304"/>
      <c r="G2" s="304"/>
      <c r="H2" s="304"/>
      <c r="I2" s="304"/>
      <c r="J2" s="305"/>
    </row>
    <row r="3" spans="1:26" ht="40.15" customHeight="1" thickBot="1" x14ac:dyDescent="0.45">
      <c r="A3" s="306"/>
      <c r="B3" s="307"/>
      <c r="C3" s="307"/>
      <c r="D3" s="307"/>
      <c r="E3" s="307"/>
      <c r="F3" s="307"/>
      <c r="G3" s="307"/>
      <c r="H3" s="307"/>
      <c r="I3" s="307"/>
      <c r="J3" s="308"/>
    </row>
    <row r="4" spans="1:26" ht="40.15" customHeight="1" thickTop="1" x14ac:dyDescent="0.4">
      <c r="G4" s="16" t="s">
        <v>286</v>
      </c>
      <c r="H4" s="309" t="s">
        <v>287</v>
      </c>
      <c r="I4" s="309"/>
      <c r="J4" s="309"/>
    </row>
    <row r="5" spans="1:26" ht="40.15" customHeight="1" x14ac:dyDescent="0.4">
      <c r="G5" s="9" t="s">
        <v>204</v>
      </c>
      <c r="H5" s="309"/>
      <c r="I5" s="309"/>
      <c r="J5" s="310"/>
    </row>
    <row r="6" spans="1:26" ht="40.15" customHeight="1" x14ac:dyDescent="0.4">
      <c r="G6" s="16" t="s">
        <v>137</v>
      </c>
      <c r="H6" s="309"/>
      <c r="I6" s="309"/>
      <c r="J6" s="310"/>
    </row>
    <row r="7" spans="1:26" s="19" customFormat="1" ht="40.15" customHeight="1" x14ac:dyDescent="0.4">
      <c r="A7" s="40"/>
      <c r="B7" s="95"/>
      <c r="C7" s="40"/>
      <c r="D7" s="40"/>
      <c r="E7" s="16"/>
      <c r="F7" s="16"/>
      <c r="G7" s="16"/>
      <c r="H7" s="16"/>
      <c r="I7" s="16"/>
      <c r="J7" s="30"/>
    </row>
    <row r="8" spans="1:26" ht="40.15" customHeight="1" x14ac:dyDescent="0.4">
      <c r="A8" s="195" t="s">
        <v>282</v>
      </c>
      <c r="B8" s="3"/>
      <c r="C8" s="8"/>
      <c r="D8" s="8"/>
      <c r="E8" s="16"/>
      <c r="F8" s="16"/>
      <c r="G8" s="16"/>
      <c r="H8" s="16"/>
      <c r="I8" s="16"/>
      <c r="J8" s="30"/>
    </row>
    <row r="9" spans="1:26" s="4" customFormat="1" ht="40.15" customHeight="1" x14ac:dyDescent="0.15">
      <c r="A9" s="39" t="s">
        <v>309</v>
      </c>
      <c r="B9" s="91"/>
      <c r="C9" s="18"/>
      <c r="D9" s="18"/>
      <c r="E9" s="18"/>
      <c r="F9" s="18"/>
      <c r="G9" s="18"/>
      <c r="H9" s="18"/>
      <c r="I9" s="18"/>
      <c r="K9" s="12"/>
      <c r="L9" s="1"/>
      <c r="M9" s="1"/>
      <c r="N9" s="1"/>
      <c r="O9" s="1"/>
      <c r="P9" s="1"/>
      <c r="Q9" s="1"/>
      <c r="R9" s="1"/>
      <c r="S9" s="1"/>
      <c r="T9" s="1"/>
      <c r="U9" s="1"/>
      <c r="V9" s="1"/>
      <c r="W9" s="1"/>
      <c r="X9" s="1"/>
      <c r="Y9" s="1"/>
      <c r="Z9" s="1"/>
    </row>
    <row r="10" spans="1:26" ht="40.15" customHeight="1" x14ac:dyDescent="0.4">
      <c r="A10" s="195" t="s">
        <v>372</v>
      </c>
      <c r="B10" s="3"/>
      <c r="C10" s="8"/>
      <c r="D10" s="8"/>
      <c r="E10" s="16"/>
      <c r="F10" s="16"/>
      <c r="G10" s="16"/>
      <c r="H10" s="16"/>
      <c r="I10" s="16"/>
      <c r="J10" s="30"/>
    </row>
    <row r="11" spans="1:26" s="4" customFormat="1" ht="40.15" customHeight="1" x14ac:dyDescent="0.15">
      <c r="A11" s="39" t="s">
        <v>373</v>
      </c>
      <c r="B11" s="91"/>
      <c r="C11" s="18"/>
      <c r="D11" s="18"/>
      <c r="E11" s="18"/>
      <c r="F11" s="18"/>
      <c r="G11" s="18"/>
      <c r="H11" s="18"/>
      <c r="I11" s="18"/>
      <c r="K11" s="12"/>
      <c r="L11" s="1"/>
      <c r="M11" s="1"/>
      <c r="N11" s="1"/>
      <c r="O11" s="1"/>
      <c r="P11" s="1"/>
      <c r="Q11" s="1"/>
      <c r="R11" s="1"/>
      <c r="S11" s="1"/>
      <c r="T11" s="1"/>
      <c r="U11" s="1"/>
      <c r="V11" s="1"/>
      <c r="W11" s="1"/>
      <c r="X11" s="1"/>
      <c r="Y11" s="1"/>
      <c r="Z11" s="1"/>
    </row>
    <row r="12" spans="1:26" s="4" customFormat="1" ht="40.15" customHeight="1" x14ac:dyDescent="0.2">
      <c r="A12" s="15"/>
      <c r="B12" s="15"/>
      <c r="C12" s="15"/>
      <c r="D12" s="15"/>
      <c r="E12" s="15"/>
      <c r="F12" s="15"/>
      <c r="G12" s="15"/>
      <c r="H12" s="15"/>
      <c r="I12" s="15"/>
      <c r="J12" s="15"/>
      <c r="K12" s="65"/>
      <c r="L12" s="1"/>
      <c r="M12" s="1"/>
      <c r="N12" s="1"/>
      <c r="O12" s="1"/>
      <c r="P12" s="1"/>
      <c r="Q12" s="1"/>
      <c r="R12" s="1"/>
      <c r="S12" s="1"/>
      <c r="T12" s="1"/>
      <c r="U12" s="1"/>
      <c r="V12" s="1"/>
      <c r="W12" s="1"/>
      <c r="X12" s="1"/>
      <c r="Y12" s="1"/>
      <c r="Z12" s="1"/>
    </row>
    <row r="13" spans="1:26" s="4" customFormat="1" ht="40.15" customHeight="1" thickBot="1" x14ac:dyDescent="0.25">
      <c r="A13" s="8" t="s">
        <v>0</v>
      </c>
      <c r="B13" s="15"/>
      <c r="C13" s="73"/>
      <c r="D13" s="8"/>
      <c r="E13" s="8"/>
      <c r="F13" s="8"/>
      <c r="G13" s="73"/>
      <c r="H13" s="73"/>
      <c r="I13" s="73"/>
      <c r="J13" s="15"/>
      <c r="K13" s="65"/>
      <c r="L13" s="1"/>
      <c r="M13" s="1"/>
      <c r="N13" s="1"/>
      <c r="O13" s="1"/>
      <c r="P13" s="1"/>
      <c r="Q13" s="1"/>
      <c r="R13" s="1"/>
      <c r="S13" s="1"/>
      <c r="T13" s="1"/>
      <c r="U13" s="1"/>
      <c r="V13" s="1"/>
      <c r="W13" s="1"/>
      <c r="X13" s="1"/>
      <c r="Y13" s="1"/>
      <c r="Z13" s="1"/>
    </row>
    <row r="14" spans="1:26" s="4" customFormat="1" ht="40.15" customHeight="1" thickBot="1" x14ac:dyDescent="0.2">
      <c r="A14" s="311" t="s">
        <v>235</v>
      </c>
      <c r="B14" s="312"/>
      <c r="C14" s="312" t="s">
        <v>236</v>
      </c>
      <c r="D14" s="312"/>
      <c r="E14" s="312" t="s">
        <v>237</v>
      </c>
      <c r="F14" s="313"/>
      <c r="G14" s="74"/>
      <c r="H14" s="74"/>
      <c r="I14" s="74"/>
      <c r="J14" s="74"/>
      <c r="K14" s="12"/>
      <c r="L14" s="1"/>
      <c r="M14" s="1"/>
      <c r="N14" s="1"/>
      <c r="O14" s="1"/>
      <c r="P14" s="1"/>
      <c r="Q14" s="1"/>
      <c r="R14" s="1"/>
      <c r="S14" s="1"/>
      <c r="T14" s="1"/>
      <c r="U14" s="1"/>
      <c r="V14" s="1"/>
      <c r="W14" s="1"/>
      <c r="X14" s="1"/>
      <c r="Y14" s="1"/>
      <c r="Z14" s="1"/>
    </row>
    <row r="15" spans="1:26" s="4" customFormat="1" ht="40.15" customHeight="1" thickTop="1" x14ac:dyDescent="0.15">
      <c r="A15" s="508" t="s">
        <v>223</v>
      </c>
      <c r="B15" s="509"/>
      <c r="C15" s="510" t="s">
        <v>296</v>
      </c>
      <c r="D15" s="510"/>
      <c r="E15" s="504"/>
      <c r="F15" s="505"/>
      <c r="G15" s="75"/>
      <c r="H15" s="75"/>
      <c r="I15" s="75"/>
      <c r="J15" s="75"/>
      <c r="K15" s="12"/>
      <c r="L15" s="1"/>
      <c r="M15" s="72"/>
      <c r="N15" s="1"/>
      <c r="O15" s="1"/>
      <c r="P15" s="1"/>
      <c r="Q15" s="1"/>
      <c r="R15" s="1"/>
      <c r="S15" s="1"/>
      <c r="T15" s="280" t="s">
        <v>6</v>
      </c>
      <c r="U15" s="280"/>
      <c r="V15" s="280"/>
      <c r="W15" s="1"/>
      <c r="X15" s="1"/>
      <c r="Y15" s="1"/>
      <c r="Z15" s="1"/>
    </row>
    <row r="16" spans="1:26" s="4" customFormat="1" ht="40.15" customHeight="1" x14ac:dyDescent="0.15">
      <c r="A16" s="502">
        <f>A24+A32</f>
        <v>0</v>
      </c>
      <c r="B16" s="285"/>
      <c r="C16" s="285">
        <f>C24+C32</f>
        <v>0</v>
      </c>
      <c r="D16" s="285"/>
      <c r="E16" s="284"/>
      <c r="F16" s="283"/>
      <c r="G16" s="75"/>
      <c r="H16" s="75"/>
      <c r="I16" s="75"/>
      <c r="J16" s="75"/>
      <c r="K16" s="21"/>
      <c r="N16" s="12"/>
      <c r="O16" s="12"/>
      <c r="P16" s="12"/>
      <c r="T16" s="82" t="s">
        <v>129</v>
      </c>
      <c r="U16" s="171">
        <f>'表12（冷熱温熱）'!C9</f>
        <v>0</v>
      </c>
      <c r="V16" s="171">
        <f>'表12（冷熱温熱）'!D9</f>
        <v>0</v>
      </c>
    </row>
    <row r="17" spans="1:26" s="4" customFormat="1" ht="40.15" customHeight="1" x14ac:dyDescent="0.15">
      <c r="A17" s="502"/>
      <c r="B17" s="285"/>
      <c r="C17" s="293" t="s">
        <v>224</v>
      </c>
      <c r="D17" s="293"/>
      <c r="E17" s="294" t="s">
        <v>238</v>
      </c>
      <c r="F17" s="295"/>
      <c r="G17" s="74"/>
      <c r="H17" s="74"/>
      <c r="I17" s="74"/>
      <c r="J17" s="74"/>
      <c r="K17" s="22"/>
      <c r="N17" s="12"/>
      <c r="O17" s="12"/>
      <c r="P17" s="12"/>
      <c r="T17" s="82" t="s">
        <v>127</v>
      </c>
      <c r="U17" s="171">
        <f>'表12（冷熱温熱）'!C14</f>
        <v>0</v>
      </c>
      <c r="V17" s="171">
        <f>'表12（冷熱温熱）'!D14</f>
        <v>0</v>
      </c>
    </row>
    <row r="18" spans="1:26" s="4" customFormat="1" ht="40.15" customHeight="1" x14ac:dyDescent="0.15">
      <c r="A18" s="502"/>
      <c r="B18" s="285"/>
      <c r="C18" s="285">
        <f>C26+C34</f>
        <v>0</v>
      </c>
      <c r="D18" s="285"/>
      <c r="E18" s="298">
        <f>IF($A$16=0,0,C18/$A$16)</f>
        <v>0</v>
      </c>
      <c r="F18" s="299"/>
      <c r="G18" s="74"/>
      <c r="H18" s="74"/>
      <c r="I18" s="74"/>
      <c r="J18" s="74"/>
      <c r="K18" s="22"/>
      <c r="N18" s="12"/>
      <c r="O18" s="12"/>
      <c r="P18" s="12"/>
      <c r="T18" s="82" t="s">
        <v>128</v>
      </c>
      <c r="U18" s="171">
        <f>'表12（冷熱温熱）'!C19</f>
        <v>0</v>
      </c>
      <c r="V18" s="171">
        <f>'表12（冷熱温熱）'!D19</f>
        <v>0</v>
      </c>
    </row>
    <row r="19" spans="1:26" s="4" customFormat="1" ht="40.15" customHeight="1" x14ac:dyDescent="0.15">
      <c r="A19" s="502"/>
      <c r="B19" s="285"/>
      <c r="C19" s="300" t="s">
        <v>225</v>
      </c>
      <c r="D19" s="300"/>
      <c r="E19" s="282"/>
      <c r="F19" s="283"/>
      <c r="G19" s="75"/>
      <c r="H19" s="75"/>
      <c r="I19" s="75"/>
      <c r="J19" s="75"/>
      <c r="K19" s="22"/>
      <c r="N19" s="12"/>
      <c r="O19" s="12"/>
      <c r="P19" s="12"/>
      <c r="T19" s="82" t="s">
        <v>312</v>
      </c>
      <c r="U19" s="171">
        <f>'表12（冷熱温熱）'!C31</f>
        <v>0</v>
      </c>
      <c r="V19" s="171">
        <f>'表12（冷熱温熱）'!D31</f>
        <v>0</v>
      </c>
    </row>
    <row r="20" spans="1:26" s="4" customFormat="1" ht="40.15" customHeight="1" x14ac:dyDescent="0.15">
      <c r="A20" s="502"/>
      <c r="B20" s="285"/>
      <c r="C20" s="285">
        <f>C28+C36</f>
        <v>0</v>
      </c>
      <c r="D20" s="285"/>
      <c r="E20" s="284"/>
      <c r="F20" s="283"/>
      <c r="G20" s="75"/>
      <c r="H20" s="75"/>
      <c r="I20" s="75"/>
      <c r="J20" s="75"/>
      <c r="K20" s="22"/>
      <c r="N20" s="12"/>
      <c r="O20" s="12"/>
      <c r="P20" s="12"/>
      <c r="T20" s="82" t="s">
        <v>131</v>
      </c>
      <c r="U20" s="171">
        <f>'表12（冷熱温熱）'!C36</f>
        <v>0</v>
      </c>
      <c r="V20" s="171">
        <f>'表12（冷熱温熱）'!D36</f>
        <v>0</v>
      </c>
    </row>
    <row r="21" spans="1:26" s="4" customFormat="1" ht="40.15" customHeight="1" x14ac:dyDescent="0.15">
      <c r="A21" s="502"/>
      <c r="B21" s="285"/>
      <c r="C21" s="503" t="s">
        <v>226</v>
      </c>
      <c r="D21" s="503"/>
      <c r="E21" s="273" t="s">
        <v>239</v>
      </c>
      <c r="F21" s="274"/>
      <c r="G21" s="76"/>
      <c r="H21" s="76"/>
      <c r="I21" s="76"/>
      <c r="J21" s="76"/>
      <c r="K21" s="22"/>
      <c r="N21" s="65"/>
      <c r="O21" s="65"/>
      <c r="P21" s="65"/>
      <c r="T21" s="82" t="s">
        <v>132</v>
      </c>
      <c r="U21" s="171">
        <f>'表12（冷熱温熱）'!C41</f>
        <v>0</v>
      </c>
      <c r="V21" s="171">
        <f>'表12（冷熱温熱）'!D41</f>
        <v>0</v>
      </c>
    </row>
    <row r="22" spans="1:26" s="4" customFormat="1" ht="40.15" customHeight="1" x14ac:dyDescent="0.15">
      <c r="A22" s="502"/>
      <c r="B22" s="285"/>
      <c r="C22" s="285">
        <f>C30+C38</f>
        <v>0</v>
      </c>
      <c r="D22" s="285"/>
      <c r="E22" s="298">
        <f>IF($A$16=0,0,C22/$A$16)</f>
        <v>0</v>
      </c>
      <c r="F22" s="299"/>
      <c r="G22" s="74"/>
      <c r="H22" s="74"/>
      <c r="I22" s="74"/>
      <c r="J22" s="74"/>
      <c r="K22" s="22"/>
      <c r="N22" s="65"/>
      <c r="O22" s="65"/>
      <c r="P22" s="65"/>
      <c r="T22" s="82" t="s">
        <v>72</v>
      </c>
      <c r="U22" s="171">
        <f>'表12（冷熱温熱）'!C46</f>
        <v>0</v>
      </c>
      <c r="V22" s="171">
        <f>'表12（冷熱温熱）'!D46</f>
        <v>0</v>
      </c>
    </row>
    <row r="23" spans="1:26" s="4" customFormat="1" ht="40.15" customHeight="1" x14ac:dyDescent="0.15">
      <c r="A23" s="286" t="s">
        <v>227</v>
      </c>
      <c r="B23" s="279"/>
      <c r="C23" s="279" t="s">
        <v>297</v>
      </c>
      <c r="D23" s="279"/>
      <c r="E23" s="282"/>
      <c r="F23" s="283"/>
      <c r="G23" s="75"/>
      <c r="H23" s="75"/>
      <c r="I23" s="75"/>
      <c r="J23" s="75"/>
      <c r="K23" s="13"/>
      <c r="L23" s="65"/>
      <c r="M23" s="65"/>
      <c r="N23" s="65"/>
      <c r="O23" s="65"/>
      <c r="P23" s="65"/>
      <c r="Q23" s="65"/>
      <c r="R23" s="65"/>
      <c r="S23" s="65"/>
      <c r="T23" s="82" t="s">
        <v>73</v>
      </c>
      <c r="U23" s="171">
        <f>'表12（冷熱温熱）'!C51</f>
        <v>0</v>
      </c>
      <c r="V23" s="171">
        <f>'表12（冷熱温熱）'!D51</f>
        <v>0</v>
      </c>
      <c r="W23" s="65"/>
      <c r="X23" s="65"/>
      <c r="Y23" s="65"/>
      <c r="Z23" s="65"/>
    </row>
    <row r="24" spans="1:26" s="4" customFormat="1" ht="40.15" customHeight="1" x14ac:dyDescent="0.15">
      <c r="A24" s="287"/>
      <c r="B24" s="288"/>
      <c r="C24" s="285">
        <f>M30-U28+Y28+Y29</f>
        <v>0</v>
      </c>
      <c r="D24" s="285"/>
      <c r="E24" s="284"/>
      <c r="F24" s="283"/>
      <c r="G24" s="75"/>
      <c r="H24" s="75"/>
      <c r="I24" s="75"/>
      <c r="J24" s="75"/>
      <c r="K24" s="13"/>
      <c r="L24" s="65"/>
      <c r="M24" s="65"/>
      <c r="N24" s="65"/>
      <c r="O24" s="65"/>
      <c r="P24" s="65"/>
      <c r="Q24" s="65"/>
      <c r="R24" s="65"/>
      <c r="S24" s="65"/>
      <c r="T24" s="82" t="s">
        <v>313</v>
      </c>
      <c r="U24" s="171">
        <f>'表12（冷熱温熱）'!C24</f>
        <v>0</v>
      </c>
      <c r="V24" s="171">
        <f>'表12（冷熱温熱）'!D24</f>
        <v>0</v>
      </c>
      <c r="W24" s="65"/>
      <c r="X24" s="65"/>
      <c r="Y24" s="65"/>
      <c r="Z24" s="65"/>
    </row>
    <row r="25" spans="1:26" s="4" customFormat="1" ht="40.15" customHeight="1" x14ac:dyDescent="0.15">
      <c r="A25" s="289"/>
      <c r="B25" s="290"/>
      <c r="C25" s="279" t="s">
        <v>240</v>
      </c>
      <c r="D25" s="279"/>
      <c r="E25" s="294" t="s">
        <v>241</v>
      </c>
      <c r="F25" s="295"/>
      <c r="G25" s="75"/>
      <c r="H25" s="75"/>
      <c r="I25" s="75"/>
      <c r="J25" s="75"/>
      <c r="K25" s="13"/>
      <c r="L25" s="65"/>
      <c r="O25" s="65"/>
      <c r="P25" s="65"/>
      <c r="S25" s="65"/>
      <c r="T25" s="82" t="s">
        <v>314</v>
      </c>
      <c r="U25" s="171">
        <f>'表12（冷熱温熱）'!C25</f>
        <v>0</v>
      </c>
      <c r="V25" s="171">
        <f>'表12（冷熱温熱）'!D25</f>
        <v>0</v>
      </c>
      <c r="W25" s="65"/>
      <c r="X25" s="65"/>
      <c r="Y25" s="65"/>
      <c r="Z25" s="65"/>
    </row>
    <row r="26" spans="1:26" s="4" customFormat="1" ht="40.15" customHeight="1" x14ac:dyDescent="0.15">
      <c r="A26" s="289"/>
      <c r="B26" s="290"/>
      <c r="C26" s="296">
        <f>C24-$U$29+$Y$30</f>
        <v>0</v>
      </c>
      <c r="D26" s="297"/>
      <c r="E26" s="298">
        <f>IF($A$24=0,0,C26/$A$24)</f>
        <v>0</v>
      </c>
      <c r="F26" s="299"/>
      <c r="G26" s="75"/>
      <c r="H26" s="75"/>
      <c r="I26" s="75"/>
      <c r="J26" s="75"/>
      <c r="K26" s="13"/>
      <c r="L26" s="279" t="s">
        <v>229</v>
      </c>
      <c r="M26" s="280"/>
      <c r="N26" s="280"/>
      <c r="O26" s="65"/>
      <c r="P26" s="279" t="s">
        <v>230</v>
      </c>
      <c r="Q26" s="280"/>
      <c r="R26" s="280"/>
      <c r="S26" s="65"/>
      <c r="T26" s="82" t="s">
        <v>133</v>
      </c>
      <c r="U26" s="171">
        <f>'表12（冷熱温熱）'!C56</f>
        <v>0</v>
      </c>
      <c r="V26" s="171">
        <f>'表12（冷熱温熱）'!D56</f>
        <v>0</v>
      </c>
      <c r="W26" s="65"/>
      <c r="X26" s="65"/>
      <c r="Y26" s="65"/>
      <c r="Z26" s="65"/>
    </row>
    <row r="27" spans="1:26" s="4" customFormat="1" ht="40.15" customHeight="1" thickBot="1" x14ac:dyDescent="0.2">
      <c r="A27" s="289"/>
      <c r="B27" s="290"/>
      <c r="C27" s="300" t="s">
        <v>298</v>
      </c>
      <c r="D27" s="300"/>
      <c r="E27" s="282"/>
      <c r="F27" s="283"/>
      <c r="G27" s="75"/>
      <c r="H27" s="75"/>
      <c r="I27" s="75"/>
      <c r="J27" s="75"/>
      <c r="K27" s="13"/>
      <c r="L27" s="82" t="s">
        <v>1</v>
      </c>
      <c r="M27" s="171">
        <f>'表1-1（冷熱温熱）'!K52+'表1-1（冷熱温熱）'!G59-'表2-1（冷熱温熱）'!F12</f>
        <v>0</v>
      </c>
      <c r="N27" s="171">
        <f>'表1-2（冷熱温熱）'!K52+'表1-2（冷熱温熱）'!G59-'表2-2（冷熱温熱）'!F12</f>
        <v>0</v>
      </c>
      <c r="O27" s="66"/>
      <c r="P27" s="82" t="s">
        <v>1</v>
      </c>
      <c r="Q27" s="171">
        <f>'表1-1（冷熱温熱）'!K52+'表1-1（冷熱温熱）'!K59-'表2-1（冷熱温熱）'!F12</f>
        <v>0</v>
      </c>
      <c r="R27" s="171">
        <f>'表1-2（冷熱温熱）'!K52+'表1-2（冷熱温熱）'!K59-'表2-2（冷熱温熱）'!F12</f>
        <v>0</v>
      </c>
      <c r="S27" s="65"/>
      <c r="T27" s="147" t="s">
        <v>134</v>
      </c>
      <c r="U27" s="173">
        <f>'表12（冷熱温熱）'!C61</f>
        <v>0</v>
      </c>
      <c r="V27" s="173">
        <f>'表12（冷熱温熱）'!D61</f>
        <v>0</v>
      </c>
      <c r="W27" s="65"/>
      <c r="X27" s="280" t="s">
        <v>7</v>
      </c>
      <c r="Y27" s="280"/>
      <c r="Z27" s="280"/>
    </row>
    <row r="28" spans="1:26" s="4" customFormat="1" ht="40.15" customHeight="1" thickTop="1" x14ac:dyDescent="0.15">
      <c r="A28" s="289"/>
      <c r="B28" s="290"/>
      <c r="C28" s="285">
        <f>Q30-U28+Z28+Z29</f>
        <v>0</v>
      </c>
      <c r="D28" s="285"/>
      <c r="E28" s="284"/>
      <c r="F28" s="283"/>
      <c r="G28" s="75"/>
      <c r="H28" s="75"/>
      <c r="I28" s="75"/>
      <c r="J28" s="75"/>
      <c r="L28" s="82" t="s">
        <v>2</v>
      </c>
      <c r="M28" s="171">
        <f>'表1-1（冷熱温熱）'!G69+'表1-1（冷熱温熱）'!G78</f>
        <v>0</v>
      </c>
      <c r="N28" s="171">
        <f>'表1-2（冷熱温熱）'!G69+'表1-2（冷熱温熱）'!G78</f>
        <v>0</v>
      </c>
      <c r="O28" s="66"/>
      <c r="P28" s="82" t="s">
        <v>2</v>
      </c>
      <c r="Q28" s="171">
        <f>'表1-1（冷熱温熱）'!K69+'表1-1（冷熱温熱）'!G78</f>
        <v>0</v>
      </c>
      <c r="R28" s="171">
        <f>'表1-2（冷熱温熱）'!K69+'表1-2（冷熱温熱）'!G78</f>
        <v>0</v>
      </c>
      <c r="S28" s="65"/>
      <c r="T28" s="158" t="s">
        <v>184</v>
      </c>
      <c r="U28" s="172">
        <f>U17+U24+U20+U26+U27</f>
        <v>0</v>
      </c>
      <c r="V28" s="172">
        <f>V17+V24+V20+V26+V27</f>
        <v>0</v>
      </c>
      <c r="W28" s="65"/>
      <c r="X28" s="156" t="s">
        <v>116</v>
      </c>
      <c r="Y28" s="160">
        <f>IF(('表1-1（冷熱温熱）'!$C$69+'表1-1（冷熱温熱）'!$C$78+'表1-2（冷熱温熱）'!$C$69+'表1-2（冷熱温熱）'!$C$78)=0,0,'表9（冷熱温熱）'!E15*('表1-1（冷熱温熱）'!C69+'表1-1（冷熱温熱）'!C78)/('表1-1（冷熱温熱）'!$C$69+'表1-1（冷熱温熱）'!$C$78+'表1-2（冷熱温熱）'!$C$69+'表1-2（冷熱温熱）'!$C$78))</f>
        <v>0</v>
      </c>
      <c r="Z28" s="161">
        <f>IF(('表1-1（冷熱温熱）'!$C$69+'表1-1（冷熱温熱）'!$C$78+'表1-2（冷熱温熱）'!$C$69+'表1-2（冷熱温熱）'!$C$78)=0,0,'表9（冷熱温熱）'!E15*('表1-2（冷熱温熱）'!C69+'表1-2（冷熱温熱）'!C78)/('表1-1（冷熱温熱）'!$C$69+'表1-1（冷熱温熱）'!$C$78+'表1-2（冷熱温熱）'!$C$69+'表1-2（冷熱温熱）'!$C$78))</f>
        <v>0</v>
      </c>
    </row>
    <row r="29" spans="1:26" s="4" customFormat="1" ht="40.15" customHeight="1" thickBot="1" x14ac:dyDescent="0.2">
      <c r="A29" s="289"/>
      <c r="B29" s="290"/>
      <c r="C29" s="300" t="s">
        <v>243</v>
      </c>
      <c r="D29" s="300"/>
      <c r="E29" s="280" t="s">
        <v>284</v>
      </c>
      <c r="F29" s="506"/>
      <c r="G29" s="75"/>
      <c r="H29" s="75"/>
      <c r="I29" s="75"/>
      <c r="J29" s="75"/>
      <c r="L29" s="147" t="s">
        <v>3</v>
      </c>
      <c r="M29" s="173">
        <f>'表1-1（冷熱温熱）'!G88+'表1-1（冷熱温熱）'!G97</f>
        <v>0</v>
      </c>
      <c r="N29" s="173">
        <f>'表1-2（冷熱温熱）'!G88+'表1-2（冷熱温熱）'!G97</f>
        <v>0</v>
      </c>
      <c r="O29" s="65"/>
      <c r="P29" s="147" t="s">
        <v>3</v>
      </c>
      <c r="Q29" s="173">
        <f>'表1-1（冷熱温熱）'!K88+'表1-1（冷熱温熱）'!G97</f>
        <v>0</v>
      </c>
      <c r="R29" s="173">
        <f>'表1-2（冷熱温熱）'!K88+'表1-2（冷熱温熱）'!G97</f>
        <v>0</v>
      </c>
      <c r="S29" s="65"/>
      <c r="T29" s="82" t="s">
        <v>185</v>
      </c>
      <c r="U29" s="171">
        <f>U18+U25+U21</f>
        <v>0</v>
      </c>
      <c r="V29" s="171">
        <f>V18+V25+V21</f>
        <v>0</v>
      </c>
      <c r="W29" s="65"/>
      <c r="X29" s="81" t="s">
        <v>205</v>
      </c>
      <c r="Y29" s="162">
        <f>IF(('表1-1（冷熱温熱）'!$C$69+'表1-1（冷熱温熱）'!$C$78+'表1-2（冷熱温熱）'!$C$69+'表1-2（冷熱温熱）'!$C$78)=0,0,'表10（冷熱温熱）'!C8*('表1-1（冷熱温熱）'!C69+'表1-1（冷熱温熱）'!C78)/('表1-1（冷熱温熱）'!$C$69+'表1-1（冷熱温熱）'!$C$78+'表1-2（冷熱温熱）'!$C$69+'表1-2（冷熱温熱）'!$C$78))</f>
        <v>0</v>
      </c>
      <c r="Z29" s="161">
        <f>IF(('表1-1（冷熱温熱）'!$C$69+'表1-1（冷熱温熱）'!$C$78+'表1-2（冷熱温熱）'!$C$69+'表1-2（冷熱温熱）'!$C$78)=0,0,'表10（冷熱温熱）'!C8*('表1-2（冷熱温熱）'!C69+'表1-2（冷熱温熱）'!C78)/('表1-1（冷熱温熱）'!$C$69+'表1-1（冷熱温熱）'!$C$78+'表1-2（冷熱温熱）'!$C$69+'表1-2（冷熱温熱）'!$C$78))</f>
        <v>0</v>
      </c>
    </row>
    <row r="30" spans="1:26" s="4" customFormat="1" ht="40.15" customHeight="1" thickTop="1" x14ac:dyDescent="0.15">
      <c r="A30" s="511"/>
      <c r="B30" s="512"/>
      <c r="C30" s="296">
        <f>C28-$U$29+$Y$30-U30</f>
        <v>0</v>
      </c>
      <c r="D30" s="297"/>
      <c r="E30" s="298">
        <f>IF($A$24=0,0,C30/$A$24)</f>
        <v>0</v>
      </c>
      <c r="F30" s="299"/>
      <c r="G30" s="75"/>
      <c r="H30" s="75"/>
      <c r="I30" s="75"/>
      <c r="J30" s="75"/>
      <c r="L30" s="146" t="s">
        <v>4</v>
      </c>
      <c r="M30" s="172">
        <f>SUM(M27:M29)</f>
        <v>0</v>
      </c>
      <c r="N30" s="172">
        <f>SUM(N27:N29)</f>
        <v>0</v>
      </c>
      <c r="O30" s="65"/>
      <c r="P30" s="146" t="s">
        <v>4</v>
      </c>
      <c r="Q30" s="172">
        <f>SUM(Q27:Q29)</f>
        <v>0</v>
      </c>
      <c r="R30" s="172">
        <f>SUM(R27:R29)</f>
        <v>0</v>
      </c>
      <c r="S30" s="65"/>
      <c r="T30" s="82" t="s">
        <v>186</v>
      </c>
      <c r="U30" s="171">
        <f>U16+U19+U22+U23</f>
        <v>0</v>
      </c>
      <c r="V30" s="171">
        <f>V16+V19+V22+V23</f>
        <v>0</v>
      </c>
      <c r="W30" s="65"/>
      <c r="X30" s="81" t="s">
        <v>206</v>
      </c>
      <c r="Y30" s="162">
        <f>'表11（冷熱温熱）'!C9</f>
        <v>0</v>
      </c>
      <c r="Z30" s="163">
        <f>'表11（冷熱温熱）'!C14</f>
        <v>0</v>
      </c>
    </row>
    <row r="31" spans="1:26" s="4" customFormat="1" ht="40.15" customHeight="1" x14ac:dyDescent="0.15">
      <c r="A31" s="286" t="s">
        <v>228</v>
      </c>
      <c r="B31" s="279"/>
      <c r="C31" s="279" t="s">
        <v>299</v>
      </c>
      <c r="D31" s="279"/>
      <c r="E31" s="282"/>
      <c r="F31" s="283"/>
      <c r="G31" s="75"/>
      <c r="H31" s="75"/>
      <c r="I31" s="75"/>
      <c r="J31" s="75"/>
      <c r="M31" s="72" t="s">
        <v>117</v>
      </c>
      <c r="N31" s="72" t="s">
        <v>118</v>
      </c>
      <c r="O31" s="65"/>
      <c r="Q31" s="72" t="s">
        <v>117</v>
      </c>
      <c r="R31" s="72" t="s">
        <v>118</v>
      </c>
      <c r="S31" s="65"/>
      <c r="U31" s="72" t="s">
        <v>117</v>
      </c>
      <c r="V31" s="72" t="s">
        <v>118</v>
      </c>
      <c r="W31" s="65"/>
      <c r="Y31" s="72" t="s">
        <v>117</v>
      </c>
      <c r="Z31" s="72" t="s">
        <v>118</v>
      </c>
    </row>
    <row r="32" spans="1:26" s="4" customFormat="1" ht="40.15" customHeight="1" x14ac:dyDescent="0.15">
      <c r="A32" s="287"/>
      <c r="B32" s="288"/>
      <c r="C32" s="285">
        <f>N30-V28+Z28+Z29</f>
        <v>0</v>
      </c>
      <c r="D32" s="285"/>
      <c r="E32" s="284"/>
      <c r="F32" s="283"/>
      <c r="G32" s="75"/>
      <c r="H32" s="75"/>
      <c r="I32" s="75"/>
      <c r="J32" s="75"/>
      <c r="N32" s="13"/>
      <c r="O32" s="13"/>
      <c r="P32" s="13"/>
    </row>
    <row r="33" spans="1:26" s="4" customFormat="1" ht="40.15" customHeight="1" x14ac:dyDescent="0.15">
      <c r="A33" s="289"/>
      <c r="B33" s="290"/>
      <c r="C33" s="279" t="s">
        <v>244</v>
      </c>
      <c r="D33" s="279"/>
      <c r="E33" s="293" t="s">
        <v>285</v>
      </c>
      <c r="F33" s="507"/>
      <c r="G33" s="75"/>
      <c r="H33" s="75"/>
      <c r="I33" s="75"/>
      <c r="J33" s="75"/>
      <c r="N33" s="13"/>
      <c r="O33" s="13"/>
      <c r="P33" s="13"/>
    </row>
    <row r="34" spans="1:26" ht="40.15" customHeight="1" x14ac:dyDescent="0.15">
      <c r="A34" s="289"/>
      <c r="B34" s="290"/>
      <c r="C34" s="296">
        <f>C32-$V$29+$Z$30</f>
        <v>0</v>
      </c>
      <c r="D34" s="297"/>
      <c r="E34" s="298">
        <f>IF($A$32=0,0,C34/$A$32)</f>
        <v>0</v>
      </c>
      <c r="F34" s="299"/>
      <c r="G34" s="75"/>
      <c r="H34" s="75"/>
      <c r="I34" s="75"/>
      <c r="J34" s="75"/>
      <c r="L34" s="4"/>
      <c r="M34" s="4"/>
      <c r="N34" s="13"/>
      <c r="O34" s="13"/>
      <c r="P34" s="13"/>
      <c r="Q34" s="4"/>
      <c r="R34" s="4"/>
      <c r="S34" s="4"/>
      <c r="T34" s="4"/>
      <c r="U34" s="4"/>
      <c r="V34" s="4"/>
      <c r="W34" s="4"/>
      <c r="X34" s="4"/>
      <c r="Y34" s="4"/>
      <c r="Z34" s="4"/>
    </row>
    <row r="35" spans="1:26" ht="40.15" customHeight="1" x14ac:dyDescent="0.15">
      <c r="A35" s="289"/>
      <c r="B35" s="290"/>
      <c r="C35" s="300" t="s">
        <v>300</v>
      </c>
      <c r="D35" s="300"/>
      <c r="E35" s="282"/>
      <c r="F35" s="283"/>
      <c r="G35" s="75"/>
      <c r="H35" s="75"/>
      <c r="I35" s="75"/>
      <c r="J35" s="75"/>
      <c r="L35" s="4"/>
      <c r="M35" s="4"/>
      <c r="N35" s="13"/>
      <c r="O35" s="13"/>
      <c r="P35" s="13"/>
      <c r="Q35" s="4"/>
      <c r="R35" s="4"/>
      <c r="S35" s="4"/>
      <c r="T35" s="4"/>
      <c r="U35" s="4"/>
      <c r="V35" s="4"/>
      <c r="W35" s="4"/>
      <c r="X35" s="4"/>
      <c r="Y35" s="4"/>
      <c r="Z35" s="4"/>
    </row>
    <row r="36" spans="1:26" ht="40.15" customHeight="1" x14ac:dyDescent="0.15">
      <c r="A36" s="289"/>
      <c r="B36" s="290"/>
      <c r="C36" s="285">
        <f>R30-V28+Z28+Z29</f>
        <v>0</v>
      </c>
      <c r="D36" s="285"/>
      <c r="E36" s="284"/>
      <c r="F36" s="283"/>
      <c r="G36" s="75"/>
      <c r="H36" s="75"/>
      <c r="I36" s="75"/>
      <c r="J36" s="75"/>
      <c r="L36" s="4"/>
      <c r="M36" s="4"/>
      <c r="N36" s="13"/>
      <c r="O36" s="4"/>
      <c r="P36" s="4"/>
      <c r="Q36" s="4"/>
      <c r="R36" s="4"/>
      <c r="S36" s="4"/>
      <c r="T36" s="4"/>
      <c r="U36" s="4"/>
      <c r="V36" s="4"/>
      <c r="W36" s="4"/>
      <c r="X36" s="4"/>
      <c r="Y36" s="4"/>
      <c r="Z36" s="4"/>
    </row>
    <row r="37" spans="1:26" ht="40.15" customHeight="1" x14ac:dyDescent="0.15">
      <c r="A37" s="289"/>
      <c r="B37" s="290"/>
      <c r="C37" s="300" t="s">
        <v>245</v>
      </c>
      <c r="D37" s="300"/>
      <c r="E37" s="273" t="s">
        <v>242</v>
      </c>
      <c r="F37" s="274"/>
      <c r="G37" s="75"/>
      <c r="H37" s="75"/>
      <c r="I37" s="75"/>
      <c r="J37" s="75"/>
      <c r="L37" s="4"/>
      <c r="M37" s="4"/>
      <c r="N37" s="13"/>
      <c r="O37" s="4"/>
      <c r="P37" s="4"/>
      <c r="Q37" s="4"/>
      <c r="R37" s="4"/>
      <c r="S37" s="4"/>
      <c r="T37" s="4"/>
      <c r="U37" s="4"/>
      <c r="V37" s="4"/>
      <c r="W37" s="4"/>
      <c r="X37" s="4"/>
      <c r="Y37" s="4"/>
      <c r="Z37" s="4"/>
    </row>
    <row r="38" spans="1:26" ht="40.15" customHeight="1" thickBot="1" x14ac:dyDescent="0.2">
      <c r="A38" s="291"/>
      <c r="B38" s="292"/>
      <c r="C38" s="275">
        <f>C36-$V$29+$Z$30-V30</f>
        <v>0</v>
      </c>
      <c r="D38" s="276"/>
      <c r="E38" s="277">
        <f>IF($A$32=0,0,C38/$A$32)</f>
        <v>0</v>
      </c>
      <c r="F38" s="278"/>
      <c r="G38" s="75"/>
      <c r="H38" s="75"/>
      <c r="I38" s="75"/>
      <c r="J38" s="75"/>
      <c r="L38" s="4"/>
      <c r="M38" s="4"/>
      <c r="N38" s="13"/>
      <c r="O38" s="4"/>
      <c r="P38" s="4"/>
      <c r="Q38" s="4"/>
      <c r="R38" s="4"/>
      <c r="S38" s="4"/>
      <c r="T38" s="4"/>
      <c r="U38" s="4"/>
      <c r="V38" s="4"/>
      <c r="W38" s="4"/>
      <c r="X38" s="4"/>
      <c r="Y38" s="4"/>
      <c r="Z38" s="4"/>
    </row>
    <row r="39" spans="1:26" ht="40.15" customHeight="1" x14ac:dyDescent="0.2">
      <c r="A39" s="31"/>
      <c r="B39" s="31"/>
      <c r="C39" s="32"/>
      <c r="D39" s="32"/>
      <c r="E39" s="32"/>
      <c r="F39" s="33"/>
      <c r="G39" s="34"/>
      <c r="H39" s="34"/>
      <c r="I39" s="34"/>
      <c r="J39" s="15"/>
      <c r="L39" s="4"/>
      <c r="M39" s="4"/>
      <c r="N39" s="4"/>
      <c r="O39" s="4"/>
      <c r="P39" s="4"/>
      <c r="Q39" s="4"/>
      <c r="R39" s="4"/>
      <c r="S39" s="4"/>
      <c r="T39" s="4"/>
      <c r="U39" s="4"/>
      <c r="V39" s="4"/>
      <c r="W39" s="4"/>
      <c r="X39" s="4"/>
      <c r="Y39" s="4"/>
      <c r="Z39" s="4"/>
    </row>
    <row r="40" spans="1:26" ht="40.15" customHeight="1" thickBot="1" x14ac:dyDescent="0.25">
      <c r="A40" s="8" t="s">
        <v>77</v>
      </c>
      <c r="B40" s="8"/>
      <c r="C40" s="32"/>
      <c r="D40" s="32"/>
      <c r="E40" s="32"/>
      <c r="F40" s="33"/>
      <c r="G40" s="34"/>
      <c r="H40" s="34"/>
      <c r="I40" s="34"/>
      <c r="J40" s="15"/>
    </row>
    <row r="41" spans="1:26" ht="40.15" customHeight="1" thickBot="1" x14ac:dyDescent="0.45">
      <c r="A41" s="268" t="s">
        <v>76</v>
      </c>
      <c r="B41" s="269"/>
      <c r="C41" s="270" t="s">
        <v>74</v>
      </c>
      <c r="D41" s="269"/>
      <c r="E41" s="270" t="s">
        <v>75</v>
      </c>
      <c r="F41" s="269"/>
      <c r="G41" s="270" t="s">
        <v>5</v>
      </c>
      <c r="H41" s="271"/>
      <c r="I41" s="271"/>
      <c r="J41" s="272"/>
    </row>
    <row r="42" spans="1:26" ht="40.15" customHeight="1" thickTop="1" x14ac:dyDescent="0.4">
      <c r="A42" s="234"/>
      <c r="B42" s="235"/>
      <c r="C42" s="238" t="s">
        <v>8</v>
      </c>
      <c r="D42" s="239"/>
      <c r="E42" s="238" t="s">
        <v>9</v>
      </c>
      <c r="F42" s="239"/>
      <c r="G42" s="240"/>
      <c r="H42" s="241"/>
      <c r="I42" s="241"/>
      <c r="J42" s="242"/>
    </row>
    <row r="43" spans="1:26" ht="40.15" customHeight="1" x14ac:dyDescent="0.4">
      <c r="A43" s="234"/>
      <c r="B43" s="235"/>
      <c r="C43" s="246"/>
      <c r="D43" s="247"/>
      <c r="E43" s="248"/>
      <c r="F43" s="249"/>
      <c r="G43" s="243"/>
      <c r="H43" s="244"/>
      <c r="I43" s="244"/>
      <c r="J43" s="245"/>
    </row>
    <row r="44" spans="1:26" ht="40.15" customHeight="1" x14ac:dyDescent="0.4">
      <c r="A44" s="234"/>
      <c r="B44" s="235"/>
      <c r="C44" s="250" t="s">
        <v>10</v>
      </c>
      <c r="D44" s="251"/>
      <c r="E44" s="252"/>
      <c r="F44" s="252"/>
      <c r="G44" s="243"/>
      <c r="H44" s="244"/>
      <c r="I44" s="244"/>
      <c r="J44" s="245"/>
    </row>
    <row r="45" spans="1:26" ht="40.15" customHeight="1" x14ac:dyDescent="0.4">
      <c r="A45" s="234"/>
      <c r="B45" s="235"/>
      <c r="C45" s="246"/>
      <c r="D45" s="247"/>
      <c r="E45" s="252"/>
      <c r="F45" s="252"/>
      <c r="G45" s="243"/>
      <c r="H45" s="244"/>
      <c r="I45" s="244"/>
      <c r="J45" s="245"/>
    </row>
    <row r="46" spans="1:26" ht="40.15" customHeight="1" x14ac:dyDescent="0.4">
      <c r="A46" s="234"/>
      <c r="B46" s="235"/>
      <c r="C46" s="250" t="s">
        <v>11</v>
      </c>
      <c r="D46" s="251"/>
      <c r="E46" s="256" t="s">
        <v>12</v>
      </c>
      <c r="F46" s="257"/>
      <c r="G46" s="258"/>
      <c r="H46" s="259"/>
      <c r="I46" s="259"/>
      <c r="J46" s="260"/>
    </row>
    <row r="47" spans="1:26" ht="40.15" customHeight="1" thickBot="1" x14ac:dyDescent="0.45">
      <c r="A47" s="236"/>
      <c r="B47" s="237"/>
      <c r="C47" s="264"/>
      <c r="D47" s="265"/>
      <c r="E47" s="266"/>
      <c r="F47" s="267"/>
      <c r="G47" s="261"/>
      <c r="H47" s="262"/>
      <c r="I47" s="262"/>
      <c r="J47" s="263"/>
    </row>
  </sheetData>
  <mergeCells count="78">
    <mergeCell ref="A41:B41"/>
    <mergeCell ref="A15:B15"/>
    <mergeCell ref="C41:D41"/>
    <mergeCell ref="C15:D15"/>
    <mergeCell ref="C16:D16"/>
    <mergeCell ref="C24:D24"/>
    <mergeCell ref="C18:D18"/>
    <mergeCell ref="C17:D17"/>
    <mergeCell ref="C23:D23"/>
    <mergeCell ref="A24:B30"/>
    <mergeCell ref="A32:B38"/>
    <mergeCell ref="C26:D26"/>
    <mergeCell ref="C38:D38"/>
    <mergeCell ref="C34:D34"/>
    <mergeCell ref="C30:D30"/>
    <mergeCell ref="C29:D29"/>
    <mergeCell ref="L26:N26"/>
    <mergeCell ref="E46:F46"/>
    <mergeCell ref="E27:F28"/>
    <mergeCell ref="E22:F22"/>
    <mergeCell ref="E41:F41"/>
    <mergeCell ref="G41:J41"/>
    <mergeCell ref="G46:J47"/>
    <mergeCell ref="G42:J43"/>
    <mergeCell ref="G44:J45"/>
    <mergeCell ref="E33:F33"/>
    <mergeCell ref="E34:F34"/>
    <mergeCell ref="E37:F37"/>
    <mergeCell ref="E38:F38"/>
    <mergeCell ref="X27:Z27"/>
    <mergeCell ref="A14:B14"/>
    <mergeCell ref="A31:B31"/>
    <mergeCell ref="A23:B23"/>
    <mergeCell ref="E17:F17"/>
    <mergeCell ref="E18:F18"/>
    <mergeCell ref="E15:F16"/>
    <mergeCell ref="E19:F20"/>
    <mergeCell ref="E21:F21"/>
    <mergeCell ref="C25:D25"/>
    <mergeCell ref="E25:F25"/>
    <mergeCell ref="E26:F26"/>
    <mergeCell ref="E29:F29"/>
    <mergeCell ref="E30:F30"/>
    <mergeCell ref="T15:V15"/>
    <mergeCell ref="P26:R26"/>
    <mergeCell ref="A42:B47"/>
    <mergeCell ref="C44:D44"/>
    <mergeCell ref="C42:D42"/>
    <mergeCell ref="E42:F42"/>
    <mergeCell ref="C43:D43"/>
    <mergeCell ref="E43:F43"/>
    <mergeCell ref="E44:F45"/>
    <mergeCell ref="C45:D45"/>
    <mergeCell ref="E47:F47"/>
    <mergeCell ref="C47:D47"/>
    <mergeCell ref="C46:D46"/>
    <mergeCell ref="A2:J3"/>
    <mergeCell ref="H5:J5"/>
    <mergeCell ref="H6:J6"/>
    <mergeCell ref="E35:F36"/>
    <mergeCell ref="C36:D36"/>
    <mergeCell ref="C28:D28"/>
    <mergeCell ref="A16:B22"/>
    <mergeCell ref="C21:D21"/>
    <mergeCell ref="C22:D22"/>
    <mergeCell ref="C19:D19"/>
    <mergeCell ref="C20:D20"/>
    <mergeCell ref="C31:D31"/>
    <mergeCell ref="E31:F32"/>
    <mergeCell ref="C14:D14"/>
    <mergeCell ref="E14:F14"/>
    <mergeCell ref="E23:F24"/>
    <mergeCell ref="H4:J4"/>
    <mergeCell ref="C33:D33"/>
    <mergeCell ref="C37:D37"/>
    <mergeCell ref="C35:D35"/>
    <mergeCell ref="C27:D27"/>
    <mergeCell ref="C32:D32"/>
  </mergeCells>
  <phoneticPr fontId="2"/>
  <pageMargins left="0.78740157480314965" right="0.78740157480314965" top="0.39370078740157483" bottom="0.39370078740157483" header="0.51181102362204722" footer="0.51181102362204722"/>
  <pageSetup paperSize="9" scale="38"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97"/>
  <sheetViews>
    <sheetView workbookViewId="0"/>
  </sheetViews>
  <sheetFormatPr defaultColWidth="9" defaultRowHeight="13.5" x14ac:dyDescent="0.4"/>
  <cols>
    <col min="1" max="12" width="20.625" style="47" customWidth="1"/>
    <col min="13" max="16384" width="9" style="47"/>
  </cols>
  <sheetData>
    <row r="1" spans="1:12" ht="40.15" customHeight="1" thickBot="1" x14ac:dyDescent="0.45">
      <c r="A1" s="23"/>
      <c r="B1" s="23"/>
      <c r="C1" s="23"/>
      <c r="D1" s="23"/>
      <c r="E1" s="23"/>
      <c r="F1" s="23"/>
      <c r="G1" s="23"/>
      <c r="L1" s="17" t="s">
        <v>251</v>
      </c>
    </row>
    <row r="2" spans="1:12" ht="40.15" customHeight="1" thickTop="1" x14ac:dyDescent="0.4">
      <c r="A2" s="381" t="s">
        <v>343</v>
      </c>
      <c r="B2" s="382"/>
      <c r="C2" s="382"/>
      <c r="D2" s="382"/>
      <c r="E2" s="382"/>
      <c r="F2" s="382"/>
      <c r="G2" s="382"/>
      <c r="H2" s="382"/>
      <c r="I2" s="382"/>
      <c r="J2" s="382"/>
      <c r="K2" s="382"/>
      <c r="L2" s="383"/>
    </row>
    <row r="3" spans="1:12" ht="40.15" customHeight="1" thickBot="1" x14ac:dyDescent="0.45">
      <c r="A3" s="384"/>
      <c r="B3" s="385"/>
      <c r="C3" s="385"/>
      <c r="D3" s="385"/>
      <c r="E3" s="385"/>
      <c r="F3" s="385"/>
      <c r="G3" s="385"/>
      <c r="H3" s="385"/>
      <c r="I3" s="385"/>
      <c r="J3" s="385"/>
      <c r="K3" s="385"/>
      <c r="L3" s="386"/>
    </row>
    <row r="4" spans="1:12" ht="40.15" customHeight="1" thickTop="1" x14ac:dyDescent="0.4">
      <c r="A4" s="8"/>
      <c r="B4" s="8"/>
      <c r="C4" s="8"/>
      <c r="D4" s="8"/>
      <c r="I4" s="9" t="str">
        <f>'表紙 （冷熱温熱）'!$G$5</f>
        <v>事業者名</v>
      </c>
      <c r="J4" s="387" t="str">
        <f>IF('表紙 （冷熱温熱）'!$H$5="","",'表紙 （冷熱温熱）'!$H$5)</f>
        <v/>
      </c>
      <c r="K4" s="387"/>
      <c r="L4" s="387"/>
    </row>
    <row r="5" spans="1:12" ht="40.15" customHeight="1" x14ac:dyDescent="0.4">
      <c r="A5" s="8"/>
      <c r="B5" s="8"/>
      <c r="C5" s="8"/>
      <c r="D5" s="8"/>
      <c r="E5" s="8"/>
      <c r="F5" s="8"/>
      <c r="G5" s="8"/>
      <c r="H5" s="8"/>
    </row>
    <row r="6" spans="1:12" ht="40.15" customHeight="1" x14ac:dyDescent="0.4">
      <c r="A6" s="8" t="s">
        <v>95</v>
      </c>
      <c r="B6" s="8"/>
      <c r="C6" s="8"/>
      <c r="D6" s="8"/>
      <c r="E6" s="8"/>
      <c r="F6" s="8"/>
      <c r="G6" s="8"/>
      <c r="H6" s="8"/>
    </row>
    <row r="7" spans="1:12" ht="40.15" customHeight="1" x14ac:dyDescent="0.4">
      <c r="A7" s="8" t="s">
        <v>96</v>
      </c>
      <c r="B7" s="8"/>
      <c r="C7" s="8"/>
      <c r="D7" s="8"/>
      <c r="E7" s="8"/>
      <c r="F7" s="8"/>
      <c r="G7" s="8"/>
      <c r="H7" s="8"/>
    </row>
    <row r="8" spans="1:12" ht="40.15" customHeight="1" x14ac:dyDescent="0.4">
      <c r="A8" s="8" t="s">
        <v>336</v>
      </c>
      <c r="B8" s="8"/>
      <c r="C8" s="8"/>
      <c r="D8" s="8"/>
      <c r="E8" s="8"/>
      <c r="F8" s="8"/>
      <c r="G8" s="8"/>
      <c r="H8" s="8"/>
    </row>
    <row r="9" spans="1:12" ht="40.15" customHeight="1" x14ac:dyDescent="0.4">
      <c r="A9" s="39" t="s">
        <v>178</v>
      </c>
      <c r="B9" s="39"/>
      <c r="C9" s="39"/>
      <c r="D9" s="39"/>
      <c r="E9" s="39"/>
      <c r="F9" s="39"/>
      <c r="G9" s="39"/>
      <c r="H9" s="39"/>
    </row>
    <row r="10" spans="1:12" ht="40.15" customHeight="1" x14ac:dyDescent="0.4">
      <c r="A10" s="8"/>
      <c r="B10" s="8"/>
      <c r="C10" s="8"/>
      <c r="D10" s="8"/>
      <c r="E10" s="8"/>
      <c r="F10" s="8"/>
      <c r="G10" s="8"/>
      <c r="H10" s="8"/>
    </row>
    <row r="11" spans="1:12" ht="40.15" customHeight="1" x14ac:dyDescent="0.2">
      <c r="A11" s="8" t="s">
        <v>337</v>
      </c>
      <c r="B11" s="115"/>
      <c r="C11" s="115"/>
      <c r="D11" s="115"/>
      <c r="E11" s="115"/>
      <c r="F11" s="115"/>
      <c r="G11" s="8"/>
      <c r="H11" s="8"/>
    </row>
    <row r="12" spans="1:12" ht="40.15" customHeight="1" x14ac:dyDescent="0.4">
      <c r="A12" s="39" t="s">
        <v>214</v>
      </c>
      <c r="B12" s="39"/>
      <c r="C12" s="39"/>
      <c r="D12" s="39"/>
      <c r="E12" s="39"/>
      <c r="F12" s="39"/>
      <c r="G12" s="39"/>
      <c r="H12" s="39"/>
    </row>
    <row r="13" spans="1:12" ht="40.15" customHeight="1" x14ac:dyDescent="0.4">
      <c r="A13" s="41" t="s">
        <v>215</v>
      </c>
      <c r="B13" s="55"/>
      <c r="C13" s="55"/>
      <c r="D13" s="55"/>
      <c r="E13" s="55"/>
      <c r="F13" s="55"/>
      <c r="G13" s="55"/>
      <c r="H13" s="55"/>
    </row>
    <row r="14" spans="1:12" ht="40.15" customHeight="1" x14ac:dyDescent="0.2">
      <c r="A14" s="51"/>
      <c r="B14" s="51"/>
      <c r="C14" s="51"/>
      <c r="D14" s="51"/>
      <c r="E14" s="51"/>
      <c r="F14" s="51"/>
      <c r="G14" s="8"/>
      <c r="H14" s="8"/>
    </row>
    <row r="15" spans="1:12" ht="40.15" customHeight="1" thickBot="1" x14ac:dyDescent="0.45">
      <c r="A15" s="8" t="s">
        <v>172</v>
      </c>
      <c r="B15" s="8"/>
      <c r="C15" s="8"/>
      <c r="D15" s="8"/>
      <c r="E15" s="8"/>
      <c r="F15" s="8"/>
      <c r="G15" s="8"/>
      <c r="H15" s="8"/>
    </row>
    <row r="16" spans="1:12" ht="40.15" customHeight="1" thickBot="1" x14ac:dyDescent="0.45">
      <c r="A16" s="268" t="s">
        <v>13</v>
      </c>
      <c r="B16" s="269"/>
      <c r="C16" s="270" t="s">
        <v>14</v>
      </c>
      <c r="D16" s="269"/>
      <c r="E16" s="312" t="s">
        <v>67</v>
      </c>
      <c r="F16" s="312"/>
      <c r="G16" s="312" t="s">
        <v>164</v>
      </c>
      <c r="H16" s="312"/>
      <c r="I16" s="312" t="s">
        <v>98</v>
      </c>
      <c r="J16" s="312"/>
      <c r="K16" s="312" t="s">
        <v>74</v>
      </c>
      <c r="L16" s="313"/>
    </row>
    <row r="17" spans="1:12" ht="40.15" customHeight="1" thickTop="1" x14ac:dyDescent="0.4">
      <c r="A17" s="377" t="s">
        <v>62</v>
      </c>
      <c r="B17" s="378"/>
      <c r="C17" s="126"/>
      <c r="D17" s="85" t="s">
        <v>15</v>
      </c>
      <c r="E17" s="86">
        <v>28.7</v>
      </c>
      <c r="F17" s="85" t="s">
        <v>69</v>
      </c>
      <c r="G17" s="379">
        <f>IF(C17=0,0,C17*E17)</f>
        <v>0</v>
      </c>
      <c r="H17" s="379"/>
      <c r="I17" s="380">
        <v>2.46E-2</v>
      </c>
      <c r="J17" s="380"/>
      <c r="K17" s="348">
        <f t="shared" ref="K17:K51" si="0">(I17*G17)*44/12</f>
        <v>0</v>
      </c>
      <c r="L17" s="349"/>
    </row>
    <row r="18" spans="1:12" ht="40.15" customHeight="1" x14ac:dyDescent="0.4">
      <c r="A18" s="374" t="s">
        <v>16</v>
      </c>
      <c r="B18" s="375"/>
      <c r="C18" s="127"/>
      <c r="D18" s="83" t="s">
        <v>15</v>
      </c>
      <c r="E18" s="84">
        <v>28.9</v>
      </c>
      <c r="F18" s="83" t="s">
        <v>69</v>
      </c>
      <c r="G18" s="296">
        <f t="shared" ref="G18:G51" si="1">IF(C18=0,0,C18*E18)</f>
        <v>0</v>
      </c>
      <c r="H18" s="297"/>
      <c r="I18" s="376">
        <v>2.4500000000000001E-2</v>
      </c>
      <c r="J18" s="376"/>
      <c r="K18" s="285">
        <f t="shared" si="0"/>
        <v>0</v>
      </c>
      <c r="L18" s="347"/>
    </row>
    <row r="19" spans="1:12" ht="40.15" customHeight="1" x14ac:dyDescent="0.4">
      <c r="A19" s="374" t="s">
        <v>17</v>
      </c>
      <c r="B19" s="375"/>
      <c r="C19" s="127"/>
      <c r="D19" s="83" t="s">
        <v>15</v>
      </c>
      <c r="E19" s="84">
        <v>28.3</v>
      </c>
      <c r="F19" s="83" t="s">
        <v>69</v>
      </c>
      <c r="G19" s="296">
        <f t="shared" si="1"/>
        <v>0</v>
      </c>
      <c r="H19" s="297"/>
      <c r="I19" s="376">
        <v>2.5100000000000001E-2</v>
      </c>
      <c r="J19" s="376"/>
      <c r="K19" s="285">
        <f t="shared" si="0"/>
        <v>0</v>
      </c>
      <c r="L19" s="347"/>
    </row>
    <row r="20" spans="1:12" ht="40.15" customHeight="1" x14ac:dyDescent="0.4">
      <c r="A20" s="374" t="s">
        <v>63</v>
      </c>
      <c r="B20" s="375"/>
      <c r="C20" s="127"/>
      <c r="D20" s="83" t="s">
        <v>15</v>
      </c>
      <c r="E20" s="84">
        <v>26.1</v>
      </c>
      <c r="F20" s="83" t="s">
        <v>69</v>
      </c>
      <c r="G20" s="296">
        <f t="shared" si="1"/>
        <v>0</v>
      </c>
      <c r="H20" s="297"/>
      <c r="I20" s="376">
        <v>2.4299999999999999E-2</v>
      </c>
      <c r="J20" s="376"/>
      <c r="K20" s="285">
        <f t="shared" si="0"/>
        <v>0</v>
      </c>
      <c r="L20" s="347"/>
    </row>
    <row r="21" spans="1:12" ht="40.15" customHeight="1" x14ac:dyDescent="0.4">
      <c r="A21" s="374" t="s">
        <v>18</v>
      </c>
      <c r="B21" s="375"/>
      <c r="C21" s="127"/>
      <c r="D21" s="83" t="s">
        <v>15</v>
      </c>
      <c r="E21" s="84">
        <v>24.2</v>
      </c>
      <c r="F21" s="83" t="s">
        <v>69</v>
      </c>
      <c r="G21" s="296">
        <f t="shared" si="1"/>
        <v>0</v>
      </c>
      <c r="H21" s="297"/>
      <c r="I21" s="376">
        <v>2.4199999999999999E-2</v>
      </c>
      <c r="J21" s="376"/>
      <c r="K21" s="285">
        <f t="shared" si="0"/>
        <v>0</v>
      </c>
      <c r="L21" s="347"/>
    </row>
    <row r="22" spans="1:12" ht="40.15" customHeight="1" x14ac:dyDescent="0.4">
      <c r="A22" s="374" t="s">
        <v>64</v>
      </c>
      <c r="B22" s="375"/>
      <c r="C22" s="127"/>
      <c r="D22" s="83" t="s">
        <v>15</v>
      </c>
      <c r="E22" s="84">
        <v>27.8</v>
      </c>
      <c r="F22" s="83" t="s">
        <v>69</v>
      </c>
      <c r="G22" s="296">
        <f t="shared" si="1"/>
        <v>0</v>
      </c>
      <c r="H22" s="297"/>
      <c r="I22" s="376">
        <v>2.5899999999999999E-2</v>
      </c>
      <c r="J22" s="376"/>
      <c r="K22" s="285">
        <f t="shared" si="0"/>
        <v>0</v>
      </c>
      <c r="L22" s="347"/>
    </row>
    <row r="23" spans="1:12" ht="40.15" customHeight="1" x14ac:dyDescent="0.4">
      <c r="A23" s="374" t="s">
        <v>65</v>
      </c>
      <c r="B23" s="375"/>
      <c r="C23" s="127"/>
      <c r="D23" s="83" t="s">
        <v>19</v>
      </c>
      <c r="E23" s="84">
        <v>29</v>
      </c>
      <c r="F23" s="83" t="s">
        <v>69</v>
      </c>
      <c r="G23" s="296">
        <f t="shared" si="1"/>
        <v>0</v>
      </c>
      <c r="H23" s="297"/>
      <c r="I23" s="376">
        <v>2.9899999999999999E-2</v>
      </c>
      <c r="J23" s="376"/>
      <c r="K23" s="285">
        <f t="shared" si="0"/>
        <v>0</v>
      </c>
      <c r="L23" s="347"/>
    </row>
    <row r="24" spans="1:12" ht="40.15" customHeight="1" x14ac:dyDescent="0.4">
      <c r="A24" s="374" t="s">
        <v>61</v>
      </c>
      <c r="B24" s="375"/>
      <c r="C24" s="127"/>
      <c r="D24" s="83" t="s">
        <v>19</v>
      </c>
      <c r="E24" s="84">
        <v>34.1</v>
      </c>
      <c r="F24" s="83" t="s">
        <v>69</v>
      </c>
      <c r="G24" s="296">
        <f t="shared" si="1"/>
        <v>0</v>
      </c>
      <c r="H24" s="297"/>
      <c r="I24" s="376">
        <v>2.5399999999999999E-2</v>
      </c>
      <c r="J24" s="376"/>
      <c r="K24" s="285">
        <f t="shared" si="0"/>
        <v>0</v>
      </c>
      <c r="L24" s="347"/>
    </row>
    <row r="25" spans="1:12" ht="40.15" customHeight="1" x14ac:dyDescent="0.4">
      <c r="A25" s="374" t="s">
        <v>20</v>
      </c>
      <c r="B25" s="375"/>
      <c r="C25" s="127"/>
      <c r="D25" s="83" t="s">
        <v>19</v>
      </c>
      <c r="E25" s="84">
        <v>37.299999999999997</v>
      </c>
      <c r="F25" s="83" t="s">
        <v>69</v>
      </c>
      <c r="G25" s="296">
        <f t="shared" si="1"/>
        <v>0</v>
      </c>
      <c r="H25" s="297"/>
      <c r="I25" s="376">
        <v>2.0899999999999998E-2</v>
      </c>
      <c r="J25" s="376"/>
      <c r="K25" s="285">
        <f t="shared" si="0"/>
        <v>0</v>
      </c>
      <c r="L25" s="347"/>
    </row>
    <row r="26" spans="1:12" ht="40.15" customHeight="1" x14ac:dyDescent="0.4">
      <c r="A26" s="374" t="s">
        <v>21</v>
      </c>
      <c r="B26" s="375"/>
      <c r="C26" s="127"/>
      <c r="D26" s="83" t="s">
        <v>19</v>
      </c>
      <c r="E26" s="84">
        <v>40</v>
      </c>
      <c r="F26" s="83" t="s">
        <v>69</v>
      </c>
      <c r="G26" s="296">
        <f t="shared" si="1"/>
        <v>0</v>
      </c>
      <c r="H26" s="297"/>
      <c r="I26" s="376">
        <v>2.0400000000000001E-2</v>
      </c>
      <c r="J26" s="376"/>
      <c r="K26" s="285">
        <f t="shared" si="0"/>
        <v>0</v>
      </c>
      <c r="L26" s="347"/>
    </row>
    <row r="27" spans="1:12" ht="40.15" customHeight="1" x14ac:dyDescent="0.4">
      <c r="A27" s="374" t="s">
        <v>22</v>
      </c>
      <c r="B27" s="375"/>
      <c r="C27" s="127"/>
      <c r="D27" s="83" t="s">
        <v>71</v>
      </c>
      <c r="E27" s="84">
        <v>34.799999999999997</v>
      </c>
      <c r="F27" s="83" t="s">
        <v>70</v>
      </c>
      <c r="G27" s="296">
        <f t="shared" si="1"/>
        <v>0</v>
      </c>
      <c r="H27" s="297"/>
      <c r="I27" s="376">
        <v>1.83E-2</v>
      </c>
      <c r="J27" s="376"/>
      <c r="K27" s="285">
        <f t="shared" si="0"/>
        <v>0</v>
      </c>
      <c r="L27" s="347"/>
    </row>
    <row r="28" spans="1:12" ht="40.15" customHeight="1" x14ac:dyDescent="0.4">
      <c r="A28" s="374" t="s">
        <v>23</v>
      </c>
      <c r="B28" s="375"/>
      <c r="C28" s="127"/>
      <c r="D28" s="83" t="s">
        <v>71</v>
      </c>
      <c r="E28" s="84">
        <v>38.299999999999997</v>
      </c>
      <c r="F28" s="83" t="s">
        <v>70</v>
      </c>
      <c r="G28" s="296">
        <f t="shared" si="1"/>
        <v>0</v>
      </c>
      <c r="H28" s="297"/>
      <c r="I28" s="376">
        <v>1.9E-2</v>
      </c>
      <c r="J28" s="376"/>
      <c r="K28" s="285">
        <f t="shared" si="0"/>
        <v>0</v>
      </c>
      <c r="L28" s="347"/>
    </row>
    <row r="29" spans="1:12" ht="40.15" customHeight="1" x14ac:dyDescent="0.4">
      <c r="A29" s="374" t="s">
        <v>24</v>
      </c>
      <c r="B29" s="375"/>
      <c r="C29" s="127"/>
      <c r="D29" s="83" t="s">
        <v>71</v>
      </c>
      <c r="E29" s="84">
        <v>33.4</v>
      </c>
      <c r="F29" s="83" t="s">
        <v>70</v>
      </c>
      <c r="G29" s="296">
        <f t="shared" si="1"/>
        <v>0</v>
      </c>
      <c r="H29" s="297"/>
      <c r="I29" s="376">
        <v>1.8700000000000001E-2</v>
      </c>
      <c r="J29" s="376"/>
      <c r="K29" s="285">
        <f t="shared" si="0"/>
        <v>0</v>
      </c>
      <c r="L29" s="347"/>
    </row>
    <row r="30" spans="1:12" ht="40.15" customHeight="1" x14ac:dyDescent="0.4">
      <c r="A30" s="374" t="s">
        <v>25</v>
      </c>
      <c r="B30" s="375"/>
      <c r="C30" s="127"/>
      <c r="D30" s="83" t="s">
        <v>71</v>
      </c>
      <c r="E30" s="84">
        <v>33.299999999999997</v>
      </c>
      <c r="F30" s="83" t="s">
        <v>70</v>
      </c>
      <c r="G30" s="296">
        <f t="shared" si="1"/>
        <v>0</v>
      </c>
      <c r="H30" s="297"/>
      <c r="I30" s="376">
        <v>1.8599999999999998E-2</v>
      </c>
      <c r="J30" s="376"/>
      <c r="K30" s="285">
        <f t="shared" si="0"/>
        <v>0</v>
      </c>
      <c r="L30" s="347"/>
    </row>
    <row r="31" spans="1:12" ht="40.15" customHeight="1" x14ac:dyDescent="0.4">
      <c r="A31" s="374" t="s">
        <v>26</v>
      </c>
      <c r="B31" s="375"/>
      <c r="C31" s="127"/>
      <c r="D31" s="83" t="s">
        <v>71</v>
      </c>
      <c r="E31" s="84">
        <v>36.299999999999997</v>
      </c>
      <c r="F31" s="83" t="s">
        <v>70</v>
      </c>
      <c r="G31" s="296">
        <f t="shared" si="1"/>
        <v>0</v>
      </c>
      <c r="H31" s="297"/>
      <c r="I31" s="376">
        <v>1.8599999999999998E-2</v>
      </c>
      <c r="J31" s="376"/>
      <c r="K31" s="285">
        <f t="shared" si="0"/>
        <v>0</v>
      </c>
      <c r="L31" s="347"/>
    </row>
    <row r="32" spans="1:12" ht="40.15" customHeight="1" x14ac:dyDescent="0.4">
      <c r="A32" s="374" t="s">
        <v>27</v>
      </c>
      <c r="B32" s="375"/>
      <c r="C32" s="127"/>
      <c r="D32" s="83" t="s">
        <v>71</v>
      </c>
      <c r="E32" s="84">
        <v>36.5</v>
      </c>
      <c r="F32" s="83" t="s">
        <v>70</v>
      </c>
      <c r="G32" s="296">
        <f t="shared" si="1"/>
        <v>0</v>
      </c>
      <c r="H32" s="297"/>
      <c r="I32" s="376">
        <v>1.8700000000000001E-2</v>
      </c>
      <c r="J32" s="376"/>
      <c r="K32" s="285">
        <f t="shared" si="0"/>
        <v>0</v>
      </c>
      <c r="L32" s="347"/>
    </row>
    <row r="33" spans="1:12" ht="40.15" customHeight="1" x14ac:dyDescent="0.4">
      <c r="A33" s="374" t="s">
        <v>28</v>
      </c>
      <c r="B33" s="375"/>
      <c r="C33" s="127"/>
      <c r="D33" s="83" t="s">
        <v>71</v>
      </c>
      <c r="E33" s="84">
        <v>38</v>
      </c>
      <c r="F33" s="83" t="s">
        <v>70</v>
      </c>
      <c r="G33" s="296">
        <f t="shared" si="1"/>
        <v>0</v>
      </c>
      <c r="H33" s="297"/>
      <c r="I33" s="376">
        <v>1.8800000000000001E-2</v>
      </c>
      <c r="J33" s="376"/>
      <c r="K33" s="285">
        <f t="shared" si="0"/>
        <v>0</v>
      </c>
      <c r="L33" s="347"/>
    </row>
    <row r="34" spans="1:12" ht="40.15" customHeight="1" x14ac:dyDescent="0.4">
      <c r="A34" s="374" t="s">
        <v>109</v>
      </c>
      <c r="B34" s="375"/>
      <c r="C34" s="127"/>
      <c r="D34" s="83" t="s">
        <v>71</v>
      </c>
      <c r="E34" s="84">
        <v>38.9</v>
      </c>
      <c r="F34" s="83" t="s">
        <v>70</v>
      </c>
      <c r="G34" s="296">
        <f t="shared" si="1"/>
        <v>0</v>
      </c>
      <c r="H34" s="297"/>
      <c r="I34" s="376">
        <v>1.9300000000000001E-2</v>
      </c>
      <c r="J34" s="376"/>
      <c r="K34" s="285">
        <f t="shared" si="0"/>
        <v>0</v>
      </c>
      <c r="L34" s="347"/>
    </row>
    <row r="35" spans="1:12" ht="40.15" customHeight="1" x14ac:dyDescent="0.4">
      <c r="A35" s="374" t="s">
        <v>110</v>
      </c>
      <c r="B35" s="375"/>
      <c r="C35" s="127"/>
      <c r="D35" s="83" t="s">
        <v>71</v>
      </c>
      <c r="E35" s="84">
        <v>41.8</v>
      </c>
      <c r="F35" s="83" t="s">
        <v>70</v>
      </c>
      <c r="G35" s="296">
        <f t="shared" si="1"/>
        <v>0</v>
      </c>
      <c r="H35" s="297"/>
      <c r="I35" s="376">
        <v>2.0199999999999999E-2</v>
      </c>
      <c r="J35" s="376"/>
      <c r="K35" s="285">
        <f t="shared" si="0"/>
        <v>0</v>
      </c>
      <c r="L35" s="347"/>
    </row>
    <row r="36" spans="1:12" ht="40.15" customHeight="1" x14ac:dyDescent="0.4">
      <c r="A36" s="374" t="s">
        <v>66</v>
      </c>
      <c r="B36" s="375"/>
      <c r="C36" s="127"/>
      <c r="D36" s="83" t="s">
        <v>71</v>
      </c>
      <c r="E36" s="84">
        <v>40.200000000000003</v>
      </c>
      <c r="F36" s="83" t="s">
        <v>70</v>
      </c>
      <c r="G36" s="296">
        <f t="shared" si="1"/>
        <v>0</v>
      </c>
      <c r="H36" s="297"/>
      <c r="I36" s="376">
        <v>1.9900000000000001E-2</v>
      </c>
      <c r="J36" s="376"/>
      <c r="K36" s="285">
        <f t="shared" si="0"/>
        <v>0</v>
      </c>
      <c r="L36" s="347"/>
    </row>
    <row r="37" spans="1:12" ht="40.15" customHeight="1" x14ac:dyDescent="0.4">
      <c r="A37" s="374" t="s">
        <v>29</v>
      </c>
      <c r="B37" s="375"/>
      <c r="C37" s="127"/>
      <c r="D37" s="83" t="s">
        <v>15</v>
      </c>
      <c r="E37" s="84">
        <v>50.1</v>
      </c>
      <c r="F37" s="83" t="s">
        <v>69</v>
      </c>
      <c r="G37" s="296">
        <f t="shared" si="1"/>
        <v>0</v>
      </c>
      <c r="H37" s="297"/>
      <c r="I37" s="376">
        <v>1.6299999999999999E-2</v>
      </c>
      <c r="J37" s="376"/>
      <c r="K37" s="285">
        <f t="shared" si="0"/>
        <v>0</v>
      </c>
      <c r="L37" s="347"/>
    </row>
    <row r="38" spans="1:12" ht="40.15" customHeight="1" x14ac:dyDescent="0.4">
      <c r="A38" s="374" t="s">
        <v>30</v>
      </c>
      <c r="B38" s="375"/>
      <c r="C38" s="127"/>
      <c r="D38" s="83" t="s">
        <v>100</v>
      </c>
      <c r="E38" s="84">
        <v>46.1</v>
      </c>
      <c r="F38" s="83" t="s">
        <v>99</v>
      </c>
      <c r="G38" s="296">
        <f t="shared" si="1"/>
        <v>0</v>
      </c>
      <c r="H38" s="297"/>
      <c r="I38" s="376">
        <v>1.44E-2</v>
      </c>
      <c r="J38" s="376"/>
      <c r="K38" s="285">
        <f t="shared" si="0"/>
        <v>0</v>
      </c>
      <c r="L38" s="347"/>
    </row>
    <row r="39" spans="1:12" ht="40.15" customHeight="1" x14ac:dyDescent="0.4">
      <c r="A39" s="374" t="s">
        <v>31</v>
      </c>
      <c r="B39" s="375"/>
      <c r="C39" s="127"/>
      <c r="D39" s="83" t="s">
        <v>15</v>
      </c>
      <c r="E39" s="84">
        <v>54.7</v>
      </c>
      <c r="F39" s="83" t="s">
        <v>69</v>
      </c>
      <c r="G39" s="296">
        <f t="shared" si="1"/>
        <v>0</v>
      </c>
      <c r="H39" s="297"/>
      <c r="I39" s="376">
        <v>1.3899999999999999E-2</v>
      </c>
      <c r="J39" s="376"/>
      <c r="K39" s="285">
        <f t="shared" si="0"/>
        <v>0</v>
      </c>
      <c r="L39" s="347"/>
    </row>
    <row r="40" spans="1:12" ht="40.15" customHeight="1" x14ac:dyDescent="0.4">
      <c r="A40" s="374" t="s">
        <v>32</v>
      </c>
      <c r="B40" s="375"/>
      <c r="C40" s="127"/>
      <c r="D40" s="83" t="s">
        <v>100</v>
      </c>
      <c r="E40" s="84">
        <v>38.4</v>
      </c>
      <c r="F40" s="83" t="s">
        <v>99</v>
      </c>
      <c r="G40" s="296">
        <f>IF(C40=0,0,C40*E40)</f>
        <v>0</v>
      </c>
      <c r="H40" s="297"/>
      <c r="I40" s="376">
        <v>1.3899999999999999E-2</v>
      </c>
      <c r="J40" s="376"/>
      <c r="K40" s="285">
        <f>(I40*G40)*44/12</f>
        <v>0</v>
      </c>
      <c r="L40" s="347"/>
    </row>
    <row r="41" spans="1:12" ht="40.15" customHeight="1" x14ac:dyDescent="0.4">
      <c r="A41" s="374" t="s">
        <v>33</v>
      </c>
      <c r="B41" s="375"/>
      <c r="C41" s="127"/>
      <c r="D41" s="83" t="s">
        <v>100</v>
      </c>
      <c r="E41" s="84">
        <v>18.399999999999999</v>
      </c>
      <c r="F41" s="83" t="s">
        <v>99</v>
      </c>
      <c r="G41" s="296">
        <f t="shared" si="1"/>
        <v>0</v>
      </c>
      <c r="H41" s="297"/>
      <c r="I41" s="376">
        <v>1.09E-2</v>
      </c>
      <c r="J41" s="376"/>
      <c r="K41" s="285">
        <f t="shared" si="0"/>
        <v>0</v>
      </c>
      <c r="L41" s="347"/>
    </row>
    <row r="42" spans="1:12" ht="40.15" customHeight="1" x14ac:dyDescent="0.4">
      <c r="A42" s="374" t="s">
        <v>34</v>
      </c>
      <c r="B42" s="375"/>
      <c r="C42" s="127"/>
      <c r="D42" s="83" t="s">
        <v>100</v>
      </c>
      <c r="E42" s="84">
        <v>3.23</v>
      </c>
      <c r="F42" s="83" t="s">
        <v>99</v>
      </c>
      <c r="G42" s="296">
        <f t="shared" si="1"/>
        <v>0</v>
      </c>
      <c r="H42" s="297"/>
      <c r="I42" s="376">
        <v>2.64E-2</v>
      </c>
      <c r="J42" s="376"/>
      <c r="K42" s="285">
        <f t="shared" si="0"/>
        <v>0</v>
      </c>
      <c r="L42" s="347"/>
    </row>
    <row r="43" spans="1:12" ht="40.15" customHeight="1" x14ac:dyDescent="0.4">
      <c r="A43" s="374" t="s">
        <v>35</v>
      </c>
      <c r="B43" s="375"/>
      <c r="C43" s="127"/>
      <c r="D43" s="83" t="s">
        <v>100</v>
      </c>
      <c r="E43" s="84">
        <v>3.45</v>
      </c>
      <c r="F43" s="83" t="s">
        <v>99</v>
      </c>
      <c r="G43" s="296">
        <f t="shared" si="1"/>
        <v>0</v>
      </c>
      <c r="H43" s="297"/>
      <c r="I43" s="376">
        <v>2.64E-2</v>
      </c>
      <c r="J43" s="376"/>
      <c r="K43" s="285">
        <f t="shared" si="0"/>
        <v>0</v>
      </c>
      <c r="L43" s="347"/>
    </row>
    <row r="44" spans="1:12" ht="40.15" customHeight="1" x14ac:dyDescent="0.4">
      <c r="A44" s="374" t="s">
        <v>36</v>
      </c>
      <c r="B44" s="375"/>
      <c r="C44" s="127"/>
      <c r="D44" s="83" t="s">
        <v>100</v>
      </c>
      <c r="E44" s="84">
        <v>7.53</v>
      </c>
      <c r="F44" s="83" t="s">
        <v>99</v>
      </c>
      <c r="G44" s="296">
        <f t="shared" si="1"/>
        <v>0</v>
      </c>
      <c r="H44" s="297"/>
      <c r="I44" s="376">
        <v>4.2000000000000003E-2</v>
      </c>
      <c r="J44" s="376"/>
      <c r="K44" s="285">
        <f t="shared" si="0"/>
        <v>0</v>
      </c>
      <c r="L44" s="347"/>
    </row>
    <row r="45" spans="1:12" ht="40.15" customHeight="1" x14ac:dyDescent="0.4">
      <c r="A45" s="374" t="s">
        <v>37</v>
      </c>
      <c r="B45" s="375"/>
      <c r="C45" s="127"/>
      <c r="D45" s="83" t="s">
        <v>15</v>
      </c>
      <c r="E45" s="84">
        <v>18</v>
      </c>
      <c r="F45" s="83" t="s">
        <v>69</v>
      </c>
      <c r="G45" s="296">
        <f t="shared" si="1"/>
        <v>0</v>
      </c>
      <c r="H45" s="297"/>
      <c r="I45" s="376">
        <v>1.6199999999999999E-2</v>
      </c>
      <c r="J45" s="376"/>
      <c r="K45" s="285">
        <f t="shared" si="0"/>
        <v>0</v>
      </c>
      <c r="L45" s="347"/>
    </row>
    <row r="46" spans="1:12" ht="40.15" customHeight="1" x14ac:dyDescent="0.4">
      <c r="A46" s="374" t="s">
        <v>38</v>
      </c>
      <c r="B46" s="375"/>
      <c r="C46" s="127"/>
      <c r="D46" s="83" t="s">
        <v>15</v>
      </c>
      <c r="E46" s="84">
        <v>26.9</v>
      </c>
      <c r="F46" s="83" t="s">
        <v>69</v>
      </c>
      <c r="G46" s="296">
        <f t="shared" si="1"/>
        <v>0</v>
      </c>
      <c r="H46" s="297"/>
      <c r="I46" s="376">
        <v>1.66E-2</v>
      </c>
      <c r="J46" s="376"/>
      <c r="K46" s="285">
        <f t="shared" si="0"/>
        <v>0</v>
      </c>
      <c r="L46" s="347"/>
    </row>
    <row r="47" spans="1:12" ht="40.15" customHeight="1" x14ac:dyDescent="0.4">
      <c r="A47" s="374" t="s">
        <v>39</v>
      </c>
      <c r="B47" s="375"/>
      <c r="C47" s="127"/>
      <c r="D47" s="83" t="s">
        <v>15</v>
      </c>
      <c r="E47" s="84">
        <v>33.200000000000003</v>
      </c>
      <c r="F47" s="83" t="s">
        <v>68</v>
      </c>
      <c r="G47" s="296">
        <f t="shared" si="1"/>
        <v>0</v>
      </c>
      <c r="H47" s="297"/>
      <c r="I47" s="376">
        <v>1.35E-2</v>
      </c>
      <c r="J47" s="376"/>
      <c r="K47" s="285">
        <f t="shared" si="0"/>
        <v>0</v>
      </c>
      <c r="L47" s="347"/>
    </row>
    <row r="48" spans="1:12" ht="40.15" customHeight="1" x14ac:dyDescent="0.4">
      <c r="A48" s="374" t="s">
        <v>40</v>
      </c>
      <c r="B48" s="375"/>
      <c r="C48" s="127"/>
      <c r="D48" s="83" t="s">
        <v>15</v>
      </c>
      <c r="E48" s="84">
        <v>29.3</v>
      </c>
      <c r="F48" s="83" t="s">
        <v>68</v>
      </c>
      <c r="G48" s="296">
        <f t="shared" si="1"/>
        <v>0</v>
      </c>
      <c r="H48" s="297"/>
      <c r="I48" s="376">
        <v>2.5700000000000001E-2</v>
      </c>
      <c r="J48" s="376"/>
      <c r="K48" s="285">
        <f t="shared" si="0"/>
        <v>0</v>
      </c>
      <c r="L48" s="347"/>
    </row>
    <row r="49" spans="1:12" ht="40.15" customHeight="1" x14ac:dyDescent="0.4">
      <c r="A49" s="374" t="s">
        <v>107</v>
      </c>
      <c r="B49" s="375"/>
      <c r="C49" s="127"/>
      <c r="D49" s="83" t="s">
        <v>15</v>
      </c>
      <c r="E49" s="84">
        <v>29.3</v>
      </c>
      <c r="F49" s="83" t="s">
        <v>68</v>
      </c>
      <c r="G49" s="296">
        <f t="shared" si="1"/>
        <v>0</v>
      </c>
      <c r="H49" s="297"/>
      <c r="I49" s="376">
        <v>2.3900000000000001E-2</v>
      </c>
      <c r="J49" s="376"/>
      <c r="K49" s="285">
        <f t="shared" si="0"/>
        <v>0</v>
      </c>
      <c r="L49" s="347"/>
    </row>
    <row r="50" spans="1:12" ht="40.15" customHeight="1" x14ac:dyDescent="0.4">
      <c r="A50" s="374" t="s">
        <v>165</v>
      </c>
      <c r="B50" s="375"/>
      <c r="C50" s="127"/>
      <c r="D50" s="83" t="s">
        <v>71</v>
      </c>
      <c r="E50" s="84">
        <v>40.200000000000003</v>
      </c>
      <c r="F50" s="83" t="s">
        <v>70</v>
      </c>
      <c r="G50" s="296">
        <f t="shared" si="1"/>
        <v>0</v>
      </c>
      <c r="H50" s="297"/>
      <c r="I50" s="376">
        <v>1.7899999999999999E-2</v>
      </c>
      <c r="J50" s="376"/>
      <c r="K50" s="285">
        <f t="shared" si="0"/>
        <v>0</v>
      </c>
      <c r="L50" s="347"/>
    </row>
    <row r="51" spans="1:12" ht="40.15" customHeight="1" thickBot="1" x14ac:dyDescent="0.45">
      <c r="A51" s="364" t="s">
        <v>166</v>
      </c>
      <c r="B51" s="365"/>
      <c r="C51" s="128"/>
      <c r="D51" s="101" t="s">
        <v>71</v>
      </c>
      <c r="E51" s="116">
        <v>38</v>
      </c>
      <c r="F51" s="101" t="s">
        <v>70</v>
      </c>
      <c r="G51" s="366">
        <f t="shared" si="1"/>
        <v>0</v>
      </c>
      <c r="H51" s="367"/>
      <c r="I51" s="368">
        <v>1.8800000000000001E-2</v>
      </c>
      <c r="J51" s="368"/>
      <c r="K51" s="345">
        <f t="shared" si="0"/>
        <v>0</v>
      </c>
      <c r="L51" s="346"/>
    </row>
    <row r="52" spans="1:12" ht="40.15" customHeight="1" thickTop="1" thickBot="1" x14ac:dyDescent="0.45">
      <c r="A52" s="369" t="s">
        <v>41</v>
      </c>
      <c r="B52" s="370"/>
      <c r="C52" s="371" t="s">
        <v>102</v>
      </c>
      <c r="D52" s="372"/>
      <c r="E52" s="373" t="s">
        <v>102</v>
      </c>
      <c r="F52" s="373"/>
      <c r="G52" s="373" t="s">
        <v>102</v>
      </c>
      <c r="H52" s="373"/>
      <c r="I52" s="373" t="s">
        <v>102</v>
      </c>
      <c r="J52" s="373"/>
      <c r="K52" s="343">
        <f>SUM(K17:K44)</f>
        <v>0</v>
      </c>
      <c r="L52" s="344"/>
    </row>
    <row r="53" spans="1:12" ht="40.15" customHeight="1" x14ac:dyDescent="0.4">
      <c r="A53" s="29"/>
      <c r="B53" s="52"/>
      <c r="C53" s="52"/>
      <c r="D53" s="52"/>
      <c r="E53" s="52"/>
      <c r="F53" s="52"/>
      <c r="G53" s="52"/>
      <c r="H53" s="53"/>
    </row>
    <row r="54" spans="1:12" ht="40.15" customHeight="1" thickBot="1" x14ac:dyDescent="0.45">
      <c r="A54" s="8" t="s">
        <v>173</v>
      </c>
      <c r="B54" s="52"/>
      <c r="C54" s="52"/>
      <c r="D54" s="52"/>
      <c r="E54" s="52"/>
      <c r="F54" s="52"/>
      <c r="G54" s="52"/>
      <c r="H54" s="53"/>
    </row>
    <row r="55" spans="1:12" ht="40.15" customHeight="1" thickBot="1" x14ac:dyDescent="0.45">
      <c r="A55" s="360" t="s">
        <v>42</v>
      </c>
      <c r="B55" s="361"/>
      <c r="C55" s="362" t="s">
        <v>154</v>
      </c>
      <c r="D55" s="362"/>
      <c r="E55" s="312" t="s">
        <v>315</v>
      </c>
      <c r="F55" s="312"/>
      <c r="G55" s="338" t="s">
        <v>280</v>
      </c>
      <c r="H55" s="338"/>
      <c r="I55" s="363" t="s">
        <v>163</v>
      </c>
      <c r="J55" s="363"/>
      <c r="K55" s="312" t="s">
        <v>161</v>
      </c>
      <c r="L55" s="313"/>
    </row>
    <row r="56" spans="1:12" ht="40.15" customHeight="1" thickTop="1" x14ac:dyDescent="0.4">
      <c r="A56" s="357"/>
      <c r="B56" s="358"/>
      <c r="C56" s="359"/>
      <c r="D56" s="359"/>
      <c r="E56" s="359"/>
      <c r="F56" s="359"/>
      <c r="G56" s="348" t="str">
        <f>IF(C56="","",C56*E56)</f>
        <v/>
      </c>
      <c r="H56" s="348"/>
      <c r="I56" s="359"/>
      <c r="J56" s="359"/>
      <c r="K56" s="348" t="str">
        <f>IF(C56="","",C56*I56)</f>
        <v/>
      </c>
      <c r="L56" s="349"/>
    </row>
    <row r="57" spans="1:12" ht="40.15" customHeight="1" x14ac:dyDescent="0.4">
      <c r="A57" s="354"/>
      <c r="B57" s="355"/>
      <c r="C57" s="356"/>
      <c r="D57" s="356"/>
      <c r="E57" s="356"/>
      <c r="F57" s="356"/>
      <c r="G57" s="285" t="str">
        <f>IF(C57="","",C57*E57)</f>
        <v/>
      </c>
      <c r="H57" s="285"/>
      <c r="I57" s="356"/>
      <c r="J57" s="356"/>
      <c r="K57" s="285" t="str">
        <f>IF(C57="","",C57*I57)</f>
        <v/>
      </c>
      <c r="L57" s="347"/>
    </row>
    <row r="58" spans="1:12" ht="40.15" customHeight="1" thickBot="1" x14ac:dyDescent="0.45">
      <c r="A58" s="351"/>
      <c r="B58" s="352"/>
      <c r="C58" s="353"/>
      <c r="D58" s="353"/>
      <c r="E58" s="353"/>
      <c r="F58" s="353"/>
      <c r="G58" s="345" t="str">
        <f>IF(C58="","",C58*E58)</f>
        <v/>
      </c>
      <c r="H58" s="345"/>
      <c r="I58" s="353"/>
      <c r="J58" s="353"/>
      <c r="K58" s="345" t="str">
        <f>IF(C58="","",C58*I58)</f>
        <v/>
      </c>
      <c r="L58" s="346"/>
    </row>
    <row r="59" spans="1:12" ht="40.15" customHeight="1" thickTop="1" thickBot="1" x14ac:dyDescent="0.45">
      <c r="A59" s="350" t="s">
        <v>43</v>
      </c>
      <c r="B59" s="317"/>
      <c r="C59" s="343">
        <f>IF(C56="",0,SUM(C56:C58))</f>
        <v>0</v>
      </c>
      <c r="D59" s="343"/>
      <c r="E59" s="317" t="s">
        <v>101</v>
      </c>
      <c r="F59" s="317"/>
      <c r="G59" s="343">
        <f>IF(G56="",0,SUM(G56:G58))</f>
        <v>0</v>
      </c>
      <c r="H59" s="343"/>
      <c r="I59" s="317" t="s">
        <v>101</v>
      </c>
      <c r="J59" s="317"/>
      <c r="K59" s="343">
        <f>IF(K56="",0,SUM(K56:K58))</f>
        <v>0</v>
      </c>
      <c r="L59" s="344"/>
    </row>
    <row r="60" spans="1:12" ht="40.15" customHeight="1" x14ac:dyDescent="0.4">
      <c r="A60" s="29"/>
      <c r="B60" s="52"/>
      <c r="C60" s="52"/>
      <c r="D60" s="52"/>
      <c r="E60" s="52"/>
      <c r="F60" s="52"/>
      <c r="G60" s="52"/>
      <c r="H60" s="53"/>
    </row>
    <row r="61" spans="1:12" ht="40.15" customHeight="1" x14ac:dyDescent="0.4">
      <c r="A61" s="8" t="s">
        <v>97</v>
      </c>
      <c r="B61" s="8"/>
      <c r="C61" s="8"/>
      <c r="D61" s="8"/>
      <c r="E61" s="8"/>
      <c r="F61" s="8"/>
      <c r="G61" s="8"/>
      <c r="H61" s="8"/>
    </row>
    <row r="62" spans="1:12" ht="40.15" customHeight="1" x14ac:dyDescent="0.4">
      <c r="A62" s="8" t="s">
        <v>338</v>
      </c>
      <c r="B62" s="8"/>
      <c r="C62" s="8"/>
      <c r="D62" s="8"/>
      <c r="E62" s="8"/>
      <c r="F62" s="8"/>
      <c r="G62" s="8"/>
      <c r="H62" s="8"/>
    </row>
    <row r="63" spans="1:12" ht="40.15" customHeight="1" x14ac:dyDescent="0.4">
      <c r="A63" s="39" t="s">
        <v>180</v>
      </c>
      <c r="B63" s="39"/>
      <c r="C63" s="39"/>
      <c r="D63" s="39"/>
      <c r="E63" s="39"/>
      <c r="F63" s="39"/>
      <c r="G63" s="39"/>
      <c r="H63" s="39"/>
    </row>
    <row r="64" spans="1:12" s="6" customFormat="1" ht="40.15" customHeight="1" thickBot="1" x14ac:dyDescent="0.45">
      <c r="A64" s="54"/>
      <c r="B64" s="10"/>
      <c r="C64" s="10"/>
      <c r="D64" s="10"/>
      <c r="E64" s="10"/>
      <c r="F64" s="10"/>
      <c r="G64" s="10"/>
      <c r="H64" s="10"/>
    </row>
    <row r="65" spans="1:12" s="6" customFormat="1" ht="40.15" customHeight="1" thickBot="1" x14ac:dyDescent="0.45">
      <c r="A65" s="311" t="s">
        <v>44</v>
      </c>
      <c r="B65" s="312"/>
      <c r="C65" s="312" t="s">
        <v>159</v>
      </c>
      <c r="D65" s="312"/>
      <c r="E65" s="312" t="s">
        <v>158</v>
      </c>
      <c r="F65" s="312"/>
      <c r="G65" s="338" t="s">
        <v>280</v>
      </c>
      <c r="H65" s="338"/>
      <c r="I65" s="312" t="s">
        <v>160</v>
      </c>
      <c r="J65" s="312"/>
      <c r="K65" s="312" t="s">
        <v>161</v>
      </c>
      <c r="L65" s="313"/>
    </row>
    <row r="66" spans="1:12" s="6" customFormat="1" ht="40.15" customHeight="1" thickTop="1" x14ac:dyDescent="0.4">
      <c r="A66" s="331"/>
      <c r="B66" s="332"/>
      <c r="C66" s="333"/>
      <c r="D66" s="333"/>
      <c r="E66" s="342"/>
      <c r="F66" s="342"/>
      <c r="G66" s="335" t="str">
        <f>IF(C66="","",C66*E66)</f>
        <v/>
      </c>
      <c r="H66" s="335"/>
      <c r="I66" s="342"/>
      <c r="J66" s="342"/>
      <c r="K66" s="348" t="str">
        <f>IF(I66="","",C66*I66)</f>
        <v/>
      </c>
      <c r="L66" s="349"/>
    </row>
    <row r="67" spans="1:12" s="6" customFormat="1" ht="40.15" customHeight="1" x14ac:dyDescent="0.4">
      <c r="A67" s="319"/>
      <c r="B67" s="320"/>
      <c r="C67" s="321"/>
      <c r="D67" s="321"/>
      <c r="E67" s="339"/>
      <c r="F67" s="339"/>
      <c r="G67" s="285" t="str">
        <f>IF(C67="","",C67*E67)</f>
        <v/>
      </c>
      <c r="H67" s="285"/>
      <c r="I67" s="339"/>
      <c r="J67" s="339"/>
      <c r="K67" s="285" t="str">
        <f>IF(I67="","",C67*I67)</f>
        <v/>
      </c>
      <c r="L67" s="347"/>
    </row>
    <row r="68" spans="1:12" s="6" customFormat="1" ht="40.15" customHeight="1" thickBot="1" x14ac:dyDescent="0.45">
      <c r="A68" s="325"/>
      <c r="B68" s="326"/>
      <c r="C68" s="327"/>
      <c r="D68" s="327"/>
      <c r="E68" s="340"/>
      <c r="F68" s="340"/>
      <c r="G68" s="345" t="str">
        <f>IF(C68="","",C68*E68)</f>
        <v/>
      </c>
      <c r="H68" s="345"/>
      <c r="I68" s="340"/>
      <c r="J68" s="340"/>
      <c r="K68" s="345" t="str">
        <f>IF(I68="","",C68*I68)</f>
        <v/>
      </c>
      <c r="L68" s="346"/>
    </row>
    <row r="69" spans="1:12" s="6" customFormat="1" ht="40.15" customHeight="1" thickTop="1" thickBot="1" x14ac:dyDescent="0.45">
      <c r="A69" s="314" t="s">
        <v>45</v>
      </c>
      <c r="B69" s="315"/>
      <c r="C69" s="316">
        <f>IF(C66="",0,SUM(C66:C68))</f>
        <v>0</v>
      </c>
      <c r="D69" s="316"/>
      <c r="E69" s="317" t="s">
        <v>101</v>
      </c>
      <c r="F69" s="317"/>
      <c r="G69" s="343">
        <f>IF(G66="",0,SUM(G66:G68))</f>
        <v>0</v>
      </c>
      <c r="H69" s="343"/>
      <c r="I69" s="317" t="s">
        <v>101</v>
      </c>
      <c r="J69" s="317"/>
      <c r="K69" s="343">
        <f>IF(K66="",0,SUM(K66:K68))</f>
        <v>0</v>
      </c>
      <c r="L69" s="344"/>
    </row>
    <row r="70" spans="1:12" ht="40.15" customHeight="1" x14ac:dyDescent="0.4">
      <c r="A70" s="3"/>
      <c r="B70" s="8"/>
      <c r="C70" s="8"/>
      <c r="D70" s="8"/>
      <c r="E70" s="8"/>
      <c r="F70" s="8"/>
      <c r="G70" s="8"/>
      <c r="H70" s="8"/>
    </row>
    <row r="71" spans="1:12" ht="40.15" customHeight="1" x14ac:dyDescent="0.4">
      <c r="A71" s="8" t="s">
        <v>339</v>
      </c>
      <c r="B71" s="8"/>
      <c r="C71" s="8"/>
      <c r="D71" s="8"/>
      <c r="E71" s="8"/>
      <c r="F71" s="8"/>
      <c r="G71" s="8"/>
      <c r="H71" s="8"/>
    </row>
    <row r="72" spans="1:12" ht="40.15" customHeight="1" x14ac:dyDescent="0.4">
      <c r="A72" s="39" t="s">
        <v>181</v>
      </c>
      <c r="B72" s="39"/>
      <c r="C72" s="39"/>
      <c r="D72" s="39"/>
      <c r="E72" s="39"/>
      <c r="F72" s="39"/>
      <c r="G72" s="39"/>
      <c r="H72" s="39"/>
    </row>
    <row r="73" spans="1:12" s="6" customFormat="1" ht="40.15" customHeight="1" thickBot="1" x14ac:dyDescent="0.45">
      <c r="A73" s="54"/>
      <c r="B73" s="10"/>
      <c r="C73" s="10"/>
      <c r="D73" s="10"/>
      <c r="E73" s="10"/>
      <c r="F73" s="10"/>
      <c r="G73" s="10"/>
      <c r="H73" s="10"/>
    </row>
    <row r="74" spans="1:12" s="6" customFormat="1" ht="40.15" customHeight="1" thickBot="1" x14ac:dyDescent="0.45">
      <c r="A74" s="311" t="s">
        <v>44</v>
      </c>
      <c r="B74" s="312"/>
      <c r="C74" s="312" t="s">
        <v>159</v>
      </c>
      <c r="D74" s="312"/>
      <c r="E74" s="312" t="s">
        <v>162</v>
      </c>
      <c r="F74" s="312"/>
      <c r="G74" s="338" t="s">
        <v>119</v>
      </c>
      <c r="H74" s="341"/>
      <c r="I74" s="8"/>
    </row>
    <row r="75" spans="1:12" s="6" customFormat="1" ht="40.15" customHeight="1" thickTop="1" x14ac:dyDescent="0.4">
      <c r="A75" s="331"/>
      <c r="B75" s="332"/>
      <c r="C75" s="333"/>
      <c r="D75" s="333"/>
      <c r="E75" s="342"/>
      <c r="F75" s="342"/>
      <c r="G75" s="335" t="str">
        <f>IF(C75="","",C75*E75)</f>
        <v/>
      </c>
      <c r="H75" s="336"/>
      <c r="I75" s="8"/>
    </row>
    <row r="76" spans="1:12" s="6" customFormat="1" ht="40.15" customHeight="1" x14ac:dyDescent="0.4">
      <c r="A76" s="319"/>
      <c r="B76" s="320"/>
      <c r="C76" s="321"/>
      <c r="D76" s="321"/>
      <c r="E76" s="339"/>
      <c r="F76" s="339"/>
      <c r="G76" s="323" t="str">
        <f>IF(C76="","",C76*E76)</f>
        <v/>
      </c>
      <c r="H76" s="324"/>
      <c r="I76" s="8"/>
    </row>
    <row r="77" spans="1:12" s="6" customFormat="1" ht="40.15" customHeight="1" thickBot="1" x14ac:dyDescent="0.45">
      <c r="A77" s="325"/>
      <c r="B77" s="326"/>
      <c r="C77" s="327"/>
      <c r="D77" s="327"/>
      <c r="E77" s="340"/>
      <c r="F77" s="340"/>
      <c r="G77" s="329" t="str">
        <f>IF(C77="","",C77*E77)</f>
        <v/>
      </c>
      <c r="H77" s="330"/>
      <c r="I77" s="8"/>
    </row>
    <row r="78" spans="1:12" s="6" customFormat="1" ht="40.15" customHeight="1" thickTop="1" thickBot="1" x14ac:dyDescent="0.45">
      <c r="A78" s="314" t="s">
        <v>45</v>
      </c>
      <c r="B78" s="315"/>
      <c r="C78" s="316">
        <f>IF(C75="",0,SUM(C75:C77))</f>
        <v>0</v>
      </c>
      <c r="D78" s="316"/>
      <c r="E78" s="317" t="s">
        <v>101</v>
      </c>
      <c r="F78" s="317"/>
      <c r="G78" s="316">
        <f>IF(G75="",0,SUM(G75:G77))</f>
        <v>0</v>
      </c>
      <c r="H78" s="318"/>
      <c r="I78" s="8"/>
    </row>
    <row r="79" spans="1:12" ht="40.15" customHeight="1" x14ac:dyDescent="0.4">
      <c r="A79" s="3"/>
      <c r="B79" s="8"/>
      <c r="C79" s="8"/>
      <c r="D79" s="8"/>
      <c r="E79" s="8"/>
      <c r="F79" s="8"/>
      <c r="G79" s="8"/>
      <c r="H79" s="8"/>
    </row>
    <row r="80" spans="1:12" ht="40.15" customHeight="1" x14ac:dyDescent="0.4">
      <c r="A80" s="8" t="s">
        <v>108</v>
      </c>
      <c r="B80" s="8"/>
      <c r="C80" s="8"/>
      <c r="D80" s="8"/>
      <c r="E80" s="8"/>
      <c r="F80" s="8"/>
      <c r="G80" s="8"/>
      <c r="H80" s="8"/>
    </row>
    <row r="81" spans="1:12" ht="40.15" customHeight="1" x14ac:dyDescent="0.4">
      <c r="A81" s="8" t="s">
        <v>340</v>
      </c>
      <c r="B81" s="8"/>
      <c r="C81" s="8"/>
      <c r="D81" s="8"/>
      <c r="E81" s="8"/>
      <c r="F81" s="8"/>
      <c r="G81" s="8"/>
      <c r="H81" s="8"/>
    </row>
    <row r="82" spans="1:12" ht="40.15" customHeight="1" x14ac:dyDescent="0.4">
      <c r="A82" s="113" t="s">
        <v>182</v>
      </c>
      <c r="B82" s="94"/>
      <c r="C82" s="94"/>
      <c r="D82" s="94"/>
      <c r="E82" s="94"/>
      <c r="F82" s="94"/>
      <c r="G82" s="94"/>
      <c r="H82" s="94"/>
      <c r="I82" s="94"/>
      <c r="J82" s="94"/>
      <c r="K82" s="94"/>
      <c r="L82" s="94"/>
    </row>
    <row r="83" spans="1:12" ht="40.15" customHeight="1" thickBot="1" x14ac:dyDescent="0.45">
      <c r="A83" s="54"/>
      <c r="B83" s="10"/>
      <c r="C83" s="10"/>
      <c r="D83" s="10"/>
      <c r="E83" s="10"/>
      <c r="F83" s="10"/>
      <c r="G83" s="10"/>
      <c r="H83" s="10"/>
    </row>
    <row r="84" spans="1:12" ht="40.15" customHeight="1" thickBot="1" x14ac:dyDescent="0.45">
      <c r="A84" s="311" t="s">
        <v>44</v>
      </c>
      <c r="B84" s="312"/>
      <c r="C84" s="312" t="s">
        <v>157</v>
      </c>
      <c r="D84" s="312"/>
      <c r="E84" s="312" t="s">
        <v>135</v>
      </c>
      <c r="F84" s="312"/>
      <c r="G84" s="338" t="s">
        <v>281</v>
      </c>
      <c r="H84" s="338"/>
      <c r="I84" s="337" t="s">
        <v>155</v>
      </c>
      <c r="J84" s="337"/>
      <c r="K84" s="312" t="s">
        <v>161</v>
      </c>
      <c r="L84" s="313"/>
    </row>
    <row r="85" spans="1:12" ht="40.15" customHeight="1" thickTop="1" x14ac:dyDescent="0.4">
      <c r="A85" s="331"/>
      <c r="B85" s="332"/>
      <c r="C85" s="333"/>
      <c r="D85" s="333"/>
      <c r="E85" s="334"/>
      <c r="F85" s="334"/>
      <c r="G85" s="335" t="str">
        <f>IF(C85="","",C85*E85)</f>
        <v/>
      </c>
      <c r="H85" s="335"/>
      <c r="I85" s="334"/>
      <c r="J85" s="334"/>
      <c r="K85" s="335" t="str">
        <f>IF(C85="","",C85*I85)</f>
        <v/>
      </c>
      <c r="L85" s="336"/>
    </row>
    <row r="86" spans="1:12" ht="40.15" customHeight="1" x14ac:dyDescent="0.4">
      <c r="A86" s="319"/>
      <c r="B86" s="320"/>
      <c r="C86" s="321"/>
      <c r="D86" s="321"/>
      <c r="E86" s="322"/>
      <c r="F86" s="322"/>
      <c r="G86" s="323" t="str">
        <f>IF(C86="","",C86*E86)</f>
        <v/>
      </c>
      <c r="H86" s="323"/>
      <c r="I86" s="322"/>
      <c r="J86" s="322"/>
      <c r="K86" s="323" t="str">
        <f>IF(C86="","",C86*I86)</f>
        <v/>
      </c>
      <c r="L86" s="324"/>
    </row>
    <row r="87" spans="1:12" ht="40.15" customHeight="1" thickBot="1" x14ac:dyDescent="0.45">
      <c r="A87" s="325"/>
      <c r="B87" s="326"/>
      <c r="C87" s="327"/>
      <c r="D87" s="327"/>
      <c r="E87" s="328"/>
      <c r="F87" s="328"/>
      <c r="G87" s="329" t="str">
        <f>IF(C87="","",C87*E87)</f>
        <v/>
      </c>
      <c r="H87" s="329"/>
      <c r="I87" s="328"/>
      <c r="J87" s="328"/>
      <c r="K87" s="329" t="str">
        <f>IF(C87="","",C87*I87)</f>
        <v/>
      </c>
      <c r="L87" s="330"/>
    </row>
    <row r="88" spans="1:12" ht="40.15" customHeight="1" thickTop="1" thickBot="1" x14ac:dyDescent="0.45">
      <c r="A88" s="314" t="s">
        <v>45</v>
      </c>
      <c r="B88" s="315"/>
      <c r="C88" s="316">
        <f>IF(C85="",0,SUM(C85:C87))</f>
        <v>0</v>
      </c>
      <c r="D88" s="316"/>
      <c r="E88" s="317" t="s">
        <v>101</v>
      </c>
      <c r="F88" s="317"/>
      <c r="G88" s="316">
        <f>IF(G85="",0,SUM(G85:G87))</f>
        <v>0</v>
      </c>
      <c r="H88" s="316"/>
      <c r="I88" s="317" t="s">
        <v>101</v>
      </c>
      <c r="J88" s="317"/>
      <c r="K88" s="316">
        <f>IF(K85="",0,SUM(K85:K87))</f>
        <v>0</v>
      </c>
      <c r="L88" s="318"/>
    </row>
    <row r="89" spans="1:12" ht="40.15" customHeight="1" x14ac:dyDescent="0.4">
      <c r="A89" s="54"/>
      <c r="B89" s="10"/>
      <c r="C89" s="10"/>
      <c r="D89" s="10"/>
      <c r="E89" s="10"/>
      <c r="F89" s="10"/>
      <c r="G89" s="10"/>
      <c r="H89" s="10"/>
    </row>
    <row r="90" spans="1:12" ht="40.15" customHeight="1" x14ac:dyDescent="0.4">
      <c r="A90" s="8" t="s">
        <v>341</v>
      </c>
      <c r="B90" s="8"/>
      <c r="C90" s="8"/>
      <c r="D90" s="8"/>
      <c r="E90" s="8"/>
      <c r="F90" s="8"/>
      <c r="G90" s="8"/>
      <c r="H90" s="8"/>
    </row>
    <row r="91" spans="1:12" ht="40.15" customHeight="1" x14ac:dyDescent="0.4">
      <c r="A91" s="39" t="s">
        <v>183</v>
      </c>
      <c r="B91" s="94"/>
      <c r="C91" s="94"/>
      <c r="D91" s="94"/>
      <c r="E91" s="94"/>
      <c r="F91" s="94"/>
      <c r="G91" s="94"/>
      <c r="H91" s="94"/>
      <c r="I91" s="114"/>
    </row>
    <row r="92" spans="1:12" ht="40.15" customHeight="1" thickBot="1" x14ac:dyDescent="0.45">
      <c r="A92" s="54"/>
      <c r="B92" s="10"/>
      <c r="C92" s="10"/>
      <c r="D92" s="10"/>
      <c r="E92" s="10"/>
      <c r="F92" s="10"/>
      <c r="G92" s="10"/>
      <c r="H92" s="10"/>
    </row>
    <row r="93" spans="1:12" ht="40.15" customHeight="1" thickBot="1" x14ac:dyDescent="0.45">
      <c r="A93" s="311" t="s">
        <v>44</v>
      </c>
      <c r="B93" s="312"/>
      <c r="C93" s="312" t="s">
        <v>157</v>
      </c>
      <c r="D93" s="312"/>
      <c r="E93" s="312" t="s">
        <v>156</v>
      </c>
      <c r="F93" s="312"/>
      <c r="G93" s="312" t="s">
        <v>119</v>
      </c>
      <c r="H93" s="313"/>
      <c r="I93" s="39"/>
    </row>
    <row r="94" spans="1:12" ht="40.15" customHeight="1" thickTop="1" x14ac:dyDescent="0.4">
      <c r="A94" s="331"/>
      <c r="B94" s="332"/>
      <c r="C94" s="333"/>
      <c r="D94" s="333"/>
      <c r="E94" s="334"/>
      <c r="F94" s="334"/>
      <c r="G94" s="335" t="str">
        <f>IF(C94="","",C94*E94)</f>
        <v/>
      </c>
      <c r="H94" s="336"/>
      <c r="I94" s="39"/>
    </row>
    <row r="95" spans="1:12" ht="40.15" customHeight="1" x14ac:dyDescent="0.4">
      <c r="A95" s="319"/>
      <c r="B95" s="320"/>
      <c r="C95" s="321"/>
      <c r="D95" s="321"/>
      <c r="E95" s="322"/>
      <c r="F95" s="322"/>
      <c r="G95" s="323" t="str">
        <f>IF(C95="","",C95*E95)</f>
        <v/>
      </c>
      <c r="H95" s="324"/>
      <c r="I95" s="8"/>
    </row>
    <row r="96" spans="1:12" ht="40.15" customHeight="1" thickBot="1" x14ac:dyDescent="0.45">
      <c r="A96" s="325"/>
      <c r="B96" s="326"/>
      <c r="C96" s="327"/>
      <c r="D96" s="327"/>
      <c r="E96" s="328"/>
      <c r="F96" s="328"/>
      <c r="G96" s="329" t="str">
        <f>IF(C96="","",C96*E96)</f>
        <v/>
      </c>
      <c r="H96" s="330"/>
      <c r="I96" s="8"/>
    </row>
    <row r="97" spans="1:9" ht="40.15" customHeight="1" thickTop="1" thickBot="1" x14ac:dyDescent="0.45">
      <c r="A97" s="314" t="s">
        <v>45</v>
      </c>
      <c r="B97" s="315"/>
      <c r="C97" s="316">
        <f>IF(C94="",0,SUM(C94:C96))</f>
        <v>0</v>
      </c>
      <c r="D97" s="316"/>
      <c r="E97" s="317" t="s">
        <v>101</v>
      </c>
      <c r="F97" s="317"/>
      <c r="G97" s="316">
        <f>IF(G94="",0,SUM(G94:G96))</f>
        <v>0</v>
      </c>
      <c r="H97" s="318"/>
      <c r="I97" s="8"/>
    </row>
  </sheetData>
  <mergeCells count="284">
    <mergeCell ref="A30:B30"/>
    <mergeCell ref="A29:B29"/>
    <mergeCell ref="A28:B28"/>
    <mergeCell ref="A35:B35"/>
    <mergeCell ref="A34:B34"/>
    <mergeCell ref="A33:B33"/>
    <mergeCell ref="A32:B32"/>
    <mergeCell ref="A31:B31"/>
    <mergeCell ref="A40:B40"/>
    <mergeCell ref="A39:B39"/>
    <mergeCell ref="A38:B38"/>
    <mergeCell ref="A37:B37"/>
    <mergeCell ref="A36:B36"/>
    <mergeCell ref="A44:B44"/>
    <mergeCell ref="A43:B43"/>
    <mergeCell ref="A42:B42"/>
    <mergeCell ref="A41:B41"/>
    <mergeCell ref="A50:B50"/>
    <mergeCell ref="A49:B49"/>
    <mergeCell ref="A48:B48"/>
    <mergeCell ref="A47:B47"/>
    <mergeCell ref="A46:B46"/>
    <mergeCell ref="A45:B45"/>
    <mergeCell ref="A16:B16"/>
    <mergeCell ref="A27:B27"/>
    <mergeCell ref="A26:B26"/>
    <mergeCell ref="A25:B25"/>
    <mergeCell ref="A24:B24"/>
    <mergeCell ref="A23:B23"/>
    <mergeCell ref="A22:B22"/>
    <mergeCell ref="A21:B21"/>
    <mergeCell ref="A20:B20"/>
    <mergeCell ref="A19:B19"/>
    <mergeCell ref="A18:B18"/>
    <mergeCell ref="A17:B17"/>
    <mergeCell ref="K18:L18"/>
    <mergeCell ref="I17:J17"/>
    <mergeCell ref="I37:J37"/>
    <mergeCell ref="I40:J40"/>
    <mergeCell ref="I39:J39"/>
    <mergeCell ref="I38:J38"/>
    <mergeCell ref="I24:J24"/>
    <mergeCell ref="I23:J23"/>
    <mergeCell ref="I22:J22"/>
    <mergeCell ref="I21:J21"/>
    <mergeCell ref="I20:J20"/>
    <mergeCell ref="I28:J28"/>
    <mergeCell ref="I27:J27"/>
    <mergeCell ref="I26:J26"/>
    <mergeCell ref="I25:J25"/>
    <mergeCell ref="I18:J18"/>
    <mergeCell ref="K22:L22"/>
    <mergeCell ref="K21:L21"/>
    <mergeCell ref="K17:L17"/>
    <mergeCell ref="K29:L29"/>
    <mergeCell ref="K20:L20"/>
    <mergeCell ref="K19:L19"/>
    <mergeCell ref="I36:J36"/>
    <mergeCell ref="I35:J35"/>
    <mergeCell ref="K52:L52"/>
    <mergeCell ref="K51:L51"/>
    <mergeCell ref="K50:L50"/>
    <mergeCell ref="K49:L49"/>
    <mergeCell ref="K48:L48"/>
    <mergeCell ref="K47:L47"/>
    <mergeCell ref="K46:L46"/>
    <mergeCell ref="K45:L45"/>
    <mergeCell ref="K44:L44"/>
    <mergeCell ref="K43:L43"/>
    <mergeCell ref="K42:L42"/>
    <mergeCell ref="K41:L41"/>
    <mergeCell ref="K40:L40"/>
    <mergeCell ref="K39:L39"/>
    <mergeCell ref="K38:L38"/>
    <mergeCell ref="K32:L32"/>
    <mergeCell ref="K31:L31"/>
    <mergeCell ref="K30:L30"/>
    <mergeCell ref="K34:L34"/>
    <mergeCell ref="K33:L33"/>
    <mergeCell ref="K37:L37"/>
    <mergeCell ref="K36:L36"/>
    <mergeCell ref="K35:L35"/>
    <mergeCell ref="K67:L67"/>
    <mergeCell ref="K55:L55"/>
    <mergeCell ref="G18:H18"/>
    <mergeCell ref="K28:L28"/>
    <mergeCell ref="G84:H84"/>
    <mergeCell ref="E88:F88"/>
    <mergeCell ref="E87:F87"/>
    <mergeCell ref="E86:F86"/>
    <mergeCell ref="E85:F85"/>
    <mergeCell ref="E84:F84"/>
    <mergeCell ref="G67:H67"/>
    <mergeCell ref="G68:H68"/>
    <mergeCell ref="G69:H69"/>
    <mergeCell ref="G87:H87"/>
    <mergeCell ref="G86:H86"/>
    <mergeCell ref="G85:H85"/>
    <mergeCell ref="G78:H78"/>
    <mergeCell ref="G77:H77"/>
    <mergeCell ref="E77:F77"/>
    <mergeCell ref="E78:F78"/>
    <mergeCell ref="E67:F67"/>
    <mergeCell ref="I68:J68"/>
    <mergeCell ref="I67:J67"/>
    <mergeCell ref="G74:H74"/>
    <mergeCell ref="A2:L3"/>
    <mergeCell ref="G16:H16"/>
    <mergeCell ref="I16:J16"/>
    <mergeCell ref="K16:L16"/>
    <mergeCell ref="G17:H17"/>
    <mergeCell ref="G52:H52"/>
    <mergeCell ref="G51:H51"/>
    <mergeCell ref="G50:H50"/>
    <mergeCell ref="G49:H49"/>
    <mergeCell ref="G48:H48"/>
    <mergeCell ref="G47:H47"/>
    <mergeCell ref="G46:H46"/>
    <mergeCell ref="G45:H45"/>
    <mergeCell ref="G25:H25"/>
    <mergeCell ref="G24:H24"/>
    <mergeCell ref="G33:H33"/>
    <mergeCell ref="J4:L4"/>
    <mergeCell ref="G36:H36"/>
    <mergeCell ref="G35:H35"/>
    <mergeCell ref="G34:H34"/>
    <mergeCell ref="G39:H39"/>
    <mergeCell ref="G38:H38"/>
    <mergeCell ref="G37:H37"/>
    <mergeCell ref="I34:J34"/>
    <mergeCell ref="K27:L27"/>
    <mergeCell ref="K26:L26"/>
    <mergeCell ref="K25:L25"/>
    <mergeCell ref="K24:L24"/>
    <mergeCell ref="K23:L23"/>
    <mergeCell ref="G23:H23"/>
    <mergeCell ref="E93:F93"/>
    <mergeCell ref="G19:H19"/>
    <mergeCell ref="G28:H28"/>
    <mergeCell ref="G27:H27"/>
    <mergeCell ref="I31:J31"/>
    <mergeCell ref="I30:J30"/>
    <mergeCell ref="I29:J29"/>
    <mergeCell ref="I19:J19"/>
    <mergeCell ref="G26:H26"/>
    <mergeCell ref="G22:H22"/>
    <mergeCell ref="G21:H21"/>
    <mergeCell ref="G20:H20"/>
    <mergeCell ref="G76:H76"/>
    <mergeCell ref="I69:J69"/>
    <mergeCell ref="E74:F74"/>
    <mergeCell ref="G75:H75"/>
    <mergeCell ref="K68:L68"/>
    <mergeCell ref="K69:L69"/>
    <mergeCell ref="E96:F96"/>
    <mergeCell ref="E97:F97"/>
    <mergeCell ref="C97:D97"/>
    <mergeCell ref="C96:D96"/>
    <mergeCell ref="C95:D95"/>
    <mergeCell ref="K85:L85"/>
    <mergeCell ref="I85:J85"/>
    <mergeCell ref="K84:L84"/>
    <mergeCell ref="I84:J84"/>
    <mergeCell ref="G97:H97"/>
    <mergeCell ref="G96:H96"/>
    <mergeCell ref="G95:H95"/>
    <mergeCell ref="G94:H94"/>
    <mergeCell ref="G93:H93"/>
    <mergeCell ref="I88:J88"/>
    <mergeCell ref="I87:J87"/>
    <mergeCell ref="I86:J86"/>
    <mergeCell ref="K88:L88"/>
    <mergeCell ref="K87:L87"/>
    <mergeCell ref="K86:L86"/>
    <mergeCell ref="G88:H88"/>
    <mergeCell ref="E94:F94"/>
    <mergeCell ref="E95:F95"/>
    <mergeCell ref="C16:D16"/>
    <mergeCell ref="A66:B66"/>
    <mergeCell ref="A67:B67"/>
    <mergeCell ref="G56:H56"/>
    <mergeCell ref="C55:D55"/>
    <mergeCell ref="E55:F55"/>
    <mergeCell ref="G55:H55"/>
    <mergeCell ref="I55:J55"/>
    <mergeCell ref="G44:H44"/>
    <mergeCell ref="G43:H43"/>
    <mergeCell ref="E52:F52"/>
    <mergeCell ref="I52:J52"/>
    <mergeCell ref="I51:J51"/>
    <mergeCell ref="I50:J50"/>
    <mergeCell ref="I49:J49"/>
    <mergeCell ref="I48:J48"/>
    <mergeCell ref="I47:J47"/>
    <mergeCell ref="I46:J46"/>
    <mergeCell ref="I45:J45"/>
    <mergeCell ref="I44:J44"/>
    <mergeCell ref="I43:J43"/>
    <mergeCell ref="C52:D52"/>
    <mergeCell ref="A52:B52"/>
    <mergeCell ref="A51:B51"/>
    <mergeCell ref="I33:J33"/>
    <mergeCell ref="I32:J32"/>
    <mergeCell ref="G32:H32"/>
    <mergeCell ref="G31:H31"/>
    <mergeCell ref="G30:H30"/>
    <mergeCell ref="G29:H29"/>
    <mergeCell ref="E16:F16"/>
    <mergeCell ref="G42:H42"/>
    <mergeCell ref="G41:H41"/>
    <mergeCell ref="G40:H40"/>
    <mergeCell ref="I41:J41"/>
    <mergeCell ref="I42:J42"/>
    <mergeCell ref="A56:B56"/>
    <mergeCell ref="A65:B65"/>
    <mergeCell ref="A55:B55"/>
    <mergeCell ref="C57:D57"/>
    <mergeCell ref="C58:D58"/>
    <mergeCell ref="C59:D59"/>
    <mergeCell ref="E56:F56"/>
    <mergeCell ref="E57:F57"/>
    <mergeCell ref="E58:F58"/>
    <mergeCell ref="E59:F59"/>
    <mergeCell ref="C65:D65"/>
    <mergeCell ref="C56:D56"/>
    <mergeCell ref="A57:B57"/>
    <mergeCell ref="A58:B58"/>
    <mergeCell ref="A59:B59"/>
    <mergeCell ref="K56:L56"/>
    <mergeCell ref="K57:L57"/>
    <mergeCell ref="K58:L58"/>
    <mergeCell ref="K59:L59"/>
    <mergeCell ref="K65:L65"/>
    <mergeCell ref="K66:L66"/>
    <mergeCell ref="G57:H57"/>
    <mergeCell ref="G58:H58"/>
    <mergeCell ref="G59:H59"/>
    <mergeCell ref="I56:J56"/>
    <mergeCell ref="I57:J57"/>
    <mergeCell ref="I58:J58"/>
    <mergeCell ref="I59:J59"/>
    <mergeCell ref="I66:J66"/>
    <mergeCell ref="I65:J65"/>
    <mergeCell ref="G65:H65"/>
    <mergeCell ref="G66:H66"/>
    <mergeCell ref="A97:B97"/>
    <mergeCell ref="A93:B93"/>
    <mergeCell ref="A94:B94"/>
    <mergeCell ref="A95:B95"/>
    <mergeCell ref="A96:B96"/>
    <mergeCell ref="C86:D86"/>
    <mergeCell ref="C85:D85"/>
    <mergeCell ref="C84:D84"/>
    <mergeCell ref="A76:B76"/>
    <mergeCell ref="A77:B77"/>
    <mergeCell ref="A78:B78"/>
    <mergeCell ref="A85:B85"/>
    <mergeCell ref="A86:B86"/>
    <mergeCell ref="C94:D94"/>
    <mergeCell ref="C93:D93"/>
    <mergeCell ref="C76:D76"/>
    <mergeCell ref="C88:D88"/>
    <mergeCell ref="C87:D87"/>
    <mergeCell ref="C77:D77"/>
    <mergeCell ref="C78:D78"/>
    <mergeCell ref="A74:B74"/>
    <mergeCell ref="A75:B75"/>
    <mergeCell ref="A87:B87"/>
    <mergeCell ref="A88:B88"/>
    <mergeCell ref="A84:B84"/>
    <mergeCell ref="E65:F65"/>
    <mergeCell ref="C75:D75"/>
    <mergeCell ref="C74:D74"/>
    <mergeCell ref="E75:F75"/>
    <mergeCell ref="E76:F76"/>
    <mergeCell ref="E66:F66"/>
    <mergeCell ref="A68:B68"/>
    <mergeCell ref="A69:B69"/>
    <mergeCell ref="C66:D66"/>
    <mergeCell ref="C67:D67"/>
    <mergeCell ref="C68:D68"/>
    <mergeCell ref="C69:D69"/>
    <mergeCell ref="E69:F69"/>
    <mergeCell ref="E68:F68"/>
  </mergeCells>
  <phoneticPr fontId="2"/>
  <pageMargins left="0.78740157480314965" right="0.78740157480314965" top="0.39370078740157483" bottom="0.39370078740157483" header="0.51181102362204722" footer="0.51181102362204722"/>
  <pageSetup paperSize="9" scale="31" fitToHeight="0"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4B6FE-3975-4682-BDEC-23B0082C0221}">
  <sheetPr>
    <pageSetUpPr fitToPage="1"/>
  </sheetPr>
  <dimension ref="A1:L97"/>
  <sheetViews>
    <sheetView workbookViewId="0"/>
  </sheetViews>
  <sheetFormatPr defaultColWidth="9" defaultRowHeight="13.5" x14ac:dyDescent="0.4"/>
  <cols>
    <col min="1" max="12" width="20.625" style="47" customWidth="1"/>
    <col min="13" max="16384" width="9" style="47"/>
  </cols>
  <sheetData>
    <row r="1" spans="1:12" ht="40.15" customHeight="1" thickBot="1" x14ac:dyDescent="0.45">
      <c r="A1" s="23"/>
      <c r="B1" s="23"/>
      <c r="C1" s="23"/>
      <c r="D1" s="23"/>
      <c r="E1" s="23"/>
      <c r="F1" s="23"/>
      <c r="G1" s="23"/>
      <c r="L1" s="17" t="s">
        <v>252</v>
      </c>
    </row>
    <row r="2" spans="1:12" ht="40.15" customHeight="1" thickTop="1" x14ac:dyDescent="0.4">
      <c r="A2" s="381" t="s">
        <v>344</v>
      </c>
      <c r="B2" s="382"/>
      <c r="C2" s="382"/>
      <c r="D2" s="382"/>
      <c r="E2" s="382"/>
      <c r="F2" s="382"/>
      <c r="G2" s="382"/>
      <c r="H2" s="382"/>
      <c r="I2" s="382"/>
      <c r="J2" s="382"/>
      <c r="K2" s="382"/>
      <c r="L2" s="383"/>
    </row>
    <row r="3" spans="1:12" ht="40.15" customHeight="1" thickBot="1" x14ac:dyDescent="0.45">
      <c r="A3" s="384"/>
      <c r="B3" s="385"/>
      <c r="C3" s="385"/>
      <c r="D3" s="385"/>
      <c r="E3" s="385"/>
      <c r="F3" s="385"/>
      <c r="G3" s="385"/>
      <c r="H3" s="385"/>
      <c r="I3" s="385"/>
      <c r="J3" s="385"/>
      <c r="K3" s="385"/>
      <c r="L3" s="386"/>
    </row>
    <row r="4" spans="1:12" ht="40.15" customHeight="1" thickTop="1" x14ac:dyDescent="0.4">
      <c r="A4" s="8"/>
      <c r="B4" s="8"/>
      <c r="C4" s="8"/>
      <c r="D4" s="8"/>
      <c r="I4" s="9" t="str">
        <f>'表紙 （冷熱温熱）'!$G$5</f>
        <v>事業者名</v>
      </c>
      <c r="J4" s="387" t="str">
        <f>IF('表紙 （冷熱温熱）'!$H$5="","",'表紙 （冷熱温熱）'!$H$5)</f>
        <v/>
      </c>
      <c r="K4" s="387"/>
      <c r="L4" s="387"/>
    </row>
    <row r="5" spans="1:12" ht="40.15" customHeight="1" x14ac:dyDescent="0.4">
      <c r="A5" s="8"/>
      <c r="B5" s="8"/>
      <c r="C5" s="8"/>
      <c r="D5" s="8"/>
      <c r="E5" s="8"/>
      <c r="F5" s="8"/>
      <c r="G5" s="8"/>
      <c r="H5" s="8"/>
    </row>
    <row r="6" spans="1:12" ht="40.15" customHeight="1" x14ac:dyDescent="0.4">
      <c r="A6" s="8" t="s">
        <v>95</v>
      </c>
      <c r="B6" s="8"/>
      <c r="C6" s="8"/>
      <c r="D6" s="8"/>
      <c r="E6" s="8"/>
      <c r="F6" s="8"/>
      <c r="G6" s="8"/>
      <c r="H6" s="8"/>
    </row>
    <row r="7" spans="1:12" ht="40.15" customHeight="1" x14ac:dyDescent="0.4">
      <c r="A7" s="8" t="s">
        <v>96</v>
      </c>
      <c r="B7" s="8"/>
      <c r="C7" s="8"/>
      <c r="D7" s="8"/>
      <c r="E7" s="8"/>
      <c r="F7" s="8"/>
      <c r="G7" s="8"/>
      <c r="H7" s="8"/>
    </row>
    <row r="8" spans="1:12" ht="40.15" customHeight="1" x14ac:dyDescent="0.4">
      <c r="A8" s="8" t="s">
        <v>336</v>
      </c>
      <c r="B8" s="8"/>
      <c r="C8" s="8"/>
      <c r="D8" s="8"/>
      <c r="E8" s="8"/>
      <c r="F8" s="8"/>
      <c r="G8" s="8"/>
      <c r="H8" s="8"/>
    </row>
    <row r="9" spans="1:12" ht="40.15" customHeight="1" x14ac:dyDescent="0.4">
      <c r="A9" s="39" t="s">
        <v>178</v>
      </c>
      <c r="B9" s="39"/>
      <c r="C9" s="39"/>
      <c r="D9" s="39"/>
      <c r="E9" s="39"/>
      <c r="F9" s="39"/>
      <c r="G9" s="39"/>
      <c r="H9" s="39"/>
    </row>
    <row r="10" spans="1:12" ht="40.15" customHeight="1" x14ac:dyDescent="0.4">
      <c r="A10" s="8"/>
      <c r="B10" s="8"/>
      <c r="C10" s="8"/>
      <c r="D10" s="8"/>
      <c r="E10" s="8"/>
      <c r="F10" s="8"/>
      <c r="G10" s="8"/>
      <c r="H10" s="8"/>
    </row>
    <row r="11" spans="1:12" ht="40.15" customHeight="1" x14ac:dyDescent="0.2">
      <c r="A11" s="8" t="s">
        <v>337</v>
      </c>
      <c r="B11" s="115"/>
      <c r="C11" s="115"/>
      <c r="D11" s="115"/>
      <c r="E11" s="115"/>
      <c r="F11" s="115"/>
      <c r="G11" s="8"/>
      <c r="H11" s="8"/>
    </row>
    <row r="12" spans="1:12" ht="40.15" customHeight="1" x14ac:dyDescent="0.4">
      <c r="A12" s="39" t="s">
        <v>214</v>
      </c>
      <c r="B12" s="39"/>
      <c r="C12" s="39"/>
      <c r="D12" s="39"/>
      <c r="E12" s="39"/>
      <c r="F12" s="39"/>
      <c r="G12" s="39"/>
      <c r="H12" s="39"/>
    </row>
    <row r="13" spans="1:12" ht="40.15" customHeight="1" x14ac:dyDescent="0.4">
      <c r="A13" s="41" t="s">
        <v>215</v>
      </c>
      <c r="B13" s="55"/>
      <c r="C13" s="55"/>
      <c r="D13" s="55"/>
      <c r="E13" s="55"/>
      <c r="F13" s="55"/>
      <c r="G13" s="55"/>
      <c r="H13" s="55"/>
    </row>
    <row r="14" spans="1:12" ht="40.15" customHeight="1" x14ac:dyDescent="0.2">
      <c r="A14" s="51"/>
      <c r="B14" s="51"/>
      <c r="C14" s="51"/>
      <c r="D14" s="51"/>
      <c r="E14" s="51"/>
      <c r="F14" s="51"/>
      <c r="G14" s="8"/>
      <c r="H14" s="8"/>
    </row>
    <row r="15" spans="1:12" ht="40.15" customHeight="1" thickBot="1" x14ac:dyDescent="0.45">
      <c r="A15" s="8" t="s">
        <v>172</v>
      </c>
      <c r="B15" s="8"/>
      <c r="C15" s="8"/>
      <c r="D15" s="8"/>
      <c r="E15" s="8"/>
      <c r="F15" s="8"/>
      <c r="G15" s="8"/>
      <c r="H15" s="8"/>
    </row>
    <row r="16" spans="1:12" ht="40.15" customHeight="1" thickBot="1" x14ac:dyDescent="0.45">
      <c r="A16" s="268" t="s">
        <v>13</v>
      </c>
      <c r="B16" s="269"/>
      <c r="C16" s="270" t="s">
        <v>14</v>
      </c>
      <c r="D16" s="269"/>
      <c r="E16" s="312" t="s">
        <v>67</v>
      </c>
      <c r="F16" s="312"/>
      <c r="G16" s="312" t="s">
        <v>164</v>
      </c>
      <c r="H16" s="312"/>
      <c r="I16" s="312" t="s">
        <v>98</v>
      </c>
      <c r="J16" s="312"/>
      <c r="K16" s="312" t="s">
        <v>74</v>
      </c>
      <c r="L16" s="313"/>
    </row>
    <row r="17" spans="1:12" ht="40.15" customHeight="1" thickTop="1" x14ac:dyDescent="0.4">
      <c r="A17" s="377" t="s">
        <v>62</v>
      </c>
      <c r="B17" s="378"/>
      <c r="C17" s="126"/>
      <c r="D17" s="85" t="s">
        <v>15</v>
      </c>
      <c r="E17" s="86">
        <v>28.7</v>
      </c>
      <c r="F17" s="85" t="s">
        <v>69</v>
      </c>
      <c r="G17" s="379">
        <f>IF(C17=0,0,C17*E17)</f>
        <v>0</v>
      </c>
      <c r="H17" s="379"/>
      <c r="I17" s="380">
        <v>2.46E-2</v>
      </c>
      <c r="J17" s="380"/>
      <c r="K17" s="348">
        <f t="shared" ref="K17:K51" si="0">(I17*G17)*44/12</f>
        <v>0</v>
      </c>
      <c r="L17" s="349"/>
    </row>
    <row r="18" spans="1:12" ht="40.15" customHeight="1" x14ac:dyDescent="0.4">
      <c r="A18" s="374" t="s">
        <v>16</v>
      </c>
      <c r="B18" s="375"/>
      <c r="C18" s="127"/>
      <c r="D18" s="83" t="s">
        <v>15</v>
      </c>
      <c r="E18" s="84">
        <v>28.9</v>
      </c>
      <c r="F18" s="83" t="s">
        <v>69</v>
      </c>
      <c r="G18" s="296">
        <f t="shared" ref="G18:G51" si="1">IF(C18=0,0,C18*E18)</f>
        <v>0</v>
      </c>
      <c r="H18" s="297"/>
      <c r="I18" s="376">
        <v>2.4500000000000001E-2</v>
      </c>
      <c r="J18" s="376"/>
      <c r="K18" s="285">
        <f t="shared" si="0"/>
        <v>0</v>
      </c>
      <c r="L18" s="347"/>
    </row>
    <row r="19" spans="1:12" ht="40.15" customHeight="1" x14ac:dyDescent="0.4">
      <c r="A19" s="374" t="s">
        <v>17</v>
      </c>
      <c r="B19" s="375"/>
      <c r="C19" s="127"/>
      <c r="D19" s="83" t="s">
        <v>15</v>
      </c>
      <c r="E19" s="84">
        <v>28.3</v>
      </c>
      <c r="F19" s="83" t="s">
        <v>69</v>
      </c>
      <c r="G19" s="296">
        <f t="shared" si="1"/>
        <v>0</v>
      </c>
      <c r="H19" s="297"/>
      <c r="I19" s="376">
        <v>2.5100000000000001E-2</v>
      </c>
      <c r="J19" s="376"/>
      <c r="K19" s="285">
        <f t="shared" si="0"/>
        <v>0</v>
      </c>
      <c r="L19" s="347"/>
    </row>
    <row r="20" spans="1:12" ht="40.15" customHeight="1" x14ac:dyDescent="0.4">
      <c r="A20" s="374" t="s">
        <v>63</v>
      </c>
      <c r="B20" s="375"/>
      <c r="C20" s="127"/>
      <c r="D20" s="83" t="s">
        <v>15</v>
      </c>
      <c r="E20" s="84">
        <v>26.1</v>
      </c>
      <c r="F20" s="83" t="s">
        <v>69</v>
      </c>
      <c r="G20" s="296">
        <f t="shared" si="1"/>
        <v>0</v>
      </c>
      <c r="H20" s="297"/>
      <c r="I20" s="376">
        <v>2.4299999999999999E-2</v>
      </c>
      <c r="J20" s="376"/>
      <c r="K20" s="285">
        <f t="shared" si="0"/>
        <v>0</v>
      </c>
      <c r="L20" s="347"/>
    </row>
    <row r="21" spans="1:12" ht="40.15" customHeight="1" x14ac:dyDescent="0.4">
      <c r="A21" s="374" t="s">
        <v>18</v>
      </c>
      <c r="B21" s="375"/>
      <c r="C21" s="127"/>
      <c r="D21" s="83" t="s">
        <v>15</v>
      </c>
      <c r="E21" s="84">
        <v>24.2</v>
      </c>
      <c r="F21" s="83" t="s">
        <v>69</v>
      </c>
      <c r="G21" s="296">
        <f t="shared" si="1"/>
        <v>0</v>
      </c>
      <c r="H21" s="297"/>
      <c r="I21" s="376">
        <v>2.4199999999999999E-2</v>
      </c>
      <c r="J21" s="376"/>
      <c r="K21" s="285">
        <f t="shared" si="0"/>
        <v>0</v>
      </c>
      <c r="L21" s="347"/>
    </row>
    <row r="22" spans="1:12" ht="40.15" customHeight="1" x14ac:dyDescent="0.4">
      <c r="A22" s="374" t="s">
        <v>64</v>
      </c>
      <c r="B22" s="375"/>
      <c r="C22" s="127"/>
      <c r="D22" s="83" t="s">
        <v>15</v>
      </c>
      <c r="E22" s="84">
        <v>27.8</v>
      </c>
      <c r="F22" s="83" t="s">
        <v>69</v>
      </c>
      <c r="G22" s="296">
        <f t="shared" si="1"/>
        <v>0</v>
      </c>
      <c r="H22" s="297"/>
      <c r="I22" s="376">
        <v>2.5899999999999999E-2</v>
      </c>
      <c r="J22" s="376"/>
      <c r="K22" s="285">
        <f t="shared" si="0"/>
        <v>0</v>
      </c>
      <c r="L22" s="347"/>
    </row>
    <row r="23" spans="1:12" ht="40.15" customHeight="1" x14ac:dyDescent="0.4">
      <c r="A23" s="374" t="s">
        <v>65</v>
      </c>
      <c r="B23" s="375"/>
      <c r="C23" s="127"/>
      <c r="D23" s="83" t="s">
        <v>19</v>
      </c>
      <c r="E23" s="84">
        <v>29</v>
      </c>
      <c r="F23" s="83" t="s">
        <v>69</v>
      </c>
      <c r="G23" s="296">
        <f t="shared" si="1"/>
        <v>0</v>
      </c>
      <c r="H23" s="297"/>
      <c r="I23" s="376">
        <v>2.9899999999999999E-2</v>
      </c>
      <c r="J23" s="376"/>
      <c r="K23" s="285">
        <f t="shared" si="0"/>
        <v>0</v>
      </c>
      <c r="L23" s="347"/>
    </row>
    <row r="24" spans="1:12" ht="40.15" customHeight="1" x14ac:dyDescent="0.4">
      <c r="A24" s="374" t="s">
        <v>61</v>
      </c>
      <c r="B24" s="375"/>
      <c r="C24" s="127"/>
      <c r="D24" s="83" t="s">
        <v>19</v>
      </c>
      <c r="E24" s="84">
        <v>34.1</v>
      </c>
      <c r="F24" s="83" t="s">
        <v>69</v>
      </c>
      <c r="G24" s="296">
        <f t="shared" si="1"/>
        <v>0</v>
      </c>
      <c r="H24" s="297"/>
      <c r="I24" s="376">
        <v>2.5399999999999999E-2</v>
      </c>
      <c r="J24" s="376"/>
      <c r="K24" s="285">
        <f t="shared" si="0"/>
        <v>0</v>
      </c>
      <c r="L24" s="347"/>
    </row>
    <row r="25" spans="1:12" ht="40.15" customHeight="1" x14ac:dyDescent="0.4">
      <c r="A25" s="374" t="s">
        <v>20</v>
      </c>
      <c r="B25" s="375"/>
      <c r="C25" s="127"/>
      <c r="D25" s="83" t="s">
        <v>19</v>
      </c>
      <c r="E25" s="84">
        <v>37.299999999999997</v>
      </c>
      <c r="F25" s="83" t="s">
        <v>69</v>
      </c>
      <c r="G25" s="296">
        <f t="shared" si="1"/>
        <v>0</v>
      </c>
      <c r="H25" s="297"/>
      <c r="I25" s="376">
        <v>2.0899999999999998E-2</v>
      </c>
      <c r="J25" s="376"/>
      <c r="K25" s="285">
        <f t="shared" si="0"/>
        <v>0</v>
      </c>
      <c r="L25" s="347"/>
    </row>
    <row r="26" spans="1:12" ht="40.15" customHeight="1" x14ac:dyDescent="0.4">
      <c r="A26" s="374" t="s">
        <v>21</v>
      </c>
      <c r="B26" s="375"/>
      <c r="C26" s="127"/>
      <c r="D26" s="83" t="s">
        <v>19</v>
      </c>
      <c r="E26" s="84">
        <v>40</v>
      </c>
      <c r="F26" s="83" t="s">
        <v>69</v>
      </c>
      <c r="G26" s="296">
        <f t="shared" si="1"/>
        <v>0</v>
      </c>
      <c r="H26" s="297"/>
      <c r="I26" s="376">
        <v>2.0400000000000001E-2</v>
      </c>
      <c r="J26" s="376"/>
      <c r="K26" s="285">
        <f t="shared" si="0"/>
        <v>0</v>
      </c>
      <c r="L26" s="347"/>
    </row>
    <row r="27" spans="1:12" ht="40.15" customHeight="1" x14ac:dyDescent="0.4">
      <c r="A27" s="374" t="s">
        <v>22</v>
      </c>
      <c r="B27" s="375"/>
      <c r="C27" s="127"/>
      <c r="D27" s="83" t="s">
        <v>71</v>
      </c>
      <c r="E27" s="84">
        <v>34.799999999999997</v>
      </c>
      <c r="F27" s="83" t="s">
        <v>70</v>
      </c>
      <c r="G27" s="296">
        <f t="shared" si="1"/>
        <v>0</v>
      </c>
      <c r="H27" s="297"/>
      <c r="I27" s="376">
        <v>1.83E-2</v>
      </c>
      <c r="J27" s="376"/>
      <c r="K27" s="285">
        <f t="shared" si="0"/>
        <v>0</v>
      </c>
      <c r="L27" s="347"/>
    </row>
    <row r="28" spans="1:12" ht="40.15" customHeight="1" x14ac:dyDescent="0.4">
      <c r="A28" s="374" t="s">
        <v>23</v>
      </c>
      <c r="B28" s="375"/>
      <c r="C28" s="127"/>
      <c r="D28" s="83" t="s">
        <v>71</v>
      </c>
      <c r="E28" s="84">
        <v>38.299999999999997</v>
      </c>
      <c r="F28" s="83" t="s">
        <v>70</v>
      </c>
      <c r="G28" s="296">
        <f t="shared" si="1"/>
        <v>0</v>
      </c>
      <c r="H28" s="297"/>
      <c r="I28" s="376">
        <v>1.9E-2</v>
      </c>
      <c r="J28" s="376"/>
      <c r="K28" s="285">
        <f t="shared" si="0"/>
        <v>0</v>
      </c>
      <c r="L28" s="347"/>
    </row>
    <row r="29" spans="1:12" ht="40.15" customHeight="1" x14ac:dyDescent="0.4">
      <c r="A29" s="374" t="s">
        <v>24</v>
      </c>
      <c r="B29" s="375"/>
      <c r="C29" s="127"/>
      <c r="D29" s="83" t="s">
        <v>71</v>
      </c>
      <c r="E29" s="84">
        <v>33.4</v>
      </c>
      <c r="F29" s="83" t="s">
        <v>70</v>
      </c>
      <c r="G29" s="296">
        <f t="shared" si="1"/>
        <v>0</v>
      </c>
      <c r="H29" s="297"/>
      <c r="I29" s="376">
        <v>1.8700000000000001E-2</v>
      </c>
      <c r="J29" s="376"/>
      <c r="K29" s="285">
        <f t="shared" si="0"/>
        <v>0</v>
      </c>
      <c r="L29" s="347"/>
    </row>
    <row r="30" spans="1:12" ht="40.15" customHeight="1" x14ac:dyDescent="0.4">
      <c r="A30" s="374" t="s">
        <v>25</v>
      </c>
      <c r="B30" s="375"/>
      <c r="C30" s="127"/>
      <c r="D30" s="83" t="s">
        <v>71</v>
      </c>
      <c r="E30" s="84">
        <v>33.299999999999997</v>
      </c>
      <c r="F30" s="83" t="s">
        <v>70</v>
      </c>
      <c r="G30" s="296">
        <f t="shared" si="1"/>
        <v>0</v>
      </c>
      <c r="H30" s="297"/>
      <c r="I30" s="376">
        <v>1.8599999999999998E-2</v>
      </c>
      <c r="J30" s="376"/>
      <c r="K30" s="285">
        <f t="shared" si="0"/>
        <v>0</v>
      </c>
      <c r="L30" s="347"/>
    </row>
    <row r="31" spans="1:12" ht="40.15" customHeight="1" x14ac:dyDescent="0.4">
      <c r="A31" s="374" t="s">
        <v>26</v>
      </c>
      <c r="B31" s="375"/>
      <c r="C31" s="127"/>
      <c r="D31" s="83" t="s">
        <v>71</v>
      </c>
      <c r="E31" s="84">
        <v>36.299999999999997</v>
      </c>
      <c r="F31" s="83" t="s">
        <v>70</v>
      </c>
      <c r="G31" s="296">
        <f t="shared" si="1"/>
        <v>0</v>
      </c>
      <c r="H31" s="297"/>
      <c r="I31" s="376">
        <v>1.8599999999999998E-2</v>
      </c>
      <c r="J31" s="376"/>
      <c r="K31" s="285">
        <f t="shared" si="0"/>
        <v>0</v>
      </c>
      <c r="L31" s="347"/>
    </row>
    <row r="32" spans="1:12" ht="40.15" customHeight="1" x14ac:dyDescent="0.4">
      <c r="A32" s="374" t="s">
        <v>27</v>
      </c>
      <c r="B32" s="375"/>
      <c r="C32" s="127"/>
      <c r="D32" s="83" t="s">
        <v>71</v>
      </c>
      <c r="E32" s="84">
        <v>36.5</v>
      </c>
      <c r="F32" s="83" t="s">
        <v>70</v>
      </c>
      <c r="G32" s="296">
        <f t="shared" si="1"/>
        <v>0</v>
      </c>
      <c r="H32" s="297"/>
      <c r="I32" s="376">
        <v>1.8700000000000001E-2</v>
      </c>
      <c r="J32" s="376"/>
      <c r="K32" s="285">
        <f t="shared" si="0"/>
        <v>0</v>
      </c>
      <c r="L32" s="347"/>
    </row>
    <row r="33" spans="1:12" ht="40.15" customHeight="1" x14ac:dyDescent="0.4">
      <c r="A33" s="374" t="s">
        <v>28</v>
      </c>
      <c r="B33" s="375"/>
      <c r="C33" s="127"/>
      <c r="D33" s="83" t="s">
        <v>71</v>
      </c>
      <c r="E33" s="84">
        <v>38</v>
      </c>
      <c r="F33" s="83" t="s">
        <v>70</v>
      </c>
      <c r="G33" s="296">
        <f t="shared" si="1"/>
        <v>0</v>
      </c>
      <c r="H33" s="297"/>
      <c r="I33" s="376">
        <v>1.8800000000000001E-2</v>
      </c>
      <c r="J33" s="376"/>
      <c r="K33" s="285">
        <f t="shared" si="0"/>
        <v>0</v>
      </c>
      <c r="L33" s="347"/>
    </row>
    <row r="34" spans="1:12" ht="40.15" customHeight="1" x14ac:dyDescent="0.4">
      <c r="A34" s="374" t="s">
        <v>109</v>
      </c>
      <c r="B34" s="375"/>
      <c r="C34" s="127"/>
      <c r="D34" s="83" t="s">
        <v>71</v>
      </c>
      <c r="E34" s="84">
        <v>38.9</v>
      </c>
      <c r="F34" s="83" t="s">
        <v>70</v>
      </c>
      <c r="G34" s="296">
        <f t="shared" si="1"/>
        <v>0</v>
      </c>
      <c r="H34" s="297"/>
      <c r="I34" s="376">
        <v>1.9300000000000001E-2</v>
      </c>
      <c r="J34" s="376"/>
      <c r="K34" s="285">
        <f t="shared" si="0"/>
        <v>0</v>
      </c>
      <c r="L34" s="347"/>
    </row>
    <row r="35" spans="1:12" ht="40.15" customHeight="1" x14ac:dyDescent="0.4">
      <c r="A35" s="374" t="s">
        <v>110</v>
      </c>
      <c r="B35" s="375"/>
      <c r="C35" s="127"/>
      <c r="D35" s="83" t="s">
        <v>71</v>
      </c>
      <c r="E35" s="84">
        <v>41.8</v>
      </c>
      <c r="F35" s="83" t="s">
        <v>70</v>
      </c>
      <c r="G35" s="296">
        <f t="shared" si="1"/>
        <v>0</v>
      </c>
      <c r="H35" s="297"/>
      <c r="I35" s="376">
        <v>2.0199999999999999E-2</v>
      </c>
      <c r="J35" s="376"/>
      <c r="K35" s="285">
        <f t="shared" si="0"/>
        <v>0</v>
      </c>
      <c r="L35" s="347"/>
    </row>
    <row r="36" spans="1:12" ht="40.15" customHeight="1" x14ac:dyDescent="0.4">
      <c r="A36" s="374" t="s">
        <v>66</v>
      </c>
      <c r="B36" s="375"/>
      <c r="C36" s="127"/>
      <c r="D36" s="83" t="s">
        <v>71</v>
      </c>
      <c r="E36" s="84">
        <v>40.200000000000003</v>
      </c>
      <c r="F36" s="83" t="s">
        <v>70</v>
      </c>
      <c r="G36" s="296">
        <f t="shared" si="1"/>
        <v>0</v>
      </c>
      <c r="H36" s="297"/>
      <c r="I36" s="376">
        <v>1.9900000000000001E-2</v>
      </c>
      <c r="J36" s="376"/>
      <c r="K36" s="285">
        <f t="shared" si="0"/>
        <v>0</v>
      </c>
      <c r="L36" s="347"/>
    </row>
    <row r="37" spans="1:12" ht="40.15" customHeight="1" x14ac:dyDescent="0.4">
      <c r="A37" s="374" t="s">
        <v>29</v>
      </c>
      <c r="B37" s="375"/>
      <c r="C37" s="127"/>
      <c r="D37" s="83" t="s">
        <v>15</v>
      </c>
      <c r="E37" s="84">
        <v>50.1</v>
      </c>
      <c r="F37" s="83" t="s">
        <v>69</v>
      </c>
      <c r="G37" s="296">
        <f t="shared" si="1"/>
        <v>0</v>
      </c>
      <c r="H37" s="297"/>
      <c r="I37" s="376">
        <v>1.6299999999999999E-2</v>
      </c>
      <c r="J37" s="376"/>
      <c r="K37" s="285">
        <f t="shared" si="0"/>
        <v>0</v>
      </c>
      <c r="L37" s="347"/>
    </row>
    <row r="38" spans="1:12" ht="40.15" customHeight="1" x14ac:dyDescent="0.4">
      <c r="A38" s="374" t="s">
        <v>30</v>
      </c>
      <c r="B38" s="375"/>
      <c r="C38" s="127"/>
      <c r="D38" s="83" t="s">
        <v>100</v>
      </c>
      <c r="E38" s="84">
        <v>46.1</v>
      </c>
      <c r="F38" s="83" t="s">
        <v>99</v>
      </c>
      <c r="G38" s="296">
        <f t="shared" si="1"/>
        <v>0</v>
      </c>
      <c r="H38" s="297"/>
      <c r="I38" s="376">
        <v>1.44E-2</v>
      </c>
      <c r="J38" s="376"/>
      <c r="K38" s="285">
        <f t="shared" si="0"/>
        <v>0</v>
      </c>
      <c r="L38" s="347"/>
    </row>
    <row r="39" spans="1:12" ht="40.15" customHeight="1" x14ac:dyDescent="0.4">
      <c r="A39" s="374" t="s">
        <v>31</v>
      </c>
      <c r="B39" s="375"/>
      <c r="C39" s="127"/>
      <c r="D39" s="83" t="s">
        <v>15</v>
      </c>
      <c r="E39" s="84">
        <v>54.7</v>
      </c>
      <c r="F39" s="83" t="s">
        <v>69</v>
      </c>
      <c r="G39" s="296">
        <f t="shared" si="1"/>
        <v>0</v>
      </c>
      <c r="H39" s="297"/>
      <c r="I39" s="376">
        <v>1.3899999999999999E-2</v>
      </c>
      <c r="J39" s="376"/>
      <c r="K39" s="285">
        <f t="shared" si="0"/>
        <v>0</v>
      </c>
      <c r="L39" s="347"/>
    </row>
    <row r="40" spans="1:12" ht="40.15" customHeight="1" x14ac:dyDescent="0.4">
      <c r="A40" s="374" t="s">
        <v>32</v>
      </c>
      <c r="B40" s="375"/>
      <c r="C40" s="127"/>
      <c r="D40" s="83" t="s">
        <v>100</v>
      </c>
      <c r="E40" s="84">
        <v>38.4</v>
      </c>
      <c r="F40" s="83" t="s">
        <v>99</v>
      </c>
      <c r="G40" s="296">
        <f>IF(C40=0,0,C40*E40)</f>
        <v>0</v>
      </c>
      <c r="H40" s="297"/>
      <c r="I40" s="376">
        <v>1.3899999999999999E-2</v>
      </c>
      <c r="J40" s="376"/>
      <c r="K40" s="285">
        <f>(I40*G40)*44/12</f>
        <v>0</v>
      </c>
      <c r="L40" s="347"/>
    </row>
    <row r="41" spans="1:12" ht="40.15" customHeight="1" x14ac:dyDescent="0.4">
      <c r="A41" s="374" t="s">
        <v>33</v>
      </c>
      <c r="B41" s="375"/>
      <c r="C41" s="127"/>
      <c r="D41" s="83" t="s">
        <v>100</v>
      </c>
      <c r="E41" s="84">
        <v>18.399999999999999</v>
      </c>
      <c r="F41" s="83" t="s">
        <v>99</v>
      </c>
      <c r="G41" s="296">
        <f t="shared" si="1"/>
        <v>0</v>
      </c>
      <c r="H41" s="297"/>
      <c r="I41" s="376">
        <v>1.09E-2</v>
      </c>
      <c r="J41" s="376"/>
      <c r="K41" s="285">
        <f t="shared" si="0"/>
        <v>0</v>
      </c>
      <c r="L41" s="347"/>
    </row>
    <row r="42" spans="1:12" ht="40.15" customHeight="1" x14ac:dyDescent="0.4">
      <c r="A42" s="374" t="s">
        <v>34</v>
      </c>
      <c r="B42" s="375"/>
      <c r="C42" s="127"/>
      <c r="D42" s="83" t="s">
        <v>100</v>
      </c>
      <c r="E42" s="84">
        <v>3.23</v>
      </c>
      <c r="F42" s="83" t="s">
        <v>99</v>
      </c>
      <c r="G42" s="296">
        <f t="shared" si="1"/>
        <v>0</v>
      </c>
      <c r="H42" s="297"/>
      <c r="I42" s="376">
        <v>2.64E-2</v>
      </c>
      <c r="J42" s="376"/>
      <c r="K42" s="285">
        <f t="shared" si="0"/>
        <v>0</v>
      </c>
      <c r="L42" s="347"/>
    </row>
    <row r="43" spans="1:12" ht="40.15" customHeight="1" x14ac:dyDescent="0.4">
      <c r="A43" s="374" t="s">
        <v>35</v>
      </c>
      <c r="B43" s="375"/>
      <c r="C43" s="127"/>
      <c r="D43" s="83" t="s">
        <v>100</v>
      </c>
      <c r="E43" s="84">
        <v>3.45</v>
      </c>
      <c r="F43" s="83" t="s">
        <v>99</v>
      </c>
      <c r="G43" s="296">
        <f t="shared" si="1"/>
        <v>0</v>
      </c>
      <c r="H43" s="297"/>
      <c r="I43" s="376">
        <v>2.64E-2</v>
      </c>
      <c r="J43" s="376"/>
      <c r="K43" s="285">
        <f t="shared" si="0"/>
        <v>0</v>
      </c>
      <c r="L43" s="347"/>
    </row>
    <row r="44" spans="1:12" ht="40.15" customHeight="1" x14ac:dyDescent="0.4">
      <c r="A44" s="374" t="s">
        <v>36</v>
      </c>
      <c r="B44" s="375"/>
      <c r="C44" s="127"/>
      <c r="D44" s="83" t="s">
        <v>100</v>
      </c>
      <c r="E44" s="84">
        <v>7.53</v>
      </c>
      <c r="F44" s="83" t="s">
        <v>99</v>
      </c>
      <c r="G44" s="296">
        <f t="shared" si="1"/>
        <v>0</v>
      </c>
      <c r="H44" s="297"/>
      <c r="I44" s="376">
        <v>4.2000000000000003E-2</v>
      </c>
      <c r="J44" s="376"/>
      <c r="K44" s="285">
        <f t="shared" si="0"/>
        <v>0</v>
      </c>
      <c r="L44" s="347"/>
    </row>
    <row r="45" spans="1:12" ht="40.15" customHeight="1" x14ac:dyDescent="0.4">
      <c r="A45" s="374" t="s">
        <v>37</v>
      </c>
      <c r="B45" s="375"/>
      <c r="C45" s="127"/>
      <c r="D45" s="83" t="s">
        <v>15</v>
      </c>
      <c r="E45" s="84">
        <v>18</v>
      </c>
      <c r="F45" s="83" t="s">
        <v>69</v>
      </c>
      <c r="G45" s="296">
        <f t="shared" si="1"/>
        <v>0</v>
      </c>
      <c r="H45" s="297"/>
      <c r="I45" s="376">
        <v>1.6199999999999999E-2</v>
      </c>
      <c r="J45" s="376"/>
      <c r="K45" s="285">
        <f t="shared" si="0"/>
        <v>0</v>
      </c>
      <c r="L45" s="347"/>
    </row>
    <row r="46" spans="1:12" ht="40.15" customHeight="1" x14ac:dyDescent="0.4">
      <c r="A46" s="374" t="s">
        <v>38</v>
      </c>
      <c r="B46" s="375"/>
      <c r="C46" s="127"/>
      <c r="D46" s="83" t="s">
        <v>15</v>
      </c>
      <c r="E46" s="84">
        <v>26.9</v>
      </c>
      <c r="F46" s="83" t="s">
        <v>69</v>
      </c>
      <c r="G46" s="296">
        <f t="shared" si="1"/>
        <v>0</v>
      </c>
      <c r="H46" s="297"/>
      <c r="I46" s="376">
        <v>1.66E-2</v>
      </c>
      <c r="J46" s="376"/>
      <c r="K46" s="285">
        <f t="shared" si="0"/>
        <v>0</v>
      </c>
      <c r="L46" s="347"/>
    </row>
    <row r="47" spans="1:12" ht="40.15" customHeight="1" x14ac:dyDescent="0.4">
      <c r="A47" s="374" t="s">
        <v>39</v>
      </c>
      <c r="B47" s="375"/>
      <c r="C47" s="127"/>
      <c r="D47" s="83" t="s">
        <v>15</v>
      </c>
      <c r="E47" s="84">
        <v>33.200000000000003</v>
      </c>
      <c r="F47" s="83" t="s">
        <v>68</v>
      </c>
      <c r="G47" s="296">
        <f t="shared" si="1"/>
        <v>0</v>
      </c>
      <c r="H47" s="297"/>
      <c r="I47" s="376">
        <v>1.35E-2</v>
      </c>
      <c r="J47" s="376"/>
      <c r="K47" s="285">
        <f t="shared" si="0"/>
        <v>0</v>
      </c>
      <c r="L47" s="347"/>
    </row>
    <row r="48" spans="1:12" ht="40.15" customHeight="1" x14ac:dyDescent="0.4">
      <c r="A48" s="374" t="s">
        <v>40</v>
      </c>
      <c r="B48" s="375"/>
      <c r="C48" s="127"/>
      <c r="D48" s="83" t="s">
        <v>15</v>
      </c>
      <c r="E48" s="84">
        <v>29.3</v>
      </c>
      <c r="F48" s="83" t="s">
        <v>68</v>
      </c>
      <c r="G48" s="296">
        <f t="shared" si="1"/>
        <v>0</v>
      </c>
      <c r="H48" s="297"/>
      <c r="I48" s="376">
        <v>2.5700000000000001E-2</v>
      </c>
      <c r="J48" s="376"/>
      <c r="K48" s="285">
        <f t="shared" si="0"/>
        <v>0</v>
      </c>
      <c r="L48" s="347"/>
    </row>
    <row r="49" spans="1:12" ht="40.15" customHeight="1" x14ac:dyDescent="0.4">
      <c r="A49" s="374" t="s">
        <v>107</v>
      </c>
      <c r="B49" s="375"/>
      <c r="C49" s="127"/>
      <c r="D49" s="83" t="s">
        <v>15</v>
      </c>
      <c r="E49" s="84">
        <v>29.3</v>
      </c>
      <c r="F49" s="83" t="s">
        <v>68</v>
      </c>
      <c r="G49" s="296">
        <f t="shared" si="1"/>
        <v>0</v>
      </c>
      <c r="H49" s="297"/>
      <c r="I49" s="376">
        <v>2.3900000000000001E-2</v>
      </c>
      <c r="J49" s="376"/>
      <c r="K49" s="285">
        <f t="shared" si="0"/>
        <v>0</v>
      </c>
      <c r="L49" s="347"/>
    </row>
    <row r="50" spans="1:12" ht="40.15" customHeight="1" x14ac:dyDescent="0.4">
      <c r="A50" s="374" t="s">
        <v>165</v>
      </c>
      <c r="B50" s="375"/>
      <c r="C50" s="127"/>
      <c r="D50" s="83" t="s">
        <v>71</v>
      </c>
      <c r="E50" s="84">
        <v>40.200000000000003</v>
      </c>
      <c r="F50" s="83" t="s">
        <v>70</v>
      </c>
      <c r="G50" s="296">
        <f t="shared" si="1"/>
        <v>0</v>
      </c>
      <c r="H50" s="297"/>
      <c r="I50" s="376">
        <v>1.7899999999999999E-2</v>
      </c>
      <c r="J50" s="376"/>
      <c r="K50" s="285">
        <f t="shared" si="0"/>
        <v>0</v>
      </c>
      <c r="L50" s="347"/>
    </row>
    <row r="51" spans="1:12" ht="40.15" customHeight="1" thickBot="1" x14ac:dyDescent="0.45">
      <c r="A51" s="364" t="s">
        <v>166</v>
      </c>
      <c r="B51" s="365"/>
      <c r="C51" s="128"/>
      <c r="D51" s="101" t="s">
        <v>71</v>
      </c>
      <c r="E51" s="116">
        <v>38</v>
      </c>
      <c r="F51" s="101" t="s">
        <v>70</v>
      </c>
      <c r="G51" s="366">
        <f t="shared" si="1"/>
        <v>0</v>
      </c>
      <c r="H51" s="367"/>
      <c r="I51" s="368">
        <v>1.8800000000000001E-2</v>
      </c>
      <c r="J51" s="368"/>
      <c r="K51" s="345">
        <f t="shared" si="0"/>
        <v>0</v>
      </c>
      <c r="L51" s="346"/>
    </row>
    <row r="52" spans="1:12" ht="40.15" customHeight="1" thickTop="1" thickBot="1" x14ac:dyDescent="0.45">
      <c r="A52" s="369" t="s">
        <v>41</v>
      </c>
      <c r="B52" s="370"/>
      <c r="C52" s="371" t="s">
        <v>102</v>
      </c>
      <c r="D52" s="372"/>
      <c r="E52" s="373" t="s">
        <v>102</v>
      </c>
      <c r="F52" s="373"/>
      <c r="G52" s="373" t="s">
        <v>102</v>
      </c>
      <c r="H52" s="373"/>
      <c r="I52" s="373" t="s">
        <v>102</v>
      </c>
      <c r="J52" s="373"/>
      <c r="K52" s="343">
        <f>SUM(K17:K44)</f>
        <v>0</v>
      </c>
      <c r="L52" s="344"/>
    </row>
    <row r="53" spans="1:12" ht="40.15" customHeight="1" x14ac:dyDescent="0.4">
      <c r="A53" s="29"/>
      <c r="B53" s="52"/>
      <c r="C53" s="52"/>
      <c r="D53" s="52"/>
      <c r="E53" s="52"/>
      <c r="F53" s="52"/>
      <c r="G53" s="52"/>
      <c r="H53" s="53"/>
    </row>
    <row r="54" spans="1:12" ht="40.15" customHeight="1" thickBot="1" x14ac:dyDescent="0.45">
      <c r="A54" s="8" t="s">
        <v>173</v>
      </c>
      <c r="B54" s="52"/>
      <c r="C54" s="52"/>
      <c r="D54" s="52"/>
      <c r="E54" s="52"/>
      <c r="F54" s="52"/>
      <c r="G54" s="52"/>
      <c r="H54" s="53"/>
    </row>
    <row r="55" spans="1:12" ht="40.15" customHeight="1" thickBot="1" x14ac:dyDescent="0.45">
      <c r="A55" s="360" t="s">
        <v>42</v>
      </c>
      <c r="B55" s="361"/>
      <c r="C55" s="362" t="s">
        <v>154</v>
      </c>
      <c r="D55" s="362"/>
      <c r="E55" s="312" t="s">
        <v>315</v>
      </c>
      <c r="F55" s="312"/>
      <c r="G55" s="338" t="s">
        <v>280</v>
      </c>
      <c r="H55" s="338"/>
      <c r="I55" s="363" t="s">
        <v>163</v>
      </c>
      <c r="J55" s="363"/>
      <c r="K55" s="312" t="s">
        <v>161</v>
      </c>
      <c r="L55" s="313"/>
    </row>
    <row r="56" spans="1:12" ht="40.15" customHeight="1" thickTop="1" x14ac:dyDescent="0.4">
      <c r="A56" s="357"/>
      <c r="B56" s="358"/>
      <c r="C56" s="359"/>
      <c r="D56" s="359"/>
      <c r="E56" s="359"/>
      <c r="F56" s="359"/>
      <c r="G56" s="348" t="str">
        <f>IF(C56="","",C56*E56)</f>
        <v/>
      </c>
      <c r="H56" s="348"/>
      <c r="I56" s="359"/>
      <c r="J56" s="359"/>
      <c r="K56" s="348" t="str">
        <f>IF(C56="","",C56*I56)</f>
        <v/>
      </c>
      <c r="L56" s="349"/>
    </row>
    <row r="57" spans="1:12" ht="40.15" customHeight="1" x14ac:dyDescent="0.4">
      <c r="A57" s="354"/>
      <c r="B57" s="355"/>
      <c r="C57" s="356"/>
      <c r="D57" s="356"/>
      <c r="E57" s="356"/>
      <c r="F57" s="356"/>
      <c r="G57" s="285" t="str">
        <f>IF(C57="","",C57*E57)</f>
        <v/>
      </c>
      <c r="H57" s="285"/>
      <c r="I57" s="356"/>
      <c r="J57" s="356"/>
      <c r="K57" s="285" t="str">
        <f>IF(C57="","",C57*I57)</f>
        <v/>
      </c>
      <c r="L57" s="347"/>
    </row>
    <row r="58" spans="1:12" ht="40.15" customHeight="1" thickBot="1" x14ac:dyDescent="0.45">
      <c r="A58" s="351"/>
      <c r="B58" s="352"/>
      <c r="C58" s="353"/>
      <c r="D58" s="353"/>
      <c r="E58" s="353"/>
      <c r="F58" s="353"/>
      <c r="G58" s="345" t="str">
        <f>IF(C58="","",C58*E58)</f>
        <v/>
      </c>
      <c r="H58" s="345"/>
      <c r="I58" s="353"/>
      <c r="J58" s="353"/>
      <c r="K58" s="345" t="str">
        <f>IF(C58="","",C58*I58)</f>
        <v/>
      </c>
      <c r="L58" s="346"/>
    </row>
    <row r="59" spans="1:12" ht="40.15" customHeight="1" thickTop="1" thickBot="1" x14ac:dyDescent="0.45">
      <c r="A59" s="350" t="s">
        <v>43</v>
      </c>
      <c r="B59" s="317"/>
      <c r="C59" s="343">
        <f>IF(C56="",0,SUM(C56:C58))</f>
        <v>0</v>
      </c>
      <c r="D59" s="343"/>
      <c r="E59" s="317" t="s">
        <v>101</v>
      </c>
      <c r="F59" s="317"/>
      <c r="G59" s="343">
        <f>IF(G56="",0,SUM(G56:G58))</f>
        <v>0</v>
      </c>
      <c r="H59" s="343"/>
      <c r="I59" s="317" t="s">
        <v>101</v>
      </c>
      <c r="J59" s="317"/>
      <c r="K59" s="343">
        <f>IF(K56="",0,SUM(K56:K58))</f>
        <v>0</v>
      </c>
      <c r="L59" s="344"/>
    </row>
    <row r="60" spans="1:12" ht="40.15" customHeight="1" x14ac:dyDescent="0.4">
      <c r="A60" s="29"/>
      <c r="B60" s="52"/>
      <c r="C60" s="52"/>
      <c r="D60" s="52"/>
      <c r="E60" s="52"/>
      <c r="F60" s="52"/>
      <c r="G60" s="52"/>
      <c r="H60" s="53"/>
    </row>
    <row r="61" spans="1:12" ht="40.15" customHeight="1" x14ac:dyDescent="0.4">
      <c r="A61" s="8" t="s">
        <v>97</v>
      </c>
      <c r="B61" s="8"/>
      <c r="C61" s="8"/>
      <c r="D61" s="8"/>
      <c r="E61" s="8"/>
      <c r="F61" s="8"/>
      <c r="G61" s="8"/>
      <c r="H61" s="8"/>
    </row>
    <row r="62" spans="1:12" ht="40.15" customHeight="1" x14ac:dyDescent="0.4">
      <c r="A62" s="8" t="s">
        <v>338</v>
      </c>
      <c r="B62" s="8"/>
      <c r="C62" s="8"/>
      <c r="D62" s="8"/>
      <c r="E62" s="8"/>
      <c r="F62" s="8"/>
      <c r="G62" s="8"/>
      <c r="H62" s="8"/>
    </row>
    <row r="63" spans="1:12" ht="40.15" customHeight="1" x14ac:dyDescent="0.4">
      <c r="A63" s="39" t="s">
        <v>180</v>
      </c>
      <c r="B63" s="39"/>
      <c r="C63" s="39"/>
      <c r="D63" s="39"/>
      <c r="E63" s="39"/>
      <c r="F63" s="39"/>
      <c r="G63" s="39"/>
      <c r="H63" s="39"/>
    </row>
    <row r="64" spans="1:12" s="6" customFormat="1" ht="40.15" customHeight="1" thickBot="1" x14ac:dyDescent="0.45">
      <c r="A64" s="54"/>
      <c r="B64" s="10"/>
      <c r="C64" s="10"/>
      <c r="D64" s="10"/>
      <c r="E64" s="10"/>
      <c r="F64" s="10"/>
      <c r="G64" s="10"/>
      <c r="H64" s="10"/>
    </row>
    <row r="65" spans="1:12" s="6" customFormat="1" ht="40.15" customHeight="1" thickBot="1" x14ac:dyDescent="0.45">
      <c r="A65" s="311" t="s">
        <v>44</v>
      </c>
      <c r="B65" s="312"/>
      <c r="C65" s="312" t="s">
        <v>159</v>
      </c>
      <c r="D65" s="312"/>
      <c r="E65" s="312" t="s">
        <v>158</v>
      </c>
      <c r="F65" s="312"/>
      <c r="G65" s="338" t="s">
        <v>280</v>
      </c>
      <c r="H65" s="338"/>
      <c r="I65" s="312" t="s">
        <v>160</v>
      </c>
      <c r="J65" s="312"/>
      <c r="K65" s="312" t="s">
        <v>161</v>
      </c>
      <c r="L65" s="313"/>
    </row>
    <row r="66" spans="1:12" s="6" customFormat="1" ht="40.15" customHeight="1" thickTop="1" x14ac:dyDescent="0.4">
      <c r="A66" s="331"/>
      <c r="B66" s="332"/>
      <c r="C66" s="333"/>
      <c r="D66" s="333"/>
      <c r="E66" s="342"/>
      <c r="F66" s="342"/>
      <c r="G66" s="335" t="str">
        <f>IF(C66="","",C66*E66)</f>
        <v/>
      </c>
      <c r="H66" s="335"/>
      <c r="I66" s="342"/>
      <c r="J66" s="342"/>
      <c r="K66" s="348" t="str">
        <f>IF(I66="","",C66*I66)</f>
        <v/>
      </c>
      <c r="L66" s="349"/>
    </row>
    <row r="67" spans="1:12" s="6" customFormat="1" ht="40.15" customHeight="1" x14ac:dyDescent="0.4">
      <c r="A67" s="319"/>
      <c r="B67" s="320"/>
      <c r="C67" s="321"/>
      <c r="D67" s="321"/>
      <c r="E67" s="339"/>
      <c r="F67" s="339"/>
      <c r="G67" s="285" t="str">
        <f>IF(C67="","",C67*E67)</f>
        <v/>
      </c>
      <c r="H67" s="285"/>
      <c r="I67" s="339"/>
      <c r="J67" s="339"/>
      <c r="K67" s="285" t="str">
        <f>IF(I67="","",C67*I67)</f>
        <v/>
      </c>
      <c r="L67" s="347"/>
    </row>
    <row r="68" spans="1:12" s="6" customFormat="1" ht="40.15" customHeight="1" thickBot="1" x14ac:dyDescent="0.45">
      <c r="A68" s="325"/>
      <c r="B68" s="326"/>
      <c r="C68" s="327"/>
      <c r="D68" s="327"/>
      <c r="E68" s="340"/>
      <c r="F68" s="340"/>
      <c r="G68" s="345" t="str">
        <f>IF(C68="","",C68*E68)</f>
        <v/>
      </c>
      <c r="H68" s="345"/>
      <c r="I68" s="340"/>
      <c r="J68" s="340"/>
      <c r="K68" s="345" t="str">
        <f>IF(I68="","",C68*I68)</f>
        <v/>
      </c>
      <c r="L68" s="346"/>
    </row>
    <row r="69" spans="1:12" s="6" customFormat="1" ht="40.15" customHeight="1" thickTop="1" thickBot="1" x14ac:dyDescent="0.45">
      <c r="A69" s="314" t="s">
        <v>45</v>
      </c>
      <c r="B69" s="315"/>
      <c r="C69" s="316">
        <f>IF(C66="",0,SUM(C66:C68))</f>
        <v>0</v>
      </c>
      <c r="D69" s="316"/>
      <c r="E69" s="317" t="s">
        <v>101</v>
      </c>
      <c r="F69" s="317"/>
      <c r="G69" s="343">
        <f>IF(G66="",0,SUM(G66:G68))</f>
        <v>0</v>
      </c>
      <c r="H69" s="343"/>
      <c r="I69" s="317" t="s">
        <v>101</v>
      </c>
      <c r="J69" s="317"/>
      <c r="K69" s="343">
        <f>IF(K66="",0,SUM(K66:K68))</f>
        <v>0</v>
      </c>
      <c r="L69" s="344"/>
    </row>
    <row r="70" spans="1:12" ht="40.15" customHeight="1" x14ac:dyDescent="0.4">
      <c r="A70" s="3"/>
      <c r="B70" s="8"/>
      <c r="C70" s="8"/>
      <c r="D70" s="8"/>
      <c r="E70" s="8"/>
      <c r="F70" s="8"/>
      <c r="G70" s="8"/>
      <c r="H70" s="8"/>
    </row>
    <row r="71" spans="1:12" ht="40.15" customHeight="1" x14ac:dyDescent="0.4">
      <c r="A71" s="8" t="s">
        <v>339</v>
      </c>
      <c r="B71" s="8"/>
      <c r="C71" s="8"/>
      <c r="D71" s="8"/>
      <c r="E71" s="8"/>
      <c r="F71" s="8"/>
      <c r="G71" s="8"/>
      <c r="H71" s="8"/>
    </row>
    <row r="72" spans="1:12" ht="40.15" customHeight="1" x14ac:dyDescent="0.4">
      <c r="A72" s="39" t="s">
        <v>181</v>
      </c>
      <c r="B72" s="39"/>
      <c r="C72" s="39"/>
      <c r="D72" s="39"/>
      <c r="E72" s="39"/>
      <c r="F72" s="39"/>
      <c r="G72" s="39"/>
      <c r="H72" s="39"/>
    </row>
    <row r="73" spans="1:12" s="6" customFormat="1" ht="40.15" customHeight="1" thickBot="1" x14ac:dyDescent="0.45">
      <c r="A73" s="54"/>
      <c r="B73" s="10"/>
      <c r="C73" s="10"/>
      <c r="D73" s="10"/>
      <c r="E73" s="10"/>
      <c r="F73" s="10"/>
      <c r="G73" s="10"/>
      <c r="H73" s="10"/>
    </row>
    <row r="74" spans="1:12" s="6" customFormat="1" ht="40.15" customHeight="1" thickBot="1" x14ac:dyDescent="0.45">
      <c r="A74" s="311" t="s">
        <v>44</v>
      </c>
      <c r="B74" s="312"/>
      <c r="C74" s="312" t="s">
        <v>159</v>
      </c>
      <c r="D74" s="312"/>
      <c r="E74" s="312" t="s">
        <v>162</v>
      </c>
      <c r="F74" s="312"/>
      <c r="G74" s="338" t="s">
        <v>119</v>
      </c>
      <c r="H74" s="341"/>
      <c r="I74" s="8"/>
    </row>
    <row r="75" spans="1:12" s="6" customFormat="1" ht="40.15" customHeight="1" thickTop="1" x14ac:dyDescent="0.4">
      <c r="A75" s="331"/>
      <c r="B75" s="332"/>
      <c r="C75" s="333"/>
      <c r="D75" s="333"/>
      <c r="E75" s="342"/>
      <c r="F75" s="342"/>
      <c r="G75" s="335" t="str">
        <f>IF(C75="","",C75*E75)</f>
        <v/>
      </c>
      <c r="H75" s="336"/>
      <c r="I75" s="8"/>
    </row>
    <row r="76" spans="1:12" s="6" customFormat="1" ht="40.15" customHeight="1" x14ac:dyDescent="0.4">
      <c r="A76" s="319"/>
      <c r="B76" s="320"/>
      <c r="C76" s="321"/>
      <c r="D76" s="321"/>
      <c r="E76" s="339"/>
      <c r="F76" s="339"/>
      <c r="G76" s="323" t="str">
        <f>IF(C76="","",C76*E76)</f>
        <v/>
      </c>
      <c r="H76" s="324"/>
      <c r="I76" s="8"/>
    </row>
    <row r="77" spans="1:12" s="6" customFormat="1" ht="40.15" customHeight="1" thickBot="1" x14ac:dyDescent="0.45">
      <c r="A77" s="325"/>
      <c r="B77" s="326"/>
      <c r="C77" s="327"/>
      <c r="D77" s="327"/>
      <c r="E77" s="340"/>
      <c r="F77" s="340"/>
      <c r="G77" s="329" t="str">
        <f>IF(C77="","",C77*E77)</f>
        <v/>
      </c>
      <c r="H77" s="330"/>
      <c r="I77" s="8"/>
    </row>
    <row r="78" spans="1:12" s="6" customFormat="1" ht="40.15" customHeight="1" thickTop="1" thickBot="1" x14ac:dyDescent="0.45">
      <c r="A78" s="314" t="s">
        <v>45</v>
      </c>
      <c r="B78" s="315"/>
      <c r="C78" s="316">
        <f>IF(C75="",0,SUM(C75:C77))</f>
        <v>0</v>
      </c>
      <c r="D78" s="316"/>
      <c r="E78" s="317" t="s">
        <v>101</v>
      </c>
      <c r="F78" s="317"/>
      <c r="G78" s="316">
        <f>IF(G75="",0,SUM(G75:G77))</f>
        <v>0</v>
      </c>
      <c r="H78" s="318"/>
      <c r="I78" s="8"/>
    </row>
    <row r="79" spans="1:12" ht="40.15" customHeight="1" x14ac:dyDescent="0.4">
      <c r="A79" s="3"/>
      <c r="B79" s="8"/>
      <c r="C79" s="8"/>
      <c r="D79" s="8"/>
      <c r="E79" s="8"/>
      <c r="F79" s="8"/>
      <c r="G79" s="8"/>
      <c r="H79" s="8"/>
    </row>
    <row r="80" spans="1:12" ht="40.15" customHeight="1" x14ac:dyDescent="0.4">
      <c r="A80" s="8" t="s">
        <v>108</v>
      </c>
      <c r="B80" s="8"/>
      <c r="C80" s="8"/>
      <c r="D80" s="8"/>
      <c r="E80" s="8"/>
      <c r="F80" s="8"/>
      <c r="G80" s="8"/>
      <c r="H80" s="8"/>
    </row>
    <row r="81" spans="1:12" ht="40.15" customHeight="1" x14ac:dyDescent="0.4">
      <c r="A81" s="8" t="s">
        <v>340</v>
      </c>
      <c r="B81" s="8"/>
      <c r="C81" s="8"/>
      <c r="D81" s="8"/>
      <c r="E81" s="8"/>
      <c r="F81" s="8"/>
      <c r="G81" s="8"/>
      <c r="H81" s="8"/>
    </row>
    <row r="82" spans="1:12" ht="40.15" customHeight="1" x14ac:dyDescent="0.4">
      <c r="A82" s="113" t="s">
        <v>182</v>
      </c>
      <c r="B82" s="94"/>
      <c r="C82" s="94"/>
      <c r="D82" s="94"/>
      <c r="E82" s="94"/>
      <c r="F82" s="94"/>
      <c r="G82" s="94"/>
      <c r="H82" s="94"/>
      <c r="I82" s="94"/>
      <c r="J82" s="94"/>
      <c r="K82" s="94"/>
      <c r="L82" s="94"/>
    </row>
    <row r="83" spans="1:12" ht="40.15" customHeight="1" thickBot="1" x14ac:dyDescent="0.45">
      <c r="A83" s="54"/>
      <c r="B83" s="10"/>
      <c r="C83" s="10"/>
      <c r="D83" s="10"/>
      <c r="E83" s="10"/>
      <c r="F83" s="10"/>
      <c r="G83" s="10"/>
      <c r="H83" s="10"/>
    </row>
    <row r="84" spans="1:12" ht="40.15" customHeight="1" thickBot="1" x14ac:dyDescent="0.45">
      <c r="A84" s="311" t="s">
        <v>44</v>
      </c>
      <c r="B84" s="312"/>
      <c r="C84" s="312" t="s">
        <v>157</v>
      </c>
      <c r="D84" s="312"/>
      <c r="E84" s="312" t="s">
        <v>135</v>
      </c>
      <c r="F84" s="312"/>
      <c r="G84" s="338" t="s">
        <v>281</v>
      </c>
      <c r="H84" s="338"/>
      <c r="I84" s="337" t="s">
        <v>155</v>
      </c>
      <c r="J84" s="337"/>
      <c r="K84" s="312" t="s">
        <v>161</v>
      </c>
      <c r="L84" s="313"/>
    </row>
    <row r="85" spans="1:12" ht="40.15" customHeight="1" thickTop="1" x14ac:dyDescent="0.4">
      <c r="A85" s="331"/>
      <c r="B85" s="332"/>
      <c r="C85" s="333"/>
      <c r="D85" s="333"/>
      <c r="E85" s="334"/>
      <c r="F85" s="334"/>
      <c r="G85" s="335" t="str">
        <f>IF(C85="","",C85*E85)</f>
        <v/>
      </c>
      <c r="H85" s="335"/>
      <c r="I85" s="334"/>
      <c r="J85" s="334"/>
      <c r="K85" s="335" t="str">
        <f>IF(C85="","",C85*I85)</f>
        <v/>
      </c>
      <c r="L85" s="336"/>
    </row>
    <row r="86" spans="1:12" ht="40.15" customHeight="1" x14ac:dyDescent="0.4">
      <c r="A86" s="319"/>
      <c r="B86" s="320"/>
      <c r="C86" s="321"/>
      <c r="D86" s="321"/>
      <c r="E86" s="322"/>
      <c r="F86" s="322"/>
      <c r="G86" s="323" t="str">
        <f>IF(C86="","",C86*E86)</f>
        <v/>
      </c>
      <c r="H86" s="323"/>
      <c r="I86" s="322"/>
      <c r="J86" s="322"/>
      <c r="K86" s="323" t="str">
        <f>IF(C86="","",C86*I86)</f>
        <v/>
      </c>
      <c r="L86" s="324"/>
    </row>
    <row r="87" spans="1:12" ht="40.15" customHeight="1" thickBot="1" x14ac:dyDescent="0.45">
      <c r="A87" s="325"/>
      <c r="B87" s="326"/>
      <c r="C87" s="327"/>
      <c r="D87" s="327"/>
      <c r="E87" s="328"/>
      <c r="F87" s="328"/>
      <c r="G87" s="329" t="str">
        <f>IF(C87="","",C87*E87)</f>
        <v/>
      </c>
      <c r="H87" s="329"/>
      <c r="I87" s="328"/>
      <c r="J87" s="328"/>
      <c r="K87" s="329" t="str">
        <f>IF(C87="","",C87*I87)</f>
        <v/>
      </c>
      <c r="L87" s="330"/>
    </row>
    <row r="88" spans="1:12" ht="40.15" customHeight="1" thickTop="1" thickBot="1" x14ac:dyDescent="0.45">
      <c r="A88" s="314" t="s">
        <v>45</v>
      </c>
      <c r="B88" s="315"/>
      <c r="C88" s="316">
        <f>IF(C85="",0,SUM(C85:C87))</f>
        <v>0</v>
      </c>
      <c r="D88" s="316"/>
      <c r="E88" s="317" t="s">
        <v>101</v>
      </c>
      <c r="F88" s="317"/>
      <c r="G88" s="316">
        <f>IF(G85="",0,SUM(G85:G87))</f>
        <v>0</v>
      </c>
      <c r="H88" s="316"/>
      <c r="I88" s="317" t="s">
        <v>101</v>
      </c>
      <c r="J88" s="317"/>
      <c r="K88" s="316">
        <f>IF(K85="",0,SUM(K85:K87))</f>
        <v>0</v>
      </c>
      <c r="L88" s="318"/>
    </row>
    <row r="89" spans="1:12" ht="40.15" customHeight="1" x14ac:dyDescent="0.4">
      <c r="A89" s="54"/>
      <c r="B89" s="10"/>
      <c r="C89" s="10"/>
      <c r="D89" s="10"/>
      <c r="E89" s="10"/>
      <c r="F89" s="10"/>
      <c r="G89" s="10"/>
      <c r="H89" s="10"/>
    </row>
    <row r="90" spans="1:12" ht="40.15" customHeight="1" x14ac:dyDescent="0.4">
      <c r="A90" s="8" t="s">
        <v>341</v>
      </c>
      <c r="B90" s="8"/>
      <c r="C90" s="8"/>
      <c r="D90" s="8"/>
      <c r="E90" s="8"/>
      <c r="F90" s="8"/>
      <c r="G90" s="8"/>
      <c r="H90" s="8"/>
    </row>
    <row r="91" spans="1:12" ht="40.15" customHeight="1" x14ac:dyDescent="0.4">
      <c r="A91" s="39" t="s">
        <v>183</v>
      </c>
      <c r="B91" s="94"/>
      <c r="C91" s="94"/>
      <c r="D91" s="94"/>
      <c r="E91" s="94"/>
      <c r="F91" s="94"/>
      <c r="G91" s="94"/>
      <c r="H91" s="94"/>
      <c r="I91" s="114"/>
    </row>
    <row r="92" spans="1:12" ht="40.15" customHeight="1" thickBot="1" x14ac:dyDescent="0.45">
      <c r="A92" s="54"/>
      <c r="B92" s="10"/>
      <c r="C92" s="10"/>
      <c r="D92" s="10"/>
      <c r="E92" s="10"/>
      <c r="F92" s="10"/>
      <c r="G92" s="10"/>
      <c r="H92" s="10"/>
    </row>
    <row r="93" spans="1:12" ht="40.15" customHeight="1" thickBot="1" x14ac:dyDescent="0.45">
      <c r="A93" s="311" t="s">
        <v>44</v>
      </c>
      <c r="B93" s="312"/>
      <c r="C93" s="312" t="s">
        <v>157</v>
      </c>
      <c r="D93" s="312"/>
      <c r="E93" s="312" t="s">
        <v>156</v>
      </c>
      <c r="F93" s="312"/>
      <c r="G93" s="312" t="s">
        <v>119</v>
      </c>
      <c r="H93" s="313"/>
      <c r="I93" s="39"/>
    </row>
    <row r="94" spans="1:12" ht="40.15" customHeight="1" thickTop="1" x14ac:dyDescent="0.4">
      <c r="A94" s="331"/>
      <c r="B94" s="332"/>
      <c r="C94" s="333"/>
      <c r="D94" s="333"/>
      <c r="E94" s="334"/>
      <c r="F94" s="334"/>
      <c r="G94" s="335" t="str">
        <f>IF(C94="","",C94*E94)</f>
        <v/>
      </c>
      <c r="H94" s="336"/>
      <c r="I94" s="39"/>
    </row>
    <row r="95" spans="1:12" ht="40.15" customHeight="1" x14ac:dyDescent="0.4">
      <c r="A95" s="319"/>
      <c r="B95" s="320"/>
      <c r="C95" s="321"/>
      <c r="D95" s="321"/>
      <c r="E95" s="322"/>
      <c r="F95" s="322"/>
      <c r="G95" s="323" t="str">
        <f>IF(C95="","",C95*E95)</f>
        <v/>
      </c>
      <c r="H95" s="324"/>
      <c r="I95" s="8"/>
    </row>
    <row r="96" spans="1:12" ht="40.15" customHeight="1" thickBot="1" x14ac:dyDescent="0.45">
      <c r="A96" s="325"/>
      <c r="B96" s="326"/>
      <c r="C96" s="327"/>
      <c r="D96" s="327"/>
      <c r="E96" s="328"/>
      <c r="F96" s="328"/>
      <c r="G96" s="329" t="str">
        <f>IF(C96="","",C96*E96)</f>
        <v/>
      </c>
      <c r="H96" s="330"/>
      <c r="I96" s="8"/>
    </row>
    <row r="97" spans="1:9" ht="40.15" customHeight="1" thickTop="1" thickBot="1" x14ac:dyDescent="0.45">
      <c r="A97" s="314" t="s">
        <v>45</v>
      </c>
      <c r="B97" s="315"/>
      <c r="C97" s="316">
        <f>IF(C94="",0,SUM(C94:C96))</f>
        <v>0</v>
      </c>
      <c r="D97" s="316"/>
      <c r="E97" s="317" t="s">
        <v>101</v>
      </c>
      <c r="F97" s="317"/>
      <c r="G97" s="316">
        <f>IF(G94="",0,SUM(G94:G96))</f>
        <v>0</v>
      </c>
      <c r="H97" s="318"/>
      <c r="I97" s="8"/>
    </row>
  </sheetData>
  <mergeCells count="284">
    <mergeCell ref="A17:B17"/>
    <mergeCell ref="G17:H17"/>
    <mergeCell ref="I17:J17"/>
    <mergeCell ref="K17:L17"/>
    <mergeCell ref="A18:B18"/>
    <mergeCell ref="G18:H18"/>
    <mergeCell ref="I18:J18"/>
    <mergeCell ref="K18:L18"/>
    <mergeCell ref="A2:L3"/>
    <mergeCell ref="J4:L4"/>
    <mergeCell ref="A16:B16"/>
    <mergeCell ref="C16:D16"/>
    <mergeCell ref="E16:F16"/>
    <mergeCell ref="G16:H16"/>
    <mergeCell ref="I16:J16"/>
    <mergeCell ref="K16:L16"/>
    <mergeCell ref="A21:B21"/>
    <mergeCell ref="G21:H21"/>
    <mergeCell ref="I21:J21"/>
    <mergeCell ref="K21:L21"/>
    <mergeCell ref="A22:B22"/>
    <mergeCell ref="G22:H22"/>
    <mergeCell ref="I22:J22"/>
    <mergeCell ref="K22:L22"/>
    <mergeCell ref="A19:B19"/>
    <mergeCell ref="G19:H19"/>
    <mergeCell ref="I19:J19"/>
    <mergeCell ref="K19:L19"/>
    <mergeCell ref="A20:B20"/>
    <mergeCell ref="G20:H20"/>
    <mergeCell ref="I20:J20"/>
    <mergeCell ref="K20:L20"/>
    <mergeCell ref="A25:B25"/>
    <mergeCell ref="G25:H25"/>
    <mergeCell ref="I25:J25"/>
    <mergeCell ref="K25:L25"/>
    <mergeCell ref="A26:B26"/>
    <mergeCell ref="G26:H26"/>
    <mergeCell ref="I26:J26"/>
    <mergeCell ref="K26:L26"/>
    <mergeCell ref="A23:B23"/>
    <mergeCell ref="G23:H23"/>
    <mergeCell ref="I23:J23"/>
    <mergeCell ref="K23:L23"/>
    <mergeCell ref="A24:B24"/>
    <mergeCell ref="G24:H24"/>
    <mergeCell ref="I24:J24"/>
    <mergeCell ref="K24:L24"/>
    <mergeCell ref="A29:B29"/>
    <mergeCell ref="G29:H29"/>
    <mergeCell ref="I29:J29"/>
    <mergeCell ref="K29:L29"/>
    <mergeCell ref="A30:B30"/>
    <mergeCell ref="G30:H30"/>
    <mergeCell ref="I30:J30"/>
    <mergeCell ref="K30:L30"/>
    <mergeCell ref="A27:B27"/>
    <mergeCell ref="G27:H27"/>
    <mergeCell ref="I27:J27"/>
    <mergeCell ref="K27:L27"/>
    <mergeCell ref="A28:B28"/>
    <mergeCell ref="G28:H28"/>
    <mergeCell ref="I28:J28"/>
    <mergeCell ref="K28:L28"/>
    <mergeCell ref="A33:B33"/>
    <mergeCell ref="G33:H33"/>
    <mergeCell ref="I33:J33"/>
    <mergeCell ref="K33:L33"/>
    <mergeCell ref="A34:B34"/>
    <mergeCell ref="G34:H34"/>
    <mergeCell ref="I34:J34"/>
    <mergeCell ref="K34:L34"/>
    <mergeCell ref="A31:B31"/>
    <mergeCell ref="G31:H31"/>
    <mergeCell ref="I31:J31"/>
    <mergeCell ref="K31:L31"/>
    <mergeCell ref="A32:B32"/>
    <mergeCell ref="G32:H32"/>
    <mergeCell ref="I32:J32"/>
    <mergeCell ref="K32:L32"/>
    <mergeCell ref="A37:B37"/>
    <mergeCell ref="G37:H37"/>
    <mergeCell ref="I37:J37"/>
    <mergeCell ref="K37:L37"/>
    <mergeCell ref="A38:B38"/>
    <mergeCell ref="G38:H38"/>
    <mergeCell ref="I38:J38"/>
    <mergeCell ref="K38:L38"/>
    <mergeCell ref="A35:B35"/>
    <mergeCell ref="G35:H35"/>
    <mergeCell ref="I35:J35"/>
    <mergeCell ref="K35:L35"/>
    <mergeCell ref="A36:B36"/>
    <mergeCell ref="G36:H36"/>
    <mergeCell ref="I36:J36"/>
    <mergeCell ref="K36:L36"/>
    <mergeCell ref="A41:B41"/>
    <mergeCell ref="G41:H41"/>
    <mergeCell ref="I41:J41"/>
    <mergeCell ref="K41:L41"/>
    <mergeCell ref="A42:B42"/>
    <mergeCell ref="G42:H42"/>
    <mergeCell ref="I42:J42"/>
    <mergeCell ref="K42:L42"/>
    <mergeCell ref="A39:B39"/>
    <mergeCell ref="G39:H39"/>
    <mergeCell ref="I39:J39"/>
    <mergeCell ref="K39:L39"/>
    <mergeCell ref="A40:B40"/>
    <mergeCell ref="G40:H40"/>
    <mergeCell ref="I40:J40"/>
    <mergeCell ref="K40:L40"/>
    <mergeCell ref="A45:B45"/>
    <mergeCell ref="G45:H45"/>
    <mergeCell ref="I45:J45"/>
    <mergeCell ref="K45:L45"/>
    <mergeCell ref="A46:B46"/>
    <mergeCell ref="G46:H46"/>
    <mergeCell ref="I46:J46"/>
    <mergeCell ref="K46:L46"/>
    <mergeCell ref="A43:B43"/>
    <mergeCell ref="G43:H43"/>
    <mergeCell ref="I43:J43"/>
    <mergeCell ref="K43:L43"/>
    <mergeCell ref="A44:B44"/>
    <mergeCell ref="G44:H44"/>
    <mergeCell ref="I44:J44"/>
    <mergeCell ref="K44:L44"/>
    <mergeCell ref="A49:B49"/>
    <mergeCell ref="G49:H49"/>
    <mergeCell ref="I49:J49"/>
    <mergeCell ref="K49:L49"/>
    <mergeCell ref="A50:B50"/>
    <mergeCell ref="G50:H50"/>
    <mergeCell ref="I50:J50"/>
    <mergeCell ref="K50:L50"/>
    <mergeCell ref="A47:B47"/>
    <mergeCell ref="G47:H47"/>
    <mergeCell ref="I47:J47"/>
    <mergeCell ref="K47:L47"/>
    <mergeCell ref="A48:B48"/>
    <mergeCell ref="G48:H48"/>
    <mergeCell ref="I48:J48"/>
    <mergeCell ref="K48:L48"/>
    <mergeCell ref="A51:B51"/>
    <mergeCell ref="G51:H51"/>
    <mergeCell ref="I51:J51"/>
    <mergeCell ref="K51:L51"/>
    <mergeCell ref="A52:B52"/>
    <mergeCell ref="C52:D52"/>
    <mergeCell ref="E52:F52"/>
    <mergeCell ref="G52:H52"/>
    <mergeCell ref="I52:J52"/>
    <mergeCell ref="K52:L52"/>
    <mergeCell ref="A56:B56"/>
    <mergeCell ref="C56:D56"/>
    <mergeCell ref="E56:F56"/>
    <mergeCell ref="G56:H56"/>
    <mergeCell ref="I56:J56"/>
    <mergeCell ref="K56:L56"/>
    <mergeCell ref="A55:B55"/>
    <mergeCell ref="C55:D55"/>
    <mergeCell ref="E55:F55"/>
    <mergeCell ref="G55:H55"/>
    <mergeCell ref="I55:J55"/>
    <mergeCell ref="K55:L55"/>
    <mergeCell ref="A58:B58"/>
    <mergeCell ref="C58:D58"/>
    <mergeCell ref="E58:F58"/>
    <mergeCell ref="G58:H58"/>
    <mergeCell ref="I58:J58"/>
    <mergeCell ref="K58:L58"/>
    <mergeCell ref="A57:B57"/>
    <mergeCell ref="C57:D57"/>
    <mergeCell ref="E57:F57"/>
    <mergeCell ref="G57:H57"/>
    <mergeCell ref="I57:J57"/>
    <mergeCell ref="K57:L57"/>
    <mergeCell ref="A65:B65"/>
    <mergeCell ref="C65:D65"/>
    <mergeCell ref="E65:F65"/>
    <mergeCell ref="G65:H65"/>
    <mergeCell ref="I65:J65"/>
    <mergeCell ref="K65:L65"/>
    <mergeCell ref="A59:B59"/>
    <mergeCell ref="C59:D59"/>
    <mergeCell ref="E59:F59"/>
    <mergeCell ref="G59:H59"/>
    <mergeCell ref="I59:J59"/>
    <mergeCell ref="K59:L59"/>
    <mergeCell ref="A67:B67"/>
    <mergeCell ref="C67:D67"/>
    <mergeCell ref="E67:F67"/>
    <mergeCell ref="G67:H67"/>
    <mergeCell ref="I67:J67"/>
    <mergeCell ref="K67:L67"/>
    <mergeCell ref="A66:B66"/>
    <mergeCell ref="C66:D66"/>
    <mergeCell ref="E66:F66"/>
    <mergeCell ref="G66:H66"/>
    <mergeCell ref="I66:J66"/>
    <mergeCell ref="K66:L66"/>
    <mergeCell ref="A69:B69"/>
    <mergeCell ref="C69:D69"/>
    <mergeCell ref="E69:F69"/>
    <mergeCell ref="G69:H69"/>
    <mergeCell ref="I69:J69"/>
    <mergeCell ref="K69:L69"/>
    <mergeCell ref="A68:B68"/>
    <mergeCell ref="C68:D68"/>
    <mergeCell ref="E68:F68"/>
    <mergeCell ref="G68:H68"/>
    <mergeCell ref="I68:J68"/>
    <mergeCell ref="K68:L68"/>
    <mergeCell ref="A76:B76"/>
    <mergeCell ref="C76:D76"/>
    <mergeCell ref="E76:F76"/>
    <mergeCell ref="G76:H76"/>
    <mergeCell ref="A77:B77"/>
    <mergeCell ref="C77:D77"/>
    <mergeCell ref="E77:F77"/>
    <mergeCell ref="G77:H77"/>
    <mergeCell ref="A74:B74"/>
    <mergeCell ref="C74:D74"/>
    <mergeCell ref="E74:F74"/>
    <mergeCell ref="G74:H74"/>
    <mergeCell ref="A75:B75"/>
    <mergeCell ref="C75:D75"/>
    <mergeCell ref="E75:F75"/>
    <mergeCell ref="G75:H75"/>
    <mergeCell ref="I84:J84"/>
    <mergeCell ref="K84:L84"/>
    <mergeCell ref="A85:B85"/>
    <mergeCell ref="C85:D85"/>
    <mergeCell ref="E85:F85"/>
    <mergeCell ref="G85:H85"/>
    <mergeCell ref="I85:J85"/>
    <mergeCell ref="K85:L85"/>
    <mergeCell ref="A78:B78"/>
    <mergeCell ref="C78:D78"/>
    <mergeCell ref="E78:F78"/>
    <mergeCell ref="G78:H78"/>
    <mergeCell ref="A84:B84"/>
    <mergeCell ref="C84:D84"/>
    <mergeCell ref="E84:F84"/>
    <mergeCell ref="G84:H84"/>
    <mergeCell ref="I88:J88"/>
    <mergeCell ref="K88:L88"/>
    <mergeCell ref="A87:B87"/>
    <mergeCell ref="C87:D87"/>
    <mergeCell ref="E87:F87"/>
    <mergeCell ref="G87:H87"/>
    <mergeCell ref="I87:J87"/>
    <mergeCell ref="K87:L87"/>
    <mergeCell ref="A86:B86"/>
    <mergeCell ref="C86:D86"/>
    <mergeCell ref="E86:F86"/>
    <mergeCell ref="G86:H86"/>
    <mergeCell ref="I86:J86"/>
    <mergeCell ref="K86:L86"/>
    <mergeCell ref="A93:B93"/>
    <mergeCell ref="C93:D93"/>
    <mergeCell ref="E93:F93"/>
    <mergeCell ref="G93:H93"/>
    <mergeCell ref="A94:B94"/>
    <mergeCell ref="C94:D94"/>
    <mergeCell ref="E94:F94"/>
    <mergeCell ref="G94:H94"/>
    <mergeCell ref="A88:B88"/>
    <mergeCell ref="C88:D88"/>
    <mergeCell ref="E88:F88"/>
    <mergeCell ref="G88:H88"/>
    <mergeCell ref="A97:B97"/>
    <mergeCell ref="C97:D97"/>
    <mergeCell ref="E97:F97"/>
    <mergeCell ref="G97:H97"/>
    <mergeCell ref="A95:B95"/>
    <mergeCell ref="C95:D95"/>
    <mergeCell ref="E95:F95"/>
    <mergeCell ref="G95:H95"/>
    <mergeCell ref="A96:B96"/>
    <mergeCell ref="C96:D96"/>
    <mergeCell ref="E96:F96"/>
    <mergeCell ref="G96:H96"/>
  </mergeCells>
  <phoneticPr fontId="2"/>
  <pageMargins left="0.78740157480314965" right="0.78740157480314965" top="0.39370078740157483" bottom="0.39370078740157483" header="0.51181102362204722" footer="0.51181102362204722"/>
  <pageSetup paperSize="9" scale="31"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491E-5571-4561-AE80-7CAED91CE322}">
  <sheetPr>
    <pageSetUpPr fitToPage="1"/>
  </sheetPr>
  <dimension ref="A1:L97"/>
  <sheetViews>
    <sheetView workbookViewId="0"/>
  </sheetViews>
  <sheetFormatPr defaultColWidth="9" defaultRowHeight="13.5" x14ac:dyDescent="0.4"/>
  <cols>
    <col min="1" max="12" width="20.625" style="47" customWidth="1"/>
    <col min="13" max="16384" width="9" style="47"/>
  </cols>
  <sheetData>
    <row r="1" spans="1:12" ht="40.15" customHeight="1" thickBot="1" x14ac:dyDescent="0.45">
      <c r="A1" s="23"/>
      <c r="B1" s="23"/>
      <c r="C1" s="23"/>
      <c r="D1" s="23"/>
      <c r="E1" s="23"/>
      <c r="F1" s="23"/>
      <c r="G1" s="23"/>
      <c r="L1" s="17" t="s">
        <v>272</v>
      </c>
    </row>
    <row r="2" spans="1:12" ht="40.15" customHeight="1" thickTop="1" x14ac:dyDescent="0.4">
      <c r="A2" s="381" t="s">
        <v>369</v>
      </c>
      <c r="B2" s="382"/>
      <c r="C2" s="382"/>
      <c r="D2" s="382"/>
      <c r="E2" s="382"/>
      <c r="F2" s="382"/>
      <c r="G2" s="382"/>
      <c r="H2" s="382"/>
      <c r="I2" s="382"/>
      <c r="J2" s="382"/>
      <c r="K2" s="382"/>
      <c r="L2" s="383"/>
    </row>
    <row r="3" spans="1:12" ht="40.15" customHeight="1" thickBot="1" x14ac:dyDescent="0.45">
      <c r="A3" s="384"/>
      <c r="B3" s="385"/>
      <c r="C3" s="385"/>
      <c r="D3" s="385"/>
      <c r="E3" s="385"/>
      <c r="F3" s="385"/>
      <c r="G3" s="385"/>
      <c r="H3" s="385"/>
      <c r="I3" s="385"/>
      <c r="J3" s="385"/>
      <c r="K3" s="385"/>
      <c r="L3" s="386"/>
    </row>
    <row r="4" spans="1:12" ht="40.15" customHeight="1" thickTop="1" x14ac:dyDescent="0.4">
      <c r="A4" s="191"/>
      <c r="B4" s="191"/>
      <c r="C4" s="191"/>
      <c r="D4" s="191"/>
      <c r="I4" s="9" t="str">
        <f>表紙!$G$5</f>
        <v>事業者名</v>
      </c>
      <c r="J4" s="387" t="str">
        <f>IF(表紙!$H$5="","",表紙!$H$5)</f>
        <v/>
      </c>
      <c r="K4" s="387"/>
      <c r="L4" s="387"/>
    </row>
    <row r="5" spans="1:12" ht="40.15" customHeight="1" x14ac:dyDescent="0.4">
      <c r="A5" s="191"/>
      <c r="B5" s="191"/>
      <c r="C5" s="191"/>
      <c r="D5" s="191"/>
      <c r="E5" s="191"/>
      <c r="F5" s="191"/>
      <c r="G5" s="191"/>
      <c r="H5" s="191"/>
    </row>
    <row r="6" spans="1:12" ht="40.15" customHeight="1" x14ac:dyDescent="0.4">
      <c r="A6" s="191" t="s">
        <v>95</v>
      </c>
      <c r="B6" s="191"/>
      <c r="C6" s="191"/>
      <c r="D6" s="191"/>
      <c r="E6" s="191"/>
      <c r="F6" s="191"/>
      <c r="G6" s="191"/>
      <c r="H6" s="191"/>
    </row>
    <row r="7" spans="1:12" ht="40.15" customHeight="1" x14ac:dyDescent="0.4">
      <c r="A7" s="191" t="s">
        <v>96</v>
      </c>
      <c r="B7" s="191"/>
      <c r="C7" s="191"/>
      <c r="D7" s="191"/>
      <c r="E7" s="191"/>
      <c r="F7" s="191"/>
      <c r="G7" s="191"/>
      <c r="H7" s="191"/>
    </row>
    <row r="8" spans="1:12" ht="40.15" customHeight="1" x14ac:dyDescent="0.4">
      <c r="A8" s="191" t="s">
        <v>336</v>
      </c>
      <c r="B8" s="191"/>
      <c r="C8" s="191"/>
      <c r="D8" s="191"/>
      <c r="E8" s="191"/>
      <c r="F8" s="191"/>
      <c r="G8" s="191"/>
      <c r="H8" s="191"/>
    </row>
    <row r="9" spans="1:12" ht="40.15" customHeight="1" x14ac:dyDescent="0.4">
      <c r="A9" s="39" t="s">
        <v>178</v>
      </c>
      <c r="B9" s="39"/>
      <c r="C9" s="39"/>
      <c r="D9" s="39"/>
      <c r="E9" s="39"/>
      <c r="F9" s="39"/>
      <c r="G9" s="39"/>
      <c r="H9" s="39"/>
    </row>
    <row r="10" spans="1:12" ht="40.15" customHeight="1" x14ac:dyDescent="0.4">
      <c r="A10" s="191"/>
      <c r="B10" s="191"/>
      <c r="C10" s="191"/>
      <c r="D10" s="191"/>
      <c r="E10" s="191"/>
      <c r="F10" s="191"/>
      <c r="G10" s="191"/>
      <c r="H10" s="191"/>
    </row>
    <row r="11" spans="1:12" ht="40.15" customHeight="1" x14ac:dyDescent="0.2">
      <c r="A11" s="191" t="s">
        <v>337</v>
      </c>
      <c r="B11" s="115"/>
      <c r="C11" s="115"/>
      <c r="D11" s="115"/>
      <c r="E11" s="115"/>
      <c r="F11" s="115"/>
      <c r="G11" s="191"/>
      <c r="H11" s="191"/>
    </row>
    <row r="12" spans="1:12" ht="40.15" customHeight="1" x14ac:dyDescent="0.4">
      <c r="A12" s="39" t="s">
        <v>214</v>
      </c>
      <c r="B12" s="39"/>
      <c r="C12" s="39"/>
      <c r="D12" s="39"/>
      <c r="E12" s="39"/>
      <c r="F12" s="39"/>
      <c r="G12" s="39"/>
      <c r="H12" s="39"/>
    </row>
    <row r="13" spans="1:12" ht="40.15" customHeight="1" x14ac:dyDescent="0.4">
      <c r="A13" s="41" t="s">
        <v>215</v>
      </c>
      <c r="B13" s="55"/>
      <c r="C13" s="55"/>
      <c r="D13" s="55"/>
      <c r="E13" s="55"/>
      <c r="F13" s="55"/>
      <c r="G13" s="55"/>
      <c r="H13" s="55"/>
    </row>
    <row r="14" spans="1:12" ht="40.15" customHeight="1" x14ac:dyDescent="0.2">
      <c r="A14" s="51"/>
      <c r="B14" s="51"/>
      <c r="C14" s="51"/>
      <c r="D14" s="51"/>
      <c r="E14" s="51"/>
      <c r="F14" s="51"/>
      <c r="G14" s="191"/>
      <c r="H14" s="191"/>
    </row>
    <row r="15" spans="1:12" ht="40.15" customHeight="1" thickBot="1" x14ac:dyDescent="0.45">
      <c r="A15" s="191" t="s">
        <v>172</v>
      </c>
      <c r="B15" s="191"/>
      <c r="C15" s="191"/>
      <c r="D15" s="191"/>
      <c r="E15" s="191"/>
      <c r="F15" s="191"/>
      <c r="G15" s="191"/>
      <c r="H15" s="191"/>
    </row>
    <row r="16" spans="1:12" ht="40.15" customHeight="1" thickBot="1" x14ac:dyDescent="0.45">
      <c r="A16" s="268" t="s">
        <v>13</v>
      </c>
      <c r="B16" s="269"/>
      <c r="C16" s="270" t="s">
        <v>14</v>
      </c>
      <c r="D16" s="269"/>
      <c r="E16" s="312" t="s">
        <v>67</v>
      </c>
      <c r="F16" s="312"/>
      <c r="G16" s="312" t="s">
        <v>164</v>
      </c>
      <c r="H16" s="312"/>
      <c r="I16" s="312" t="s">
        <v>98</v>
      </c>
      <c r="J16" s="312"/>
      <c r="K16" s="312" t="s">
        <v>74</v>
      </c>
      <c r="L16" s="313"/>
    </row>
    <row r="17" spans="1:12" ht="40.15" customHeight="1" thickTop="1" x14ac:dyDescent="0.4">
      <c r="A17" s="377" t="s">
        <v>62</v>
      </c>
      <c r="B17" s="378"/>
      <c r="C17" s="185"/>
      <c r="D17" s="85" t="s">
        <v>15</v>
      </c>
      <c r="E17" s="86">
        <v>28.7</v>
      </c>
      <c r="F17" s="85" t="s">
        <v>69</v>
      </c>
      <c r="G17" s="379">
        <f>IF(C17=0,0,C17*E17)</f>
        <v>0</v>
      </c>
      <c r="H17" s="379"/>
      <c r="I17" s="380">
        <v>2.46E-2</v>
      </c>
      <c r="J17" s="380"/>
      <c r="K17" s="348">
        <f t="shared" ref="K17:K51" si="0">(I17*G17)*44/12</f>
        <v>0</v>
      </c>
      <c r="L17" s="349"/>
    </row>
    <row r="18" spans="1:12" ht="40.15" customHeight="1" x14ac:dyDescent="0.4">
      <c r="A18" s="374" t="s">
        <v>16</v>
      </c>
      <c r="B18" s="375"/>
      <c r="C18" s="186"/>
      <c r="D18" s="83" t="s">
        <v>15</v>
      </c>
      <c r="E18" s="84">
        <v>28.9</v>
      </c>
      <c r="F18" s="83" t="s">
        <v>69</v>
      </c>
      <c r="G18" s="296">
        <f t="shared" ref="G18:G51" si="1">IF(C18=0,0,C18*E18)</f>
        <v>0</v>
      </c>
      <c r="H18" s="297"/>
      <c r="I18" s="376">
        <v>2.4500000000000001E-2</v>
      </c>
      <c r="J18" s="376"/>
      <c r="K18" s="285">
        <f t="shared" si="0"/>
        <v>0</v>
      </c>
      <c r="L18" s="347"/>
    </row>
    <row r="19" spans="1:12" ht="40.15" customHeight="1" x14ac:dyDescent="0.4">
      <c r="A19" s="374" t="s">
        <v>17</v>
      </c>
      <c r="B19" s="375"/>
      <c r="C19" s="186"/>
      <c r="D19" s="83" t="s">
        <v>15</v>
      </c>
      <c r="E19" s="84">
        <v>28.3</v>
      </c>
      <c r="F19" s="83" t="s">
        <v>69</v>
      </c>
      <c r="G19" s="296">
        <f t="shared" si="1"/>
        <v>0</v>
      </c>
      <c r="H19" s="297"/>
      <c r="I19" s="376">
        <v>2.5100000000000001E-2</v>
      </c>
      <c r="J19" s="376"/>
      <c r="K19" s="285">
        <f t="shared" si="0"/>
        <v>0</v>
      </c>
      <c r="L19" s="347"/>
    </row>
    <row r="20" spans="1:12" ht="40.15" customHeight="1" x14ac:dyDescent="0.4">
      <c r="A20" s="374" t="s">
        <v>63</v>
      </c>
      <c r="B20" s="375"/>
      <c r="C20" s="186"/>
      <c r="D20" s="83" t="s">
        <v>15</v>
      </c>
      <c r="E20" s="84">
        <v>26.1</v>
      </c>
      <c r="F20" s="83" t="s">
        <v>69</v>
      </c>
      <c r="G20" s="296">
        <f t="shared" si="1"/>
        <v>0</v>
      </c>
      <c r="H20" s="297"/>
      <c r="I20" s="376">
        <v>2.4299999999999999E-2</v>
      </c>
      <c r="J20" s="376"/>
      <c r="K20" s="285">
        <f t="shared" si="0"/>
        <v>0</v>
      </c>
      <c r="L20" s="347"/>
    </row>
    <row r="21" spans="1:12" ht="40.15" customHeight="1" x14ac:dyDescent="0.4">
      <c r="A21" s="374" t="s">
        <v>18</v>
      </c>
      <c r="B21" s="375"/>
      <c r="C21" s="186"/>
      <c r="D21" s="83" t="s">
        <v>15</v>
      </c>
      <c r="E21" s="84">
        <v>24.2</v>
      </c>
      <c r="F21" s="83" t="s">
        <v>69</v>
      </c>
      <c r="G21" s="296">
        <f t="shared" si="1"/>
        <v>0</v>
      </c>
      <c r="H21" s="297"/>
      <c r="I21" s="376">
        <v>2.4199999999999999E-2</v>
      </c>
      <c r="J21" s="376"/>
      <c r="K21" s="285">
        <f t="shared" si="0"/>
        <v>0</v>
      </c>
      <c r="L21" s="347"/>
    </row>
    <row r="22" spans="1:12" ht="40.15" customHeight="1" x14ac:dyDescent="0.4">
      <c r="A22" s="374" t="s">
        <v>64</v>
      </c>
      <c r="B22" s="375"/>
      <c r="C22" s="186"/>
      <c r="D22" s="83" t="s">
        <v>15</v>
      </c>
      <c r="E22" s="84">
        <v>27.8</v>
      </c>
      <c r="F22" s="83" t="s">
        <v>69</v>
      </c>
      <c r="G22" s="296">
        <f t="shared" si="1"/>
        <v>0</v>
      </c>
      <c r="H22" s="297"/>
      <c r="I22" s="376">
        <v>2.5899999999999999E-2</v>
      </c>
      <c r="J22" s="376"/>
      <c r="K22" s="285">
        <f t="shared" si="0"/>
        <v>0</v>
      </c>
      <c r="L22" s="347"/>
    </row>
    <row r="23" spans="1:12" ht="40.15" customHeight="1" x14ac:dyDescent="0.4">
      <c r="A23" s="374" t="s">
        <v>65</v>
      </c>
      <c r="B23" s="375"/>
      <c r="C23" s="186"/>
      <c r="D23" s="83" t="s">
        <v>19</v>
      </c>
      <c r="E23" s="84">
        <v>29</v>
      </c>
      <c r="F23" s="83" t="s">
        <v>69</v>
      </c>
      <c r="G23" s="296">
        <f t="shared" si="1"/>
        <v>0</v>
      </c>
      <c r="H23" s="297"/>
      <c r="I23" s="376">
        <v>2.9899999999999999E-2</v>
      </c>
      <c r="J23" s="376"/>
      <c r="K23" s="285">
        <f t="shared" si="0"/>
        <v>0</v>
      </c>
      <c r="L23" s="347"/>
    </row>
    <row r="24" spans="1:12" ht="40.15" customHeight="1" x14ac:dyDescent="0.4">
      <c r="A24" s="374" t="s">
        <v>61</v>
      </c>
      <c r="B24" s="375"/>
      <c r="C24" s="186"/>
      <c r="D24" s="83" t="s">
        <v>19</v>
      </c>
      <c r="E24" s="84">
        <v>34.1</v>
      </c>
      <c r="F24" s="83" t="s">
        <v>69</v>
      </c>
      <c r="G24" s="296">
        <f t="shared" si="1"/>
        <v>0</v>
      </c>
      <c r="H24" s="297"/>
      <c r="I24" s="376">
        <v>2.5399999999999999E-2</v>
      </c>
      <c r="J24" s="376"/>
      <c r="K24" s="285">
        <f t="shared" si="0"/>
        <v>0</v>
      </c>
      <c r="L24" s="347"/>
    </row>
    <row r="25" spans="1:12" ht="40.15" customHeight="1" x14ac:dyDescent="0.4">
      <c r="A25" s="374" t="s">
        <v>20</v>
      </c>
      <c r="B25" s="375"/>
      <c r="C25" s="186"/>
      <c r="D25" s="83" t="s">
        <v>19</v>
      </c>
      <c r="E25" s="84">
        <v>37.299999999999997</v>
      </c>
      <c r="F25" s="83" t="s">
        <v>69</v>
      </c>
      <c r="G25" s="296">
        <f t="shared" si="1"/>
        <v>0</v>
      </c>
      <c r="H25" s="297"/>
      <c r="I25" s="376">
        <v>2.0899999999999998E-2</v>
      </c>
      <c r="J25" s="376"/>
      <c r="K25" s="285">
        <f t="shared" si="0"/>
        <v>0</v>
      </c>
      <c r="L25" s="347"/>
    </row>
    <row r="26" spans="1:12" ht="40.15" customHeight="1" x14ac:dyDescent="0.4">
      <c r="A26" s="374" t="s">
        <v>21</v>
      </c>
      <c r="B26" s="375"/>
      <c r="C26" s="186"/>
      <c r="D26" s="83" t="s">
        <v>19</v>
      </c>
      <c r="E26" s="84">
        <v>40</v>
      </c>
      <c r="F26" s="83" t="s">
        <v>69</v>
      </c>
      <c r="G26" s="296">
        <f t="shared" si="1"/>
        <v>0</v>
      </c>
      <c r="H26" s="297"/>
      <c r="I26" s="376">
        <v>2.0400000000000001E-2</v>
      </c>
      <c r="J26" s="376"/>
      <c r="K26" s="285">
        <f t="shared" si="0"/>
        <v>0</v>
      </c>
      <c r="L26" s="347"/>
    </row>
    <row r="27" spans="1:12" ht="40.15" customHeight="1" x14ac:dyDescent="0.4">
      <c r="A27" s="374" t="s">
        <v>22</v>
      </c>
      <c r="B27" s="375"/>
      <c r="C27" s="186"/>
      <c r="D27" s="83" t="s">
        <v>71</v>
      </c>
      <c r="E27" s="84">
        <v>34.799999999999997</v>
      </c>
      <c r="F27" s="83" t="s">
        <v>70</v>
      </c>
      <c r="G27" s="296">
        <f t="shared" si="1"/>
        <v>0</v>
      </c>
      <c r="H27" s="297"/>
      <c r="I27" s="376">
        <v>1.83E-2</v>
      </c>
      <c r="J27" s="376"/>
      <c r="K27" s="285">
        <f t="shared" si="0"/>
        <v>0</v>
      </c>
      <c r="L27" s="347"/>
    </row>
    <row r="28" spans="1:12" ht="40.15" customHeight="1" x14ac:dyDescent="0.4">
      <c r="A28" s="374" t="s">
        <v>23</v>
      </c>
      <c r="B28" s="375"/>
      <c r="C28" s="186"/>
      <c r="D28" s="83" t="s">
        <v>71</v>
      </c>
      <c r="E28" s="84">
        <v>38.299999999999997</v>
      </c>
      <c r="F28" s="83" t="s">
        <v>70</v>
      </c>
      <c r="G28" s="296">
        <f t="shared" si="1"/>
        <v>0</v>
      </c>
      <c r="H28" s="297"/>
      <c r="I28" s="376">
        <v>1.9E-2</v>
      </c>
      <c r="J28" s="376"/>
      <c r="K28" s="285">
        <f t="shared" si="0"/>
        <v>0</v>
      </c>
      <c r="L28" s="347"/>
    </row>
    <row r="29" spans="1:12" ht="40.15" customHeight="1" x14ac:dyDescent="0.4">
      <c r="A29" s="374" t="s">
        <v>24</v>
      </c>
      <c r="B29" s="375"/>
      <c r="C29" s="186"/>
      <c r="D29" s="83" t="s">
        <v>71</v>
      </c>
      <c r="E29" s="84">
        <v>33.4</v>
      </c>
      <c r="F29" s="83" t="s">
        <v>70</v>
      </c>
      <c r="G29" s="296">
        <f t="shared" si="1"/>
        <v>0</v>
      </c>
      <c r="H29" s="297"/>
      <c r="I29" s="376">
        <v>1.8700000000000001E-2</v>
      </c>
      <c r="J29" s="376"/>
      <c r="K29" s="285">
        <f t="shared" si="0"/>
        <v>0</v>
      </c>
      <c r="L29" s="347"/>
    </row>
    <row r="30" spans="1:12" ht="40.15" customHeight="1" x14ac:dyDescent="0.4">
      <c r="A30" s="374" t="s">
        <v>25</v>
      </c>
      <c r="B30" s="375"/>
      <c r="C30" s="186"/>
      <c r="D30" s="83" t="s">
        <v>71</v>
      </c>
      <c r="E30" s="84">
        <v>33.299999999999997</v>
      </c>
      <c r="F30" s="83" t="s">
        <v>70</v>
      </c>
      <c r="G30" s="296">
        <f t="shared" si="1"/>
        <v>0</v>
      </c>
      <c r="H30" s="297"/>
      <c r="I30" s="376">
        <v>1.8599999999999998E-2</v>
      </c>
      <c r="J30" s="376"/>
      <c r="K30" s="285">
        <f t="shared" si="0"/>
        <v>0</v>
      </c>
      <c r="L30" s="347"/>
    </row>
    <row r="31" spans="1:12" ht="40.15" customHeight="1" x14ac:dyDescent="0.4">
      <c r="A31" s="374" t="s">
        <v>26</v>
      </c>
      <c r="B31" s="375"/>
      <c r="C31" s="186"/>
      <c r="D31" s="83" t="s">
        <v>71</v>
      </c>
      <c r="E31" s="84">
        <v>36.299999999999997</v>
      </c>
      <c r="F31" s="83" t="s">
        <v>70</v>
      </c>
      <c r="G31" s="296">
        <f t="shared" si="1"/>
        <v>0</v>
      </c>
      <c r="H31" s="297"/>
      <c r="I31" s="376">
        <v>1.8599999999999998E-2</v>
      </c>
      <c r="J31" s="376"/>
      <c r="K31" s="285">
        <f t="shared" si="0"/>
        <v>0</v>
      </c>
      <c r="L31" s="347"/>
    </row>
    <row r="32" spans="1:12" ht="40.15" customHeight="1" x14ac:dyDescent="0.4">
      <c r="A32" s="374" t="s">
        <v>27</v>
      </c>
      <c r="B32" s="375"/>
      <c r="C32" s="186"/>
      <c r="D32" s="83" t="s">
        <v>71</v>
      </c>
      <c r="E32" s="84">
        <v>36.5</v>
      </c>
      <c r="F32" s="83" t="s">
        <v>70</v>
      </c>
      <c r="G32" s="296">
        <f t="shared" si="1"/>
        <v>0</v>
      </c>
      <c r="H32" s="297"/>
      <c r="I32" s="376">
        <v>1.8700000000000001E-2</v>
      </c>
      <c r="J32" s="376"/>
      <c r="K32" s="285">
        <f t="shared" si="0"/>
        <v>0</v>
      </c>
      <c r="L32" s="347"/>
    </row>
    <row r="33" spans="1:12" ht="40.15" customHeight="1" x14ac:dyDescent="0.4">
      <c r="A33" s="374" t="s">
        <v>28</v>
      </c>
      <c r="B33" s="375"/>
      <c r="C33" s="186"/>
      <c r="D33" s="83" t="s">
        <v>71</v>
      </c>
      <c r="E33" s="84">
        <v>38</v>
      </c>
      <c r="F33" s="83" t="s">
        <v>70</v>
      </c>
      <c r="G33" s="296">
        <f t="shared" si="1"/>
        <v>0</v>
      </c>
      <c r="H33" s="297"/>
      <c r="I33" s="376">
        <v>1.8800000000000001E-2</v>
      </c>
      <c r="J33" s="376"/>
      <c r="K33" s="285">
        <f t="shared" si="0"/>
        <v>0</v>
      </c>
      <c r="L33" s="347"/>
    </row>
    <row r="34" spans="1:12" ht="40.15" customHeight="1" x14ac:dyDescent="0.4">
      <c r="A34" s="374" t="s">
        <v>109</v>
      </c>
      <c r="B34" s="375"/>
      <c r="C34" s="186"/>
      <c r="D34" s="83" t="s">
        <v>71</v>
      </c>
      <c r="E34" s="84">
        <v>38.9</v>
      </c>
      <c r="F34" s="83" t="s">
        <v>70</v>
      </c>
      <c r="G34" s="296">
        <f t="shared" si="1"/>
        <v>0</v>
      </c>
      <c r="H34" s="297"/>
      <c r="I34" s="376">
        <v>1.9300000000000001E-2</v>
      </c>
      <c r="J34" s="376"/>
      <c r="K34" s="285">
        <f t="shared" si="0"/>
        <v>0</v>
      </c>
      <c r="L34" s="347"/>
    </row>
    <row r="35" spans="1:12" ht="40.15" customHeight="1" x14ac:dyDescent="0.4">
      <c r="A35" s="374" t="s">
        <v>110</v>
      </c>
      <c r="B35" s="375"/>
      <c r="C35" s="186"/>
      <c r="D35" s="83" t="s">
        <v>71</v>
      </c>
      <c r="E35" s="84">
        <v>41.8</v>
      </c>
      <c r="F35" s="83" t="s">
        <v>70</v>
      </c>
      <c r="G35" s="296">
        <f t="shared" si="1"/>
        <v>0</v>
      </c>
      <c r="H35" s="297"/>
      <c r="I35" s="376">
        <v>2.0199999999999999E-2</v>
      </c>
      <c r="J35" s="376"/>
      <c r="K35" s="285">
        <f t="shared" si="0"/>
        <v>0</v>
      </c>
      <c r="L35" s="347"/>
    </row>
    <row r="36" spans="1:12" ht="40.15" customHeight="1" x14ac:dyDescent="0.4">
      <c r="A36" s="374" t="s">
        <v>66</v>
      </c>
      <c r="B36" s="375"/>
      <c r="C36" s="186"/>
      <c r="D36" s="83" t="s">
        <v>71</v>
      </c>
      <c r="E36" s="84">
        <v>40.200000000000003</v>
      </c>
      <c r="F36" s="83" t="s">
        <v>70</v>
      </c>
      <c r="G36" s="296">
        <f t="shared" si="1"/>
        <v>0</v>
      </c>
      <c r="H36" s="297"/>
      <c r="I36" s="376">
        <v>1.9900000000000001E-2</v>
      </c>
      <c r="J36" s="376"/>
      <c r="K36" s="285">
        <f t="shared" si="0"/>
        <v>0</v>
      </c>
      <c r="L36" s="347"/>
    </row>
    <row r="37" spans="1:12" ht="40.15" customHeight="1" x14ac:dyDescent="0.4">
      <c r="A37" s="374" t="s">
        <v>29</v>
      </c>
      <c r="B37" s="375"/>
      <c r="C37" s="186"/>
      <c r="D37" s="83" t="s">
        <v>15</v>
      </c>
      <c r="E37" s="84">
        <v>50.1</v>
      </c>
      <c r="F37" s="83" t="s">
        <v>69</v>
      </c>
      <c r="G37" s="296">
        <f t="shared" si="1"/>
        <v>0</v>
      </c>
      <c r="H37" s="297"/>
      <c r="I37" s="376">
        <v>1.6299999999999999E-2</v>
      </c>
      <c r="J37" s="376"/>
      <c r="K37" s="285">
        <f t="shared" si="0"/>
        <v>0</v>
      </c>
      <c r="L37" s="347"/>
    </row>
    <row r="38" spans="1:12" ht="40.15" customHeight="1" x14ac:dyDescent="0.4">
      <c r="A38" s="374" t="s">
        <v>30</v>
      </c>
      <c r="B38" s="375"/>
      <c r="C38" s="186"/>
      <c r="D38" s="83" t="s">
        <v>100</v>
      </c>
      <c r="E38" s="84">
        <v>46.1</v>
      </c>
      <c r="F38" s="83" t="s">
        <v>99</v>
      </c>
      <c r="G38" s="296">
        <f t="shared" si="1"/>
        <v>0</v>
      </c>
      <c r="H38" s="297"/>
      <c r="I38" s="376">
        <v>1.44E-2</v>
      </c>
      <c r="J38" s="376"/>
      <c r="K38" s="285">
        <f t="shared" si="0"/>
        <v>0</v>
      </c>
      <c r="L38" s="347"/>
    </row>
    <row r="39" spans="1:12" ht="40.15" customHeight="1" x14ac:dyDescent="0.4">
      <c r="A39" s="374" t="s">
        <v>31</v>
      </c>
      <c r="B39" s="375"/>
      <c r="C39" s="186"/>
      <c r="D39" s="83" t="s">
        <v>15</v>
      </c>
      <c r="E39" s="84">
        <v>54.7</v>
      </c>
      <c r="F39" s="83" t="s">
        <v>69</v>
      </c>
      <c r="G39" s="296">
        <f t="shared" si="1"/>
        <v>0</v>
      </c>
      <c r="H39" s="297"/>
      <c r="I39" s="376">
        <v>1.3899999999999999E-2</v>
      </c>
      <c r="J39" s="376"/>
      <c r="K39" s="285">
        <f t="shared" si="0"/>
        <v>0</v>
      </c>
      <c r="L39" s="347"/>
    </row>
    <row r="40" spans="1:12" ht="40.15" customHeight="1" x14ac:dyDescent="0.4">
      <c r="A40" s="374" t="s">
        <v>32</v>
      </c>
      <c r="B40" s="375"/>
      <c r="C40" s="186"/>
      <c r="D40" s="83" t="s">
        <v>100</v>
      </c>
      <c r="E40" s="84">
        <v>38.4</v>
      </c>
      <c r="F40" s="83" t="s">
        <v>99</v>
      </c>
      <c r="G40" s="296">
        <f>IF(C40=0,0,C40*E40)</f>
        <v>0</v>
      </c>
      <c r="H40" s="297"/>
      <c r="I40" s="376">
        <v>1.3899999999999999E-2</v>
      </c>
      <c r="J40" s="376"/>
      <c r="K40" s="285">
        <f>(I40*G40)*44/12</f>
        <v>0</v>
      </c>
      <c r="L40" s="347"/>
    </row>
    <row r="41" spans="1:12" ht="40.15" customHeight="1" x14ac:dyDescent="0.4">
      <c r="A41" s="374" t="s">
        <v>33</v>
      </c>
      <c r="B41" s="375"/>
      <c r="C41" s="186"/>
      <c r="D41" s="83" t="s">
        <v>100</v>
      </c>
      <c r="E41" s="84">
        <v>18.399999999999999</v>
      </c>
      <c r="F41" s="83" t="s">
        <v>99</v>
      </c>
      <c r="G41" s="296">
        <f t="shared" si="1"/>
        <v>0</v>
      </c>
      <c r="H41" s="297"/>
      <c r="I41" s="376">
        <v>1.09E-2</v>
      </c>
      <c r="J41" s="376"/>
      <c r="K41" s="285">
        <f t="shared" si="0"/>
        <v>0</v>
      </c>
      <c r="L41" s="347"/>
    </row>
    <row r="42" spans="1:12" ht="40.15" customHeight="1" x14ac:dyDescent="0.4">
      <c r="A42" s="374" t="s">
        <v>34</v>
      </c>
      <c r="B42" s="375"/>
      <c r="C42" s="186"/>
      <c r="D42" s="83" t="s">
        <v>100</v>
      </c>
      <c r="E42" s="84">
        <v>3.23</v>
      </c>
      <c r="F42" s="83" t="s">
        <v>99</v>
      </c>
      <c r="G42" s="296">
        <f t="shared" si="1"/>
        <v>0</v>
      </c>
      <c r="H42" s="297"/>
      <c r="I42" s="376">
        <v>2.64E-2</v>
      </c>
      <c r="J42" s="376"/>
      <c r="K42" s="285">
        <f t="shared" si="0"/>
        <v>0</v>
      </c>
      <c r="L42" s="347"/>
    </row>
    <row r="43" spans="1:12" ht="40.15" customHeight="1" x14ac:dyDescent="0.4">
      <c r="A43" s="374" t="s">
        <v>35</v>
      </c>
      <c r="B43" s="375"/>
      <c r="C43" s="186"/>
      <c r="D43" s="83" t="s">
        <v>100</v>
      </c>
      <c r="E43" s="84">
        <v>3.45</v>
      </c>
      <c r="F43" s="83" t="s">
        <v>99</v>
      </c>
      <c r="G43" s="296">
        <f t="shared" si="1"/>
        <v>0</v>
      </c>
      <c r="H43" s="297"/>
      <c r="I43" s="376">
        <v>2.64E-2</v>
      </c>
      <c r="J43" s="376"/>
      <c r="K43" s="285">
        <f t="shared" si="0"/>
        <v>0</v>
      </c>
      <c r="L43" s="347"/>
    </row>
    <row r="44" spans="1:12" ht="40.15" customHeight="1" x14ac:dyDescent="0.4">
      <c r="A44" s="374" t="s">
        <v>36</v>
      </c>
      <c r="B44" s="375"/>
      <c r="C44" s="186"/>
      <c r="D44" s="83" t="s">
        <v>100</v>
      </c>
      <c r="E44" s="84">
        <v>7.53</v>
      </c>
      <c r="F44" s="83" t="s">
        <v>99</v>
      </c>
      <c r="G44" s="296">
        <f t="shared" si="1"/>
        <v>0</v>
      </c>
      <c r="H44" s="297"/>
      <c r="I44" s="376">
        <v>4.2000000000000003E-2</v>
      </c>
      <c r="J44" s="376"/>
      <c r="K44" s="285">
        <f t="shared" si="0"/>
        <v>0</v>
      </c>
      <c r="L44" s="347"/>
    </row>
    <row r="45" spans="1:12" ht="40.15" customHeight="1" x14ac:dyDescent="0.4">
      <c r="A45" s="374" t="s">
        <v>37</v>
      </c>
      <c r="B45" s="375"/>
      <c r="C45" s="186"/>
      <c r="D45" s="83" t="s">
        <v>15</v>
      </c>
      <c r="E45" s="84">
        <v>18</v>
      </c>
      <c r="F45" s="83" t="s">
        <v>69</v>
      </c>
      <c r="G45" s="296">
        <f t="shared" si="1"/>
        <v>0</v>
      </c>
      <c r="H45" s="297"/>
      <c r="I45" s="376">
        <v>1.6199999999999999E-2</v>
      </c>
      <c r="J45" s="376"/>
      <c r="K45" s="285">
        <f t="shared" si="0"/>
        <v>0</v>
      </c>
      <c r="L45" s="347"/>
    </row>
    <row r="46" spans="1:12" ht="40.15" customHeight="1" x14ac:dyDescent="0.4">
      <c r="A46" s="374" t="s">
        <v>38</v>
      </c>
      <c r="B46" s="375"/>
      <c r="C46" s="186"/>
      <c r="D46" s="83" t="s">
        <v>15</v>
      </c>
      <c r="E46" s="84">
        <v>26.9</v>
      </c>
      <c r="F46" s="83" t="s">
        <v>69</v>
      </c>
      <c r="G46" s="296">
        <f t="shared" si="1"/>
        <v>0</v>
      </c>
      <c r="H46" s="297"/>
      <c r="I46" s="376">
        <v>1.66E-2</v>
      </c>
      <c r="J46" s="376"/>
      <c r="K46" s="285">
        <f t="shared" si="0"/>
        <v>0</v>
      </c>
      <c r="L46" s="347"/>
    </row>
    <row r="47" spans="1:12" ht="40.15" customHeight="1" x14ac:dyDescent="0.4">
      <c r="A47" s="374" t="s">
        <v>39</v>
      </c>
      <c r="B47" s="375"/>
      <c r="C47" s="186"/>
      <c r="D47" s="83" t="s">
        <v>15</v>
      </c>
      <c r="E47" s="84">
        <v>33.200000000000003</v>
      </c>
      <c r="F47" s="83" t="s">
        <v>68</v>
      </c>
      <c r="G47" s="296">
        <f t="shared" si="1"/>
        <v>0</v>
      </c>
      <c r="H47" s="297"/>
      <c r="I47" s="376">
        <v>1.35E-2</v>
      </c>
      <c r="J47" s="376"/>
      <c r="K47" s="285">
        <f t="shared" si="0"/>
        <v>0</v>
      </c>
      <c r="L47" s="347"/>
    </row>
    <row r="48" spans="1:12" ht="40.15" customHeight="1" x14ac:dyDescent="0.4">
      <c r="A48" s="374" t="s">
        <v>40</v>
      </c>
      <c r="B48" s="375"/>
      <c r="C48" s="186"/>
      <c r="D48" s="83" t="s">
        <v>15</v>
      </c>
      <c r="E48" s="84">
        <v>29.3</v>
      </c>
      <c r="F48" s="83" t="s">
        <v>68</v>
      </c>
      <c r="G48" s="296">
        <f t="shared" si="1"/>
        <v>0</v>
      </c>
      <c r="H48" s="297"/>
      <c r="I48" s="376">
        <v>2.5700000000000001E-2</v>
      </c>
      <c r="J48" s="376"/>
      <c r="K48" s="285">
        <f t="shared" si="0"/>
        <v>0</v>
      </c>
      <c r="L48" s="347"/>
    </row>
    <row r="49" spans="1:12" ht="40.15" customHeight="1" x14ac:dyDescent="0.4">
      <c r="A49" s="374" t="s">
        <v>107</v>
      </c>
      <c r="B49" s="375"/>
      <c r="C49" s="186"/>
      <c r="D49" s="83" t="s">
        <v>15</v>
      </c>
      <c r="E49" s="84">
        <v>29.3</v>
      </c>
      <c r="F49" s="83" t="s">
        <v>68</v>
      </c>
      <c r="G49" s="296">
        <f t="shared" si="1"/>
        <v>0</v>
      </c>
      <c r="H49" s="297"/>
      <c r="I49" s="376">
        <v>2.3900000000000001E-2</v>
      </c>
      <c r="J49" s="376"/>
      <c r="K49" s="285">
        <f t="shared" si="0"/>
        <v>0</v>
      </c>
      <c r="L49" s="347"/>
    </row>
    <row r="50" spans="1:12" ht="40.15" customHeight="1" x14ac:dyDescent="0.4">
      <c r="A50" s="374" t="s">
        <v>165</v>
      </c>
      <c r="B50" s="375"/>
      <c r="C50" s="186"/>
      <c r="D50" s="83" t="s">
        <v>71</v>
      </c>
      <c r="E50" s="84">
        <v>40.200000000000003</v>
      </c>
      <c r="F50" s="83" t="s">
        <v>70</v>
      </c>
      <c r="G50" s="296">
        <f t="shared" si="1"/>
        <v>0</v>
      </c>
      <c r="H50" s="297"/>
      <c r="I50" s="376">
        <v>1.7899999999999999E-2</v>
      </c>
      <c r="J50" s="376"/>
      <c r="K50" s="285">
        <f t="shared" si="0"/>
        <v>0</v>
      </c>
      <c r="L50" s="347"/>
    </row>
    <row r="51" spans="1:12" ht="40.15" customHeight="1" thickBot="1" x14ac:dyDescent="0.45">
      <c r="A51" s="364" t="s">
        <v>166</v>
      </c>
      <c r="B51" s="365"/>
      <c r="C51" s="187"/>
      <c r="D51" s="101" t="s">
        <v>71</v>
      </c>
      <c r="E51" s="116">
        <v>38</v>
      </c>
      <c r="F51" s="101" t="s">
        <v>70</v>
      </c>
      <c r="G51" s="366">
        <f t="shared" si="1"/>
        <v>0</v>
      </c>
      <c r="H51" s="367"/>
      <c r="I51" s="368">
        <v>1.8800000000000001E-2</v>
      </c>
      <c r="J51" s="368"/>
      <c r="K51" s="345">
        <f t="shared" si="0"/>
        <v>0</v>
      </c>
      <c r="L51" s="346"/>
    </row>
    <row r="52" spans="1:12" ht="40.15" customHeight="1" thickTop="1" thickBot="1" x14ac:dyDescent="0.45">
      <c r="A52" s="369" t="s">
        <v>41</v>
      </c>
      <c r="B52" s="370"/>
      <c r="C52" s="371" t="s">
        <v>102</v>
      </c>
      <c r="D52" s="372"/>
      <c r="E52" s="373" t="s">
        <v>102</v>
      </c>
      <c r="F52" s="373"/>
      <c r="G52" s="373" t="s">
        <v>102</v>
      </c>
      <c r="H52" s="373"/>
      <c r="I52" s="373" t="s">
        <v>102</v>
      </c>
      <c r="J52" s="373"/>
      <c r="K52" s="343">
        <f>SUM(K17:K44)</f>
        <v>0</v>
      </c>
      <c r="L52" s="344"/>
    </row>
    <row r="53" spans="1:12" ht="40.15" customHeight="1" x14ac:dyDescent="0.4">
      <c r="A53" s="29"/>
      <c r="B53" s="52"/>
      <c r="C53" s="52"/>
      <c r="D53" s="52"/>
      <c r="E53" s="52"/>
      <c r="F53" s="52"/>
      <c r="G53" s="52"/>
      <c r="H53" s="53"/>
    </row>
    <row r="54" spans="1:12" ht="40.15" customHeight="1" thickBot="1" x14ac:dyDescent="0.45">
      <c r="A54" s="191" t="s">
        <v>173</v>
      </c>
      <c r="B54" s="52"/>
      <c r="C54" s="52"/>
      <c r="D54" s="52"/>
      <c r="E54" s="52"/>
      <c r="F54" s="52"/>
      <c r="G54" s="52"/>
      <c r="H54" s="53"/>
    </row>
    <row r="55" spans="1:12" ht="40.15" customHeight="1" thickBot="1" x14ac:dyDescent="0.45">
      <c r="A55" s="360" t="s">
        <v>42</v>
      </c>
      <c r="B55" s="361"/>
      <c r="C55" s="362" t="s">
        <v>154</v>
      </c>
      <c r="D55" s="362"/>
      <c r="E55" s="312" t="s">
        <v>315</v>
      </c>
      <c r="F55" s="312"/>
      <c r="G55" s="338" t="s">
        <v>280</v>
      </c>
      <c r="H55" s="338"/>
      <c r="I55" s="363" t="s">
        <v>163</v>
      </c>
      <c r="J55" s="363"/>
      <c r="K55" s="312" t="s">
        <v>161</v>
      </c>
      <c r="L55" s="313"/>
    </row>
    <row r="56" spans="1:12" ht="40.15" customHeight="1" thickTop="1" x14ac:dyDescent="0.4">
      <c r="A56" s="357"/>
      <c r="B56" s="358"/>
      <c r="C56" s="359"/>
      <c r="D56" s="359"/>
      <c r="E56" s="359"/>
      <c r="F56" s="359"/>
      <c r="G56" s="348" t="str">
        <f>IF(C56="","",C56*E56)</f>
        <v/>
      </c>
      <c r="H56" s="348"/>
      <c r="I56" s="359"/>
      <c r="J56" s="359"/>
      <c r="K56" s="348" t="str">
        <f>IF(C56="","",C56*I56)</f>
        <v/>
      </c>
      <c r="L56" s="349"/>
    </row>
    <row r="57" spans="1:12" ht="40.15" customHeight="1" x14ac:dyDescent="0.4">
      <c r="A57" s="354"/>
      <c r="B57" s="355"/>
      <c r="C57" s="356"/>
      <c r="D57" s="356"/>
      <c r="E57" s="356"/>
      <c r="F57" s="356"/>
      <c r="G57" s="285" t="str">
        <f>IF(C57="","",C57*E57)</f>
        <v/>
      </c>
      <c r="H57" s="285"/>
      <c r="I57" s="356"/>
      <c r="J57" s="356"/>
      <c r="K57" s="285" t="str">
        <f>IF(C57="","",C57*I57)</f>
        <v/>
      </c>
      <c r="L57" s="347"/>
    </row>
    <row r="58" spans="1:12" ht="40.15" customHeight="1" thickBot="1" x14ac:dyDescent="0.45">
      <c r="A58" s="351"/>
      <c r="B58" s="352"/>
      <c r="C58" s="353"/>
      <c r="D58" s="353"/>
      <c r="E58" s="353"/>
      <c r="F58" s="353"/>
      <c r="G58" s="345" t="str">
        <f>IF(C58="","",C58*E58)</f>
        <v/>
      </c>
      <c r="H58" s="345"/>
      <c r="I58" s="353"/>
      <c r="J58" s="353"/>
      <c r="K58" s="345" t="str">
        <f>IF(C58="","",C58*I58)</f>
        <v/>
      </c>
      <c r="L58" s="346"/>
    </row>
    <row r="59" spans="1:12" ht="40.15" customHeight="1" thickTop="1" thickBot="1" x14ac:dyDescent="0.45">
      <c r="A59" s="350" t="s">
        <v>43</v>
      </c>
      <c r="B59" s="317"/>
      <c r="C59" s="343">
        <f>IF(C56="",0,SUM(C56:C58))</f>
        <v>0</v>
      </c>
      <c r="D59" s="343"/>
      <c r="E59" s="317" t="s">
        <v>101</v>
      </c>
      <c r="F59" s="317"/>
      <c r="G59" s="343">
        <f>IF(G56="",0,SUM(G56:G58))</f>
        <v>0</v>
      </c>
      <c r="H59" s="343"/>
      <c r="I59" s="317" t="s">
        <v>101</v>
      </c>
      <c r="J59" s="317"/>
      <c r="K59" s="343">
        <f>IF(K56="",0,SUM(K56:K58))</f>
        <v>0</v>
      </c>
      <c r="L59" s="344"/>
    </row>
    <row r="60" spans="1:12" ht="40.15" customHeight="1" x14ac:dyDescent="0.4">
      <c r="A60" s="29"/>
      <c r="B60" s="52"/>
      <c r="C60" s="52"/>
      <c r="D60" s="52"/>
      <c r="E60" s="52"/>
      <c r="F60" s="52"/>
      <c r="G60" s="52"/>
      <c r="H60" s="53"/>
    </row>
    <row r="61" spans="1:12" ht="40.15" customHeight="1" x14ac:dyDescent="0.4">
      <c r="A61" s="191" t="s">
        <v>97</v>
      </c>
      <c r="B61" s="191"/>
      <c r="C61" s="191"/>
      <c r="D61" s="191"/>
      <c r="E61" s="191"/>
      <c r="F61" s="191"/>
      <c r="G61" s="191"/>
      <c r="H61" s="191"/>
    </row>
    <row r="62" spans="1:12" ht="40.15" customHeight="1" x14ac:dyDescent="0.4">
      <c r="A62" s="191" t="s">
        <v>338</v>
      </c>
      <c r="B62" s="191"/>
      <c r="C62" s="191"/>
      <c r="D62" s="191"/>
      <c r="E62" s="191"/>
      <c r="F62" s="191"/>
      <c r="G62" s="191"/>
      <c r="H62" s="191"/>
    </row>
    <row r="63" spans="1:12" ht="40.15" customHeight="1" x14ac:dyDescent="0.4">
      <c r="A63" s="39" t="s">
        <v>180</v>
      </c>
      <c r="B63" s="39"/>
      <c r="C63" s="39"/>
      <c r="D63" s="39"/>
      <c r="E63" s="39"/>
      <c r="F63" s="39"/>
      <c r="G63" s="39"/>
      <c r="H63" s="39"/>
    </row>
    <row r="64" spans="1:12" s="6" customFormat="1" ht="40.15" customHeight="1" thickBot="1" x14ac:dyDescent="0.45">
      <c r="A64" s="54"/>
      <c r="B64" s="10"/>
      <c r="C64" s="10"/>
      <c r="D64" s="10"/>
      <c r="E64" s="10"/>
      <c r="F64" s="10"/>
      <c r="G64" s="10"/>
      <c r="H64" s="10"/>
    </row>
    <row r="65" spans="1:12" s="6" customFormat="1" ht="40.15" customHeight="1" thickBot="1" x14ac:dyDescent="0.45">
      <c r="A65" s="311" t="s">
        <v>44</v>
      </c>
      <c r="B65" s="312"/>
      <c r="C65" s="312" t="s">
        <v>159</v>
      </c>
      <c r="D65" s="312"/>
      <c r="E65" s="312" t="s">
        <v>158</v>
      </c>
      <c r="F65" s="312"/>
      <c r="G65" s="338" t="s">
        <v>280</v>
      </c>
      <c r="H65" s="338"/>
      <c r="I65" s="312" t="s">
        <v>160</v>
      </c>
      <c r="J65" s="312"/>
      <c r="K65" s="312" t="s">
        <v>161</v>
      </c>
      <c r="L65" s="313"/>
    </row>
    <row r="66" spans="1:12" s="6" customFormat="1" ht="40.15" customHeight="1" thickTop="1" x14ac:dyDescent="0.4">
      <c r="A66" s="331"/>
      <c r="B66" s="332"/>
      <c r="C66" s="333"/>
      <c r="D66" s="333"/>
      <c r="E66" s="342"/>
      <c r="F66" s="342"/>
      <c r="G66" s="335" t="str">
        <f>IF(C66="","",C66*E66)</f>
        <v/>
      </c>
      <c r="H66" s="335"/>
      <c r="I66" s="342"/>
      <c r="J66" s="342"/>
      <c r="K66" s="348" t="str">
        <f>IF(I66="","",C66*I66)</f>
        <v/>
      </c>
      <c r="L66" s="349"/>
    </row>
    <row r="67" spans="1:12" s="6" customFormat="1" ht="40.15" customHeight="1" x14ac:dyDescent="0.4">
      <c r="A67" s="319"/>
      <c r="B67" s="320"/>
      <c r="C67" s="321"/>
      <c r="D67" s="321"/>
      <c r="E67" s="339"/>
      <c r="F67" s="339"/>
      <c r="G67" s="285" t="str">
        <f>IF(C67="","",C67*E67)</f>
        <v/>
      </c>
      <c r="H67" s="285"/>
      <c r="I67" s="339"/>
      <c r="J67" s="339"/>
      <c r="K67" s="285" t="str">
        <f>IF(I67="","",C67*I67)</f>
        <v/>
      </c>
      <c r="L67" s="347"/>
    </row>
    <row r="68" spans="1:12" s="6" customFormat="1" ht="40.15" customHeight="1" thickBot="1" x14ac:dyDescent="0.45">
      <c r="A68" s="325"/>
      <c r="B68" s="326"/>
      <c r="C68" s="327"/>
      <c r="D68" s="327"/>
      <c r="E68" s="340"/>
      <c r="F68" s="340"/>
      <c r="G68" s="345" t="str">
        <f>IF(C68="","",C68*E68)</f>
        <v/>
      </c>
      <c r="H68" s="345"/>
      <c r="I68" s="340"/>
      <c r="J68" s="340"/>
      <c r="K68" s="345" t="str">
        <f>IF(I68="","",C68*I68)</f>
        <v/>
      </c>
      <c r="L68" s="346"/>
    </row>
    <row r="69" spans="1:12" s="6" customFormat="1" ht="40.15" customHeight="1" thickTop="1" thickBot="1" x14ac:dyDescent="0.45">
      <c r="A69" s="314" t="s">
        <v>45</v>
      </c>
      <c r="B69" s="315"/>
      <c r="C69" s="316">
        <f>IF(C66="",0,SUM(C66:C68))</f>
        <v>0</v>
      </c>
      <c r="D69" s="316"/>
      <c r="E69" s="317" t="s">
        <v>101</v>
      </c>
      <c r="F69" s="317"/>
      <c r="G69" s="343">
        <f>IF(G66="",0,SUM(G66:G68))</f>
        <v>0</v>
      </c>
      <c r="H69" s="343"/>
      <c r="I69" s="317" t="s">
        <v>101</v>
      </c>
      <c r="J69" s="317"/>
      <c r="K69" s="343">
        <f>IF(K66="",0,SUM(K66:K68))</f>
        <v>0</v>
      </c>
      <c r="L69" s="344"/>
    </row>
    <row r="70" spans="1:12" ht="40.15" customHeight="1" x14ac:dyDescent="0.4">
      <c r="A70" s="3"/>
      <c r="B70" s="191"/>
      <c r="C70" s="191"/>
      <c r="D70" s="191"/>
      <c r="E70" s="191"/>
      <c r="F70" s="191"/>
      <c r="G70" s="191"/>
      <c r="H70" s="191"/>
    </row>
    <row r="71" spans="1:12" ht="40.15" customHeight="1" x14ac:dyDescent="0.4">
      <c r="A71" s="191" t="s">
        <v>339</v>
      </c>
      <c r="B71" s="191"/>
      <c r="C71" s="191"/>
      <c r="D71" s="191"/>
      <c r="E71" s="191"/>
      <c r="F71" s="191"/>
      <c r="G71" s="191"/>
      <c r="H71" s="191"/>
    </row>
    <row r="72" spans="1:12" ht="40.15" customHeight="1" x14ac:dyDescent="0.4">
      <c r="A72" s="39" t="s">
        <v>181</v>
      </c>
      <c r="B72" s="39"/>
      <c r="C72" s="39"/>
      <c r="D72" s="39"/>
      <c r="E72" s="39"/>
      <c r="F72" s="39"/>
      <c r="G72" s="39"/>
      <c r="H72" s="39"/>
    </row>
    <row r="73" spans="1:12" s="6" customFormat="1" ht="40.15" customHeight="1" thickBot="1" x14ac:dyDescent="0.45">
      <c r="A73" s="54"/>
      <c r="B73" s="10"/>
      <c r="C73" s="10"/>
      <c r="D73" s="10"/>
      <c r="E73" s="10"/>
      <c r="F73" s="10"/>
      <c r="G73" s="10"/>
      <c r="H73" s="10"/>
    </row>
    <row r="74" spans="1:12" s="6" customFormat="1" ht="40.15" customHeight="1" thickBot="1" x14ac:dyDescent="0.45">
      <c r="A74" s="311" t="s">
        <v>44</v>
      </c>
      <c r="B74" s="312"/>
      <c r="C74" s="312" t="s">
        <v>159</v>
      </c>
      <c r="D74" s="312"/>
      <c r="E74" s="312" t="s">
        <v>162</v>
      </c>
      <c r="F74" s="312"/>
      <c r="G74" s="338" t="s">
        <v>119</v>
      </c>
      <c r="H74" s="341"/>
      <c r="I74" s="191"/>
    </row>
    <row r="75" spans="1:12" s="6" customFormat="1" ht="40.15" customHeight="1" thickTop="1" x14ac:dyDescent="0.4">
      <c r="A75" s="331"/>
      <c r="B75" s="332"/>
      <c r="C75" s="333"/>
      <c r="D75" s="333"/>
      <c r="E75" s="342"/>
      <c r="F75" s="342"/>
      <c r="G75" s="335" t="str">
        <f>IF(C75="","",C75*E75)</f>
        <v/>
      </c>
      <c r="H75" s="336"/>
      <c r="I75" s="191"/>
    </row>
    <row r="76" spans="1:12" s="6" customFormat="1" ht="40.15" customHeight="1" x14ac:dyDescent="0.4">
      <c r="A76" s="319"/>
      <c r="B76" s="320"/>
      <c r="C76" s="321"/>
      <c r="D76" s="321"/>
      <c r="E76" s="339"/>
      <c r="F76" s="339"/>
      <c r="G76" s="323" t="str">
        <f>IF(C76="","",C76*E76)</f>
        <v/>
      </c>
      <c r="H76" s="324"/>
      <c r="I76" s="191"/>
    </row>
    <row r="77" spans="1:12" s="6" customFormat="1" ht="40.15" customHeight="1" thickBot="1" x14ac:dyDescent="0.45">
      <c r="A77" s="325"/>
      <c r="B77" s="326"/>
      <c r="C77" s="327"/>
      <c r="D77" s="327"/>
      <c r="E77" s="340"/>
      <c r="F77" s="340"/>
      <c r="G77" s="329" t="str">
        <f>IF(C77="","",C77*E77)</f>
        <v/>
      </c>
      <c r="H77" s="330"/>
      <c r="I77" s="191"/>
    </row>
    <row r="78" spans="1:12" s="6" customFormat="1" ht="40.15" customHeight="1" thickTop="1" thickBot="1" x14ac:dyDescent="0.45">
      <c r="A78" s="314" t="s">
        <v>45</v>
      </c>
      <c r="B78" s="315"/>
      <c r="C78" s="316">
        <f>IF(C75="",0,SUM(C75:C77))</f>
        <v>0</v>
      </c>
      <c r="D78" s="316"/>
      <c r="E78" s="317" t="s">
        <v>101</v>
      </c>
      <c r="F78" s="317"/>
      <c r="G78" s="316">
        <f>IF(G75="",0,SUM(G75:G77))</f>
        <v>0</v>
      </c>
      <c r="H78" s="318"/>
      <c r="I78" s="191"/>
    </row>
    <row r="79" spans="1:12" ht="40.15" customHeight="1" x14ac:dyDescent="0.4">
      <c r="A79" s="3"/>
      <c r="B79" s="191"/>
      <c r="C79" s="191"/>
      <c r="D79" s="191"/>
      <c r="E79" s="191"/>
      <c r="F79" s="191"/>
      <c r="G79" s="191"/>
      <c r="H79" s="191"/>
    </row>
    <row r="80" spans="1:12" ht="40.15" customHeight="1" x14ac:dyDescent="0.4">
      <c r="A80" s="191" t="s">
        <v>108</v>
      </c>
      <c r="B80" s="191"/>
      <c r="C80" s="191"/>
      <c r="D80" s="191"/>
      <c r="E80" s="191"/>
      <c r="F80" s="191"/>
      <c r="G80" s="191"/>
      <c r="H80" s="191"/>
    </row>
    <row r="81" spans="1:12" ht="40.15" customHeight="1" x14ac:dyDescent="0.4">
      <c r="A81" s="191" t="s">
        <v>340</v>
      </c>
      <c r="B81" s="191"/>
      <c r="C81" s="191"/>
      <c r="D81" s="191"/>
      <c r="E81" s="191"/>
      <c r="F81" s="191"/>
      <c r="G81" s="191"/>
      <c r="H81" s="191"/>
    </row>
    <row r="82" spans="1:12" ht="40.15" customHeight="1" x14ac:dyDescent="0.4">
      <c r="A82" s="113" t="s">
        <v>182</v>
      </c>
      <c r="B82" s="190"/>
      <c r="C82" s="190"/>
      <c r="D82" s="190"/>
      <c r="E82" s="190"/>
      <c r="F82" s="190"/>
      <c r="G82" s="190"/>
      <c r="H82" s="190"/>
      <c r="I82" s="190"/>
      <c r="J82" s="190"/>
      <c r="K82" s="190"/>
      <c r="L82" s="190"/>
    </row>
    <row r="83" spans="1:12" ht="40.15" customHeight="1" thickBot="1" x14ac:dyDescent="0.45">
      <c r="A83" s="54"/>
      <c r="B83" s="10"/>
      <c r="C83" s="10"/>
      <c r="D83" s="10"/>
      <c r="E83" s="10"/>
      <c r="F83" s="10"/>
      <c r="G83" s="10"/>
      <c r="H83" s="10"/>
    </row>
    <row r="84" spans="1:12" ht="40.15" customHeight="1" thickBot="1" x14ac:dyDescent="0.45">
      <c r="A84" s="311" t="s">
        <v>44</v>
      </c>
      <c r="B84" s="312"/>
      <c r="C84" s="312" t="s">
        <v>157</v>
      </c>
      <c r="D84" s="312"/>
      <c r="E84" s="312" t="s">
        <v>135</v>
      </c>
      <c r="F84" s="312"/>
      <c r="G84" s="338" t="s">
        <v>281</v>
      </c>
      <c r="H84" s="338"/>
      <c r="I84" s="337" t="s">
        <v>155</v>
      </c>
      <c r="J84" s="337"/>
      <c r="K84" s="312" t="s">
        <v>161</v>
      </c>
      <c r="L84" s="313"/>
    </row>
    <row r="85" spans="1:12" ht="40.15" customHeight="1" thickTop="1" x14ac:dyDescent="0.4">
      <c r="A85" s="331"/>
      <c r="B85" s="332"/>
      <c r="C85" s="333"/>
      <c r="D85" s="333"/>
      <c r="E85" s="334"/>
      <c r="F85" s="334"/>
      <c r="G85" s="335" t="str">
        <f>IF(C85="","",C85*E85)</f>
        <v/>
      </c>
      <c r="H85" s="335"/>
      <c r="I85" s="334"/>
      <c r="J85" s="334"/>
      <c r="K85" s="335" t="str">
        <f>IF(C85="","",C85*I85)</f>
        <v/>
      </c>
      <c r="L85" s="336"/>
    </row>
    <row r="86" spans="1:12" ht="40.15" customHeight="1" x14ac:dyDescent="0.4">
      <c r="A86" s="319"/>
      <c r="B86" s="320"/>
      <c r="C86" s="321"/>
      <c r="D86" s="321"/>
      <c r="E86" s="322"/>
      <c r="F86" s="322"/>
      <c r="G86" s="323" t="str">
        <f>IF(C86="","",C86*E86)</f>
        <v/>
      </c>
      <c r="H86" s="323"/>
      <c r="I86" s="322"/>
      <c r="J86" s="322"/>
      <c r="K86" s="323" t="str">
        <f>IF(C86="","",C86*I86)</f>
        <v/>
      </c>
      <c r="L86" s="324"/>
    </row>
    <row r="87" spans="1:12" ht="40.15" customHeight="1" thickBot="1" x14ac:dyDescent="0.45">
      <c r="A87" s="325"/>
      <c r="B87" s="326"/>
      <c r="C87" s="327"/>
      <c r="D87" s="327"/>
      <c r="E87" s="328"/>
      <c r="F87" s="328"/>
      <c r="G87" s="329" t="str">
        <f>IF(C87="","",C87*E87)</f>
        <v/>
      </c>
      <c r="H87" s="329"/>
      <c r="I87" s="328"/>
      <c r="J87" s="328"/>
      <c r="K87" s="329" t="str">
        <f>IF(C87="","",C87*I87)</f>
        <v/>
      </c>
      <c r="L87" s="330"/>
    </row>
    <row r="88" spans="1:12" ht="40.15" customHeight="1" thickTop="1" thickBot="1" x14ac:dyDescent="0.45">
      <c r="A88" s="314" t="s">
        <v>45</v>
      </c>
      <c r="B88" s="315"/>
      <c r="C88" s="316">
        <f>IF(C85="",0,SUM(C85:C87))</f>
        <v>0</v>
      </c>
      <c r="D88" s="316"/>
      <c r="E88" s="317" t="s">
        <v>101</v>
      </c>
      <c r="F88" s="317"/>
      <c r="G88" s="316">
        <f>IF(G85="",0,SUM(G85:G87))</f>
        <v>0</v>
      </c>
      <c r="H88" s="316"/>
      <c r="I88" s="317" t="s">
        <v>101</v>
      </c>
      <c r="J88" s="317"/>
      <c r="K88" s="316">
        <f>IF(K85="",0,SUM(K85:K87))</f>
        <v>0</v>
      </c>
      <c r="L88" s="318"/>
    </row>
    <row r="89" spans="1:12" ht="40.15" customHeight="1" x14ac:dyDescent="0.4">
      <c r="A89" s="54"/>
      <c r="B89" s="10"/>
      <c r="C89" s="10"/>
      <c r="D89" s="10"/>
      <c r="E89" s="10"/>
      <c r="F89" s="10"/>
      <c r="G89" s="10"/>
      <c r="H89" s="10"/>
    </row>
    <row r="90" spans="1:12" ht="40.15" customHeight="1" x14ac:dyDescent="0.4">
      <c r="A90" s="191" t="s">
        <v>341</v>
      </c>
      <c r="B90" s="191"/>
      <c r="C90" s="191"/>
      <c r="D90" s="191"/>
      <c r="E90" s="191"/>
      <c r="F90" s="191"/>
      <c r="G90" s="191"/>
      <c r="H90" s="191"/>
    </row>
    <row r="91" spans="1:12" ht="40.15" customHeight="1" x14ac:dyDescent="0.4">
      <c r="A91" s="39" t="s">
        <v>183</v>
      </c>
      <c r="B91" s="190"/>
      <c r="C91" s="190"/>
      <c r="D91" s="190"/>
      <c r="E91" s="190"/>
      <c r="F91" s="190"/>
      <c r="G91" s="190"/>
      <c r="H91" s="190"/>
      <c r="I91" s="114"/>
    </row>
    <row r="92" spans="1:12" ht="40.15" customHeight="1" thickBot="1" x14ac:dyDescent="0.45">
      <c r="A92" s="54"/>
      <c r="B92" s="10"/>
      <c r="C92" s="10"/>
      <c r="D92" s="10"/>
      <c r="E92" s="10"/>
      <c r="F92" s="10"/>
      <c r="G92" s="10"/>
      <c r="H92" s="10"/>
    </row>
    <row r="93" spans="1:12" ht="40.15" customHeight="1" thickBot="1" x14ac:dyDescent="0.45">
      <c r="A93" s="311" t="s">
        <v>44</v>
      </c>
      <c r="B93" s="312"/>
      <c r="C93" s="312" t="s">
        <v>157</v>
      </c>
      <c r="D93" s="312"/>
      <c r="E93" s="312" t="s">
        <v>156</v>
      </c>
      <c r="F93" s="312"/>
      <c r="G93" s="312" t="s">
        <v>119</v>
      </c>
      <c r="H93" s="313"/>
      <c r="I93" s="39"/>
    </row>
    <row r="94" spans="1:12" ht="40.15" customHeight="1" thickTop="1" x14ac:dyDescent="0.4">
      <c r="A94" s="331"/>
      <c r="B94" s="332"/>
      <c r="C94" s="333"/>
      <c r="D94" s="333"/>
      <c r="E94" s="334"/>
      <c r="F94" s="334"/>
      <c r="G94" s="335" t="str">
        <f>IF(C94="","",C94*E94)</f>
        <v/>
      </c>
      <c r="H94" s="336"/>
      <c r="I94" s="39"/>
    </row>
    <row r="95" spans="1:12" ht="40.15" customHeight="1" x14ac:dyDescent="0.4">
      <c r="A95" s="319"/>
      <c r="B95" s="320"/>
      <c r="C95" s="321"/>
      <c r="D95" s="321"/>
      <c r="E95" s="322"/>
      <c r="F95" s="322"/>
      <c r="G95" s="323" t="str">
        <f>IF(C95="","",C95*E95)</f>
        <v/>
      </c>
      <c r="H95" s="324"/>
      <c r="I95" s="191"/>
    </row>
    <row r="96" spans="1:12" ht="40.15" customHeight="1" thickBot="1" x14ac:dyDescent="0.45">
      <c r="A96" s="325"/>
      <c r="B96" s="326"/>
      <c r="C96" s="327"/>
      <c r="D96" s="327"/>
      <c r="E96" s="328"/>
      <c r="F96" s="328"/>
      <c r="G96" s="329" t="str">
        <f>IF(C96="","",C96*E96)</f>
        <v/>
      </c>
      <c r="H96" s="330"/>
      <c r="I96" s="191"/>
    </row>
    <row r="97" spans="1:9" ht="40.15" customHeight="1" thickTop="1" thickBot="1" x14ac:dyDescent="0.45">
      <c r="A97" s="314" t="s">
        <v>45</v>
      </c>
      <c r="B97" s="315"/>
      <c r="C97" s="316">
        <f>IF(C94="",0,SUM(C94:C96))</f>
        <v>0</v>
      </c>
      <c r="D97" s="316"/>
      <c r="E97" s="317" t="s">
        <v>101</v>
      </c>
      <c r="F97" s="317"/>
      <c r="G97" s="316">
        <f>IF(G94="",0,SUM(G94:G96))</f>
        <v>0</v>
      </c>
      <c r="H97" s="318"/>
      <c r="I97" s="191"/>
    </row>
  </sheetData>
  <mergeCells count="284">
    <mergeCell ref="A17:B17"/>
    <mergeCell ref="G17:H17"/>
    <mergeCell ref="I17:J17"/>
    <mergeCell ref="K17:L17"/>
    <mergeCell ref="A18:B18"/>
    <mergeCell ref="G18:H18"/>
    <mergeCell ref="I18:J18"/>
    <mergeCell ref="K18:L18"/>
    <mergeCell ref="A2:L3"/>
    <mergeCell ref="J4:L4"/>
    <mergeCell ref="A16:B16"/>
    <mergeCell ref="C16:D16"/>
    <mergeCell ref="E16:F16"/>
    <mergeCell ref="G16:H16"/>
    <mergeCell ref="I16:J16"/>
    <mergeCell ref="K16:L16"/>
    <mergeCell ref="A21:B21"/>
    <mergeCell ref="G21:H21"/>
    <mergeCell ref="I21:J21"/>
    <mergeCell ref="K21:L21"/>
    <mergeCell ref="A22:B22"/>
    <mergeCell ref="G22:H22"/>
    <mergeCell ref="I22:J22"/>
    <mergeCell ref="K22:L22"/>
    <mergeCell ref="A19:B19"/>
    <mergeCell ref="G19:H19"/>
    <mergeCell ref="I19:J19"/>
    <mergeCell ref="K19:L19"/>
    <mergeCell ref="A20:B20"/>
    <mergeCell ref="G20:H20"/>
    <mergeCell ref="I20:J20"/>
    <mergeCell ref="K20:L20"/>
    <mergeCell ref="A25:B25"/>
    <mergeCell ref="G25:H25"/>
    <mergeCell ref="I25:J25"/>
    <mergeCell ref="K25:L25"/>
    <mergeCell ref="A26:B26"/>
    <mergeCell ref="G26:H26"/>
    <mergeCell ref="I26:J26"/>
    <mergeCell ref="K26:L26"/>
    <mergeCell ref="A23:B23"/>
    <mergeCell ref="G23:H23"/>
    <mergeCell ref="I23:J23"/>
    <mergeCell ref="K23:L23"/>
    <mergeCell ref="A24:B24"/>
    <mergeCell ref="G24:H24"/>
    <mergeCell ref="I24:J24"/>
    <mergeCell ref="K24:L24"/>
    <mergeCell ref="A29:B29"/>
    <mergeCell ref="G29:H29"/>
    <mergeCell ref="I29:J29"/>
    <mergeCell ref="K29:L29"/>
    <mergeCell ref="A30:B30"/>
    <mergeCell ref="G30:H30"/>
    <mergeCell ref="I30:J30"/>
    <mergeCell ref="K30:L30"/>
    <mergeCell ref="A27:B27"/>
    <mergeCell ref="G27:H27"/>
    <mergeCell ref="I27:J27"/>
    <mergeCell ref="K27:L27"/>
    <mergeCell ref="A28:B28"/>
    <mergeCell ref="G28:H28"/>
    <mergeCell ref="I28:J28"/>
    <mergeCell ref="K28:L28"/>
    <mergeCell ref="A33:B33"/>
    <mergeCell ref="G33:H33"/>
    <mergeCell ref="I33:J33"/>
    <mergeCell ref="K33:L33"/>
    <mergeCell ref="A34:B34"/>
    <mergeCell ref="G34:H34"/>
    <mergeCell ref="I34:J34"/>
    <mergeCell ref="K34:L34"/>
    <mergeCell ref="A31:B31"/>
    <mergeCell ref="G31:H31"/>
    <mergeCell ref="I31:J31"/>
    <mergeCell ref="K31:L31"/>
    <mergeCell ref="A32:B32"/>
    <mergeCell ref="G32:H32"/>
    <mergeCell ref="I32:J32"/>
    <mergeCell ref="K32:L32"/>
    <mergeCell ref="A37:B37"/>
    <mergeCell ref="G37:H37"/>
    <mergeCell ref="I37:J37"/>
    <mergeCell ref="K37:L37"/>
    <mergeCell ref="A38:B38"/>
    <mergeCell ref="G38:H38"/>
    <mergeCell ref="I38:J38"/>
    <mergeCell ref="K38:L38"/>
    <mergeCell ref="A35:B35"/>
    <mergeCell ref="G35:H35"/>
    <mergeCell ref="I35:J35"/>
    <mergeCell ref="K35:L35"/>
    <mergeCell ref="A36:B36"/>
    <mergeCell ref="G36:H36"/>
    <mergeCell ref="I36:J36"/>
    <mergeCell ref="K36:L36"/>
    <mergeCell ref="A41:B41"/>
    <mergeCell ref="G41:H41"/>
    <mergeCell ref="I41:J41"/>
    <mergeCell ref="K41:L41"/>
    <mergeCell ref="A42:B42"/>
    <mergeCell ref="G42:H42"/>
    <mergeCell ref="I42:J42"/>
    <mergeCell ref="K42:L42"/>
    <mergeCell ref="A39:B39"/>
    <mergeCell ref="G39:H39"/>
    <mergeCell ref="I39:J39"/>
    <mergeCell ref="K39:L39"/>
    <mergeCell ref="A40:B40"/>
    <mergeCell ref="G40:H40"/>
    <mergeCell ref="I40:J40"/>
    <mergeCell ref="K40:L40"/>
    <mergeCell ref="A45:B45"/>
    <mergeCell ref="G45:H45"/>
    <mergeCell ref="I45:J45"/>
    <mergeCell ref="K45:L45"/>
    <mergeCell ref="A46:B46"/>
    <mergeCell ref="G46:H46"/>
    <mergeCell ref="I46:J46"/>
    <mergeCell ref="K46:L46"/>
    <mergeCell ref="A43:B43"/>
    <mergeCell ref="G43:H43"/>
    <mergeCell ref="I43:J43"/>
    <mergeCell ref="K43:L43"/>
    <mergeCell ref="A44:B44"/>
    <mergeCell ref="G44:H44"/>
    <mergeCell ref="I44:J44"/>
    <mergeCell ref="K44:L44"/>
    <mergeCell ref="A49:B49"/>
    <mergeCell ref="G49:H49"/>
    <mergeCell ref="I49:J49"/>
    <mergeCell ref="K49:L49"/>
    <mergeCell ref="A50:B50"/>
    <mergeCell ref="G50:H50"/>
    <mergeCell ref="I50:J50"/>
    <mergeCell ref="K50:L50"/>
    <mergeCell ref="A47:B47"/>
    <mergeCell ref="G47:H47"/>
    <mergeCell ref="I47:J47"/>
    <mergeCell ref="K47:L47"/>
    <mergeCell ref="A48:B48"/>
    <mergeCell ref="G48:H48"/>
    <mergeCell ref="I48:J48"/>
    <mergeCell ref="K48:L48"/>
    <mergeCell ref="A51:B51"/>
    <mergeCell ref="G51:H51"/>
    <mergeCell ref="I51:J51"/>
    <mergeCell ref="K51:L51"/>
    <mergeCell ref="A52:B52"/>
    <mergeCell ref="C52:D52"/>
    <mergeCell ref="E52:F52"/>
    <mergeCell ref="G52:H52"/>
    <mergeCell ref="I52:J52"/>
    <mergeCell ref="K52:L52"/>
    <mergeCell ref="A56:B56"/>
    <mergeCell ref="C56:D56"/>
    <mergeCell ref="E56:F56"/>
    <mergeCell ref="G56:H56"/>
    <mergeCell ref="I56:J56"/>
    <mergeCell ref="K56:L56"/>
    <mergeCell ref="A55:B55"/>
    <mergeCell ref="C55:D55"/>
    <mergeCell ref="E55:F55"/>
    <mergeCell ref="G55:H55"/>
    <mergeCell ref="I55:J55"/>
    <mergeCell ref="K55:L55"/>
    <mergeCell ref="A58:B58"/>
    <mergeCell ref="C58:D58"/>
    <mergeCell ref="E58:F58"/>
    <mergeCell ref="G58:H58"/>
    <mergeCell ref="I58:J58"/>
    <mergeCell ref="K58:L58"/>
    <mergeCell ref="A57:B57"/>
    <mergeCell ref="C57:D57"/>
    <mergeCell ref="E57:F57"/>
    <mergeCell ref="G57:H57"/>
    <mergeCell ref="I57:J57"/>
    <mergeCell ref="K57:L57"/>
    <mergeCell ref="A65:B65"/>
    <mergeCell ref="C65:D65"/>
    <mergeCell ref="E65:F65"/>
    <mergeCell ref="G65:H65"/>
    <mergeCell ref="I65:J65"/>
    <mergeCell ref="K65:L65"/>
    <mergeCell ref="A59:B59"/>
    <mergeCell ref="C59:D59"/>
    <mergeCell ref="E59:F59"/>
    <mergeCell ref="G59:H59"/>
    <mergeCell ref="I59:J59"/>
    <mergeCell ref="K59:L59"/>
    <mergeCell ref="A67:B67"/>
    <mergeCell ref="C67:D67"/>
    <mergeCell ref="E67:F67"/>
    <mergeCell ref="G67:H67"/>
    <mergeCell ref="I67:J67"/>
    <mergeCell ref="K67:L67"/>
    <mergeCell ref="A66:B66"/>
    <mergeCell ref="C66:D66"/>
    <mergeCell ref="E66:F66"/>
    <mergeCell ref="G66:H66"/>
    <mergeCell ref="I66:J66"/>
    <mergeCell ref="K66:L66"/>
    <mergeCell ref="A69:B69"/>
    <mergeCell ref="C69:D69"/>
    <mergeCell ref="E69:F69"/>
    <mergeCell ref="G69:H69"/>
    <mergeCell ref="I69:J69"/>
    <mergeCell ref="K69:L69"/>
    <mergeCell ref="A68:B68"/>
    <mergeCell ref="C68:D68"/>
    <mergeCell ref="E68:F68"/>
    <mergeCell ref="G68:H68"/>
    <mergeCell ref="I68:J68"/>
    <mergeCell ref="K68:L68"/>
    <mergeCell ref="A76:B76"/>
    <mergeCell ref="C76:D76"/>
    <mergeCell ref="E76:F76"/>
    <mergeCell ref="G76:H76"/>
    <mergeCell ref="A77:B77"/>
    <mergeCell ref="C77:D77"/>
    <mergeCell ref="E77:F77"/>
    <mergeCell ref="G77:H77"/>
    <mergeCell ref="A74:B74"/>
    <mergeCell ref="C74:D74"/>
    <mergeCell ref="E74:F74"/>
    <mergeCell ref="G74:H74"/>
    <mergeCell ref="A75:B75"/>
    <mergeCell ref="C75:D75"/>
    <mergeCell ref="E75:F75"/>
    <mergeCell ref="G75:H75"/>
    <mergeCell ref="I84:J84"/>
    <mergeCell ref="K84:L84"/>
    <mergeCell ref="A85:B85"/>
    <mergeCell ref="C85:D85"/>
    <mergeCell ref="E85:F85"/>
    <mergeCell ref="G85:H85"/>
    <mergeCell ref="I85:J85"/>
    <mergeCell ref="K85:L85"/>
    <mergeCell ref="A78:B78"/>
    <mergeCell ref="C78:D78"/>
    <mergeCell ref="E78:F78"/>
    <mergeCell ref="G78:H78"/>
    <mergeCell ref="A84:B84"/>
    <mergeCell ref="C84:D84"/>
    <mergeCell ref="E84:F84"/>
    <mergeCell ref="G84:H84"/>
    <mergeCell ref="I88:J88"/>
    <mergeCell ref="K88:L88"/>
    <mergeCell ref="A87:B87"/>
    <mergeCell ref="C87:D87"/>
    <mergeCell ref="E87:F87"/>
    <mergeCell ref="G87:H87"/>
    <mergeCell ref="I87:J87"/>
    <mergeCell ref="K87:L87"/>
    <mergeCell ref="A86:B86"/>
    <mergeCell ref="C86:D86"/>
    <mergeCell ref="E86:F86"/>
    <mergeCell ref="G86:H86"/>
    <mergeCell ref="I86:J86"/>
    <mergeCell ref="K86:L86"/>
    <mergeCell ref="A93:B93"/>
    <mergeCell ref="C93:D93"/>
    <mergeCell ref="E93:F93"/>
    <mergeCell ref="G93:H93"/>
    <mergeCell ref="A94:B94"/>
    <mergeCell ref="C94:D94"/>
    <mergeCell ref="E94:F94"/>
    <mergeCell ref="G94:H94"/>
    <mergeCell ref="A88:B88"/>
    <mergeCell ref="C88:D88"/>
    <mergeCell ref="E88:F88"/>
    <mergeCell ref="G88:H88"/>
    <mergeCell ref="A97:B97"/>
    <mergeCell ref="C97:D97"/>
    <mergeCell ref="E97:F97"/>
    <mergeCell ref="G97:H97"/>
    <mergeCell ref="A95:B95"/>
    <mergeCell ref="C95:D95"/>
    <mergeCell ref="E95:F95"/>
    <mergeCell ref="G95:H95"/>
    <mergeCell ref="A96:B96"/>
    <mergeCell ref="C96:D96"/>
    <mergeCell ref="E96:F96"/>
    <mergeCell ref="G96:H96"/>
  </mergeCells>
  <phoneticPr fontId="2"/>
  <pageMargins left="0.78740157480314965" right="0.78740157480314965" top="0.39370078740157483" bottom="0.39370078740157483" header="0.51181102362204722" footer="0.51181102362204722"/>
  <pageSetup paperSize="9" scale="31" fitToHeight="0"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20"/>
  <sheetViews>
    <sheetView workbookViewId="0"/>
  </sheetViews>
  <sheetFormatPr defaultColWidth="9" defaultRowHeight="13.5" x14ac:dyDescent="0.4"/>
  <cols>
    <col min="1" max="7" width="20.625" style="1" customWidth="1"/>
    <col min="8" max="16384" width="9" style="1"/>
  </cols>
  <sheetData>
    <row r="1" spans="1:14" ht="40.15" customHeight="1" thickBot="1" x14ac:dyDescent="0.45">
      <c r="A1" s="23"/>
      <c r="B1" s="23"/>
      <c r="C1" s="23"/>
      <c r="D1" s="23"/>
      <c r="E1" s="23"/>
      <c r="F1" s="23"/>
      <c r="G1" s="17" t="s">
        <v>253</v>
      </c>
    </row>
    <row r="2" spans="1:14" ht="40.15" customHeight="1" thickTop="1" x14ac:dyDescent="0.4">
      <c r="A2" s="381" t="s">
        <v>345</v>
      </c>
      <c r="B2" s="402"/>
      <c r="C2" s="402"/>
      <c r="D2" s="402"/>
      <c r="E2" s="402"/>
      <c r="F2" s="402"/>
      <c r="G2" s="403"/>
    </row>
    <row r="3" spans="1:14" ht="40.15" customHeight="1" thickBot="1" x14ac:dyDescent="0.45">
      <c r="A3" s="404"/>
      <c r="B3" s="405"/>
      <c r="C3" s="405"/>
      <c r="D3" s="405"/>
      <c r="E3" s="405"/>
      <c r="F3" s="405"/>
      <c r="G3" s="406"/>
    </row>
    <row r="4" spans="1:14" ht="40.15" customHeight="1" thickTop="1" x14ac:dyDescent="0.4">
      <c r="A4" s="8"/>
      <c r="B4" s="8"/>
      <c r="C4" s="8"/>
      <c r="D4" s="9" t="str">
        <f>'表紙 （冷熱温熱）'!$G$5</f>
        <v>事業者名</v>
      </c>
      <c r="E4" s="407" t="str">
        <f>IF('表紙 （冷熱温熱）'!$H$5="","",'表紙 （冷熱温熱）'!$H$5)</f>
        <v/>
      </c>
      <c r="F4" s="407"/>
      <c r="G4" s="407"/>
      <c r="H4" s="11"/>
      <c r="I4" s="5"/>
      <c r="J4" s="5"/>
      <c r="K4" s="5"/>
      <c r="L4" s="5"/>
      <c r="M4" s="5"/>
      <c r="N4" s="5"/>
    </row>
    <row r="5" spans="1:14" s="4" customFormat="1" ht="40.15" customHeight="1" x14ac:dyDescent="0.2">
      <c r="A5" s="15"/>
      <c r="B5" s="15"/>
      <c r="C5" s="15"/>
      <c r="D5" s="15"/>
      <c r="E5" s="15"/>
      <c r="F5" s="15"/>
      <c r="G5" s="15"/>
    </row>
    <row r="6" spans="1:14" s="4" customFormat="1" ht="40.15" customHeight="1" thickBot="1" x14ac:dyDescent="0.25">
      <c r="A6" s="8" t="s">
        <v>46</v>
      </c>
      <c r="B6" s="15"/>
      <c r="C6" s="15"/>
      <c r="D6" s="15"/>
      <c r="E6" s="15"/>
      <c r="F6" s="15"/>
      <c r="G6" s="15"/>
    </row>
    <row r="7" spans="1:14" s="4" customFormat="1" ht="40.15" customHeight="1" x14ac:dyDescent="0.2">
      <c r="A7" s="15"/>
      <c r="B7" s="408" t="s">
        <v>47</v>
      </c>
      <c r="C7" s="409"/>
      <c r="D7" s="410"/>
      <c r="E7" s="411"/>
      <c r="F7" s="15"/>
      <c r="G7" s="15"/>
    </row>
    <row r="8" spans="1:14" s="4" customFormat="1" ht="40.15" customHeight="1" x14ac:dyDescent="0.2">
      <c r="A8" s="15"/>
      <c r="B8" s="412" t="s">
        <v>48</v>
      </c>
      <c r="C8" s="413"/>
      <c r="D8" s="131"/>
      <c r="E8" s="71" t="s">
        <v>104</v>
      </c>
      <c r="F8" s="414" t="s">
        <v>179</v>
      </c>
      <c r="G8" s="415"/>
    </row>
    <row r="9" spans="1:14" s="4" customFormat="1" ht="40.15" customHeight="1" thickBot="1" x14ac:dyDescent="0.25">
      <c r="A9" s="15"/>
      <c r="B9" s="416" t="s">
        <v>168</v>
      </c>
      <c r="C9" s="417"/>
      <c r="D9" s="264"/>
      <c r="E9" s="418"/>
      <c r="F9" s="8"/>
      <c r="G9" s="15"/>
    </row>
    <row r="10" spans="1:14" s="4" customFormat="1" ht="40.15" customHeight="1" thickBot="1" x14ac:dyDescent="0.55000000000000004">
      <c r="A10" s="15"/>
      <c r="B10" s="56"/>
      <c r="C10" s="57"/>
      <c r="D10" s="15"/>
      <c r="E10" s="58"/>
      <c r="F10" s="15"/>
      <c r="G10" s="15"/>
    </row>
    <row r="11" spans="1:14" s="4" customFormat="1" ht="40.15" customHeight="1" thickBot="1" x14ac:dyDescent="0.25">
      <c r="A11" s="59"/>
      <c r="B11" s="419" t="s">
        <v>169</v>
      </c>
      <c r="C11" s="420"/>
      <c r="D11" s="312" t="s">
        <v>113</v>
      </c>
      <c r="E11" s="361"/>
      <c r="F11" s="419" t="s">
        <v>170</v>
      </c>
      <c r="G11" s="421"/>
    </row>
    <row r="12" spans="1:14" ht="40.15" customHeight="1" thickTop="1" x14ac:dyDescent="0.4">
      <c r="A12" s="123" t="s">
        <v>49</v>
      </c>
      <c r="B12" s="129"/>
      <c r="C12" s="60" t="s">
        <v>103</v>
      </c>
      <c r="D12" s="129"/>
      <c r="E12" s="61" t="s">
        <v>50</v>
      </c>
      <c r="F12" s="400">
        <f>IF($D$9="",0,$D$9*D12/SUM($D$12:$D$13))</f>
        <v>0</v>
      </c>
      <c r="G12" s="401"/>
    </row>
    <row r="13" spans="1:14" ht="40.15" customHeight="1" thickBot="1" x14ac:dyDescent="0.45">
      <c r="A13" s="124" t="s">
        <v>51</v>
      </c>
      <c r="B13" s="130"/>
      <c r="C13" s="62" t="s">
        <v>50</v>
      </c>
      <c r="D13" s="130"/>
      <c r="E13" s="63" t="s">
        <v>50</v>
      </c>
      <c r="F13" s="275">
        <f>IF($D$9="",0,$D$9*D13/SUM($D$12:$D$13))</f>
        <v>0</v>
      </c>
      <c r="G13" s="388"/>
    </row>
    <row r="14" spans="1:14" ht="40.15" customHeight="1" thickBot="1" x14ac:dyDescent="0.25">
      <c r="A14" s="15"/>
      <c r="B14" s="15"/>
      <c r="C14" s="15"/>
      <c r="D14" s="15"/>
      <c r="E14" s="15"/>
      <c r="F14" s="15"/>
      <c r="G14" s="15"/>
    </row>
    <row r="15" spans="1:14" ht="40.15" customHeight="1" thickBot="1" x14ac:dyDescent="0.25">
      <c r="B15" s="389" t="s">
        <v>167</v>
      </c>
      <c r="C15" s="390"/>
      <c r="D15" s="391"/>
      <c r="E15" s="392"/>
      <c r="F15" s="15"/>
      <c r="G15" s="15"/>
    </row>
    <row r="16" spans="1:14" ht="40.15" customHeight="1" x14ac:dyDescent="0.4">
      <c r="D16" s="8"/>
      <c r="E16" s="8"/>
      <c r="F16" s="8"/>
      <c r="G16" s="8"/>
    </row>
    <row r="17" spans="1:7" s="4" customFormat="1" ht="40.15" customHeight="1" thickBot="1" x14ac:dyDescent="0.25">
      <c r="A17" s="8" t="s">
        <v>171</v>
      </c>
      <c r="B17" s="15"/>
      <c r="C17" s="15"/>
      <c r="D17" s="15"/>
      <c r="E17" s="15"/>
      <c r="F17" s="15"/>
      <c r="G17" s="15"/>
    </row>
    <row r="18" spans="1:7" s="4" customFormat="1" ht="40.15" customHeight="1" x14ac:dyDescent="0.15">
      <c r="A18" s="393"/>
      <c r="B18" s="394"/>
      <c r="C18" s="394"/>
      <c r="D18" s="394"/>
      <c r="E18" s="394"/>
      <c r="F18" s="394"/>
      <c r="G18" s="395"/>
    </row>
    <row r="19" spans="1:7" s="4" customFormat="1" ht="40.15" customHeight="1" thickBot="1" x14ac:dyDescent="0.2">
      <c r="A19" s="396"/>
      <c r="B19" s="397"/>
      <c r="C19" s="397"/>
      <c r="D19" s="397"/>
      <c r="E19" s="397"/>
      <c r="F19" s="397"/>
      <c r="G19" s="398"/>
    </row>
    <row r="20" spans="1:7" s="4" customFormat="1" ht="40.15" customHeight="1" x14ac:dyDescent="0.15">
      <c r="A20" s="399" t="s">
        <v>52</v>
      </c>
      <c r="B20" s="399"/>
      <c r="C20" s="399"/>
      <c r="D20" s="399"/>
      <c r="E20" s="399"/>
      <c r="F20" s="399"/>
      <c r="G20" s="399"/>
    </row>
  </sheetData>
  <mergeCells count="17">
    <mergeCell ref="A2:G3"/>
    <mergeCell ref="B8:C8"/>
    <mergeCell ref="B7:C7"/>
    <mergeCell ref="B9:C9"/>
    <mergeCell ref="D7:E7"/>
    <mergeCell ref="D9:E9"/>
    <mergeCell ref="F8:G8"/>
    <mergeCell ref="E4:G4"/>
    <mergeCell ref="D15:E15"/>
    <mergeCell ref="B15:C15"/>
    <mergeCell ref="A20:G20"/>
    <mergeCell ref="B11:C11"/>
    <mergeCell ref="D11:E11"/>
    <mergeCell ref="F11:G11"/>
    <mergeCell ref="F12:G12"/>
    <mergeCell ref="F13:G13"/>
    <mergeCell ref="A18:G19"/>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727A-57D6-4BCC-BE1C-5DEE87B8F866}">
  <sheetPr codeName="Sheet5">
    <pageSetUpPr fitToPage="1"/>
  </sheetPr>
  <dimension ref="A1:N20"/>
  <sheetViews>
    <sheetView workbookViewId="0"/>
  </sheetViews>
  <sheetFormatPr defaultColWidth="9" defaultRowHeight="13.5" x14ac:dyDescent="0.4"/>
  <cols>
    <col min="1" max="7" width="20.625" style="1" customWidth="1"/>
    <col min="8" max="16384" width="9" style="1"/>
  </cols>
  <sheetData>
    <row r="1" spans="1:14" ht="40.15" customHeight="1" thickBot="1" x14ac:dyDescent="0.45">
      <c r="A1" s="23"/>
      <c r="B1" s="23"/>
      <c r="C1" s="23"/>
      <c r="D1" s="23"/>
      <c r="E1" s="23"/>
      <c r="F1" s="23"/>
      <c r="G1" s="17" t="s">
        <v>254</v>
      </c>
    </row>
    <row r="2" spans="1:14" ht="40.15" customHeight="1" thickTop="1" x14ac:dyDescent="0.4">
      <c r="A2" s="381" t="s">
        <v>346</v>
      </c>
      <c r="B2" s="402"/>
      <c r="C2" s="402"/>
      <c r="D2" s="402"/>
      <c r="E2" s="402"/>
      <c r="F2" s="402"/>
      <c r="G2" s="403"/>
    </row>
    <row r="3" spans="1:14" ht="40.15" customHeight="1" thickBot="1" x14ac:dyDescent="0.45">
      <c r="A3" s="404"/>
      <c r="B3" s="405"/>
      <c r="C3" s="405"/>
      <c r="D3" s="405"/>
      <c r="E3" s="405"/>
      <c r="F3" s="405"/>
      <c r="G3" s="406"/>
    </row>
    <row r="4" spans="1:14" ht="40.15" customHeight="1" thickTop="1" x14ac:dyDescent="0.4">
      <c r="A4" s="8"/>
      <c r="B4" s="8"/>
      <c r="C4" s="8"/>
      <c r="D4" s="9" t="str">
        <f>'表紙 （冷熱温熱）'!$G$5</f>
        <v>事業者名</v>
      </c>
      <c r="E4" s="407" t="str">
        <f>IF('表紙 （冷熱温熱）'!$H$5="","",'表紙 （冷熱温熱）'!$H$5)</f>
        <v/>
      </c>
      <c r="F4" s="407"/>
      <c r="G4" s="407"/>
      <c r="H4" s="11"/>
      <c r="I4" s="5"/>
      <c r="J4" s="5"/>
      <c r="K4" s="5"/>
      <c r="L4" s="5"/>
      <c r="M4" s="5"/>
      <c r="N4" s="5"/>
    </row>
    <row r="5" spans="1:14" s="4" customFormat="1" ht="40.15" customHeight="1" x14ac:dyDescent="0.2">
      <c r="A5" s="15"/>
      <c r="B5" s="15"/>
      <c r="C5" s="15"/>
      <c r="D5" s="15"/>
      <c r="E5" s="15"/>
      <c r="F5" s="15"/>
      <c r="G5" s="15"/>
    </row>
    <row r="6" spans="1:14" s="4" customFormat="1" ht="40.15" customHeight="1" thickBot="1" x14ac:dyDescent="0.25">
      <c r="A6" s="8" t="s">
        <v>46</v>
      </c>
      <c r="B6" s="15"/>
      <c r="C6" s="15"/>
      <c r="D6" s="15"/>
      <c r="E6" s="15"/>
      <c r="F6" s="15"/>
      <c r="G6" s="15"/>
    </row>
    <row r="7" spans="1:14" s="4" customFormat="1" ht="40.15" customHeight="1" x14ac:dyDescent="0.2">
      <c r="A7" s="15"/>
      <c r="B7" s="408" t="s">
        <v>47</v>
      </c>
      <c r="C7" s="409"/>
      <c r="D7" s="513"/>
      <c r="E7" s="514"/>
      <c r="F7" s="15"/>
      <c r="G7" s="15"/>
    </row>
    <row r="8" spans="1:14" s="4" customFormat="1" ht="40.15" customHeight="1" x14ac:dyDescent="0.2">
      <c r="A8" s="15"/>
      <c r="B8" s="412" t="s">
        <v>48</v>
      </c>
      <c r="C8" s="413"/>
      <c r="D8" s="131"/>
      <c r="E8" s="71" t="s">
        <v>104</v>
      </c>
      <c r="F8" s="414" t="s">
        <v>179</v>
      </c>
      <c r="G8" s="463"/>
    </row>
    <row r="9" spans="1:14" s="4" customFormat="1" ht="40.15" customHeight="1" thickBot="1" x14ac:dyDescent="0.25">
      <c r="A9" s="15"/>
      <c r="B9" s="416" t="s">
        <v>168</v>
      </c>
      <c r="C9" s="417"/>
      <c r="D9" s="264"/>
      <c r="E9" s="418"/>
      <c r="F9" s="15"/>
      <c r="G9" s="15"/>
    </row>
    <row r="10" spans="1:14" s="4" customFormat="1" ht="40.15" customHeight="1" thickBot="1" x14ac:dyDescent="0.55000000000000004">
      <c r="A10" s="15"/>
      <c r="B10" s="56"/>
      <c r="C10" s="57"/>
      <c r="D10" s="15"/>
      <c r="E10" s="58"/>
      <c r="F10" s="15"/>
      <c r="G10" s="15"/>
    </row>
    <row r="11" spans="1:14" s="4" customFormat="1" ht="40.15" customHeight="1" thickBot="1" x14ac:dyDescent="0.25">
      <c r="A11" s="59"/>
      <c r="B11" s="419" t="s">
        <v>169</v>
      </c>
      <c r="C11" s="420"/>
      <c r="D11" s="312" t="s">
        <v>113</v>
      </c>
      <c r="E11" s="361"/>
      <c r="F11" s="419" t="s">
        <v>170</v>
      </c>
      <c r="G11" s="421"/>
    </row>
    <row r="12" spans="1:14" ht="40.15" customHeight="1" thickTop="1" x14ac:dyDescent="0.4">
      <c r="A12" s="123" t="s">
        <v>49</v>
      </c>
      <c r="B12" s="129"/>
      <c r="C12" s="60" t="s">
        <v>103</v>
      </c>
      <c r="D12" s="129"/>
      <c r="E12" s="61" t="s">
        <v>50</v>
      </c>
      <c r="F12" s="400">
        <f>IF($D$9="",0,$D$9*D12/($D$12+$D$13))</f>
        <v>0</v>
      </c>
      <c r="G12" s="401"/>
    </row>
    <row r="13" spans="1:14" ht="40.15" customHeight="1" thickBot="1" x14ac:dyDescent="0.45">
      <c r="A13" s="124" t="s">
        <v>51</v>
      </c>
      <c r="B13" s="130"/>
      <c r="C13" s="62" t="s">
        <v>50</v>
      </c>
      <c r="D13" s="130"/>
      <c r="E13" s="63" t="s">
        <v>50</v>
      </c>
      <c r="F13" s="275">
        <f>IF($D$9="",0,$D$9*D13/($D$12+$D$13))</f>
        <v>0</v>
      </c>
      <c r="G13" s="388"/>
    </row>
    <row r="14" spans="1:14" ht="40.15" customHeight="1" thickBot="1" x14ac:dyDescent="0.25">
      <c r="A14" s="15"/>
      <c r="B14" s="15"/>
      <c r="C14" s="15"/>
      <c r="D14" s="15"/>
      <c r="E14" s="15"/>
      <c r="F14" s="15"/>
      <c r="G14" s="15"/>
    </row>
    <row r="15" spans="1:14" ht="40.15" customHeight="1" thickBot="1" x14ac:dyDescent="0.25">
      <c r="A15" s="125"/>
      <c r="B15" s="389" t="s">
        <v>167</v>
      </c>
      <c r="C15" s="390"/>
      <c r="D15" s="391"/>
      <c r="E15" s="392"/>
      <c r="F15" s="15"/>
      <c r="G15" s="15"/>
    </row>
    <row r="16" spans="1:14" ht="40.15" customHeight="1" x14ac:dyDescent="0.4">
      <c r="D16" s="8"/>
      <c r="E16" s="8"/>
      <c r="F16" s="8"/>
      <c r="G16" s="8"/>
    </row>
    <row r="17" spans="1:7" s="4" customFormat="1" ht="40.15" customHeight="1" thickBot="1" x14ac:dyDescent="0.25">
      <c r="A17" s="8" t="s">
        <v>171</v>
      </c>
      <c r="B17" s="15"/>
      <c r="C17" s="15"/>
      <c r="D17" s="15"/>
      <c r="E17" s="15"/>
      <c r="F17" s="15"/>
      <c r="G17" s="15"/>
    </row>
    <row r="18" spans="1:7" s="4" customFormat="1" ht="40.15" customHeight="1" x14ac:dyDescent="0.15">
      <c r="A18" s="393"/>
      <c r="B18" s="394"/>
      <c r="C18" s="394"/>
      <c r="D18" s="394"/>
      <c r="E18" s="394"/>
      <c r="F18" s="394"/>
      <c r="G18" s="395"/>
    </row>
    <row r="19" spans="1:7" s="4" customFormat="1" ht="40.15" customHeight="1" thickBot="1" x14ac:dyDescent="0.2">
      <c r="A19" s="396"/>
      <c r="B19" s="397"/>
      <c r="C19" s="397"/>
      <c r="D19" s="397"/>
      <c r="E19" s="397"/>
      <c r="F19" s="397"/>
      <c r="G19" s="398"/>
    </row>
    <row r="20" spans="1:7" s="4" customFormat="1" ht="40.15" customHeight="1" x14ac:dyDescent="0.15">
      <c r="A20" s="399" t="s">
        <v>52</v>
      </c>
      <c r="B20" s="399"/>
      <c r="C20" s="399"/>
      <c r="D20" s="399"/>
      <c r="E20" s="399"/>
      <c r="F20" s="399"/>
      <c r="G20" s="399"/>
    </row>
  </sheetData>
  <mergeCells count="17">
    <mergeCell ref="A2:G3"/>
    <mergeCell ref="B7:C7"/>
    <mergeCell ref="D7:E7"/>
    <mergeCell ref="B8:C8"/>
    <mergeCell ref="B9:C9"/>
    <mergeCell ref="D9:E9"/>
    <mergeCell ref="F8:G8"/>
    <mergeCell ref="E4:G4"/>
    <mergeCell ref="A20:G20"/>
    <mergeCell ref="B11:C11"/>
    <mergeCell ref="D11:E11"/>
    <mergeCell ref="F11:G11"/>
    <mergeCell ref="F12:G12"/>
    <mergeCell ref="F13:G13"/>
    <mergeCell ref="A18:G19"/>
    <mergeCell ref="B15:C15"/>
    <mergeCell ref="D15:E15"/>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0548-3CD8-43C2-8317-EB22242D1836}">
  <sheetPr codeName="Sheet6">
    <pageSetUpPr fitToPage="1"/>
  </sheetPr>
  <dimension ref="A1:H31"/>
  <sheetViews>
    <sheetView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F1" s="23"/>
      <c r="G1" s="23"/>
      <c r="H1" s="17" t="s">
        <v>255</v>
      </c>
    </row>
    <row r="2" spans="1:8" ht="40.15" customHeight="1" thickTop="1" x14ac:dyDescent="0.4">
      <c r="A2" s="303" t="s">
        <v>335</v>
      </c>
      <c r="B2" s="304"/>
      <c r="C2" s="304"/>
      <c r="D2" s="304"/>
      <c r="E2" s="304"/>
      <c r="F2" s="304"/>
      <c r="G2" s="304"/>
      <c r="H2" s="423"/>
    </row>
    <row r="3" spans="1:8" ht="40.15" customHeight="1" thickBot="1" x14ac:dyDescent="0.45">
      <c r="A3" s="306"/>
      <c r="B3" s="307"/>
      <c r="C3" s="307"/>
      <c r="D3" s="307"/>
      <c r="E3" s="307"/>
      <c r="F3" s="307"/>
      <c r="G3" s="307"/>
      <c r="H3" s="424"/>
    </row>
    <row r="4" spans="1:8" ht="40.15" customHeight="1" thickTop="1" x14ac:dyDescent="0.4">
      <c r="A4" s="8"/>
      <c r="B4" s="8"/>
      <c r="C4" s="8"/>
      <c r="E4" s="9" t="str">
        <f>'表紙 （冷熱温熱）'!$G$5</f>
        <v>事業者名</v>
      </c>
      <c r="F4" s="407" t="str">
        <f>IF('表紙 （冷熱温熱）'!$H$5="","",'表紙 （冷熱温熱）'!$H$5)</f>
        <v/>
      </c>
      <c r="G4" s="407"/>
      <c r="H4" s="407"/>
    </row>
    <row r="5" spans="1:8" ht="40.15" customHeight="1" thickBot="1" x14ac:dyDescent="0.45">
      <c r="A5" s="8"/>
      <c r="B5" s="8"/>
      <c r="C5" s="3"/>
      <c r="D5" s="3"/>
      <c r="E5" s="3"/>
      <c r="F5" s="3"/>
      <c r="G5" s="3"/>
      <c r="H5" s="39"/>
    </row>
    <row r="6" spans="1:8" ht="40.15" customHeight="1" thickBot="1" x14ac:dyDescent="0.45">
      <c r="A6" s="153"/>
      <c r="B6" s="148" t="s">
        <v>53</v>
      </c>
      <c r="C6" s="220" t="s">
        <v>329</v>
      </c>
      <c r="D6" s="220" t="s">
        <v>333</v>
      </c>
      <c r="E6" s="220" t="s">
        <v>334</v>
      </c>
      <c r="F6" s="434" t="s">
        <v>54</v>
      </c>
      <c r="G6" s="435"/>
      <c r="H6" s="221" t="s">
        <v>331</v>
      </c>
    </row>
    <row r="7" spans="1:8" ht="40.15" customHeight="1" thickTop="1" x14ac:dyDescent="0.4">
      <c r="A7" s="99">
        <v>1</v>
      </c>
      <c r="B7" s="105"/>
      <c r="C7" s="126"/>
      <c r="D7" s="126"/>
      <c r="E7" s="126"/>
      <c r="F7" s="519"/>
      <c r="G7" s="520"/>
      <c r="H7" s="108"/>
    </row>
    <row r="8" spans="1:8" ht="40.15" customHeight="1" x14ac:dyDescent="0.4">
      <c r="A8" s="98">
        <v>2</v>
      </c>
      <c r="B8" s="106"/>
      <c r="C8" s="127"/>
      <c r="D8" s="127"/>
      <c r="E8" s="127"/>
      <c r="F8" s="517"/>
      <c r="G8" s="518"/>
      <c r="H8" s="109"/>
    </row>
    <row r="9" spans="1:8" ht="40.15" customHeight="1" x14ac:dyDescent="0.4">
      <c r="A9" s="93">
        <v>3</v>
      </c>
      <c r="B9" s="106"/>
      <c r="C9" s="127"/>
      <c r="D9" s="127"/>
      <c r="E9" s="127"/>
      <c r="F9" s="517"/>
      <c r="G9" s="518"/>
      <c r="H9" s="109"/>
    </row>
    <row r="10" spans="1:8" ht="40.15" customHeight="1" x14ac:dyDescent="0.4">
      <c r="A10" s="99">
        <v>4</v>
      </c>
      <c r="B10" s="106"/>
      <c r="C10" s="127"/>
      <c r="D10" s="127"/>
      <c r="E10" s="127"/>
      <c r="F10" s="517"/>
      <c r="G10" s="518"/>
      <c r="H10" s="109"/>
    </row>
    <row r="11" spans="1:8" ht="40.15" customHeight="1" x14ac:dyDescent="0.4">
      <c r="A11" s="98">
        <v>5</v>
      </c>
      <c r="B11" s="106"/>
      <c r="C11" s="127"/>
      <c r="D11" s="127"/>
      <c r="E11" s="127"/>
      <c r="F11" s="517"/>
      <c r="G11" s="518"/>
      <c r="H11" s="109"/>
    </row>
    <row r="12" spans="1:8" ht="40.15" customHeight="1" x14ac:dyDescent="0.4">
      <c r="A12" s="98">
        <v>6</v>
      </c>
      <c r="B12" s="106"/>
      <c r="C12" s="127"/>
      <c r="D12" s="127"/>
      <c r="E12" s="127"/>
      <c r="F12" s="517"/>
      <c r="G12" s="518"/>
      <c r="H12" s="109"/>
    </row>
    <row r="13" spans="1:8" ht="40.15" customHeight="1" x14ac:dyDescent="0.4">
      <c r="A13" s="93">
        <v>7</v>
      </c>
      <c r="B13" s="106"/>
      <c r="C13" s="127"/>
      <c r="D13" s="127"/>
      <c r="E13" s="127"/>
      <c r="F13" s="517"/>
      <c r="G13" s="518"/>
      <c r="H13" s="109"/>
    </row>
    <row r="14" spans="1:8" ht="40.15" customHeight="1" thickBot="1" x14ac:dyDescent="0.45">
      <c r="A14" s="100">
        <v>8</v>
      </c>
      <c r="B14" s="107"/>
      <c r="C14" s="128"/>
      <c r="D14" s="128"/>
      <c r="E14" s="128"/>
      <c r="F14" s="521"/>
      <c r="G14" s="522"/>
      <c r="H14" s="110"/>
    </row>
    <row r="15" spans="1:8" ht="40.15" customHeight="1" thickTop="1" thickBot="1" x14ac:dyDescent="0.45">
      <c r="A15" s="37" t="s">
        <v>55</v>
      </c>
      <c r="B15" s="26"/>
      <c r="C15" s="132">
        <f>SUM(C7:C14)</f>
        <v>0</v>
      </c>
      <c r="D15" s="132">
        <f>SUM(D7:D14)</f>
        <v>0</v>
      </c>
      <c r="E15" s="132">
        <f>SUM(E7:E14)</f>
        <v>0</v>
      </c>
      <c r="F15" s="515"/>
      <c r="G15" s="516"/>
      <c r="H15" s="80"/>
    </row>
    <row r="16" spans="1:8" ht="40.15" customHeight="1" x14ac:dyDescent="0.4">
      <c r="A16" s="210" t="s">
        <v>210</v>
      </c>
      <c r="B16" s="210"/>
      <c r="C16" s="210"/>
      <c r="D16" s="210"/>
      <c r="E16" s="210"/>
      <c r="F16" s="210"/>
      <c r="G16" s="226"/>
      <c r="H16" s="210"/>
    </row>
    <row r="17" spans="1:8" ht="40.15" customHeight="1" x14ac:dyDescent="0.4">
      <c r="A17" s="210" t="s">
        <v>209</v>
      </c>
      <c r="B17" s="210"/>
      <c r="C17" s="210"/>
      <c r="D17" s="210"/>
      <c r="E17" s="210"/>
      <c r="F17" s="210"/>
      <c r="G17" s="226"/>
      <c r="H17" s="210"/>
    </row>
    <row r="18" spans="1:8" ht="40.15" customHeight="1" x14ac:dyDescent="0.4">
      <c r="A18" s="210" t="s">
        <v>79</v>
      </c>
      <c r="B18" s="210"/>
      <c r="C18" s="210"/>
      <c r="D18" s="210"/>
      <c r="E18" s="210"/>
      <c r="F18" s="210"/>
      <c r="G18" s="226"/>
      <c r="H18" s="210"/>
    </row>
    <row r="19" spans="1:8" ht="40.15" customHeight="1" x14ac:dyDescent="0.4">
      <c r="A19" s="422" t="s">
        <v>78</v>
      </c>
      <c r="B19" s="422"/>
      <c r="C19" s="422"/>
      <c r="D19" s="422"/>
      <c r="E19" s="422"/>
      <c r="F19" s="422"/>
      <c r="G19" s="422"/>
      <c r="H19" s="422"/>
    </row>
    <row r="20" spans="1:8" s="4" customFormat="1" x14ac:dyDescent="0.15"/>
    <row r="21" spans="1:8" s="4" customFormat="1" x14ac:dyDescent="0.15"/>
    <row r="22" spans="1:8" s="4" customFormat="1" x14ac:dyDescent="0.15"/>
    <row r="23" spans="1:8" s="4" customFormat="1" x14ac:dyDescent="0.15"/>
    <row r="24" spans="1:8" s="4" customFormat="1" x14ac:dyDescent="0.15"/>
    <row r="25" spans="1:8" s="4" customFormat="1" x14ac:dyDescent="0.15"/>
    <row r="26" spans="1:8" s="4" customFormat="1" x14ac:dyDescent="0.15"/>
    <row r="27" spans="1:8" s="4" customFormat="1" x14ac:dyDescent="0.15"/>
    <row r="28" spans="1:8" s="4" customFormat="1" x14ac:dyDescent="0.15"/>
    <row r="29" spans="1:8" s="4" customFormat="1" x14ac:dyDescent="0.15"/>
    <row r="30" spans="1:8" s="4" customFormat="1" x14ac:dyDescent="0.15"/>
    <row r="31" spans="1:8" s="4" customFormat="1" x14ac:dyDescent="0.15"/>
  </sheetData>
  <mergeCells count="13">
    <mergeCell ref="A2:H3"/>
    <mergeCell ref="F6:G6"/>
    <mergeCell ref="F7:G7"/>
    <mergeCell ref="F8:G8"/>
    <mergeCell ref="F14:G14"/>
    <mergeCell ref="F15:G15"/>
    <mergeCell ref="F4:H4"/>
    <mergeCell ref="A19:H19"/>
    <mergeCell ref="F9:G9"/>
    <mergeCell ref="F10:G10"/>
    <mergeCell ref="F11:G11"/>
    <mergeCell ref="F12:G12"/>
    <mergeCell ref="F13:G13"/>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C4AE-6E6C-441A-B184-E0137D68BB3A}">
  <sheetPr codeName="Sheet8">
    <pageSetUpPr fitToPage="1"/>
  </sheetPr>
  <dimension ref="A1:I34"/>
  <sheetViews>
    <sheetView workbookViewId="0"/>
  </sheetViews>
  <sheetFormatPr defaultColWidth="9" defaultRowHeight="13.5" x14ac:dyDescent="0.4"/>
  <cols>
    <col min="1" max="9" width="20.625" style="1" customWidth="1"/>
    <col min="10" max="16384" width="9" style="1"/>
  </cols>
  <sheetData>
    <row r="1" spans="1:9" ht="40.15" customHeight="1" thickBot="1" x14ac:dyDescent="0.45">
      <c r="A1" s="23"/>
      <c r="B1" s="23"/>
      <c r="C1" s="23"/>
      <c r="D1" s="23"/>
      <c r="E1" s="23"/>
      <c r="F1" s="23"/>
      <c r="G1" s="23"/>
      <c r="H1" s="23"/>
      <c r="I1" s="17" t="s">
        <v>256</v>
      </c>
    </row>
    <row r="2" spans="1:9" ht="40.15" customHeight="1" thickTop="1" x14ac:dyDescent="0.4">
      <c r="A2" s="303" t="s">
        <v>332</v>
      </c>
      <c r="B2" s="304"/>
      <c r="C2" s="304"/>
      <c r="D2" s="304"/>
      <c r="E2" s="304"/>
      <c r="F2" s="304"/>
      <c r="G2" s="304"/>
      <c r="H2" s="304"/>
      <c r="I2" s="423"/>
    </row>
    <row r="3" spans="1:9" ht="40.15" customHeight="1" thickBot="1" x14ac:dyDescent="0.45">
      <c r="A3" s="306"/>
      <c r="B3" s="307"/>
      <c r="C3" s="307"/>
      <c r="D3" s="307"/>
      <c r="E3" s="307"/>
      <c r="F3" s="307"/>
      <c r="G3" s="307"/>
      <c r="H3" s="307"/>
      <c r="I3" s="424"/>
    </row>
    <row r="4" spans="1:9" ht="40.15" customHeight="1" thickTop="1" x14ac:dyDescent="0.4">
      <c r="A4" s="8"/>
      <c r="B4" s="8"/>
      <c r="C4" s="8"/>
      <c r="D4" s="8"/>
      <c r="F4" s="9" t="str">
        <f>'表紙 （冷熱温熱）'!$G$5</f>
        <v>事業者名</v>
      </c>
      <c r="G4" s="407" t="str">
        <f>IF('表紙 （冷熱温熱）'!$H$5="","",'表紙 （冷熱温熱）'!$H$5)</f>
        <v/>
      </c>
      <c r="H4" s="407"/>
      <c r="I4" s="407"/>
    </row>
    <row r="5" spans="1:9" ht="40.15" customHeight="1" thickBot="1" x14ac:dyDescent="0.45">
      <c r="A5" s="8"/>
      <c r="B5" s="8"/>
      <c r="C5" s="8"/>
      <c r="D5" s="3"/>
      <c r="E5" s="3"/>
      <c r="F5" s="3"/>
      <c r="G5" s="3"/>
      <c r="H5" s="3"/>
      <c r="I5" s="39"/>
    </row>
    <row r="6" spans="1:9" ht="40.15" customHeight="1" thickBot="1" x14ac:dyDescent="0.45">
      <c r="A6" s="153"/>
      <c r="B6" s="164" t="s">
        <v>213</v>
      </c>
      <c r="C6" s="151" t="s">
        <v>56</v>
      </c>
      <c r="D6" s="151" t="s">
        <v>329</v>
      </c>
      <c r="E6" s="151" t="s">
        <v>333</v>
      </c>
      <c r="F6" s="151" t="s">
        <v>334</v>
      </c>
      <c r="G6" s="434" t="s">
        <v>54</v>
      </c>
      <c r="H6" s="435"/>
      <c r="I6" s="152" t="s">
        <v>331</v>
      </c>
    </row>
    <row r="7" spans="1:9" ht="40.15" customHeight="1" thickTop="1" x14ac:dyDescent="0.4">
      <c r="A7" s="99">
        <v>1</v>
      </c>
      <c r="B7" s="118"/>
      <c r="C7" s="105"/>
      <c r="D7" s="126"/>
      <c r="E7" s="126"/>
      <c r="F7" s="126"/>
      <c r="G7" s="519"/>
      <c r="H7" s="520"/>
      <c r="I7" s="108"/>
    </row>
    <row r="8" spans="1:9" ht="40.15" customHeight="1" x14ac:dyDescent="0.4">
      <c r="A8" s="98">
        <v>2</v>
      </c>
      <c r="B8" s="119"/>
      <c r="C8" s="106"/>
      <c r="D8" s="127"/>
      <c r="E8" s="127"/>
      <c r="F8" s="127"/>
      <c r="G8" s="517"/>
      <c r="H8" s="518"/>
      <c r="I8" s="109"/>
    </row>
    <row r="9" spans="1:9" ht="40.15" customHeight="1" x14ac:dyDescent="0.4">
      <c r="A9" s="93">
        <v>3</v>
      </c>
      <c r="B9" s="120"/>
      <c r="C9" s="106"/>
      <c r="D9" s="127"/>
      <c r="E9" s="127"/>
      <c r="F9" s="127"/>
      <c r="G9" s="517"/>
      <c r="H9" s="518"/>
      <c r="I9" s="109"/>
    </row>
    <row r="10" spans="1:9" ht="40.15" customHeight="1" x14ac:dyDescent="0.4">
      <c r="A10" s="99">
        <v>4</v>
      </c>
      <c r="B10" s="118"/>
      <c r="C10" s="106"/>
      <c r="D10" s="127"/>
      <c r="E10" s="127"/>
      <c r="F10" s="127"/>
      <c r="G10" s="517"/>
      <c r="H10" s="518"/>
      <c r="I10" s="109"/>
    </row>
    <row r="11" spans="1:9" ht="40.15" customHeight="1" x14ac:dyDescent="0.4">
      <c r="A11" s="98">
        <v>5</v>
      </c>
      <c r="B11" s="119"/>
      <c r="C11" s="106"/>
      <c r="D11" s="127"/>
      <c r="E11" s="127"/>
      <c r="F11" s="127"/>
      <c r="G11" s="517"/>
      <c r="H11" s="518"/>
      <c r="I11" s="109"/>
    </row>
    <row r="12" spans="1:9" ht="40.15" customHeight="1" x14ac:dyDescent="0.4">
      <c r="A12" s="98">
        <v>6</v>
      </c>
      <c r="B12" s="119"/>
      <c r="C12" s="106"/>
      <c r="D12" s="127"/>
      <c r="E12" s="127"/>
      <c r="F12" s="127"/>
      <c r="G12" s="517"/>
      <c r="H12" s="518"/>
      <c r="I12" s="109"/>
    </row>
    <row r="13" spans="1:9" ht="40.15" customHeight="1" x14ac:dyDescent="0.4">
      <c r="A13" s="93">
        <v>7</v>
      </c>
      <c r="B13" s="120"/>
      <c r="C13" s="106"/>
      <c r="D13" s="127"/>
      <c r="E13" s="127"/>
      <c r="F13" s="127"/>
      <c r="G13" s="517"/>
      <c r="H13" s="518"/>
      <c r="I13" s="109"/>
    </row>
    <row r="14" spans="1:9" ht="40.15" customHeight="1" thickBot="1" x14ac:dyDescent="0.45">
      <c r="A14" s="100">
        <v>8</v>
      </c>
      <c r="B14" s="121"/>
      <c r="C14" s="107"/>
      <c r="D14" s="128"/>
      <c r="E14" s="128"/>
      <c r="F14" s="128"/>
      <c r="G14" s="521"/>
      <c r="H14" s="522"/>
      <c r="I14" s="110"/>
    </row>
    <row r="15" spans="1:9" ht="40.15" customHeight="1" thickTop="1" thickBot="1" x14ac:dyDescent="0.45">
      <c r="A15" s="37" t="s">
        <v>55</v>
      </c>
      <c r="B15" s="117"/>
      <c r="C15" s="26"/>
      <c r="D15" s="132">
        <f>SUM(D7:D14)</f>
        <v>0</v>
      </c>
      <c r="E15" s="132">
        <f>SUM(E7:E14)</f>
        <v>0</v>
      </c>
      <c r="F15" s="132">
        <f>SUM(F7:F14)</f>
        <v>0</v>
      </c>
      <c r="G15" s="515"/>
      <c r="H15" s="516"/>
      <c r="I15" s="80"/>
    </row>
    <row r="16" spans="1:9" ht="40.15" customHeight="1" x14ac:dyDescent="0.4">
      <c r="A16" s="209" t="s">
        <v>308</v>
      </c>
      <c r="B16" s="209"/>
      <c r="C16" s="209"/>
      <c r="D16" s="209"/>
      <c r="E16" s="209"/>
      <c r="F16" s="209"/>
      <c r="G16" s="209"/>
      <c r="H16" s="209"/>
      <c r="I16" s="209"/>
    </row>
    <row r="17" spans="1:9" ht="40.15" customHeight="1" x14ac:dyDescent="0.4">
      <c r="A17" s="210" t="s">
        <v>211</v>
      </c>
      <c r="B17" s="210"/>
      <c r="C17" s="210"/>
      <c r="D17" s="210"/>
      <c r="E17" s="210"/>
      <c r="F17" s="210"/>
      <c r="G17" s="210"/>
      <c r="H17" s="226"/>
      <c r="I17" s="210"/>
    </row>
    <row r="18" spans="1:9" ht="40.15" customHeight="1" x14ac:dyDescent="0.4">
      <c r="A18" s="210" t="s">
        <v>212</v>
      </c>
      <c r="B18" s="210"/>
      <c r="C18" s="210"/>
      <c r="D18" s="210"/>
      <c r="E18" s="210"/>
      <c r="F18" s="210"/>
      <c r="G18" s="210"/>
      <c r="H18" s="226"/>
      <c r="I18" s="210"/>
    </row>
    <row r="19" spans="1:9" ht="40.15" customHeight="1" x14ac:dyDescent="0.4">
      <c r="A19" s="210" t="s">
        <v>79</v>
      </c>
      <c r="B19" s="210"/>
      <c r="C19" s="210"/>
      <c r="D19" s="210"/>
      <c r="E19" s="210"/>
      <c r="F19" s="210"/>
      <c r="G19" s="210"/>
      <c r="H19" s="226"/>
      <c r="I19" s="210"/>
    </row>
    <row r="20" spans="1:9" s="4" customFormat="1" ht="40.15" customHeight="1" x14ac:dyDescent="0.15">
      <c r="A20" s="214" t="s">
        <v>78</v>
      </c>
      <c r="B20" s="214"/>
      <c r="C20" s="214"/>
      <c r="D20" s="214"/>
      <c r="E20" s="214"/>
      <c r="F20" s="214"/>
      <c r="G20" s="214"/>
      <c r="H20" s="214"/>
      <c r="I20" s="214"/>
    </row>
    <row r="21" spans="1:9" s="4" customFormat="1" x14ac:dyDescent="0.15"/>
    <row r="22" spans="1:9" s="4" customFormat="1" x14ac:dyDescent="0.15"/>
    <row r="23" spans="1:9" s="4" customFormat="1" ht="16.149999999999999" customHeight="1" x14ac:dyDescent="0.15"/>
    <row r="24" spans="1:9" s="4" customFormat="1" ht="16.149999999999999" customHeight="1" x14ac:dyDescent="0.15"/>
    <row r="25" spans="1:9" s="4" customFormat="1" x14ac:dyDescent="0.15"/>
    <row r="26" spans="1:9" s="4" customFormat="1" x14ac:dyDescent="0.15"/>
    <row r="27" spans="1:9" s="4" customFormat="1" x14ac:dyDescent="0.15"/>
    <row r="28" spans="1:9" s="4" customFormat="1" x14ac:dyDescent="0.15"/>
    <row r="29" spans="1:9" s="4" customFormat="1" x14ac:dyDescent="0.15"/>
    <row r="30" spans="1:9" s="4" customFormat="1" x14ac:dyDescent="0.15"/>
    <row r="31" spans="1:9" s="4" customFormat="1" x14ac:dyDescent="0.15"/>
    <row r="32" spans="1:9" s="4" customFormat="1" x14ac:dyDescent="0.15"/>
    <row r="33" s="4" customFormat="1" x14ac:dyDescent="0.15"/>
    <row r="34" s="4" customFormat="1" x14ac:dyDescent="0.15"/>
  </sheetData>
  <mergeCells count="12">
    <mergeCell ref="A2:I3"/>
    <mergeCell ref="G6:H6"/>
    <mergeCell ref="G7:H7"/>
    <mergeCell ref="G8:H8"/>
    <mergeCell ref="G14:H14"/>
    <mergeCell ref="G15:H15"/>
    <mergeCell ref="G4:I4"/>
    <mergeCell ref="G9:H9"/>
    <mergeCell ref="G10:H10"/>
    <mergeCell ref="G11:H11"/>
    <mergeCell ref="G12:H12"/>
    <mergeCell ref="G13:H13"/>
  </mergeCells>
  <phoneticPr fontId="2"/>
  <pageMargins left="0.78740157480314965" right="0.78740157480314965" top="0.39370078740157483" bottom="0.39370078740157483" header="0.51181102362204722" footer="0.51181102362204722"/>
  <pageSetup paperSize="9" scale="42" fitToHeight="0"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F31"/>
  <sheetViews>
    <sheetView workbookViewId="0"/>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E1" s="23"/>
      <c r="F1" s="17" t="s">
        <v>257</v>
      </c>
    </row>
    <row r="2" spans="1:6" ht="40.15" customHeight="1" thickTop="1" x14ac:dyDescent="0.4">
      <c r="A2" s="303" t="s">
        <v>330</v>
      </c>
      <c r="B2" s="304"/>
      <c r="C2" s="304"/>
      <c r="D2" s="304"/>
      <c r="E2" s="304"/>
      <c r="F2" s="423"/>
    </row>
    <row r="3" spans="1:6" ht="40.15" customHeight="1" thickBot="1" x14ac:dyDescent="0.45">
      <c r="A3" s="306"/>
      <c r="B3" s="307"/>
      <c r="C3" s="307"/>
      <c r="D3" s="307"/>
      <c r="E3" s="307"/>
      <c r="F3" s="424"/>
    </row>
    <row r="4" spans="1:6" ht="40.15" customHeight="1" thickTop="1" x14ac:dyDescent="0.4">
      <c r="A4" s="8"/>
      <c r="C4" s="9" t="str">
        <f>'表紙 （冷熱温熱）'!$G$5</f>
        <v>事業者名</v>
      </c>
      <c r="D4" s="407" t="str">
        <f>IF('表紙 （冷熱温熱）'!$H$5="","",'表紙 （冷熱温熱）'!$H$5)</f>
        <v/>
      </c>
      <c r="E4" s="407"/>
      <c r="F4" s="407"/>
    </row>
    <row r="5" spans="1:6" ht="40.15" customHeight="1" thickBot="1" x14ac:dyDescent="0.45">
      <c r="A5" s="8"/>
      <c r="B5" s="8"/>
      <c r="C5" s="3"/>
      <c r="D5" s="3"/>
      <c r="E5" s="3"/>
      <c r="F5" s="24"/>
    </row>
    <row r="6" spans="1:6" ht="40.15" customHeight="1" thickBot="1" x14ac:dyDescent="0.45">
      <c r="A6" s="96"/>
      <c r="B6" s="25" t="s">
        <v>53</v>
      </c>
      <c r="C6" s="68" t="s">
        <v>329</v>
      </c>
      <c r="D6" s="434" t="s">
        <v>290</v>
      </c>
      <c r="E6" s="435"/>
      <c r="F6" s="70" t="s">
        <v>331</v>
      </c>
    </row>
    <row r="7" spans="1:6" ht="40.15" customHeight="1" thickTop="1" x14ac:dyDescent="0.4">
      <c r="A7" s="97">
        <v>1</v>
      </c>
      <c r="B7" s="111"/>
      <c r="C7" s="133"/>
      <c r="D7" s="519"/>
      <c r="E7" s="520"/>
      <c r="F7" s="112"/>
    </row>
    <row r="8" spans="1:6" ht="40.15" customHeight="1" x14ac:dyDescent="0.4">
      <c r="A8" s="98">
        <v>2</v>
      </c>
      <c r="B8" s="106"/>
      <c r="C8" s="127"/>
      <c r="D8" s="517"/>
      <c r="E8" s="518"/>
      <c r="F8" s="109"/>
    </row>
    <row r="9" spans="1:6" ht="40.15" customHeight="1" x14ac:dyDescent="0.4">
      <c r="A9" s="93">
        <v>3</v>
      </c>
      <c r="B9" s="106"/>
      <c r="C9" s="127"/>
      <c r="D9" s="517"/>
      <c r="E9" s="518"/>
      <c r="F9" s="109"/>
    </row>
    <row r="10" spans="1:6" ht="40.15" customHeight="1" x14ac:dyDescent="0.4">
      <c r="A10" s="99">
        <v>4</v>
      </c>
      <c r="B10" s="106"/>
      <c r="C10" s="127"/>
      <c r="D10" s="517"/>
      <c r="E10" s="518"/>
      <c r="F10" s="109"/>
    </row>
    <row r="11" spans="1:6" ht="40.15" customHeight="1" x14ac:dyDescent="0.4">
      <c r="A11" s="98">
        <v>5</v>
      </c>
      <c r="B11" s="106"/>
      <c r="C11" s="127"/>
      <c r="D11" s="517"/>
      <c r="E11" s="518"/>
      <c r="F11" s="109"/>
    </row>
    <row r="12" spans="1:6" ht="40.15" customHeight="1" x14ac:dyDescent="0.4">
      <c r="A12" s="98">
        <v>6</v>
      </c>
      <c r="B12" s="106"/>
      <c r="C12" s="127"/>
      <c r="D12" s="517"/>
      <c r="E12" s="518"/>
      <c r="F12" s="109"/>
    </row>
    <row r="13" spans="1:6" ht="40.15" customHeight="1" x14ac:dyDescent="0.4">
      <c r="A13" s="93">
        <v>7</v>
      </c>
      <c r="B13" s="106"/>
      <c r="C13" s="127"/>
      <c r="D13" s="517"/>
      <c r="E13" s="518"/>
      <c r="F13" s="109"/>
    </row>
    <row r="14" spans="1:6" ht="40.15" customHeight="1" thickBot="1" x14ac:dyDescent="0.45">
      <c r="A14" s="89">
        <v>8</v>
      </c>
      <c r="B14" s="107"/>
      <c r="C14" s="128"/>
      <c r="D14" s="521"/>
      <c r="E14" s="522"/>
      <c r="F14" s="110"/>
    </row>
    <row r="15" spans="1:6" ht="40.15" customHeight="1" thickTop="1" thickBot="1" x14ac:dyDescent="0.45">
      <c r="A15" s="37" t="s">
        <v>55</v>
      </c>
      <c r="B15" s="26"/>
      <c r="C15" s="132">
        <f>SUM(C7:C14)</f>
        <v>0</v>
      </c>
      <c r="D15" s="515"/>
      <c r="E15" s="516"/>
      <c r="F15" s="80"/>
    </row>
    <row r="16" spans="1:6" ht="40.15" customHeight="1" x14ac:dyDescent="0.4">
      <c r="A16" s="399" t="s">
        <v>81</v>
      </c>
      <c r="B16" s="399"/>
      <c r="C16" s="399"/>
      <c r="D16" s="399"/>
      <c r="E16" s="399"/>
      <c r="F16" s="399"/>
    </row>
    <row r="17" spans="1:6" s="4" customFormat="1" ht="40.15" customHeight="1" x14ac:dyDescent="0.15">
      <c r="A17" s="433" t="s">
        <v>82</v>
      </c>
      <c r="B17" s="433"/>
      <c r="C17" s="433"/>
      <c r="D17" s="433"/>
      <c r="E17" s="433"/>
      <c r="F17" s="433"/>
    </row>
    <row r="18" spans="1:6" s="4" customFormat="1" x14ac:dyDescent="0.15"/>
    <row r="19" spans="1:6" s="4" customFormat="1" x14ac:dyDescent="0.15"/>
    <row r="20" spans="1:6" s="4" customFormat="1" x14ac:dyDescent="0.15"/>
    <row r="21" spans="1:6" s="4" customFormat="1" x14ac:dyDescent="0.15"/>
    <row r="22" spans="1:6" s="4" customFormat="1" x14ac:dyDescent="0.15"/>
    <row r="23" spans="1:6" s="4" customFormat="1" x14ac:dyDescent="0.15"/>
    <row r="24" spans="1:6" s="4" customFormat="1" x14ac:dyDescent="0.15"/>
    <row r="25" spans="1:6" s="4" customFormat="1" x14ac:dyDescent="0.15"/>
    <row r="26" spans="1:6" s="4" customFormat="1" x14ac:dyDescent="0.15"/>
    <row r="27" spans="1:6" s="4" customFormat="1" x14ac:dyDescent="0.15"/>
    <row r="28" spans="1:6" s="4" customFormat="1" x14ac:dyDescent="0.15"/>
    <row r="29" spans="1:6" s="4" customFormat="1" x14ac:dyDescent="0.15"/>
    <row r="30" spans="1:6" s="4" customFormat="1" x14ac:dyDescent="0.15"/>
    <row r="31" spans="1:6" s="4" customFormat="1" x14ac:dyDescent="0.15"/>
  </sheetData>
  <mergeCells count="14">
    <mergeCell ref="A17:F17"/>
    <mergeCell ref="A2:F3"/>
    <mergeCell ref="A16:F16"/>
    <mergeCell ref="D6:E6"/>
    <mergeCell ref="D7:E7"/>
    <mergeCell ref="D8:E8"/>
    <mergeCell ref="D9:E9"/>
    <mergeCell ref="D10:E10"/>
    <mergeCell ref="D11:E11"/>
    <mergeCell ref="D12:E12"/>
    <mergeCell ref="D13:E13"/>
    <mergeCell ref="D14:E14"/>
    <mergeCell ref="D15:E15"/>
    <mergeCell ref="D4:F4"/>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30"/>
  <sheetViews>
    <sheetView workbookViewId="0"/>
  </sheetViews>
  <sheetFormatPr defaultColWidth="9" defaultRowHeight="13.5" x14ac:dyDescent="0.4"/>
  <cols>
    <col min="1" max="7" width="20.625" style="1" customWidth="1"/>
    <col min="8" max="16384" width="9" style="1"/>
  </cols>
  <sheetData>
    <row r="1" spans="1:7" ht="40.15" customHeight="1" thickBot="1" x14ac:dyDescent="0.45">
      <c r="E1" s="7"/>
      <c r="F1" s="7"/>
      <c r="G1" s="17" t="s">
        <v>258</v>
      </c>
    </row>
    <row r="2" spans="1:7" ht="40.15" customHeight="1" thickTop="1" x14ac:dyDescent="0.4">
      <c r="A2" s="303" t="s">
        <v>328</v>
      </c>
      <c r="B2" s="304"/>
      <c r="C2" s="304"/>
      <c r="D2" s="304"/>
      <c r="E2" s="304"/>
      <c r="F2" s="304"/>
      <c r="G2" s="423"/>
    </row>
    <row r="3" spans="1:7" ht="40.15" customHeight="1" thickBot="1" x14ac:dyDescent="0.45">
      <c r="A3" s="306"/>
      <c r="B3" s="307"/>
      <c r="C3" s="307"/>
      <c r="D3" s="307"/>
      <c r="E3" s="307"/>
      <c r="F3" s="307"/>
      <c r="G3" s="424"/>
    </row>
    <row r="4" spans="1:7" ht="40.15" customHeight="1" thickTop="1" x14ac:dyDescent="0.4">
      <c r="A4" s="8"/>
      <c r="B4" s="8"/>
      <c r="D4" s="9" t="str">
        <f>'表紙 （冷熱温熱）'!$G$5</f>
        <v>事業者名</v>
      </c>
      <c r="E4" s="407" t="str">
        <f>IF('表紙 （冷熱温熱）'!$H$5="","",'表紙 （冷熱温熱）'!$H$5)</f>
        <v/>
      </c>
      <c r="F4" s="407"/>
      <c r="G4" s="407"/>
    </row>
    <row r="5" spans="1:7" ht="40.15" customHeight="1" thickBot="1" x14ac:dyDescent="0.45">
      <c r="A5" s="8"/>
      <c r="B5" s="8"/>
      <c r="C5" s="8"/>
      <c r="D5" s="3"/>
      <c r="E5" s="3"/>
      <c r="F5" s="3"/>
      <c r="G5" s="39"/>
    </row>
    <row r="6" spans="1:7" ht="40.15" customHeight="1" thickBot="1" x14ac:dyDescent="0.45">
      <c r="A6" s="36"/>
      <c r="B6" s="102" t="s">
        <v>213</v>
      </c>
      <c r="C6" s="88" t="s">
        <v>56</v>
      </c>
      <c r="D6" s="151" t="s">
        <v>329</v>
      </c>
      <c r="E6" s="434" t="s">
        <v>290</v>
      </c>
      <c r="F6" s="435"/>
      <c r="G6" s="221" t="s">
        <v>331</v>
      </c>
    </row>
    <row r="7" spans="1:7" ht="40.15" customHeight="1" thickTop="1" x14ac:dyDescent="0.4">
      <c r="A7" s="92">
        <v>1</v>
      </c>
      <c r="B7" s="85"/>
      <c r="C7" s="85"/>
      <c r="D7" s="126"/>
      <c r="E7" s="519"/>
      <c r="F7" s="520"/>
      <c r="G7" s="108"/>
    </row>
    <row r="8" spans="1:7" ht="40.15" customHeight="1" x14ac:dyDescent="0.4">
      <c r="A8" s="93">
        <v>2</v>
      </c>
      <c r="B8" s="83"/>
      <c r="C8" s="83"/>
      <c r="D8" s="127"/>
      <c r="E8" s="517"/>
      <c r="F8" s="518"/>
      <c r="G8" s="109"/>
    </row>
    <row r="9" spans="1:7" ht="40.15" customHeight="1" x14ac:dyDescent="0.4">
      <c r="A9" s="93">
        <v>3</v>
      </c>
      <c r="B9" s="83"/>
      <c r="C9" s="83"/>
      <c r="D9" s="127"/>
      <c r="E9" s="517"/>
      <c r="F9" s="518"/>
      <c r="G9" s="109"/>
    </row>
    <row r="10" spans="1:7" ht="40.15" customHeight="1" x14ac:dyDescent="0.4">
      <c r="A10" s="93">
        <v>4</v>
      </c>
      <c r="B10" s="83"/>
      <c r="C10" s="83"/>
      <c r="D10" s="127"/>
      <c r="E10" s="517"/>
      <c r="F10" s="518"/>
      <c r="G10" s="109"/>
    </row>
    <row r="11" spans="1:7" ht="40.15" customHeight="1" x14ac:dyDescent="0.4">
      <c r="A11" s="93">
        <v>5</v>
      </c>
      <c r="B11" s="83"/>
      <c r="C11" s="83"/>
      <c r="D11" s="127"/>
      <c r="E11" s="517"/>
      <c r="F11" s="518"/>
      <c r="G11" s="109"/>
    </row>
    <row r="12" spans="1:7" ht="40.15" customHeight="1" x14ac:dyDescent="0.4">
      <c r="A12" s="93">
        <v>6</v>
      </c>
      <c r="B12" s="83"/>
      <c r="C12" s="83"/>
      <c r="D12" s="127"/>
      <c r="E12" s="517"/>
      <c r="F12" s="518"/>
      <c r="G12" s="109"/>
    </row>
    <row r="13" spans="1:7" ht="40.15" customHeight="1" x14ac:dyDescent="0.4">
      <c r="A13" s="93">
        <v>7</v>
      </c>
      <c r="B13" s="83"/>
      <c r="C13" s="83"/>
      <c r="D13" s="127"/>
      <c r="E13" s="517"/>
      <c r="F13" s="518"/>
      <c r="G13" s="109"/>
    </row>
    <row r="14" spans="1:7" ht="40.15" customHeight="1" thickBot="1" x14ac:dyDescent="0.45">
      <c r="A14" s="89">
        <v>8</v>
      </c>
      <c r="B14" s="101"/>
      <c r="C14" s="101"/>
      <c r="D14" s="128"/>
      <c r="E14" s="521"/>
      <c r="F14" s="522"/>
      <c r="G14" s="110"/>
    </row>
    <row r="15" spans="1:7" ht="40.15" customHeight="1" thickTop="1" thickBot="1" x14ac:dyDescent="0.45">
      <c r="A15" s="37" t="s">
        <v>55</v>
      </c>
      <c r="B15" s="27"/>
      <c r="C15" s="27"/>
      <c r="D15" s="132">
        <f>SUM(D7:D14)</f>
        <v>0</v>
      </c>
      <c r="E15" s="515"/>
      <c r="F15" s="516"/>
      <c r="G15" s="80"/>
    </row>
    <row r="16" spans="1:7" ht="40.15" customHeight="1" x14ac:dyDescent="0.4">
      <c r="A16" s="211" t="s">
        <v>308</v>
      </c>
      <c r="B16" s="211"/>
      <c r="C16" s="211"/>
      <c r="D16" s="211"/>
      <c r="E16" s="211"/>
      <c r="F16" s="228"/>
      <c r="G16" s="211"/>
    </row>
    <row r="17" spans="1:7" ht="40.15" customHeight="1" x14ac:dyDescent="0.4">
      <c r="A17" s="210" t="s">
        <v>81</v>
      </c>
      <c r="B17" s="210"/>
      <c r="C17" s="210"/>
      <c r="D17" s="210"/>
      <c r="E17" s="210"/>
      <c r="F17" s="226"/>
      <c r="G17" s="210"/>
    </row>
    <row r="18" spans="1:7" s="4" customFormat="1" ht="40.15" customHeight="1" x14ac:dyDescent="0.15">
      <c r="A18" s="433" t="s">
        <v>82</v>
      </c>
      <c r="B18" s="433"/>
      <c r="C18" s="433"/>
      <c r="D18" s="433"/>
      <c r="E18" s="433"/>
      <c r="F18" s="433"/>
      <c r="G18" s="433"/>
    </row>
    <row r="19" spans="1:7" s="4" customFormat="1" x14ac:dyDescent="0.15"/>
    <row r="20" spans="1:7" s="4" customFormat="1" x14ac:dyDescent="0.15"/>
    <row r="21" spans="1:7" s="4" customFormat="1" x14ac:dyDescent="0.15"/>
    <row r="22" spans="1:7" s="4" customFormat="1" x14ac:dyDescent="0.15"/>
    <row r="23" spans="1:7" s="4" customFormat="1" x14ac:dyDescent="0.15"/>
    <row r="24" spans="1:7" s="4" customFormat="1" x14ac:dyDescent="0.15"/>
    <row r="25" spans="1:7" s="4" customFormat="1" x14ac:dyDescent="0.15"/>
    <row r="26" spans="1:7" s="4" customFormat="1" x14ac:dyDescent="0.15"/>
    <row r="27" spans="1:7" s="4" customFormat="1" x14ac:dyDescent="0.15"/>
    <row r="28" spans="1:7" s="4" customFormat="1" x14ac:dyDescent="0.15"/>
    <row r="29" spans="1:7" s="4" customFormat="1" x14ac:dyDescent="0.15"/>
    <row r="30" spans="1:7" s="4" customFormat="1" x14ac:dyDescent="0.15"/>
  </sheetData>
  <mergeCells count="13">
    <mergeCell ref="A18:G18"/>
    <mergeCell ref="E4:G4"/>
    <mergeCell ref="A2:G3"/>
    <mergeCell ref="E15:F15"/>
    <mergeCell ref="E14:F14"/>
    <mergeCell ref="E13:F13"/>
    <mergeCell ref="E12:F12"/>
    <mergeCell ref="E11:F11"/>
    <mergeCell ref="E10:F10"/>
    <mergeCell ref="E9:F9"/>
    <mergeCell ref="E8:F8"/>
    <mergeCell ref="E7:F7"/>
    <mergeCell ref="E6:F6"/>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D30"/>
  <sheetViews>
    <sheetView workbookViewId="0"/>
  </sheetViews>
  <sheetFormatPr defaultColWidth="9" defaultRowHeight="17.25" x14ac:dyDescent="0.4"/>
  <cols>
    <col min="1" max="4" width="20.625" style="8" customWidth="1"/>
    <col min="5" max="16384" width="9" style="8"/>
  </cols>
  <sheetData>
    <row r="1" spans="1:4" ht="40.15" customHeight="1" thickBot="1" x14ac:dyDescent="0.45">
      <c r="A1" s="23"/>
      <c r="B1" s="23"/>
      <c r="C1" s="23"/>
      <c r="D1" s="17" t="s">
        <v>259</v>
      </c>
    </row>
    <row r="2" spans="1:4" ht="40.15" customHeight="1" thickTop="1" x14ac:dyDescent="0.4">
      <c r="A2" s="381" t="s">
        <v>327</v>
      </c>
      <c r="B2" s="382"/>
      <c r="C2" s="382"/>
      <c r="D2" s="383"/>
    </row>
    <row r="3" spans="1:4" ht="40.15" customHeight="1" thickBot="1" x14ac:dyDescent="0.45">
      <c r="A3" s="384"/>
      <c r="B3" s="385"/>
      <c r="C3" s="385"/>
      <c r="D3" s="386"/>
    </row>
    <row r="4" spans="1:4" ht="40.15" customHeight="1" thickTop="1" x14ac:dyDescent="0.4">
      <c r="A4" s="9" t="str">
        <f>'表紙 （冷熱温熱）'!$G$5</f>
        <v>事業者名</v>
      </c>
      <c r="B4" s="387" t="str">
        <f>IF('表紙 （冷熱温熱）'!$H$5="","",'表紙 （冷熱温熱）'!$H$5)</f>
        <v/>
      </c>
      <c r="C4" s="387"/>
      <c r="D4" s="387"/>
    </row>
    <row r="5" spans="1:4" ht="40.15" customHeight="1" x14ac:dyDescent="0.4"/>
    <row r="6" spans="1:4" ht="40.15" customHeight="1" x14ac:dyDescent="0.4">
      <c r="A6" s="8" t="s">
        <v>175</v>
      </c>
      <c r="B6" s="35"/>
      <c r="C6" s="35"/>
      <c r="D6" s="35"/>
    </row>
    <row r="7" spans="1:4" ht="40.15" customHeight="1" thickBot="1" x14ac:dyDescent="0.45">
      <c r="A7" s="35"/>
      <c r="B7" s="35"/>
      <c r="C7" s="35"/>
      <c r="D7" s="35"/>
    </row>
    <row r="8" spans="1:4" ht="40.15" customHeight="1" thickBot="1" x14ac:dyDescent="0.45">
      <c r="A8" s="311" t="s">
        <v>187</v>
      </c>
      <c r="B8" s="361"/>
      <c r="C8" s="312" t="s">
        <v>136</v>
      </c>
      <c r="D8" s="436"/>
    </row>
    <row r="9" spans="1:4" ht="40.15" customHeight="1" thickTop="1" thickBot="1" x14ac:dyDescent="0.45">
      <c r="A9" s="437"/>
      <c r="B9" s="438"/>
      <c r="C9" s="439"/>
      <c r="D9" s="440"/>
    </row>
    <row r="10" spans="1:4" s="64" customFormat="1" ht="40.15" customHeight="1" x14ac:dyDescent="0.4">
      <c r="A10" s="213" t="s">
        <v>105</v>
      </c>
      <c r="B10" s="213"/>
      <c r="C10" s="213"/>
      <c r="D10" s="213"/>
    </row>
    <row r="11" spans="1:4" ht="40.15" customHeight="1" x14ac:dyDescent="0.4">
      <c r="A11" s="35"/>
      <c r="B11" s="35"/>
      <c r="C11" s="35"/>
      <c r="D11" s="35"/>
    </row>
    <row r="12" spans="1:4" ht="40.15" customHeight="1" x14ac:dyDescent="0.4">
      <c r="A12" s="8" t="s">
        <v>176</v>
      </c>
      <c r="B12" s="35"/>
      <c r="C12" s="35"/>
      <c r="D12" s="35"/>
    </row>
    <row r="13" spans="1:4" ht="40.15" customHeight="1" thickBot="1" x14ac:dyDescent="0.45"/>
    <row r="14" spans="1:4" ht="40.15" customHeight="1" thickBot="1" x14ac:dyDescent="0.45">
      <c r="A14" s="311" t="s">
        <v>188</v>
      </c>
      <c r="B14" s="361"/>
      <c r="C14" s="312" t="s">
        <v>114</v>
      </c>
      <c r="D14" s="436"/>
    </row>
    <row r="15" spans="1:4" ht="40.15" customHeight="1" thickTop="1" thickBot="1" x14ac:dyDescent="0.45">
      <c r="A15" s="437"/>
      <c r="B15" s="438"/>
      <c r="C15" s="439"/>
      <c r="D15" s="440"/>
    </row>
    <row r="16" spans="1:4" ht="40.15" customHeight="1" x14ac:dyDescent="0.4">
      <c r="A16" s="399" t="s">
        <v>311</v>
      </c>
      <c r="B16" s="399"/>
      <c r="C16" s="399"/>
      <c r="D16" s="399"/>
    </row>
    <row r="17" s="15" customFormat="1" x14ac:dyDescent="0.2"/>
    <row r="18" s="15" customFormat="1" x14ac:dyDescent="0.2"/>
    <row r="19" s="15" customFormat="1" x14ac:dyDescent="0.2"/>
    <row r="20" s="15" customFormat="1" x14ac:dyDescent="0.2"/>
    <row r="21" s="15" customFormat="1" x14ac:dyDescent="0.2"/>
    <row r="22" s="15" customFormat="1" x14ac:dyDescent="0.2"/>
    <row r="23" s="15" customFormat="1" x14ac:dyDescent="0.2"/>
    <row r="24" s="15" customFormat="1" x14ac:dyDescent="0.2"/>
    <row r="25" s="15" customFormat="1" x14ac:dyDescent="0.2"/>
    <row r="26" s="15" customFormat="1" x14ac:dyDescent="0.2"/>
    <row r="27" s="15" customFormat="1" x14ac:dyDescent="0.2"/>
    <row r="28" s="15" customFormat="1" x14ac:dyDescent="0.2"/>
    <row r="29" s="15" customFormat="1" x14ac:dyDescent="0.2"/>
    <row r="30" s="15" customFormat="1" x14ac:dyDescent="0.2"/>
  </sheetData>
  <mergeCells count="11">
    <mergeCell ref="A16:D16"/>
    <mergeCell ref="B4:D4"/>
    <mergeCell ref="A2:D3"/>
    <mergeCell ref="A15:B15"/>
    <mergeCell ref="C15:D15"/>
    <mergeCell ref="C14:D14"/>
    <mergeCell ref="A14:B14"/>
    <mergeCell ref="A8:B8"/>
    <mergeCell ref="C8:D8"/>
    <mergeCell ref="A9:B9"/>
    <mergeCell ref="C9:D9"/>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24"/>
  <sheetViews>
    <sheetView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260</v>
      </c>
    </row>
    <row r="2" spans="1:8" ht="40.15" customHeight="1" thickTop="1" x14ac:dyDescent="0.4">
      <c r="A2" s="381" t="s">
        <v>326</v>
      </c>
      <c r="B2" s="382"/>
      <c r="C2" s="382"/>
      <c r="D2" s="382"/>
      <c r="E2" s="382"/>
      <c r="F2" s="382"/>
      <c r="G2" s="382"/>
      <c r="H2" s="383"/>
    </row>
    <row r="3" spans="1:8" ht="40.15" customHeight="1" thickBot="1" x14ac:dyDescent="0.45">
      <c r="A3" s="384"/>
      <c r="B3" s="385"/>
      <c r="C3" s="385"/>
      <c r="D3" s="385"/>
      <c r="E3" s="385"/>
      <c r="F3" s="385"/>
      <c r="G3" s="385"/>
      <c r="H3" s="386"/>
    </row>
    <row r="4" spans="1:8" ht="40.15" customHeight="1" thickTop="1" x14ac:dyDescent="0.4">
      <c r="A4" s="8"/>
      <c r="B4" s="8"/>
      <c r="E4" s="9" t="str">
        <f>'表紙 （冷熱温熱）'!$G$5</f>
        <v>事業者名</v>
      </c>
      <c r="F4" s="407" t="str">
        <f>IF('表紙 （冷熱温熱）'!$H$5="","",'表紙 （冷熱温熱）'!$H$5)</f>
        <v/>
      </c>
      <c r="G4" s="407"/>
      <c r="H4" s="407"/>
    </row>
    <row r="5" spans="1:8" ht="40.15" customHeight="1" x14ac:dyDescent="0.4">
      <c r="A5" s="8"/>
      <c r="B5" s="8"/>
      <c r="C5" s="8"/>
    </row>
    <row r="6" spans="1:8" ht="40.15" customHeight="1" thickBot="1" x14ac:dyDescent="0.45">
      <c r="A6" s="39" t="s">
        <v>246</v>
      </c>
      <c r="B6" s="38"/>
      <c r="C6" s="38"/>
      <c r="D6" s="38"/>
      <c r="E6" s="38"/>
      <c r="F6" s="38"/>
    </row>
    <row r="7" spans="1:8" ht="40.15" customHeight="1" thickBot="1" x14ac:dyDescent="0.45">
      <c r="A7" s="35"/>
      <c r="B7" s="35"/>
      <c r="C7" s="35"/>
      <c r="D7" s="35"/>
      <c r="E7" s="35"/>
      <c r="F7" s="35"/>
    </row>
    <row r="8" spans="1:8" ht="40.15" customHeight="1" thickBot="1" x14ac:dyDescent="0.45">
      <c r="A8" s="311" t="s">
        <v>198</v>
      </c>
      <c r="B8" s="361"/>
      <c r="C8" s="419" t="s">
        <v>151</v>
      </c>
      <c r="D8" s="420"/>
      <c r="E8" s="419" t="s">
        <v>152</v>
      </c>
      <c r="F8" s="420"/>
      <c r="G8" s="312" t="s">
        <v>115</v>
      </c>
      <c r="H8" s="436"/>
    </row>
    <row r="9" spans="1:8" ht="40.15" customHeight="1" thickTop="1" thickBot="1" x14ac:dyDescent="0.45">
      <c r="A9" s="437"/>
      <c r="B9" s="438"/>
      <c r="C9" s="441"/>
      <c r="D9" s="442"/>
      <c r="E9" s="443"/>
      <c r="F9" s="444"/>
      <c r="G9" s="445">
        <f>ROUND(A9*C9*E9,3)</f>
        <v>0</v>
      </c>
      <c r="H9" s="446"/>
    </row>
    <row r="10" spans="1:8" ht="40.15" customHeight="1" x14ac:dyDescent="0.4">
      <c r="A10" s="217" t="s">
        <v>106</v>
      </c>
      <c r="B10" s="217"/>
      <c r="C10" s="217"/>
      <c r="D10" s="217"/>
      <c r="E10" s="217"/>
      <c r="F10" s="217"/>
      <c r="G10" s="217"/>
      <c r="H10" s="217"/>
    </row>
    <row r="11" spans="1:8" s="4" customFormat="1" x14ac:dyDescent="0.15"/>
    <row r="12" spans="1:8" s="4" customFormat="1" x14ac:dyDescent="0.15"/>
    <row r="13" spans="1:8" s="4" customFormat="1" x14ac:dyDescent="0.15"/>
    <row r="14" spans="1:8" s="4" customFormat="1" x14ac:dyDescent="0.15"/>
    <row r="15" spans="1:8" s="4" customFormat="1" x14ac:dyDescent="0.15"/>
    <row r="16" spans="1:8" s="4" customFormat="1" x14ac:dyDescent="0.15"/>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sheetData>
  <mergeCells count="10">
    <mergeCell ref="C9:D9"/>
    <mergeCell ref="E8:F8"/>
    <mergeCell ref="E9:F9"/>
    <mergeCell ref="A9:B9"/>
    <mergeCell ref="G9:H9"/>
    <mergeCell ref="A2:H3"/>
    <mergeCell ref="F4:H4"/>
    <mergeCell ref="C8:D8"/>
    <mergeCell ref="A8:B8"/>
    <mergeCell ref="G8:H8"/>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H30"/>
  <sheetViews>
    <sheetView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261</v>
      </c>
    </row>
    <row r="2" spans="1:8" ht="40.15" customHeight="1" thickTop="1" x14ac:dyDescent="0.4">
      <c r="A2" s="381" t="s">
        <v>325</v>
      </c>
      <c r="B2" s="382"/>
      <c r="C2" s="382"/>
      <c r="D2" s="382"/>
      <c r="E2" s="382"/>
      <c r="F2" s="382"/>
      <c r="G2" s="382"/>
      <c r="H2" s="383"/>
    </row>
    <row r="3" spans="1:8" ht="40.15" customHeight="1" thickBot="1" x14ac:dyDescent="0.45">
      <c r="A3" s="384"/>
      <c r="B3" s="385"/>
      <c r="C3" s="385"/>
      <c r="D3" s="385"/>
      <c r="E3" s="385"/>
      <c r="F3" s="385"/>
      <c r="G3" s="385"/>
      <c r="H3" s="386"/>
    </row>
    <row r="4" spans="1:8" ht="40.15" customHeight="1" thickTop="1" x14ac:dyDescent="0.4">
      <c r="A4" s="8"/>
      <c r="B4" s="8"/>
      <c r="E4" s="9" t="str">
        <f>'表紙 （冷熱温熱）'!$G$5</f>
        <v>事業者名</v>
      </c>
      <c r="F4" s="407" t="str">
        <f>IF('表紙 （冷熱温熱）'!$H$5="","",'表紙 （冷熱温熱）'!$H$5)</f>
        <v/>
      </c>
      <c r="G4" s="407"/>
      <c r="H4" s="407"/>
    </row>
    <row r="5" spans="1:8" s="19" customFormat="1" ht="40.15" customHeight="1" x14ac:dyDescent="0.4">
      <c r="A5" s="40"/>
      <c r="B5" s="40"/>
      <c r="C5" s="40"/>
    </row>
    <row r="6" spans="1:8" ht="40.15" customHeight="1" x14ac:dyDescent="0.4">
      <c r="A6" s="39" t="s">
        <v>247</v>
      </c>
      <c r="B6" s="8"/>
      <c r="C6" s="8"/>
      <c r="D6" s="8"/>
      <c r="E6" s="8"/>
      <c r="F6" s="8"/>
    </row>
    <row r="7" spans="1:8" ht="40.15" customHeight="1" x14ac:dyDescent="0.4">
      <c r="A7" s="35"/>
      <c r="B7" s="35"/>
      <c r="C7" s="35"/>
      <c r="D7" s="35"/>
      <c r="E7" s="35"/>
      <c r="F7" s="35"/>
    </row>
    <row r="8" spans="1:8" ht="40.15" customHeight="1" thickBot="1" x14ac:dyDescent="0.45">
      <c r="A8" s="8" t="s">
        <v>201</v>
      </c>
      <c r="B8" s="8"/>
      <c r="C8" s="3"/>
      <c r="D8" s="3"/>
      <c r="E8" s="3"/>
      <c r="F8" s="3"/>
    </row>
    <row r="9" spans="1:8" ht="40.15" customHeight="1" x14ac:dyDescent="0.4">
      <c r="A9" s="451" t="s">
        <v>248</v>
      </c>
      <c r="B9" s="452"/>
      <c r="C9" s="453"/>
      <c r="D9" s="454"/>
    </row>
    <row r="10" spans="1:8" ht="40.15" customHeight="1" thickBot="1" x14ac:dyDescent="0.45">
      <c r="A10" s="455" t="s">
        <v>249</v>
      </c>
      <c r="B10" s="456"/>
      <c r="C10" s="353"/>
      <c r="D10" s="457"/>
    </row>
    <row r="11" spans="1:8" ht="40.15" customHeight="1" thickTop="1" thickBot="1" x14ac:dyDescent="0.45">
      <c r="A11" s="350" t="s">
        <v>55</v>
      </c>
      <c r="B11" s="317"/>
      <c r="C11" s="343">
        <f>SUM(C9:C10)</f>
        <v>0</v>
      </c>
      <c r="D11" s="344"/>
    </row>
    <row r="12" spans="1:8" ht="40.15" customHeight="1" x14ac:dyDescent="0.4">
      <c r="A12" s="8"/>
      <c r="B12" s="8"/>
      <c r="C12" s="8"/>
      <c r="D12" s="8"/>
      <c r="E12" s="8"/>
      <c r="F12" s="8"/>
    </row>
    <row r="13" spans="1:8" ht="40.15" customHeight="1" thickBot="1" x14ac:dyDescent="0.45">
      <c r="A13" s="8" t="s">
        <v>200</v>
      </c>
      <c r="B13" s="8"/>
      <c r="C13" s="8"/>
      <c r="D13" s="8"/>
      <c r="E13" s="8"/>
      <c r="F13" s="8"/>
    </row>
    <row r="14" spans="1:8" ht="40.15" customHeight="1" thickBot="1" x14ac:dyDescent="0.45">
      <c r="A14" s="311" t="s">
        <v>199</v>
      </c>
      <c r="B14" s="361"/>
      <c r="C14" s="419" t="s">
        <v>151</v>
      </c>
      <c r="D14" s="420"/>
      <c r="E14" s="419" t="s">
        <v>153</v>
      </c>
      <c r="F14" s="420"/>
      <c r="G14" s="419" t="s">
        <v>115</v>
      </c>
      <c r="H14" s="421"/>
    </row>
    <row r="15" spans="1:8" ht="40.15" customHeight="1" thickTop="1" thickBot="1" x14ac:dyDescent="0.45">
      <c r="A15" s="449">
        <f>C11</f>
        <v>0</v>
      </c>
      <c r="B15" s="450"/>
      <c r="C15" s="441"/>
      <c r="D15" s="442"/>
      <c r="E15" s="443"/>
      <c r="F15" s="444"/>
      <c r="G15" s="445">
        <f>ROUND(A15*C15*E15,3)</f>
        <v>0</v>
      </c>
      <c r="H15" s="446"/>
    </row>
    <row r="16" spans="1:8" ht="40.15" customHeight="1" x14ac:dyDescent="0.4">
      <c r="A16" s="217" t="s">
        <v>106</v>
      </c>
      <c r="B16" s="217"/>
      <c r="C16" s="217"/>
      <c r="D16" s="217"/>
      <c r="E16" s="217"/>
      <c r="F16" s="217"/>
      <c r="G16" s="217"/>
      <c r="H16" s="217"/>
    </row>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row r="25" s="4" customFormat="1" x14ac:dyDescent="0.15"/>
    <row r="26" s="4" customFormat="1" x14ac:dyDescent="0.15"/>
    <row r="27" s="4" customFormat="1" x14ac:dyDescent="0.15"/>
    <row r="28" s="4" customFormat="1" x14ac:dyDescent="0.15"/>
    <row r="29" s="4" customFormat="1" x14ac:dyDescent="0.15"/>
    <row r="30" s="4" customFormat="1" x14ac:dyDescent="0.15"/>
  </sheetData>
  <mergeCells count="16">
    <mergeCell ref="A2:H3"/>
    <mergeCell ref="C14:D14"/>
    <mergeCell ref="C15:D15"/>
    <mergeCell ref="E15:F15"/>
    <mergeCell ref="E14:F14"/>
    <mergeCell ref="A15:B15"/>
    <mergeCell ref="G15:H15"/>
    <mergeCell ref="A14:B14"/>
    <mergeCell ref="G14:H14"/>
    <mergeCell ref="A9:B9"/>
    <mergeCell ref="A10:B10"/>
    <mergeCell ref="A11:B11"/>
    <mergeCell ref="C9:D9"/>
    <mergeCell ref="C10:D10"/>
    <mergeCell ref="C11:D11"/>
    <mergeCell ref="F4:H4"/>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F15"/>
  <sheetViews>
    <sheetView workbookViewId="0"/>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F1" s="17" t="s">
        <v>262</v>
      </c>
    </row>
    <row r="2" spans="1:6" ht="40.15" customHeight="1" thickTop="1" x14ac:dyDescent="0.4">
      <c r="A2" s="381" t="s">
        <v>234</v>
      </c>
      <c r="B2" s="382"/>
      <c r="C2" s="382"/>
      <c r="D2" s="382"/>
      <c r="E2" s="382"/>
      <c r="F2" s="383"/>
    </row>
    <row r="3" spans="1:6" ht="40.15" customHeight="1" thickBot="1" x14ac:dyDescent="0.45">
      <c r="A3" s="384"/>
      <c r="B3" s="385"/>
      <c r="C3" s="385"/>
      <c r="D3" s="385"/>
      <c r="E3" s="385"/>
      <c r="F3" s="386"/>
    </row>
    <row r="4" spans="1:6" ht="40.15" customHeight="1" thickTop="1" x14ac:dyDescent="0.4">
      <c r="A4" s="8"/>
      <c r="B4" s="8"/>
      <c r="C4" s="9" t="str">
        <f>'表紙 （冷熱温熱）'!$G$5</f>
        <v>事業者名</v>
      </c>
      <c r="D4" s="407" t="str">
        <f>IF('表紙 （冷熱温熱）'!$H$5="","",'表紙 （冷熱温熱）'!$H$5)</f>
        <v/>
      </c>
      <c r="E4" s="407"/>
      <c r="F4" s="407"/>
    </row>
    <row r="5" spans="1:6" ht="40.15" customHeight="1" x14ac:dyDescent="0.4">
      <c r="A5" s="8"/>
      <c r="B5" s="8"/>
      <c r="C5" s="8"/>
      <c r="D5" s="8"/>
      <c r="E5" s="8"/>
    </row>
    <row r="6" spans="1:6" ht="40.15" customHeight="1" x14ac:dyDescent="0.4">
      <c r="A6" s="463" t="s">
        <v>177</v>
      </c>
      <c r="B6" s="463"/>
      <c r="C6" s="463"/>
      <c r="D6" s="463"/>
      <c r="E6" s="463"/>
      <c r="F6" s="463"/>
    </row>
    <row r="7" spans="1:6" ht="40.15" customHeight="1" x14ac:dyDescent="0.4">
      <c r="A7" s="154"/>
      <c r="B7" s="154"/>
      <c r="C7" s="154"/>
      <c r="D7" s="154"/>
      <c r="E7" s="154"/>
      <c r="F7" s="154"/>
    </row>
    <row r="8" spans="1:6" ht="40.15" customHeight="1" thickBot="1" x14ac:dyDescent="0.45">
      <c r="A8" s="8" t="s">
        <v>323</v>
      </c>
      <c r="B8" s="8"/>
      <c r="C8" s="3"/>
      <c r="D8" s="3"/>
      <c r="E8" s="154"/>
      <c r="F8" s="154"/>
    </row>
    <row r="9" spans="1:6" ht="40.15" customHeight="1" x14ac:dyDescent="0.4">
      <c r="A9" s="464" t="s">
        <v>217</v>
      </c>
      <c r="B9" s="452"/>
      <c r="C9" s="453"/>
      <c r="D9" s="454"/>
      <c r="E9" s="165"/>
      <c r="F9" s="165"/>
    </row>
    <row r="10" spans="1:6" ht="40.15" customHeight="1" thickBot="1" x14ac:dyDescent="0.45">
      <c r="A10" s="465" t="s">
        <v>218</v>
      </c>
      <c r="B10" s="456"/>
      <c r="C10" s="353"/>
      <c r="D10" s="457"/>
      <c r="E10" s="154"/>
      <c r="F10" s="154"/>
    </row>
    <row r="11" spans="1:6" ht="40.15" customHeight="1" thickTop="1" thickBot="1" x14ac:dyDescent="0.45">
      <c r="A11" s="350" t="s">
        <v>55</v>
      </c>
      <c r="B11" s="317"/>
      <c r="C11" s="343">
        <f>SUM(C9:C10)</f>
        <v>0</v>
      </c>
      <c r="D11" s="344"/>
      <c r="E11" s="154"/>
      <c r="F11" s="154"/>
    </row>
    <row r="12" spans="1:6" ht="40.15" customHeight="1" x14ac:dyDescent="0.4">
      <c r="A12" s="154"/>
      <c r="B12" s="154"/>
      <c r="C12" s="154"/>
      <c r="D12" s="154"/>
      <c r="E12" s="154"/>
      <c r="F12" s="154"/>
    </row>
    <row r="13" spans="1:6" ht="40.15" customHeight="1" thickBot="1" x14ac:dyDescent="0.45">
      <c r="A13" s="8" t="s">
        <v>324</v>
      </c>
      <c r="B13" s="8"/>
      <c r="C13" s="8"/>
      <c r="D13" s="8"/>
      <c r="E13" s="29"/>
    </row>
    <row r="14" spans="1:6" ht="40.15" customHeight="1" thickBot="1" x14ac:dyDescent="0.45">
      <c r="A14" s="311" t="s">
        <v>310</v>
      </c>
      <c r="B14" s="312"/>
      <c r="C14" s="312" t="s">
        <v>85</v>
      </c>
      <c r="D14" s="419"/>
      <c r="E14" s="312" t="s">
        <v>112</v>
      </c>
      <c r="F14" s="313"/>
    </row>
    <row r="15" spans="1:6" ht="40.15" customHeight="1" thickTop="1" thickBot="1" x14ac:dyDescent="0.45">
      <c r="A15" s="458">
        <f>C11</f>
        <v>0</v>
      </c>
      <c r="B15" s="343"/>
      <c r="C15" s="459"/>
      <c r="D15" s="460"/>
      <c r="E15" s="461">
        <f>ROUND(A15*C15,3)</f>
        <v>0</v>
      </c>
      <c r="F15" s="462"/>
    </row>
  </sheetData>
  <mergeCells count="15">
    <mergeCell ref="A2:F3"/>
    <mergeCell ref="E14:F14"/>
    <mergeCell ref="A14:B14"/>
    <mergeCell ref="C14:D14"/>
    <mergeCell ref="E15:F15"/>
    <mergeCell ref="A15:B15"/>
    <mergeCell ref="C15:D15"/>
    <mergeCell ref="D4:F4"/>
    <mergeCell ref="A6:F6"/>
    <mergeCell ref="A9:B9"/>
    <mergeCell ref="C9:D9"/>
    <mergeCell ref="A10:B10"/>
    <mergeCell ref="C10:D10"/>
    <mergeCell ref="A11:B11"/>
    <mergeCell ref="C11:D11"/>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E2EE-3089-46DC-AF80-96F3EDB971E0}">
  <sheetPr>
    <pageSetUpPr fitToPage="1"/>
  </sheetPr>
  <dimension ref="A1:N20"/>
  <sheetViews>
    <sheetView workbookViewId="0"/>
  </sheetViews>
  <sheetFormatPr defaultColWidth="9" defaultRowHeight="13.5" x14ac:dyDescent="0.4"/>
  <cols>
    <col min="1" max="7" width="20.625" style="1" customWidth="1"/>
    <col min="8" max="16384" width="9" style="1"/>
  </cols>
  <sheetData>
    <row r="1" spans="1:14" ht="40.15" customHeight="1" thickBot="1" x14ac:dyDescent="0.45">
      <c r="A1" s="23"/>
      <c r="B1" s="23"/>
      <c r="C1" s="23"/>
      <c r="D1" s="23"/>
      <c r="E1" s="23"/>
      <c r="F1" s="23"/>
      <c r="G1" s="17" t="s">
        <v>273</v>
      </c>
    </row>
    <row r="2" spans="1:14" ht="40.15" customHeight="1" thickTop="1" x14ac:dyDescent="0.4">
      <c r="A2" s="381" t="s">
        <v>370</v>
      </c>
      <c r="B2" s="402"/>
      <c r="C2" s="402"/>
      <c r="D2" s="402"/>
      <c r="E2" s="402"/>
      <c r="F2" s="402"/>
      <c r="G2" s="403"/>
    </row>
    <row r="3" spans="1:14" ht="40.15" customHeight="1" thickBot="1" x14ac:dyDescent="0.45">
      <c r="A3" s="404"/>
      <c r="B3" s="405"/>
      <c r="C3" s="405"/>
      <c r="D3" s="405"/>
      <c r="E3" s="405"/>
      <c r="F3" s="405"/>
      <c r="G3" s="406"/>
    </row>
    <row r="4" spans="1:14" ht="40.15" customHeight="1" thickTop="1" x14ac:dyDescent="0.4">
      <c r="A4" s="191"/>
      <c r="B4" s="191"/>
      <c r="C4" s="191"/>
      <c r="D4" s="9" t="str">
        <f>表紙!$G$5</f>
        <v>事業者名</v>
      </c>
      <c r="E4" s="407" t="str">
        <f>IF(表紙!$H$5="","",表紙!$H$5)</f>
        <v/>
      </c>
      <c r="F4" s="407"/>
      <c r="G4" s="407"/>
      <c r="H4" s="11"/>
      <c r="I4" s="5"/>
      <c r="J4" s="5"/>
      <c r="K4" s="5"/>
      <c r="L4" s="5"/>
      <c r="M4" s="5"/>
      <c r="N4" s="5"/>
    </row>
    <row r="5" spans="1:14" s="4" customFormat="1" ht="40.15" customHeight="1" x14ac:dyDescent="0.2">
      <c r="A5" s="15"/>
      <c r="B5" s="15"/>
      <c r="C5" s="15"/>
      <c r="D5" s="15"/>
      <c r="E5" s="15"/>
      <c r="F5" s="15"/>
      <c r="G5" s="15"/>
    </row>
    <row r="6" spans="1:14" s="4" customFormat="1" ht="40.15" customHeight="1" thickBot="1" x14ac:dyDescent="0.25">
      <c r="A6" s="191" t="s">
        <v>46</v>
      </c>
      <c r="B6" s="15"/>
      <c r="C6" s="15"/>
      <c r="D6" s="15"/>
      <c r="E6" s="15"/>
      <c r="F6" s="15"/>
      <c r="G6" s="15"/>
    </row>
    <row r="7" spans="1:14" s="4" customFormat="1" ht="40.15" customHeight="1" x14ac:dyDescent="0.2">
      <c r="A7" s="15"/>
      <c r="B7" s="408" t="s">
        <v>47</v>
      </c>
      <c r="C7" s="409"/>
      <c r="D7" s="410"/>
      <c r="E7" s="411"/>
      <c r="F7" s="15"/>
      <c r="G7" s="15"/>
    </row>
    <row r="8" spans="1:14" s="4" customFormat="1" ht="40.15" customHeight="1" x14ac:dyDescent="0.2">
      <c r="A8" s="15"/>
      <c r="B8" s="412" t="s">
        <v>48</v>
      </c>
      <c r="C8" s="413"/>
      <c r="D8" s="193"/>
      <c r="E8" s="71" t="s">
        <v>104</v>
      </c>
      <c r="F8" s="414" t="s">
        <v>179</v>
      </c>
      <c r="G8" s="415"/>
    </row>
    <row r="9" spans="1:14" s="4" customFormat="1" ht="40.15" customHeight="1" thickBot="1" x14ac:dyDescent="0.25">
      <c r="A9" s="15"/>
      <c r="B9" s="416" t="s">
        <v>168</v>
      </c>
      <c r="C9" s="417"/>
      <c r="D9" s="264"/>
      <c r="E9" s="418"/>
      <c r="F9" s="191"/>
      <c r="G9" s="15"/>
    </row>
    <row r="10" spans="1:14" s="4" customFormat="1" ht="40.15" customHeight="1" thickBot="1" x14ac:dyDescent="0.55000000000000004">
      <c r="A10" s="15"/>
      <c r="B10" s="56"/>
      <c r="C10" s="57"/>
      <c r="D10" s="15"/>
      <c r="E10" s="58"/>
      <c r="F10" s="15"/>
      <c r="G10" s="15"/>
    </row>
    <row r="11" spans="1:14" s="4" customFormat="1" ht="40.15" customHeight="1" thickBot="1" x14ac:dyDescent="0.25">
      <c r="A11" s="59"/>
      <c r="B11" s="419" t="s">
        <v>169</v>
      </c>
      <c r="C11" s="420"/>
      <c r="D11" s="312" t="s">
        <v>113</v>
      </c>
      <c r="E11" s="361"/>
      <c r="F11" s="419" t="s">
        <v>170</v>
      </c>
      <c r="G11" s="421"/>
    </row>
    <row r="12" spans="1:14" ht="40.15" customHeight="1" thickTop="1" x14ac:dyDescent="0.4">
      <c r="A12" s="123" t="s">
        <v>49</v>
      </c>
      <c r="B12" s="129"/>
      <c r="C12" s="60" t="s">
        <v>103</v>
      </c>
      <c r="D12" s="129"/>
      <c r="E12" s="61" t="s">
        <v>50</v>
      </c>
      <c r="F12" s="400">
        <f>IF($D$9="",0,$D$9*D12/SUM($D$12:$D$13))</f>
        <v>0</v>
      </c>
      <c r="G12" s="401"/>
    </row>
    <row r="13" spans="1:14" ht="40.15" customHeight="1" thickBot="1" x14ac:dyDescent="0.45">
      <c r="A13" s="124" t="s">
        <v>51</v>
      </c>
      <c r="B13" s="177"/>
      <c r="C13" s="62" t="s">
        <v>50</v>
      </c>
      <c r="D13" s="177"/>
      <c r="E13" s="63" t="s">
        <v>50</v>
      </c>
      <c r="F13" s="275">
        <f>IF($D$9="",0,$D$9*D13/SUM($D$12:$D$13))</f>
        <v>0</v>
      </c>
      <c r="G13" s="388"/>
    </row>
    <row r="14" spans="1:14" ht="40.15" customHeight="1" thickBot="1" x14ac:dyDescent="0.25">
      <c r="A14" s="15"/>
      <c r="B14" s="15"/>
      <c r="C14" s="15"/>
      <c r="D14" s="15"/>
      <c r="E14" s="15"/>
      <c r="F14" s="15"/>
      <c r="G14" s="15"/>
    </row>
    <row r="15" spans="1:14" ht="40.15" customHeight="1" thickBot="1" x14ac:dyDescent="0.25">
      <c r="B15" s="389" t="s">
        <v>167</v>
      </c>
      <c r="C15" s="390"/>
      <c r="D15" s="391"/>
      <c r="E15" s="392"/>
      <c r="F15" s="15"/>
      <c r="G15" s="15"/>
    </row>
    <row r="16" spans="1:14" ht="40.15" customHeight="1" x14ac:dyDescent="0.4">
      <c r="D16" s="191"/>
      <c r="E16" s="191"/>
      <c r="F16" s="191"/>
      <c r="G16" s="191"/>
    </row>
    <row r="17" spans="1:7" s="4" customFormat="1" ht="40.15" customHeight="1" thickBot="1" x14ac:dyDescent="0.25">
      <c r="A17" s="191" t="s">
        <v>171</v>
      </c>
      <c r="B17" s="15"/>
      <c r="C17" s="15"/>
      <c r="D17" s="15"/>
      <c r="E17" s="15"/>
      <c r="F17" s="15"/>
      <c r="G17" s="15"/>
    </row>
    <row r="18" spans="1:7" s="4" customFormat="1" ht="40.15" customHeight="1" x14ac:dyDescent="0.15">
      <c r="A18" s="393"/>
      <c r="B18" s="394"/>
      <c r="C18" s="394"/>
      <c r="D18" s="394"/>
      <c r="E18" s="394"/>
      <c r="F18" s="394"/>
      <c r="G18" s="395"/>
    </row>
    <row r="19" spans="1:7" s="4" customFormat="1" ht="40.15" customHeight="1" thickBot="1" x14ac:dyDescent="0.2">
      <c r="A19" s="396"/>
      <c r="B19" s="397"/>
      <c r="C19" s="397"/>
      <c r="D19" s="397"/>
      <c r="E19" s="397"/>
      <c r="F19" s="397"/>
      <c r="G19" s="398"/>
    </row>
    <row r="20" spans="1:7" s="4" customFormat="1" ht="40.15" customHeight="1" x14ac:dyDescent="0.15">
      <c r="A20" s="399" t="s">
        <v>52</v>
      </c>
      <c r="B20" s="399"/>
      <c r="C20" s="399"/>
      <c r="D20" s="399"/>
      <c r="E20" s="399"/>
      <c r="F20" s="399"/>
      <c r="G20" s="399"/>
    </row>
  </sheetData>
  <mergeCells count="17">
    <mergeCell ref="F12:G12"/>
    <mergeCell ref="A2:G3"/>
    <mergeCell ref="E4:G4"/>
    <mergeCell ref="B7:C7"/>
    <mergeCell ref="D7:E7"/>
    <mergeCell ref="B8:C8"/>
    <mergeCell ref="F8:G8"/>
    <mergeCell ref="B9:C9"/>
    <mergeCell ref="D9:E9"/>
    <mergeCell ref="B11:C11"/>
    <mergeCell ref="D11:E11"/>
    <mergeCell ref="F11:G11"/>
    <mergeCell ref="F13:G13"/>
    <mergeCell ref="B15:C15"/>
    <mergeCell ref="D15:E15"/>
    <mergeCell ref="A18:G19"/>
    <mergeCell ref="A20:G20"/>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D4E8-00A1-48CB-8367-0F5023E9154A}">
  <sheetPr codeName="Sheet14">
    <pageSetUpPr fitToPage="1"/>
  </sheetPr>
  <dimension ref="A1:D8"/>
  <sheetViews>
    <sheetView workbookViewId="0"/>
  </sheetViews>
  <sheetFormatPr defaultColWidth="9" defaultRowHeight="13.5" x14ac:dyDescent="0.4"/>
  <cols>
    <col min="1" max="4" width="20.625" style="1" customWidth="1"/>
    <col min="5" max="16384" width="9" style="1"/>
  </cols>
  <sheetData>
    <row r="1" spans="1:4" ht="40.15" customHeight="1" thickBot="1" x14ac:dyDescent="0.45">
      <c r="A1" s="23"/>
      <c r="B1" s="23"/>
      <c r="C1" s="23"/>
      <c r="D1" s="17" t="s">
        <v>263</v>
      </c>
    </row>
    <row r="2" spans="1:4" ht="40.15" customHeight="1" thickTop="1" x14ac:dyDescent="0.4">
      <c r="A2" s="523" t="s">
        <v>221</v>
      </c>
      <c r="B2" s="524"/>
      <c r="C2" s="524"/>
      <c r="D2" s="525"/>
    </row>
    <row r="3" spans="1:4" ht="40.15" customHeight="1" thickBot="1" x14ac:dyDescent="0.45">
      <c r="A3" s="526"/>
      <c r="B3" s="527"/>
      <c r="C3" s="527"/>
      <c r="D3" s="528"/>
    </row>
    <row r="4" spans="1:4" ht="40.15" customHeight="1" thickTop="1" x14ac:dyDescent="0.4">
      <c r="A4" s="9" t="str">
        <f>'表紙 （冷熱温熱）'!$G$5</f>
        <v>事業者名</v>
      </c>
      <c r="B4" s="407" t="str">
        <f>IF('表紙 （冷熱温熱）'!$H$5="","",'表紙 （冷熱温熱）'!$H$5)</f>
        <v/>
      </c>
      <c r="C4" s="407"/>
      <c r="D4" s="407"/>
    </row>
    <row r="5" spans="1:4" ht="40.15" customHeight="1" thickBot="1" x14ac:dyDescent="0.45">
      <c r="A5" s="40"/>
      <c r="B5" s="40"/>
    </row>
    <row r="6" spans="1:4" ht="40.15" customHeight="1" x14ac:dyDescent="0.4">
      <c r="A6" s="464" t="s">
        <v>216</v>
      </c>
      <c r="B6" s="452"/>
      <c r="C6" s="453"/>
      <c r="D6" s="454"/>
    </row>
    <row r="7" spans="1:4" ht="40.15" customHeight="1" thickBot="1" x14ac:dyDescent="0.45">
      <c r="A7" s="465" t="s">
        <v>219</v>
      </c>
      <c r="B7" s="456"/>
      <c r="C7" s="353"/>
      <c r="D7" s="457"/>
    </row>
    <row r="8" spans="1:4" ht="40.15" customHeight="1" thickTop="1" thickBot="1" x14ac:dyDescent="0.45">
      <c r="A8" s="350" t="s">
        <v>220</v>
      </c>
      <c r="B8" s="317"/>
      <c r="C8" s="343">
        <f>SUM(C6:C7)</f>
        <v>0</v>
      </c>
      <c r="D8" s="344"/>
    </row>
  </sheetData>
  <mergeCells count="8">
    <mergeCell ref="A8:B8"/>
    <mergeCell ref="C8:D8"/>
    <mergeCell ref="A2:D3"/>
    <mergeCell ref="B4:D4"/>
    <mergeCell ref="A6:B6"/>
    <mergeCell ref="C6:D6"/>
    <mergeCell ref="A7:B7"/>
    <mergeCell ref="C7:D7"/>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B8B73-6A67-4708-9A8B-DFF108F1F92D}">
  <sheetPr>
    <pageSetUpPr fitToPage="1"/>
  </sheetPr>
  <dimension ref="A1:D14"/>
  <sheetViews>
    <sheetView workbookViewId="0"/>
  </sheetViews>
  <sheetFormatPr defaultColWidth="9" defaultRowHeight="13.5" x14ac:dyDescent="0.4"/>
  <cols>
    <col min="1" max="4" width="20.625" style="1" customWidth="1"/>
    <col min="5" max="16384" width="9" style="1"/>
  </cols>
  <sheetData>
    <row r="1" spans="1:4" ht="40.15" customHeight="1" thickBot="1" x14ac:dyDescent="0.45">
      <c r="A1" s="23"/>
      <c r="B1" s="23"/>
      <c r="C1" s="23"/>
      <c r="D1" s="17" t="s">
        <v>264</v>
      </c>
    </row>
    <row r="2" spans="1:4" ht="40.15" customHeight="1" thickTop="1" x14ac:dyDescent="0.4">
      <c r="A2" s="381" t="s">
        <v>222</v>
      </c>
      <c r="B2" s="382"/>
      <c r="C2" s="382"/>
      <c r="D2" s="383"/>
    </row>
    <row r="3" spans="1:4" ht="40.15" customHeight="1" thickBot="1" x14ac:dyDescent="0.45">
      <c r="A3" s="384"/>
      <c r="B3" s="385"/>
      <c r="C3" s="385"/>
      <c r="D3" s="386"/>
    </row>
    <row r="4" spans="1:4" ht="40.15" customHeight="1" thickTop="1" x14ac:dyDescent="0.4">
      <c r="A4" s="9" t="str">
        <f>'表紙 （冷熱温熱）'!$G$5</f>
        <v>事業者名</v>
      </c>
      <c r="B4" s="407" t="str">
        <f>IF('表紙 （冷熱温熱）'!$H$5="","",'表紙 （冷熱温熱）'!$H$5)</f>
        <v/>
      </c>
      <c r="C4" s="407"/>
      <c r="D4" s="407"/>
    </row>
    <row r="5" spans="1:4" s="19" customFormat="1" ht="40.15" customHeight="1" x14ac:dyDescent="0.4">
      <c r="A5" s="40"/>
      <c r="B5" s="40"/>
    </row>
    <row r="6" spans="1:4" s="19" customFormat="1" ht="40.15" customHeight="1" thickBot="1" x14ac:dyDescent="0.45">
      <c r="A6" s="41" t="s">
        <v>207</v>
      </c>
      <c r="B6" s="40"/>
      <c r="C6" s="16"/>
      <c r="D6" s="166"/>
    </row>
    <row r="7" spans="1:4" s="19" customFormat="1" ht="40.15" customHeight="1" x14ac:dyDescent="0.4">
      <c r="A7" s="466" t="s">
        <v>202</v>
      </c>
      <c r="B7" s="467"/>
      <c r="C7" s="453"/>
      <c r="D7" s="454"/>
    </row>
    <row r="8" spans="1:4" s="19" customFormat="1" ht="40.15" customHeight="1" thickBot="1" x14ac:dyDescent="0.45">
      <c r="A8" s="468" t="s">
        <v>203</v>
      </c>
      <c r="B8" s="469"/>
      <c r="C8" s="353"/>
      <c r="D8" s="457"/>
    </row>
    <row r="9" spans="1:4" s="19" customFormat="1" ht="40.15" customHeight="1" thickTop="1" thickBot="1" x14ac:dyDescent="0.45">
      <c r="A9" s="350" t="s">
        <v>220</v>
      </c>
      <c r="B9" s="317"/>
      <c r="C9" s="343">
        <f>SUM(C7:C8)</f>
        <v>0</v>
      </c>
      <c r="D9" s="344"/>
    </row>
    <row r="10" spans="1:4" s="19" customFormat="1" ht="40.15" customHeight="1" x14ac:dyDescent="0.4">
      <c r="A10" s="41"/>
      <c r="B10" s="40"/>
      <c r="C10" s="16"/>
      <c r="D10" s="166"/>
    </row>
    <row r="11" spans="1:4" s="19" customFormat="1" ht="40.15" customHeight="1" thickBot="1" x14ac:dyDescent="0.45">
      <c r="A11" s="41" t="s">
        <v>208</v>
      </c>
      <c r="B11" s="40"/>
      <c r="C11" s="16"/>
      <c r="D11" s="166"/>
    </row>
    <row r="12" spans="1:4" ht="40.15" customHeight="1" x14ac:dyDescent="0.4">
      <c r="A12" s="466" t="s">
        <v>202</v>
      </c>
      <c r="B12" s="467"/>
      <c r="C12" s="453"/>
      <c r="D12" s="454"/>
    </row>
    <row r="13" spans="1:4" ht="40.15" customHeight="1" thickBot="1" x14ac:dyDescent="0.45">
      <c r="A13" s="468" t="s">
        <v>203</v>
      </c>
      <c r="B13" s="469"/>
      <c r="C13" s="353"/>
      <c r="D13" s="457"/>
    </row>
    <row r="14" spans="1:4" ht="40.15" customHeight="1" thickTop="1" thickBot="1" x14ac:dyDescent="0.45">
      <c r="A14" s="350" t="s">
        <v>220</v>
      </c>
      <c r="B14" s="317"/>
      <c r="C14" s="343">
        <f>SUM(C12:C13)</f>
        <v>0</v>
      </c>
      <c r="D14" s="344"/>
    </row>
  </sheetData>
  <mergeCells count="14">
    <mergeCell ref="A14:B14"/>
    <mergeCell ref="C14:D14"/>
    <mergeCell ref="A7:B7"/>
    <mergeCell ref="C7:D7"/>
    <mergeCell ref="A8:B8"/>
    <mergeCell ref="C8:D8"/>
    <mergeCell ref="A9:B9"/>
    <mergeCell ref="C9:D9"/>
    <mergeCell ref="A2:D3"/>
    <mergeCell ref="B4:D4"/>
    <mergeCell ref="A12:B12"/>
    <mergeCell ref="C12:D12"/>
    <mergeCell ref="A13:B13"/>
    <mergeCell ref="C13:D13"/>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C984-CDEE-4AA2-B448-E81D2267EC34}">
  <sheetPr>
    <pageSetUpPr fitToPage="1"/>
  </sheetPr>
  <dimension ref="A1:D76"/>
  <sheetViews>
    <sheetView workbookViewId="0"/>
  </sheetViews>
  <sheetFormatPr defaultColWidth="9" defaultRowHeight="13.5" x14ac:dyDescent="0.4"/>
  <cols>
    <col min="1" max="4" width="20.625" style="1" customWidth="1"/>
    <col min="5" max="5" width="9.625" style="1" bestFit="1" customWidth="1"/>
    <col min="6" max="16384" width="9" style="1"/>
  </cols>
  <sheetData>
    <row r="1" spans="1:4" ht="40.15" customHeight="1" thickBot="1" x14ac:dyDescent="0.45">
      <c r="A1" s="23"/>
      <c r="B1" s="23"/>
      <c r="C1" s="23"/>
      <c r="D1" s="17" t="s">
        <v>265</v>
      </c>
    </row>
    <row r="2" spans="1:4" ht="40.15" customHeight="1" thickTop="1" x14ac:dyDescent="0.4">
      <c r="A2" s="381" t="s">
        <v>360</v>
      </c>
      <c r="B2" s="382"/>
      <c r="C2" s="382"/>
      <c r="D2" s="383"/>
    </row>
    <row r="3" spans="1:4" ht="40.15" customHeight="1" thickBot="1" x14ac:dyDescent="0.45">
      <c r="A3" s="384"/>
      <c r="B3" s="385"/>
      <c r="C3" s="385"/>
      <c r="D3" s="386"/>
    </row>
    <row r="4" spans="1:4" ht="40.15" customHeight="1" thickTop="1" x14ac:dyDescent="0.4">
      <c r="A4" s="9" t="str">
        <f>'表紙 （冷熱温熱）'!$G$5</f>
        <v>事業者名</v>
      </c>
      <c r="B4" s="407" t="str">
        <f>IF('表紙 （冷熱温熱）'!$H$5="","",'表紙 （冷熱温熱）'!$H$5)</f>
        <v/>
      </c>
      <c r="C4" s="407"/>
      <c r="D4" s="407"/>
    </row>
    <row r="5" spans="1:4" ht="40.15" customHeight="1" x14ac:dyDescent="0.4">
      <c r="A5" s="8"/>
      <c r="B5" s="8"/>
      <c r="C5" s="8"/>
      <c r="D5" s="16"/>
    </row>
    <row r="6" spans="1:4" ht="40.15" customHeight="1" thickBot="1" x14ac:dyDescent="0.45">
      <c r="A6" s="529" t="s">
        <v>347</v>
      </c>
      <c r="B6" s="529"/>
      <c r="C6" s="529"/>
      <c r="D6" s="529"/>
    </row>
    <row r="7" spans="1:4" ht="40.15" customHeight="1" x14ac:dyDescent="0.4">
      <c r="A7" s="494"/>
      <c r="B7" s="496" t="s">
        <v>94</v>
      </c>
      <c r="C7" s="496"/>
      <c r="D7" s="497"/>
    </row>
    <row r="8" spans="1:4" ht="40.15" customHeight="1" thickBot="1" x14ac:dyDescent="0.45">
      <c r="A8" s="495"/>
      <c r="B8" s="69"/>
      <c r="C8" s="167" t="s">
        <v>231</v>
      </c>
      <c r="D8" s="168" t="s">
        <v>232</v>
      </c>
    </row>
    <row r="9" spans="1:4" ht="40.15" customHeight="1" thickTop="1" thickBot="1" x14ac:dyDescent="0.45">
      <c r="A9" s="67" t="s">
        <v>174</v>
      </c>
      <c r="B9" s="149">
        <f>'表3（冷熱温熱）'!C15</f>
        <v>0</v>
      </c>
      <c r="C9" s="149">
        <f>SUM('表2（メニュー別、冷熱温熱）'!C9:E9)</f>
        <v>0</v>
      </c>
      <c r="D9" s="150">
        <f>B9-C9</f>
        <v>0</v>
      </c>
    </row>
    <row r="10" spans="1:4" ht="40.15" customHeight="1" x14ac:dyDescent="0.4">
      <c r="A10" s="18"/>
      <c r="B10" s="49"/>
      <c r="C10" s="49"/>
      <c r="D10" s="49"/>
    </row>
    <row r="11" spans="1:4" ht="40.15" customHeight="1" thickBot="1" x14ac:dyDescent="0.45">
      <c r="A11" s="8" t="s">
        <v>348</v>
      </c>
      <c r="B11" s="8"/>
      <c r="C11" s="8"/>
      <c r="D11" s="8"/>
    </row>
    <row r="12" spans="1:4" ht="40.15" customHeight="1" x14ac:dyDescent="0.4">
      <c r="A12" s="494"/>
      <c r="B12" s="496" t="s">
        <v>94</v>
      </c>
      <c r="C12" s="496"/>
      <c r="D12" s="497"/>
    </row>
    <row r="13" spans="1:4" ht="40.15" customHeight="1" thickBot="1" x14ac:dyDescent="0.45">
      <c r="A13" s="495"/>
      <c r="B13" s="69"/>
      <c r="C13" s="167" t="s">
        <v>231</v>
      </c>
      <c r="D13" s="168" t="s">
        <v>232</v>
      </c>
    </row>
    <row r="14" spans="1:4" ht="40.15" customHeight="1" thickTop="1" thickBot="1" x14ac:dyDescent="0.45">
      <c r="A14" s="67" t="s">
        <v>174</v>
      </c>
      <c r="B14" s="149">
        <f>'表3（冷熱温熱）'!D15</f>
        <v>0</v>
      </c>
      <c r="C14" s="149">
        <f>SUM('表2（メニュー別、冷熱温熱）'!C14:E14)</f>
        <v>0</v>
      </c>
      <c r="D14" s="150">
        <f>B14-C14</f>
        <v>0</v>
      </c>
    </row>
    <row r="15" spans="1:4" ht="40.15" customHeight="1" x14ac:dyDescent="0.4">
      <c r="A15" s="18"/>
      <c r="B15" s="49"/>
      <c r="C15" s="49"/>
      <c r="D15" s="49"/>
    </row>
    <row r="16" spans="1:4" ht="40.15" customHeight="1" thickBot="1" x14ac:dyDescent="0.45">
      <c r="A16" s="8" t="s">
        <v>349</v>
      </c>
      <c r="B16" s="8"/>
      <c r="C16" s="8"/>
      <c r="D16" s="8"/>
    </row>
    <row r="17" spans="1:4" ht="40.15" customHeight="1" x14ac:dyDescent="0.4">
      <c r="A17" s="494"/>
      <c r="B17" s="496" t="s">
        <v>94</v>
      </c>
      <c r="C17" s="496"/>
      <c r="D17" s="497"/>
    </row>
    <row r="18" spans="1:4" ht="40.15" customHeight="1" thickBot="1" x14ac:dyDescent="0.45">
      <c r="A18" s="495"/>
      <c r="B18" s="69"/>
      <c r="C18" s="167" t="s">
        <v>231</v>
      </c>
      <c r="D18" s="168" t="s">
        <v>232</v>
      </c>
    </row>
    <row r="19" spans="1:4" ht="40.15" customHeight="1" thickTop="1" thickBot="1" x14ac:dyDescent="0.45">
      <c r="A19" s="67" t="s">
        <v>174</v>
      </c>
      <c r="B19" s="215">
        <f>'表3（冷熱温熱）'!E15</f>
        <v>0</v>
      </c>
      <c r="C19" s="215">
        <f>SUM('表2（メニュー別、冷熱温熱）'!C19:E19)</f>
        <v>0</v>
      </c>
      <c r="D19" s="216">
        <f>B19-C19</f>
        <v>0</v>
      </c>
    </row>
    <row r="20" spans="1:4" ht="40.15" customHeight="1" x14ac:dyDescent="0.4">
      <c r="A20" s="18"/>
      <c r="B20" s="49"/>
      <c r="C20" s="49"/>
      <c r="D20" s="49"/>
    </row>
    <row r="21" spans="1:4" s="4" customFormat="1" ht="40.15" customHeight="1" thickBot="1" x14ac:dyDescent="0.2">
      <c r="A21" s="501" t="s">
        <v>350</v>
      </c>
      <c r="B21" s="501"/>
      <c r="C21" s="501"/>
      <c r="D21" s="501"/>
    </row>
    <row r="22" spans="1:4" ht="40.15" customHeight="1" x14ac:dyDescent="0.4">
      <c r="A22" s="494"/>
      <c r="B22" s="496" t="s">
        <v>93</v>
      </c>
      <c r="C22" s="496"/>
      <c r="D22" s="497"/>
    </row>
    <row r="23" spans="1:4" ht="40.15" customHeight="1" thickBot="1" x14ac:dyDescent="0.45">
      <c r="A23" s="495"/>
      <c r="B23" s="69"/>
      <c r="C23" s="167" t="s">
        <v>231</v>
      </c>
      <c r="D23" s="168" t="s">
        <v>232</v>
      </c>
    </row>
    <row r="24" spans="1:4" ht="40.15" customHeight="1" thickTop="1" x14ac:dyDescent="0.4">
      <c r="A24" s="46" t="s">
        <v>59</v>
      </c>
      <c r="B24" s="169">
        <f>'表7（冷熱温熱）'!C9</f>
        <v>0</v>
      </c>
      <c r="C24" s="169">
        <f>SUM('表2（メニュー別、冷熱温熱）'!C24:E24)</f>
        <v>0</v>
      </c>
      <c r="D24" s="139">
        <f>SUM('表2（メニュー別、冷熱温熱）'!D24:F24)</f>
        <v>0</v>
      </c>
    </row>
    <row r="25" spans="1:4" s="4" customFormat="1" ht="40.15" customHeight="1" thickBot="1" x14ac:dyDescent="0.2">
      <c r="A25" s="122" t="s">
        <v>60</v>
      </c>
      <c r="B25" s="170">
        <f>'表7（冷熱温熱）'!C15</f>
        <v>0</v>
      </c>
      <c r="C25" s="170">
        <f>SUM('表2（メニュー別、冷熱温熱）'!C25:E25)</f>
        <v>0</v>
      </c>
      <c r="D25" s="143">
        <f>SUM('表2（メニュー別、冷熱温熱）'!D25:F25)</f>
        <v>0</v>
      </c>
    </row>
    <row r="26" spans="1:4" s="4" customFormat="1" ht="40.15" customHeight="1" thickTop="1" thickBot="1" x14ac:dyDescent="0.2">
      <c r="A26" s="67" t="s">
        <v>174</v>
      </c>
      <c r="B26" s="170">
        <f>SUM(B24:B25)</f>
        <v>0</v>
      </c>
      <c r="C26" s="170">
        <f>SUM('表2（メニュー別、冷熱温熱）'!C26:E26)</f>
        <v>0</v>
      </c>
      <c r="D26" s="144">
        <f>SUM('表2（メニュー別、冷熱温熱）'!D26:F26)</f>
        <v>0</v>
      </c>
    </row>
    <row r="27" spans="1:4" ht="40.15" customHeight="1" x14ac:dyDescent="0.2">
      <c r="A27" s="15"/>
      <c r="B27" s="15"/>
      <c r="C27" s="15"/>
      <c r="D27" s="15"/>
    </row>
    <row r="28" spans="1:4" ht="40.15" customHeight="1" thickBot="1" x14ac:dyDescent="0.45">
      <c r="A28" s="501" t="s">
        <v>351</v>
      </c>
      <c r="B28" s="501"/>
      <c r="C28" s="501"/>
      <c r="D28" s="501"/>
    </row>
    <row r="29" spans="1:4" ht="40.15" customHeight="1" x14ac:dyDescent="0.4">
      <c r="A29" s="494"/>
      <c r="B29" s="496" t="s">
        <v>92</v>
      </c>
      <c r="C29" s="496"/>
      <c r="D29" s="497"/>
    </row>
    <row r="30" spans="1:4" ht="40.15" customHeight="1" thickBot="1" x14ac:dyDescent="0.45">
      <c r="A30" s="495"/>
      <c r="B30" s="87"/>
      <c r="C30" s="167" t="s">
        <v>231</v>
      </c>
      <c r="D30" s="168" t="s">
        <v>232</v>
      </c>
    </row>
    <row r="31" spans="1:4" ht="40.15" customHeight="1" thickTop="1" thickBot="1" x14ac:dyDescent="0.45">
      <c r="A31" s="67" t="s">
        <v>174</v>
      </c>
      <c r="B31" s="149">
        <f>'表4（冷熱温熱）'!D15</f>
        <v>0</v>
      </c>
      <c r="C31" s="149">
        <f>SUM('表2（メニュー別、冷熱温熱）'!C31:E31)</f>
        <v>0</v>
      </c>
      <c r="D31" s="150">
        <f>B31-C31</f>
        <v>0</v>
      </c>
    </row>
    <row r="32" spans="1:4" ht="40.15" customHeight="1" x14ac:dyDescent="0.4">
      <c r="A32" s="18"/>
      <c r="B32" s="49"/>
      <c r="C32" s="49"/>
      <c r="D32" s="49"/>
    </row>
    <row r="33" spans="1:4" ht="40.15" customHeight="1" thickBot="1" x14ac:dyDescent="0.45">
      <c r="A33" s="501" t="s">
        <v>352</v>
      </c>
      <c r="B33" s="501"/>
      <c r="C33" s="501"/>
      <c r="D33" s="501"/>
    </row>
    <row r="34" spans="1:4" ht="40.15" customHeight="1" x14ac:dyDescent="0.4">
      <c r="A34" s="494"/>
      <c r="B34" s="496" t="s">
        <v>92</v>
      </c>
      <c r="C34" s="496"/>
      <c r="D34" s="497"/>
    </row>
    <row r="35" spans="1:4" ht="40.15" customHeight="1" thickBot="1" x14ac:dyDescent="0.45">
      <c r="A35" s="495"/>
      <c r="B35" s="87"/>
      <c r="C35" s="167" t="s">
        <v>231</v>
      </c>
      <c r="D35" s="168" t="s">
        <v>232</v>
      </c>
    </row>
    <row r="36" spans="1:4" ht="40.15" customHeight="1" thickTop="1" thickBot="1" x14ac:dyDescent="0.45">
      <c r="A36" s="67" t="s">
        <v>174</v>
      </c>
      <c r="B36" s="149">
        <f>'表4（冷熱温熱）'!E15</f>
        <v>0</v>
      </c>
      <c r="C36" s="149">
        <f>SUM('表2（メニュー別、冷熱温熱）'!C36:E36)</f>
        <v>0</v>
      </c>
      <c r="D36" s="150">
        <f>B36-C36</f>
        <v>0</v>
      </c>
    </row>
    <row r="37" spans="1:4" ht="40.15" customHeight="1" x14ac:dyDescent="0.4">
      <c r="A37" s="18"/>
      <c r="B37" s="49"/>
      <c r="C37" s="49"/>
      <c r="D37" s="49"/>
    </row>
    <row r="38" spans="1:4" ht="40.15" customHeight="1" thickBot="1" x14ac:dyDescent="0.45">
      <c r="A38" s="501" t="s">
        <v>353</v>
      </c>
      <c r="B38" s="501"/>
      <c r="C38" s="501"/>
      <c r="D38" s="501"/>
    </row>
    <row r="39" spans="1:4" ht="40.15" customHeight="1" x14ac:dyDescent="0.4">
      <c r="A39" s="494"/>
      <c r="B39" s="496" t="s">
        <v>92</v>
      </c>
      <c r="C39" s="496"/>
      <c r="D39" s="497"/>
    </row>
    <row r="40" spans="1:4" ht="40.15" customHeight="1" thickBot="1" x14ac:dyDescent="0.45">
      <c r="A40" s="495"/>
      <c r="B40" s="87"/>
      <c r="C40" s="167" t="s">
        <v>231</v>
      </c>
      <c r="D40" s="168" t="s">
        <v>232</v>
      </c>
    </row>
    <row r="41" spans="1:4" ht="40.15" customHeight="1" thickTop="1" thickBot="1" x14ac:dyDescent="0.45">
      <c r="A41" s="67" t="s">
        <v>174</v>
      </c>
      <c r="B41" s="149">
        <f>'表4（冷熱温熱）'!F15</f>
        <v>0</v>
      </c>
      <c r="C41" s="149">
        <f>SUM('表2（メニュー別、冷熱温熱）'!C41:E41)</f>
        <v>0</v>
      </c>
      <c r="D41" s="150">
        <f>B41-C41</f>
        <v>0</v>
      </c>
    </row>
    <row r="42" spans="1:4" ht="40.15" customHeight="1" x14ac:dyDescent="0.4">
      <c r="A42" s="18"/>
      <c r="B42" s="49"/>
      <c r="C42" s="49"/>
      <c r="D42" s="49"/>
    </row>
    <row r="43" spans="1:4" ht="40.15" customHeight="1" thickBot="1" x14ac:dyDescent="0.45">
      <c r="A43" s="8" t="s">
        <v>354</v>
      </c>
      <c r="B43" s="8"/>
      <c r="C43" s="8"/>
      <c r="D43" s="8"/>
    </row>
    <row r="44" spans="1:4" ht="40.15" customHeight="1" x14ac:dyDescent="0.4">
      <c r="A44" s="494"/>
      <c r="B44" s="496" t="s">
        <v>92</v>
      </c>
      <c r="C44" s="496"/>
      <c r="D44" s="497"/>
    </row>
    <row r="45" spans="1:4" ht="40.15" customHeight="1" thickBot="1" x14ac:dyDescent="0.45">
      <c r="A45" s="495"/>
      <c r="B45" s="69"/>
      <c r="C45" s="167" t="s">
        <v>231</v>
      </c>
      <c r="D45" s="168" t="s">
        <v>232</v>
      </c>
    </row>
    <row r="46" spans="1:4" ht="40.15" customHeight="1" thickTop="1" thickBot="1" x14ac:dyDescent="0.45">
      <c r="A46" s="67" t="s">
        <v>174</v>
      </c>
      <c r="B46" s="149">
        <f>'表5（冷熱温熱）'!C15</f>
        <v>0</v>
      </c>
      <c r="C46" s="149">
        <f>SUM('表2（メニュー別、冷熱温熱）'!C46:E46)</f>
        <v>0</v>
      </c>
      <c r="D46" s="150">
        <f>B46-C46</f>
        <v>0</v>
      </c>
    </row>
    <row r="47" spans="1:4" s="4" customFormat="1" ht="40.15" customHeight="1" x14ac:dyDescent="0.2">
      <c r="A47" s="15"/>
      <c r="B47" s="15"/>
      <c r="C47" s="15"/>
      <c r="D47" s="15"/>
    </row>
    <row r="48" spans="1:4" ht="40.15" customHeight="1" thickBot="1" x14ac:dyDescent="0.45">
      <c r="A48" s="8" t="s">
        <v>355</v>
      </c>
      <c r="B48" s="8"/>
      <c r="C48" s="8"/>
      <c r="D48" s="8"/>
    </row>
    <row r="49" spans="1:4" ht="40.15" customHeight="1" x14ac:dyDescent="0.4">
      <c r="A49" s="494"/>
      <c r="B49" s="496" t="s">
        <v>92</v>
      </c>
      <c r="C49" s="496"/>
      <c r="D49" s="497"/>
    </row>
    <row r="50" spans="1:4" ht="40.15" customHeight="1" thickBot="1" x14ac:dyDescent="0.45">
      <c r="A50" s="495"/>
      <c r="B50" s="69"/>
      <c r="C50" s="167" t="s">
        <v>231</v>
      </c>
      <c r="D50" s="168" t="s">
        <v>232</v>
      </c>
    </row>
    <row r="51" spans="1:4" ht="40.15" customHeight="1" thickTop="1" thickBot="1" x14ac:dyDescent="0.45">
      <c r="A51" s="67" t="s">
        <v>174</v>
      </c>
      <c r="B51" s="149">
        <f>'表6（冷熱温熱）'!D15</f>
        <v>0</v>
      </c>
      <c r="C51" s="149">
        <f>SUM('表2（メニュー別、冷熱温熱）'!C51:E51)</f>
        <v>0</v>
      </c>
      <c r="D51" s="150">
        <f>B51-C51</f>
        <v>0</v>
      </c>
    </row>
    <row r="52" spans="1:4" ht="40.15" customHeight="1" x14ac:dyDescent="0.4">
      <c r="A52" s="29"/>
      <c r="B52" s="8"/>
      <c r="C52" s="50"/>
      <c r="D52" s="50"/>
    </row>
    <row r="53" spans="1:4" ht="40.15" customHeight="1" thickBot="1" x14ac:dyDescent="0.45">
      <c r="A53" s="8" t="s">
        <v>356</v>
      </c>
      <c r="B53" s="8"/>
      <c r="C53" s="8"/>
      <c r="D53" s="8"/>
    </row>
    <row r="54" spans="1:4" ht="40.15" customHeight="1" x14ac:dyDescent="0.4">
      <c r="A54" s="494"/>
      <c r="B54" s="496" t="s">
        <v>91</v>
      </c>
      <c r="C54" s="496"/>
      <c r="D54" s="497"/>
    </row>
    <row r="55" spans="1:4" ht="40.15" customHeight="1" thickBot="1" x14ac:dyDescent="0.45">
      <c r="A55" s="495"/>
      <c r="B55" s="69"/>
      <c r="C55" s="167" t="s">
        <v>231</v>
      </c>
      <c r="D55" s="168" t="s">
        <v>232</v>
      </c>
    </row>
    <row r="56" spans="1:4" ht="40.15" customHeight="1" thickTop="1" thickBot="1" x14ac:dyDescent="0.45">
      <c r="A56" s="67" t="s">
        <v>174</v>
      </c>
      <c r="B56" s="149">
        <f>'表8-1（冷熱温熱）'!G9</f>
        <v>0</v>
      </c>
      <c r="C56" s="149">
        <f>SUM('表2（メニュー別、冷熱温熱）'!C56:E56)</f>
        <v>0</v>
      </c>
      <c r="D56" s="150">
        <f>B56-C56</f>
        <v>0</v>
      </c>
    </row>
    <row r="57" spans="1:4" ht="40.15" customHeight="1" x14ac:dyDescent="0.4">
      <c r="A57" s="29"/>
      <c r="B57" s="50"/>
      <c r="C57" s="50"/>
      <c r="D57" s="50"/>
    </row>
    <row r="58" spans="1:4" ht="40.15" customHeight="1" thickBot="1" x14ac:dyDescent="0.45">
      <c r="A58" s="8" t="s">
        <v>357</v>
      </c>
      <c r="B58" s="50"/>
      <c r="C58" s="50"/>
      <c r="D58" s="50"/>
    </row>
    <row r="59" spans="1:4" ht="40.15" customHeight="1" x14ac:dyDescent="0.4">
      <c r="A59" s="494"/>
      <c r="B59" s="496" t="s">
        <v>90</v>
      </c>
      <c r="C59" s="496"/>
      <c r="D59" s="497"/>
    </row>
    <row r="60" spans="1:4" ht="40.15" customHeight="1" thickBot="1" x14ac:dyDescent="0.45">
      <c r="A60" s="495"/>
      <c r="B60" s="69"/>
      <c r="C60" s="167" t="s">
        <v>231</v>
      </c>
      <c r="D60" s="168" t="s">
        <v>232</v>
      </c>
    </row>
    <row r="61" spans="1:4" ht="40.15" customHeight="1" thickTop="1" thickBot="1" x14ac:dyDescent="0.45">
      <c r="A61" s="67" t="s">
        <v>174</v>
      </c>
      <c r="B61" s="149">
        <f>'表8-2（冷熱温熱）'!G15</f>
        <v>0</v>
      </c>
      <c r="C61" s="149">
        <f>SUM('表2（メニュー別、冷熱温熱）'!C61:E61)</f>
        <v>0</v>
      </c>
      <c r="D61" s="150">
        <f>B61-C61</f>
        <v>0</v>
      </c>
    </row>
    <row r="62" spans="1:4" ht="40.15" customHeight="1" x14ac:dyDescent="0.4">
      <c r="A62" s="20"/>
      <c r="B62" s="49"/>
      <c r="C62" s="49"/>
      <c r="D62" s="49"/>
    </row>
    <row r="63" spans="1:4" ht="40.15" customHeight="1" thickBot="1" x14ac:dyDescent="0.45">
      <c r="A63" s="8" t="s">
        <v>316</v>
      </c>
      <c r="B63" s="8"/>
      <c r="C63" s="8"/>
      <c r="D63" s="8"/>
    </row>
    <row r="64" spans="1:4" ht="40.15" customHeight="1" x14ac:dyDescent="0.4">
      <c r="A64" s="494"/>
      <c r="B64" s="496"/>
      <c r="C64" s="496"/>
      <c r="D64" s="497"/>
    </row>
    <row r="65" spans="1:4" ht="40.15" customHeight="1" thickBot="1" x14ac:dyDescent="0.45">
      <c r="A65" s="495"/>
      <c r="B65" s="69"/>
      <c r="C65" s="167" t="s">
        <v>231</v>
      </c>
      <c r="D65" s="168" t="s">
        <v>232</v>
      </c>
    </row>
    <row r="66" spans="1:4" ht="40.15" customHeight="1" thickTop="1" thickBot="1" x14ac:dyDescent="0.45">
      <c r="A66" s="67" t="s">
        <v>174</v>
      </c>
      <c r="B66" s="149">
        <f>B14+B24+B36+B56+B61</f>
        <v>0</v>
      </c>
      <c r="C66" s="149">
        <f>SUM('表2（メニュー別、冷熱温熱）'!C80:E80)</f>
        <v>0</v>
      </c>
      <c r="D66" s="150">
        <f>B66-C66</f>
        <v>0</v>
      </c>
    </row>
    <row r="67" spans="1:4" ht="40.15" customHeight="1" x14ac:dyDescent="0.4">
      <c r="A67" s="20"/>
      <c r="B67" s="49"/>
      <c r="C67" s="49"/>
      <c r="D67" s="49"/>
    </row>
    <row r="68" spans="1:4" ht="40.15" customHeight="1" thickBot="1" x14ac:dyDescent="0.45">
      <c r="A68" s="40" t="s">
        <v>317</v>
      </c>
      <c r="B68" s="8"/>
      <c r="C68" s="8"/>
      <c r="D68" s="8"/>
    </row>
    <row r="69" spans="1:4" ht="40.15" customHeight="1" x14ac:dyDescent="0.4">
      <c r="A69" s="494"/>
      <c r="B69" s="496"/>
      <c r="C69" s="496"/>
      <c r="D69" s="497"/>
    </row>
    <row r="70" spans="1:4" ht="40.15" customHeight="1" thickBot="1" x14ac:dyDescent="0.45">
      <c r="A70" s="495"/>
      <c r="B70" s="69"/>
      <c r="C70" s="167" t="s">
        <v>231</v>
      </c>
      <c r="D70" s="168" t="s">
        <v>232</v>
      </c>
    </row>
    <row r="71" spans="1:4" ht="40.15" customHeight="1" thickTop="1" thickBot="1" x14ac:dyDescent="0.45">
      <c r="A71" s="67" t="s">
        <v>174</v>
      </c>
      <c r="B71" s="149">
        <f>B19+B25+B41</f>
        <v>0</v>
      </c>
      <c r="C71" s="149">
        <f>SUM('表2（メニュー別、冷熱温熱）'!C85:E85)</f>
        <v>0</v>
      </c>
      <c r="D71" s="150">
        <f>B71-C71</f>
        <v>0</v>
      </c>
    </row>
    <row r="72" spans="1:4" s="4" customFormat="1" ht="40.15" customHeight="1" x14ac:dyDescent="0.2">
      <c r="A72" s="43"/>
      <c r="B72" s="43"/>
      <c r="C72" s="43"/>
      <c r="D72" s="43"/>
    </row>
    <row r="73" spans="1:4" ht="40.15" customHeight="1" thickBot="1" x14ac:dyDescent="0.45">
      <c r="A73" s="40" t="s">
        <v>318</v>
      </c>
      <c r="B73" s="8"/>
      <c r="C73" s="8"/>
      <c r="D73" s="8"/>
    </row>
    <row r="74" spans="1:4" ht="40.15" customHeight="1" x14ac:dyDescent="0.4">
      <c r="A74" s="494"/>
      <c r="B74" s="496"/>
      <c r="C74" s="496"/>
      <c r="D74" s="497"/>
    </row>
    <row r="75" spans="1:4" ht="40.15" customHeight="1" thickBot="1" x14ac:dyDescent="0.45">
      <c r="A75" s="495"/>
      <c r="B75" s="69"/>
      <c r="C75" s="167" t="s">
        <v>231</v>
      </c>
      <c r="D75" s="168" t="s">
        <v>232</v>
      </c>
    </row>
    <row r="76" spans="1:4" ht="40.15" customHeight="1" thickTop="1" thickBot="1" x14ac:dyDescent="0.45">
      <c r="A76" s="67" t="s">
        <v>174</v>
      </c>
      <c r="B76" s="149">
        <f>B9+B31+B46+B51</f>
        <v>0</v>
      </c>
      <c r="C76" s="149">
        <f>SUM('表2（メニュー別、冷熱温熱）'!C90:E90)</f>
        <v>0</v>
      </c>
      <c r="D76" s="150">
        <f>B76-C76</f>
        <v>0</v>
      </c>
    </row>
  </sheetData>
  <mergeCells count="35">
    <mergeCell ref="A74:A75"/>
    <mergeCell ref="B74:D74"/>
    <mergeCell ref="A59:A60"/>
    <mergeCell ref="B59:D59"/>
    <mergeCell ref="A64:A65"/>
    <mergeCell ref="B64:D64"/>
    <mergeCell ref="A69:A70"/>
    <mergeCell ref="B69:D69"/>
    <mergeCell ref="A44:A45"/>
    <mergeCell ref="B44:D44"/>
    <mergeCell ref="A49:A50"/>
    <mergeCell ref="B49:D49"/>
    <mergeCell ref="A54:A55"/>
    <mergeCell ref="B54:D54"/>
    <mergeCell ref="A34:A35"/>
    <mergeCell ref="B34:D34"/>
    <mergeCell ref="A39:A40"/>
    <mergeCell ref="B39:D39"/>
    <mergeCell ref="A33:D33"/>
    <mergeCell ref="A38:D38"/>
    <mergeCell ref="A2:D3"/>
    <mergeCell ref="B4:D4"/>
    <mergeCell ref="A7:A8"/>
    <mergeCell ref="B7:D7"/>
    <mergeCell ref="A12:A13"/>
    <mergeCell ref="B12:D12"/>
    <mergeCell ref="A6:D6"/>
    <mergeCell ref="A17:A18"/>
    <mergeCell ref="B17:D17"/>
    <mergeCell ref="A22:A23"/>
    <mergeCell ref="B22:D22"/>
    <mergeCell ref="A29:A30"/>
    <mergeCell ref="B29:D29"/>
    <mergeCell ref="A21:D21"/>
    <mergeCell ref="A28:D28"/>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A44"/>
  <sheetViews>
    <sheetView workbookViewId="0"/>
  </sheetViews>
  <sheetFormatPr defaultColWidth="9" defaultRowHeight="13.5" x14ac:dyDescent="0.4"/>
  <cols>
    <col min="1" max="27" width="20.625" style="1" customWidth="1"/>
    <col min="28" max="16384" width="9" style="1"/>
  </cols>
  <sheetData>
    <row r="1" spans="1:27" ht="40.15" customHeight="1" thickBot="1" x14ac:dyDescent="0.45">
      <c r="A1" s="196"/>
      <c r="B1" s="23"/>
      <c r="C1" s="23"/>
      <c r="D1" s="23"/>
      <c r="E1" s="23"/>
      <c r="F1" s="23"/>
      <c r="G1" s="23"/>
      <c r="H1" s="23"/>
      <c r="I1" s="23"/>
      <c r="J1" s="23"/>
      <c r="K1" s="23"/>
      <c r="L1" s="23"/>
      <c r="M1" s="23"/>
      <c r="N1" s="23"/>
      <c r="S1" s="17"/>
      <c r="T1" s="17"/>
      <c r="U1" s="17"/>
      <c r="V1" s="17"/>
      <c r="W1" s="17"/>
      <c r="X1" s="17"/>
      <c r="AA1" s="17" t="s">
        <v>266</v>
      </c>
    </row>
    <row r="2" spans="1:27" ht="40.15" customHeight="1" thickTop="1" x14ac:dyDescent="0.4">
      <c r="A2" s="381" t="s">
        <v>359</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3"/>
    </row>
    <row r="3" spans="1:27" ht="40.15" customHeight="1" thickBot="1" x14ac:dyDescent="0.45">
      <c r="A3" s="384"/>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6"/>
    </row>
    <row r="4" spans="1:27" ht="40.15" customHeight="1" thickTop="1" x14ac:dyDescent="0.4">
      <c r="A4" s="14"/>
      <c r="B4" s="14"/>
      <c r="C4" s="14"/>
      <c r="D4" s="14"/>
      <c r="E4" s="14"/>
      <c r="F4" s="14"/>
      <c r="G4" s="42"/>
      <c r="H4" s="8"/>
      <c r="I4" s="8"/>
      <c r="J4" s="194"/>
      <c r="K4" s="194"/>
      <c r="L4" s="194"/>
      <c r="M4" s="194"/>
      <c r="N4" s="8"/>
      <c r="S4" s="166"/>
      <c r="T4" s="166"/>
      <c r="U4" s="166"/>
      <c r="V4" s="166"/>
      <c r="W4" s="166"/>
      <c r="X4" s="9" t="str">
        <f>'表紙 （冷熱温熱）'!$G$5</f>
        <v>事業者名</v>
      </c>
      <c r="Y4" s="387" t="str">
        <f>IF('表紙 （冷熱温熱）'!$H$5="","",'表紙 （冷熱温熱）'!$H$5)</f>
        <v/>
      </c>
      <c r="Z4" s="387"/>
      <c r="AA4" s="387"/>
    </row>
    <row r="5" spans="1:27" s="4" customFormat="1" ht="40.15" customHeight="1" x14ac:dyDescent="0.2">
      <c r="A5" s="15"/>
      <c r="B5" s="15"/>
      <c r="C5" s="15"/>
      <c r="D5" s="15"/>
      <c r="E5" s="15"/>
      <c r="F5" s="15"/>
      <c r="G5" s="15"/>
      <c r="H5" s="15"/>
      <c r="I5" s="15"/>
      <c r="J5" s="15"/>
      <c r="K5" s="15"/>
      <c r="L5" s="15"/>
      <c r="M5" s="15"/>
      <c r="N5" s="15"/>
      <c r="O5" s="15"/>
      <c r="S5" s="12"/>
      <c r="T5" s="12"/>
      <c r="U5" s="12"/>
      <c r="V5" s="12"/>
      <c r="W5" s="12"/>
      <c r="X5" s="12"/>
      <c r="Y5" s="12"/>
      <c r="Z5" s="12"/>
    </row>
    <row r="6" spans="1:27" s="4" customFormat="1" ht="40.15" customHeight="1" thickBot="1" x14ac:dyDescent="0.25">
      <c r="A6" s="8" t="s">
        <v>130</v>
      </c>
      <c r="B6" s="15"/>
      <c r="C6" s="15"/>
      <c r="D6" s="15"/>
      <c r="E6" s="15"/>
      <c r="F6" s="15"/>
      <c r="G6" s="15"/>
      <c r="H6" s="15"/>
      <c r="I6" s="15"/>
      <c r="J6" s="15"/>
      <c r="K6" s="15"/>
      <c r="L6" s="15"/>
      <c r="M6" s="15"/>
      <c r="N6" s="15"/>
      <c r="O6" s="15"/>
      <c r="S6" s="12"/>
      <c r="T6" s="12"/>
      <c r="U6" s="12"/>
      <c r="V6" s="12"/>
      <c r="W6" s="12"/>
      <c r="X6" s="12"/>
      <c r="Y6" s="12"/>
      <c r="Z6" s="12"/>
    </row>
    <row r="7" spans="1:27" s="4" customFormat="1" ht="40.15" customHeight="1" thickBot="1" x14ac:dyDescent="0.2">
      <c r="A7" s="311" t="s">
        <v>235</v>
      </c>
      <c r="B7" s="312"/>
      <c r="C7" s="312" t="s">
        <v>236</v>
      </c>
      <c r="D7" s="312"/>
      <c r="E7" s="312" t="s">
        <v>237</v>
      </c>
      <c r="F7" s="313"/>
      <c r="W7" s="12"/>
      <c r="X7" s="12"/>
      <c r="Y7" s="12"/>
      <c r="Z7" s="12"/>
    </row>
    <row r="8" spans="1:27" s="4" customFormat="1" ht="40.15" customHeight="1" thickTop="1" x14ac:dyDescent="0.15">
      <c r="A8" s="508" t="s">
        <v>223</v>
      </c>
      <c r="B8" s="509"/>
      <c r="C8" s="510" t="s">
        <v>296</v>
      </c>
      <c r="D8" s="510"/>
      <c r="E8" s="504"/>
      <c r="F8" s="505"/>
      <c r="S8" s="12"/>
      <c r="T8" s="12"/>
      <c r="U8" s="12"/>
      <c r="V8" s="12"/>
      <c r="W8" s="12"/>
      <c r="X8" s="12"/>
      <c r="Y8" s="12"/>
      <c r="Z8" s="12"/>
    </row>
    <row r="9" spans="1:27" s="4" customFormat="1" ht="40.15" customHeight="1" x14ac:dyDescent="0.15">
      <c r="A9" s="483">
        <f>'表紙 （冷熱温熱）'!A16</f>
        <v>0</v>
      </c>
      <c r="B9" s="484"/>
      <c r="C9" s="285">
        <f>'表紙 （冷熱温熱）'!C16</f>
        <v>0</v>
      </c>
      <c r="D9" s="285"/>
      <c r="E9" s="284"/>
      <c r="F9" s="283"/>
      <c r="S9" s="12"/>
      <c r="T9" s="12"/>
      <c r="U9" s="12"/>
      <c r="V9" s="12"/>
      <c r="W9" s="12"/>
      <c r="X9" s="12"/>
      <c r="Y9" s="12"/>
      <c r="Z9" s="12"/>
    </row>
    <row r="10" spans="1:27" s="4" customFormat="1" ht="40.15" customHeight="1" x14ac:dyDescent="0.15">
      <c r="A10" s="485"/>
      <c r="B10" s="486"/>
      <c r="C10" s="293" t="s">
        <v>224</v>
      </c>
      <c r="D10" s="293"/>
      <c r="E10" s="294" t="s">
        <v>238</v>
      </c>
      <c r="F10" s="295"/>
      <c r="S10" s="12"/>
      <c r="T10" s="12"/>
      <c r="U10" s="12"/>
      <c r="V10" s="12"/>
      <c r="W10" s="12"/>
      <c r="X10" s="12"/>
      <c r="Y10" s="12"/>
      <c r="Z10" s="12"/>
    </row>
    <row r="11" spans="1:27" s="4" customFormat="1" ht="40.15" customHeight="1" x14ac:dyDescent="0.15">
      <c r="A11" s="485"/>
      <c r="B11" s="486"/>
      <c r="C11" s="296">
        <f>'表紙 （冷熱温熱）'!C18</f>
        <v>0</v>
      </c>
      <c r="D11" s="297"/>
      <c r="E11" s="474">
        <f>'表紙 （冷熱温熱）'!E18</f>
        <v>0</v>
      </c>
      <c r="F11" s="476"/>
    </row>
    <row r="12" spans="1:27" s="4" customFormat="1" ht="40.15" customHeight="1" x14ac:dyDescent="0.15">
      <c r="A12" s="485"/>
      <c r="B12" s="486"/>
      <c r="C12" s="300" t="s">
        <v>225</v>
      </c>
      <c r="D12" s="300"/>
      <c r="E12" s="282"/>
      <c r="F12" s="283"/>
    </row>
    <row r="13" spans="1:27" s="4" customFormat="1" ht="40.15" customHeight="1" x14ac:dyDescent="0.15">
      <c r="A13" s="485"/>
      <c r="B13" s="486"/>
      <c r="C13" s="296">
        <f>'表紙 （冷熱温熱）'!C20</f>
        <v>0</v>
      </c>
      <c r="D13" s="297"/>
      <c r="E13" s="284"/>
      <c r="F13" s="283"/>
    </row>
    <row r="14" spans="1:27" s="4" customFormat="1" ht="40.15" customHeight="1" x14ac:dyDescent="0.15">
      <c r="A14" s="485"/>
      <c r="B14" s="486"/>
      <c r="C14" s="503" t="s">
        <v>226</v>
      </c>
      <c r="D14" s="503"/>
      <c r="E14" s="273" t="s">
        <v>239</v>
      </c>
      <c r="F14" s="274"/>
    </row>
    <row r="15" spans="1:27" s="4" customFormat="1" ht="40.15" customHeight="1" x14ac:dyDescent="0.15">
      <c r="A15" s="530"/>
      <c r="B15" s="531"/>
      <c r="C15" s="296">
        <f>'表紙 （冷熱温熱）'!C22</f>
        <v>0</v>
      </c>
      <c r="D15" s="297"/>
      <c r="E15" s="474">
        <f>'表紙 （冷熱温熱）'!E22</f>
        <v>0</v>
      </c>
      <c r="F15" s="476"/>
    </row>
    <row r="16" spans="1:27" s="4" customFormat="1" ht="40.15" customHeight="1" x14ac:dyDescent="0.15">
      <c r="A16" s="286" t="s">
        <v>227</v>
      </c>
      <c r="B16" s="279"/>
      <c r="C16" s="279" t="s">
        <v>297</v>
      </c>
      <c r="D16" s="279"/>
      <c r="E16" s="282"/>
      <c r="F16" s="283"/>
    </row>
    <row r="17" spans="1:15" s="4" customFormat="1" ht="40.15" customHeight="1" x14ac:dyDescent="0.15">
      <c r="A17" s="483">
        <f>'表紙 （冷熱温熱）'!A24</f>
        <v>0</v>
      </c>
      <c r="B17" s="484"/>
      <c r="C17" s="296">
        <f>'表紙 （冷熱温熱）'!C24</f>
        <v>0</v>
      </c>
      <c r="D17" s="297"/>
      <c r="E17" s="284"/>
      <c r="F17" s="283"/>
    </row>
    <row r="18" spans="1:15" s="4" customFormat="1" ht="40.15" customHeight="1" x14ac:dyDescent="0.15">
      <c r="A18" s="485"/>
      <c r="B18" s="486"/>
      <c r="C18" s="279" t="s">
        <v>240</v>
      </c>
      <c r="D18" s="279"/>
      <c r="E18" s="294" t="s">
        <v>241</v>
      </c>
      <c r="F18" s="295"/>
    </row>
    <row r="19" spans="1:15" s="4" customFormat="1" ht="40.15" customHeight="1" x14ac:dyDescent="0.15">
      <c r="A19" s="485"/>
      <c r="B19" s="486"/>
      <c r="C19" s="296">
        <f>'表紙 （冷熱温熱）'!C26</f>
        <v>0</v>
      </c>
      <c r="D19" s="297"/>
      <c r="E19" s="474">
        <f>'表紙 （冷熱温熱）'!E26</f>
        <v>0</v>
      </c>
      <c r="F19" s="476"/>
    </row>
    <row r="20" spans="1:15" s="4" customFormat="1" ht="40.15" customHeight="1" x14ac:dyDescent="0.15">
      <c r="A20" s="485"/>
      <c r="B20" s="486"/>
      <c r="C20" s="300" t="s">
        <v>298</v>
      </c>
      <c r="D20" s="300"/>
      <c r="E20" s="282"/>
      <c r="F20" s="283"/>
    </row>
    <row r="21" spans="1:15" s="4" customFormat="1" ht="40.15" customHeight="1" x14ac:dyDescent="0.15">
      <c r="A21" s="485"/>
      <c r="B21" s="486"/>
      <c r="C21" s="296">
        <f>'表紙 （冷熱温熱）'!C28</f>
        <v>0</v>
      </c>
      <c r="D21" s="297"/>
      <c r="E21" s="284"/>
      <c r="F21" s="283"/>
    </row>
    <row r="22" spans="1:15" s="4" customFormat="1" ht="40.15" customHeight="1" x14ac:dyDescent="0.15">
      <c r="A22" s="485"/>
      <c r="B22" s="486"/>
      <c r="C22" s="300" t="s">
        <v>243</v>
      </c>
      <c r="D22" s="300"/>
      <c r="E22" s="280" t="s">
        <v>284</v>
      </c>
      <c r="F22" s="506"/>
    </row>
    <row r="23" spans="1:15" s="4" customFormat="1" ht="40.15" customHeight="1" x14ac:dyDescent="0.15">
      <c r="A23" s="530"/>
      <c r="B23" s="531"/>
      <c r="C23" s="296">
        <f>'表紙 （冷熱温熱）'!C30</f>
        <v>0</v>
      </c>
      <c r="D23" s="297"/>
      <c r="E23" s="474">
        <f>'表紙 （冷熱温熱）'!E30</f>
        <v>0</v>
      </c>
      <c r="F23" s="476"/>
    </row>
    <row r="24" spans="1:15" s="4" customFormat="1" ht="40.15" customHeight="1" x14ac:dyDescent="0.15">
      <c r="A24" s="286" t="s">
        <v>228</v>
      </c>
      <c r="B24" s="279"/>
      <c r="C24" s="279" t="s">
        <v>299</v>
      </c>
      <c r="D24" s="279"/>
      <c r="E24" s="282"/>
      <c r="F24" s="283"/>
    </row>
    <row r="25" spans="1:15" s="4" customFormat="1" ht="40.15" customHeight="1" x14ac:dyDescent="0.15">
      <c r="A25" s="483">
        <f>'表紙 （冷熱温熱）'!A32</f>
        <v>0</v>
      </c>
      <c r="B25" s="484"/>
      <c r="C25" s="296">
        <f>'表紙 （冷熱温熱）'!C32</f>
        <v>0</v>
      </c>
      <c r="D25" s="297"/>
      <c r="E25" s="284"/>
      <c r="F25" s="283"/>
    </row>
    <row r="26" spans="1:15" s="4" customFormat="1" ht="40.15" customHeight="1" x14ac:dyDescent="0.15">
      <c r="A26" s="485"/>
      <c r="B26" s="486"/>
      <c r="C26" s="279" t="s">
        <v>244</v>
      </c>
      <c r="D26" s="279"/>
      <c r="E26" s="293" t="s">
        <v>285</v>
      </c>
      <c r="F26" s="507"/>
    </row>
    <row r="27" spans="1:15" s="4" customFormat="1" ht="40.15" customHeight="1" x14ac:dyDescent="0.15">
      <c r="A27" s="485"/>
      <c r="B27" s="486"/>
      <c r="C27" s="296">
        <f>'表紙 （冷熱温熱）'!C34</f>
        <v>0</v>
      </c>
      <c r="D27" s="297"/>
      <c r="E27" s="474">
        <f>'表紙 （冷熱温熱）'!E34</f>
        <v>0</v>
      </c>
      <c r="F27" s="476"/>
    </row>
    <row r="28" spans="1:15" s="4" customFormat="1" ht="40.15" customHeight="1" x14ac:dyDescent="0.15">
      <c r="A28" s="485"/>
      <c r="B28" s="486"/>
      <c r="C28" s="300" t="s">
        <v>300</v>
      </c>
      <c r="D28" s="300"/>
      <c r="E28" s="282"/>
      <c r="F28" s="283"/>
    </row>
    <row r="29" spans="1:15" s="4" customFormat="1" ht="40.15" customHeight="1" x14ac:dyDescent="0.15">
      <c r="A29" s="485"/>
      <c r="B29" s="486"/>
      <c r="C29" s="296">
        <f>'表紙 （冷熱温熱）'!C36</f>
        <v>0</v>
      </c>
      <c r="D29" s="297"/>
      <c r="E29" s="284"/>
      <c r="F29" s="283"/>
    </row>
    <row r="30" spans="1:15" s="4" customFormat="1" ht="40.15" customHeight="1" x14ac:dyDescent="0.15">
      <c r="A30" s="485"/>
      <c r="B30" s="486"/>
      <c r="C30" s="300" t="s">
        <v>245</v>
      </c>
      <c r="D30" s="300"/>
      <c r="E30" s="273" t="s">
        <v>242</v>
      </c>
      <c r="F30" s="274"/>
    </row>
    <row r="31" spans="1:15" s="4" customFormat="1" ht="40.15" customHeight="1" thickBot="1" x14ac:dyDescent="0.2">
      <c r="A31" s="487"/>
      <c r="B31" s="488"/>
      <c r="C31" s="275">
        <f>'表紙 （冷熱温熱）'!C38</f>
        <v>0</v>
      </c>
      <c r="D31" s="276"/>
      <c r="E31" s="277">
        <f>'表紙 （冷熱温熱）'!E38</f>
        <v>0</v>
      </c>
      <c r="F31" s="278"/>
    </row>
    <row r="32" spans="1:15" s="4" customFormat="1" ht="40.15" customHeight="1" x14ac:dyDescent="0.2">
      <c r="A32" s="77"/>
      <c r="B32" s="77"/>
      <c r="C32" s="78"/>
      <c r="D32" s="78"/>
      <c r="E32" s="79"/>
      <c r="F32" s="79"/>
      <c r="G32" s="44"/>
      <c r="H32" s="15"/>
      <c r="I32" s="15"/>
      <c r="J32" s="15"/>
      <c r="K32" s="15"/>
      <c r="L32" s="15"/>
      <c r="M32" s="15"/>
      <c r="N32" s="15"/>
      <c r="O32" s="15"/>
    </row>
    <row r="33" spans="1:27" s="4" customFormat="1" ht="40.15" customHeight="1" thickBot="1" x14ac:dyDescent="0.25">
      <c r="A33" s="8" t="s">
        <v>57</v>
      </c>
      <c r="B33" s="15"/>
      <c r="C33" s="15"/>
      <c r="D33" s="15"/>
      <c r="E33" s="15"/>
      <c r="F33" s="15"/>
      <c r="G33" s="15"/>
      <c r="H33" s="15"/>
      <c r="I33" s="15"/>
      <c r="J33" s="15"/>
      <c r="K33" s="15"/>
      <c r="L33" s="15"/>
      <c r="M33" s="15"/>
      <c r="N33" s="15"/>
      <c r="O33" s="15"/>
    </row>
    <row r="34" spans="1:27" s="4" customFormat="1" ht="40.15" customHeight="1" thickBot="1" x14ac:dyDescent="0.2">
      <c r="A34" s="153" t="s">
        <v>58</v>
      </c>
      <c r="B34" s="419" t="s">
        <v>89</v>
      </c>
      <c r="C34" s="420"/>
      <c r="D34" s="434" t="s">
        <v>304</v>
      </c>
      <c r="E34" s="435"/>
      <c r="F34" s="434" t="s">
        <v>189</v>
      </c>
      <c r="G34" s="435"/>
      <c r="H34" s="434" t="s">
        <v>291</v>
      </c>
      <c r="I34" s="435"/>
      <c r="J34" s="434" t="s">
        <v>301</v>
      </c>
      <c r="K34" s="435"/>
      <c r="L34" s="434" t="s">
        <v>295</v>
      </c>
      <c r="M34" s="435"/>
      <c r="N34" s="434" t="s">
        <v>302</v>
      </c>
      <c r="O34" s="435"/>
      <c r="P34" s="434" t="s">
        <v>193</v>
      </c>
      <c r="Q34" s="435"/>
      <c r="R34" s="434" t="s">
        <v>294</v>
      </c>
      <c r="S34" s="435"/>
      <c r="T34" s="338" t="s">
        <v>233</v>
      </c>
      <c r="U34" s="338"/>
      <c r="V34" s="434" t="s">
        <v>194</v>
      </c>
      <c r="W34" s="435"/>
      <c r="X34" s="434" t="s">
        <v>191</v>
      </c>
      <c r="Y34" s="435"/>
      <c r="Z34" s="419" t="s">
        <v>192</v>
      </c>
      <c r="AA34" s="421"/>
    </row>
    <row r="35" spans="1:27" s="4" customFormat="1" ht="40.15" customHeight="1" thickTop="1" x14ac:dyDescent="0.15">
      <c r="A35" s="92" t="s">
        <v>138</v>
      </c>
      <c r="B35" s="335">
        <f>'表1（メニュー別、冷熱温熱）'!B7</f>
        <v>0</v>
      </c>
      <c r="C35" s="335"/>
      <c r="D35" s="470">
        <f>'表1（メニュー別、冷熱温熱）'!D7</f>
        <v>0</v>
      </c>
      <c r="E35" s="471"/>
      <c r="F35" s="470">
        <f>'表1（メニュー別、冷熱温熱）'!F7</f>
        <v>0</v>
      </c>
      <c r="G35" s="471"/>
      <c r="H35" s="470">
        <f>'表1（メニュー別、冷熱温熱）'!H7</f>
        <v>0</v>
      </c>
      <c r="I35" s="471"/>
      <c r="J35" s="470">
        <f>'表1（メニュー別、冷熱温熱）'!J7</f>
        <v>0</v>
      </c>
      <c r="K35" s="471"/>
      <c r="L35" s="470">
        <f>'表1（メニュー別、冷熱温熱）'!L7</f>
        <v>0</v>
      </c>
      <c r="M35" s="471"/>
      <c r="N35" s="470">
        <f>'表1（メニュー別、冷熱温熱）'!N7</f>
        <v>0</v>
      </c>
      <c r="O35" s="471"/>
      <c r="P35" s="470">
        <f>'表1（メニュー別、冷熱温熱）'!P7</f>
        <v>0</v>
      </c>
      <c r="Q35" s="471"/>
      <c r="R35" s="470">
        <f>'表1（メニュー別、冷熱温熱）'!R7</f>
        <v>0</v>
      </c>
      <c r="S35" s="471"/>
      <c r="T35" s="470">
        <f>'表1（メニュー別、冷熱温熱）'!T7</f>
        <v>0</v>
      </c>
      <c r="U35" s="471"/>
      <c r="V35" s="470">
        <f>'表1（メニュー別、冷熱温熱）'!V7</f>
        <v>0</v>
      </c>
      <c r="W35" s="471"/>
      <c r="X35" s="480">
        <f>'表1（メニュー別、冷熱温熱）'!X7</f>
        <v>0</v>
      </c>
      <c r="Y35" s="481"/>
      <c r="Z35" s="480">
        <f>'表1（メニュー別、冷熱温熱）'!Z7</f>
        <v>0</v>
      </c>
      <c r="AA35" s="482"/>
    </row>
    <row r="36" spans="1:27" s="4" customFormat="1" ht="40.15" customHeight="1" x14ac:dyDescent="0.15">
      <c r="A36" s="93" t="s">
        <v>139</v>
      </c>
      <c r="B36" s="472">
        <f>'表1（メニュー別、冷熱温熱）'!B8</f>
        <v>0</v>
      </c>
      <c r="C36" s="473"/>
      <c r="D36" s="472">
        <f>'表1（メニュー別、冷熱温熱）'!D8</f>
        <v>0</v>
      </c>
      <c r="E36" s="473"/>
      <c r="F36" s="472">
        <f>'表1（メニュー別、冷熱温熱）'!F8</f>
        <v>0</v>
      </c>
      <c r="G36" s="473"/>
      <c r="H36" s="472">
        <f>'表1（メニュー別、冷熱温熱）'!H8</f>
        <v>0</v>
      </c>
      <c r="I36" s="473"/>
      <c r="J36" s="472">
        <f>'表1（メニュー別、冷熱温熱）'!J8</f>
        <v>0</v>
      </c>
      <c r="K36" s="473"/>
      <c r="L36" s="472">
        <f>'表1（メニュー別、冷熱温熱）'!L8</f>
        <v>0</v>
      </c>
      <c r="M36" s="473"/>
      <c r="N36" s="472">
        <f>'表1（メニュー別、冷熱温熱）'!N8</f>
        <v>0</v>
      </c>
      <c r="O36" s="473"/>
      <c r="P36" s="472">
        <f>'表1（メニュー別、冷熱温熱）'!P8</f>
        <v>0</v>
      </c>
      <c r="Q36" s="473"/>
      <c r="R36" s="472">
        <f>'表1（メニュー別、冷熱温熱）'!R8</f>
        <v>0</v>
      </c>
      <c r="S36" s="473"/>
      <c r="T36" s="472">
        <f>'表1（メニュー別、冷熱温熱）'!T8</f>
        <v>0</v>
      </c>
      <c r="U36" s="473"/>
      <c r="V36" s="472">
        <f>'表1（メニュー別、冷熱温熱）'!V8</f>
        <v>0</v>
      </c>
      <c r="W36" s="473"/>
      <c r="X36" s="474">
        <f>'表1（メニュー別、冷熱温熱）'!X8</f>
        <v>0</v>
      </c>
      <c r="Y36" s="475"/>
      <c r="Z36" s="474">
        <f>'表1（メニュー別、冷熱温熱）'!Z8</f>
        <v>0</v>
      </c>
      <c r="AA36" s="476"/>
    </row>
    <row r="37" spans="1:27" s="4" customFormat="1" ht="40.15" customHeight="1" x14ac:dyDescent="0.15">
      <c r="A37" s="157" t="s">
        <v>140</v>
      </c>
      <c r="B37" s="472">
        <f>'表1（メニュー別、冷熱温熱）'!B9</f>
        <v>0</v>
      </c>
      <c r="C37" s="473"/>
      <c r="D37" s="472">
        <f>'表1（メニュー別、冷熱温熱）'!D9</f>
        <v>0</v>
      </c>
      <c r="E37" s="473"/>
      <c r="F37" s="472">
        <f>'表1（メニュー別、冷熱温熱）'!F9</f>
        <v>0</v>
      </c>
      <c r="G37" s="473"/>
      <c r="H37" s="472">
        <f>'表1（メニュー別、冷熱温熱）'!H9</f>
        <v>0</v>
      </c>
      <c r="I37" s="473"/>
      <c r="J37" s="472">
        <f>'表1（メニュー別、冷熱温熱）'!J9</f>
        <v>0</v>
      </c>
      <c r="K37" s="473"/>
      <c r="L37" s="472">
        <f>'表1（メニュー別、冷熱温熱）'!L9</f>
        <v>0</v>
      </c>
      <c r="M37" s="473"/>
      <c r="N37" s="472">
        <f>'表1（メニュー別、冷熱温熱）'!N9</f>
        <v>0</v>
      </c>
      <c r="O37" s="473"/>
      <c r="P37" s="472">
        <f>'表1（メニュー別、冷熱温熱）'!P9</f>
        <v>0</v>
      </c>
      <c r="Q37" s="473"/>
      <c r="R37" s="472">
        <f>'表1（メニュー別、冷熱温熱）'!R9</f>
        <v>0</v>
      </c>
      <c r="S37" s="473"/>
      <c r="T37" s="472">
        <f>'表1（メニュー別、冷熱温熱）'!T9</f>
        <v>0</v>
      </c>
      <c r="U37" s="473"/>
      <c r="V37" s="472">
        <f>'表1（メニュー別、冷熱温熱）'!V9</f>
        <v>0</v>
      </c>
      <c r="W37" s="473"/>
      <c r="X37" s="474">
        <f>'表1（メニュー別、冷熱温熱）'!X9</f>
        <v>0</v>
      </c>
      <c r="Y37" s="475"/>
      <c r="Z37" s="474">
        <f>'表1（メニュー別、冷熱温熱）'!Z9</f>
        <v>0</v>
      </c>
      <c r="AA37" s="476"/>
    </row>
    <row r="38" spans="1:27" s="4" customFormat="1" ht="40.15" customHeight="1" x14ac:dyDescent="0.15">
      <c r="A38" s="93" t="s">
        <v>195</v>
      </c>
      <c r="B38" s="472">
        <f>'表1（メニュー別、冷熱温熱）'!B10</f>
        <v>0</v>
      </c>
      <c r="C38" s="473"/>
      <c r="D38" s="472">
        <f>'表1（メニュー別、冷熱温熱）'!D10</f>
        <v>0</v>
      </c>
      <c r="E38" s="473"/>
      <c r="F38" s="472">
        <f>'表1（メニュー別、冷熱温熱）'!F10</f>
        <v>0</v>
      </c>
      <c r="G38" s="473"/>
      <c r="H38" s="472">
        <f>'表1（メニュー別、冷熱温熱）'!H10</f>
        <v>0</v>
      </c>
      <c r="I38" s="473"/>
      <c r="J38" s="472">
        <f>'表1（メニュー別、冷熱温熱）'!J10</f>
        <v>0</v>
      </c>
      <c r="K38" s="473"/>
      <c r="L38" s="472">
        <f>'表1（メニュー別、冷熱温熱）'!L10</f>
        <v>0</v>
      </c>
      <c r="M38" s="473"/>
      <c r="N38" s="472">
        <f>'表1（メニュー別、冷熱温熱）'!N10</f>
        <v>0</v>
      </c>
      <c r="O38" s="473"/>
      <c r="P38" s="472">
        <f>'表1（メニュー別、冷熱温熱）'!P10</f>
        <v>0</v>
      </c>
      <c r="Q38" s="473"/>
      <c r="R38" s="472">
        <f>'表1（メニュー別、冷熱温熱）'!R10</f>
        <v>0</v>
      </c>
      <c r="S38" s="473"/>
      <c r="T38" s="472">
        <f>'表1（メニュー別、冷熱温熱）'!T10</f>
        <v>0</v>
      </c>
      <c r="U38" s="473"/>
      <c r="V38" s="472">
        <f>'表1（メニュー別、冷熱温熱）'!V10</f>
        <v>0</v>
      </c>
      <c r="W38" s="473"/>
      <c r="X38" s="474">
        <f>'表1（メニュー別、冷熱温熱）'!X10</f>
        <v>0</v>
      </c>
      <c r="Y38" s="475"/>
      <c r="Z38" s="474">
        <f>'表1（メニュー別、冷熱温熱）'!Z10</f>
        <v>0</v>
      </c>
      <c r="AA38" s="476"/>
    </row>
    <row r="39" spans="1:27" s="4" customFormat="1" ht="40.15" customHeight="1" x14ac:dyDescent="0.15">
      <c r="A39" s="93" t="s">
        <v>141</v>
      </c>
      <c r="B39" s="472">
        <f>'表1（メニュー別、冷熱温熱）'!B11</f>
        <v>0</v>
      </c>
      <c r="C39" s="473"/>
      <c r="D39" s="472">
        <f>'表1（メニュー別、冷熱温熱）'!D11</f>
        <v>0</v>
      </c>
      <c r="E39" s="473"/>
      <c r="F39" s="472">
        <f>'表1（メニュー別、冷熱温熱）'!F11</f>
        <v>0</v>
      </c>
      <c r="G39" s="473"/>
      <c r="H39" s="472">
        <f>'表1（メニュー別、冷熱温熱）'!H11</f>
        <v>0</v>
      </c>
      <c r="I39" s="473"/>
      <c r="J39" s="472">
        <f>'表1（メニュー別、冷熱温熱）'!J11</f>
        <v>0</v>
      </c>
      <c r="K39" s="473"/>
      <c r="L39" s="472">
        <f>'表1（メニュー別、冷熱温熱）'!L11</f>
        <v>0</v>
      </c>
      <c r="M39" s="473"/>
      <c r="N39" s="472">
        <f>'表1（メニュー別、冷熱温熱）'!N11</f>
        <v>0</v>
      </c>
      <c r="O39" s="473"/>
      <c r="P39" s="472">
        <f>'表1（メニュー別、冷熱温熱）'!P11</f>
        <v>0</v>
      </c>
      <c r="Q39" s="473"/>
      <c r="R39" s="472">
        <f>'表1（メニュー別、冷熱温熱）'!R11</f>
        <v>0</v>
      </c>
      <c r="S39" s="473"/>
      <c r="T39" s="472">
        <f>'表1（メニュー別、冷熱温熱）'!T11</f>
        <v>0</v>
      </c>
      <c r="U39" s="473"/>
      <c r="V39" s="472">
        <f>'表1（メニュー別、冷熱温熱）'!V11</f>
        <v>0</v>
      </c>
      <c r="W39" s="473"/>
      <c r="X39" s="474">
        <f>'表1（メニュー別、冷熱温熱）'!X11</f>
        <v>0</v>
      </c>
      <c r="Y39" s="475"/>
      <c r="Z39" s="474">
        <f>'表1（メニュー別、冷熱温熱）'!Z11</f>
        <v>0</v>
      </c>
      <c r="AA39" s="476"/>
    </row>
    <row r="40" spans="1:27" s="4" customFormat="1" ht="40.15" customHeight="1" x14ac:dyDescent="0.15">
      <c r="A40" s="93" t="s">
        <v>142</v>
      </c>
      <c r="B40" s="472">
        <f>'表1（メニュー別、冷熱温熱）'!B12</f>
        <v>0</v>
      </c>
      <c r="C40" s="473"/>
      <c r="D40" s="472">
        <f>'表1（メニュー別、冷熱温熱）'!D12</f>
        <v>0</v>
      </c>
      <c r="E40" s="473"/>
      <c r="F40" s="472">
        <f>'表1（メニュー別、冷熱温熱）'!F12</f>
        <v>0</v>
      </c>
      <c r="G40" s="473"/>
      <c r="H40" s="472">
        <f>'表1（メニュー別、冷熱温熱）'!H12</f>
        <v>0</v>
      </c>
      <c r="I40" s="473"/>
      <c r="J40" s="472">
        <f>'表1（メニュー別、冷熱温熱）'!J12</f>
        <v>0</v>
      </c>
      <c r="K40" s="473"/>
      <c r="L40" s="472">
        <f>'表1（メニュー別、冷熱温熱）'!L12</f>
        <v>0</v>
      </c>
      <c r="M40" s="473"/>
      <c r="N40" s="472">
        <f>'表1（メニュー別、冷熱温熱）'!N12</f>
        <v>0</v>
      </c>
      <c r="O40" s="473"/>
      <c r="P40" s="472">
        <f>'表1（メニュー別、冷熱温熱）'!P12</f>
        <v>0</v>
      </c>
      <c r="Q40" s="473"/>
      <c r="R40" s="472">
        <f>'表1（メニュー別、冷熱温熱）'!R12</f>
        <v>0</v>
      </c>
      <c r="S40" s="473"/>
      <c r="T40" s="472">
        <f>'表1（メニュー別、冷熱温熱）'!T12</f>
        <v>0</v>
      </c>
      <c r="U40" s="473"/>
      <c r="V40" s="472">
        <f>'表1（メニュー別、冷熱温熱）'!V12</f>
        <v>0</v>
      </c>
      <c r="W40" s="473"/>
      <c r="X40" s="474">
        <f>'表1（メニュー別、冷熱温熱）'!X12</f>
        <v>0</v>
      </c>
      <c r="Y40" s="475"/>
      <c r="Z40" s="474">
        <f>'表1（メニュー別、冷熱温熱）'!Z12</f>
        <v>0</v>
      </c>
      <c r="AA40" s="476"/>
    </row>
    <row r="41" spans="1:27" s="4" customFormat="1" ht="40.15" customHeight="1" x14ac:dyDescent="0.15">
      <c r="A41" s="157" t="s">
        <v>143</v>
      </c>
      <c r="B41" s="472">
        <f>'表1（メニュー別、冷熱温熱）'!B13</f>
        <v>0</v>
      </c>
      <c r="C41" s="473"/>
      <c r="D41" s="472">
        <f>'表1（メニュー別、冷熱温熱）'!D13</f>
        <v>0</v>
      </c>
      <c r="E41" s="473"/>
      <c r="F41" s="472">
        <f>'表1（メニュー別、冷熱温熱）'!F13</f>
        <v>0</v>
      </c>
      <c r="G41" s="473"/>
      <c r="H41" s="472">
        <f>'表1（メニュー別、冷熱温熱）'!H13</f>
        <v>0</v>
      </c>
      <c r="I41" s="473"/>
      <c r="J41" s="472">
        <f>'表1（メニュー別、冷熱温熱）'!J13</f>
        <v>0</v>
      </c>
      <c r="K41" s="473"/>
      <c r="L41" s="472">
        <f>'表1（メニュー別、冷熱温熱）'!L13</f>
        <v>0</v>
      </c>
      <c r="M41" s="473"/>
      <c r="N41" s="472">
        <f>'表1（メニュー別、冷熱温熱）'!N13</f>
        <v>0</v>
      </c>
      <c r="O41" s="473"/>
      <c r="P41" s="472">
        <f>'表1（メニュー別、冷熱温熱）'!P13</f>
        <v>0</v>
      </c>
      <c r="Q41" s="473"/>
      <c r="R41" s="472">
        <f>'表1（メニュー別、冷熱温熱）'!R13</f>
        <v>0</v>
      </c>
      <c r="S41" s="473"/>
      <c r="T41" s="472">
        <f>'表1（メニュー別、冷熱温熱）'!T13</f>
        <v>0</v>
      </c>
      <c r="U41" s="473"/>
      <c r="V41" s="472">
        <f>'表1（メニュー別、冷熱温熱）'!V13</f>
        <v>0</v>
      </c>
      <c r="W41" s="473"/>
      <c r="X41" s="474">
        <f>'表1（メニュー別、冷熱温熱）'!X13</f>
        <v>0</v>
      </c>
      <c r="Y41" s="475"/>
      <c r="Z41" s="474">
        <f>'表1（メニュー別、冷熱温熱）'!Z13</f>
        <v>0</v>
      </c>
      <c r="AA41" s="476"/>
    </row>
    <row r="42" spans="1:27" s="4" customFormat="1" ht="40.15" customHeight="1" x14ac:dyDescent="0.15">
      <c r="A42" s="157" t="s">
        <v>197</v>
      </c>
      <c r="B42" s="472">
        <f>'表1（メニュー別、冷熱温熱）'!B14</f>
        <v>0</v>
      </c>
      <c r="C42" s="473"/>
      <c r="D42" s="472">
        <f>'表1（メニュー別、冷熱温熱）'!D14</f>
        <v>0</v>
      </c>
      <c r="E42" s="473"/>
      <c r="F42" s="472">
        <f>'表1（メニュー別、冷熱温熱）'!F14</f>
        <v>0</v>
      </c>
      <c r="G42" s="473"/>
      <c r="H42" s="472">
        <f>'表1（メニュー別、冷熱温熱）'!H14</f>
        <v>0</v>
      </c>
      <c r="I42" s="473"/>
      <c r="J42" s="472">
        <f>'表1（メニュー別、冷熱温熱）'!J14</f>
        <v>0</v>
      </c>
      <c r="K42" s="473"/>
      <c r="L42" s="472">
        <f>'表1（メニュー別、冷熱温熱）'!L14</f>
        <v>0</v>
      </c>
      <c r="M42" s="473"/>
      <c r="N42" s="472">
        <f>'表1（メニュー別、冷熱温熱）'!N14</f>
        <v>0</v>
      </c>
      <c r="O42" s="473"/>
      <c r="P42" s="472">
        <f>'表1（メニュー別、冷熱温熱）'!P14</f>
        <v>0</v>
      </c>
      <c r="Q42" s="473"/>
      <c r="R42" s="472">
        <f>'表1（メニュー別、冷熱温熱）'!R14</f>
        <v>0</v>
      </c>
      <c r="S42" s="473"/>
      <c r="T42" s="472">
        <f>'表1（メニュー別、冷熱温熱）'!T14</f>
        <v>0</v>
      </c>
      <c r="U42" s="473"/>
      <c r="V42" s="472">
        <f>'表1（メニュー別、冷熱温熱）'!V14</f>
        <v>0</v>
      </c>
      <c r="W42" s="473"/>
      <c r="X42" s="474">
        <f>'表1（メニュー別、冷熱温熱）'!X14</f>
        <v>0</v>
      </c>
      <c r="Y42" s="475"/>
      <c r="Z42" s="474">
        <f>'表1（メニュー別、冷熱温熱）'!Z14</f>
        <v>0</v>
      </c>
      <c r="AA42" s="476"/>
    </row>
    <row r="43" spans="1:27" s="4" customFormat="1" ht="40.15" customHeight="1" thickBot="1" x14ac:dyDescent="0.2">
      <c r="A43" s="159" t="s">
        <v>196</v>
      </c>
      <c r="B43" s="477">
        <f>'表1（メニュー別、冷熱温熱）'!B15</f>
        <v>0</v>
      </c>
      <c r="C43" s="478"/>
      <c r="D43" s="477">
        <f>'表1（メニュー別、冷熱温熱）'!D15</f>
        <v>0</v>
      </c>
      <c r="E43" s="478"/>
      <c r="F43" s="477">
        <f>'表1（メニュー別、冷熱温熱）'!F15</f>
        <v>0</v>
      </c>
      <c r="G43" s="478"/>
      <c r="H43" s="477">
        <f>'表1（メニュー別、冷熱温熱）'!H15</f>
        <v>0</v>
      </c>
      <c r="I43" s="478"/>
      <c r="J43" s="477">
        <f>'表1（メニュー別、冷熱温熱）'!J15</f>
        <v>0</v>
      </c>
      <c r="K43" s="478"/>
      <c r="L43" s="477">
        <f>'表1（メニュー別、冷熱温熱）'!L15</f>
        <v>0</v>
      </c>
      <c r="M43" s="478"/>
      <c r="N43" s="477">
        <f>'表1（メニュー別、冷熱温熱）'!N15</f>
        <v>0</v>
      </c>
      <c r="O43" s="478"/>
      <c r="P43" s="477">
        <f>'表1（メニュー別、冷熱温熱）'!P15</f>
        <v>0</v>
      </c>
      <c r="Q43" s="478"/>
      <c r="R43" s="477">
        <f>'表1（メニュー別、冷熱温熱）'!R15</f>
        <v>0</v>
      </c>
      <c r="S43" s="478"/>
      <c r="T43" s="477">
        <f>'表1（メニュー別、冷熱温熱）'!T15</f>
        <v>0</v>
      </c>
      <c r="U43" s="478"/>
      <c r="V43" s="477">
        <f>'表1（メニュー別、冷熱温熱）'!V15</f>
        <v>0</v>
      </c>
      <c r="W43" s="478"/>
      <c r="X43" s="277">
        <f>'表1（メニュー別、冷熱温熱）'!X15</f>
        <v>0</v>
      </c>
      <c r="Y43" s="479"/>
      <c r="Z43" s="277">
        <f>'表1（メニュー別、冷熱温熱）'!Z15</f>
        <v>0</v>
      </c>
      <c r="AA43" s="278"/>
    </row>
    <row r="44" spans="1:27" ht="40.15" customHeight="1" x14ac:dyDescent="0.2">
      <c r="A44" s="45" t="s">
        <v>87</v>
      </c>
      <c r="B44" s="15"/>
      <c r="C44" s="15"/>
      <c r="D44" s="15"/>
      <c r="E44" s="15"/>
      <c r="F44" s="15"/>
      <c r="G44" s="15"/>
      <c r="H44" s="15"/>
      <c r="I44" s="15"/>
      <c r="J44" s="15"/>
      <c r="K44" s="15"/>
      <c r="L44" s="15"/>
      <c r="M44" s="15"/>
      <c r="N44" s="15"/>
      <c r="O44" s="15"/>
    </row>
  </sheetData>
  <mergeCells count="183">
    <mergeCell ref="A24:B24"/>
    <mergeCell ref="C24:D24"/>
    <mergeCell ref="E24:F25"/>
    <mergeCell ref="A25:B31"/>
    <mergeCell ref="C25:D25"/>
    <mergeCell ref="C26:D26"/>
    <mergeCell ref="E26:F26"/>
    <mergeCell ref="C27:D27"/>
    <mergeCell ref="E27:F27"/>
    <mergeCell ref="C28:D28"/>
    <mergeCell ref="E28:F29"/>
    <mergeCell ref="C29:D29"/>
    <mergeCell ref="C30:D30"/>
    <mergeCell ref="E30:F30"/>
    <mergeCell ref="C31:D31"/>
    <mergeCell ref="E31:F31"/>
    <mergeCell ref="E7:F7"/>
    <mergeCell ref="A8:B8"/>
    <mergeCell ref="C8:D8"/>
    <mergeCell ref="E8:F9"/>
    <mergeCell ref="A9:B15"/>
    <mergeCell ref="C9:D9"/>
    <mergeCell ref="C10:D10"/>
    <mergeCell ref="E10:F10"/>
    <mergeCell ref="C11:D11"/>
    <mergeCell ref="E11:F11"/>
    <mergeCell ref="C12:D12"/>
    <mergeCell ref="E12:F13"/>
    <mergeCell ref="C13:D13"/>
    <mergeCell ref="Z42:AA42"/>
    <mergeCell ref="B43:C43"/>
    <mergeCell ref="D43:E43"/>
    <mergeCell ref="F43:G43"/>
    <mergeCell ref="H43:I43"/>
    <mergeCell ref="N43:O43"/>
    <mergeCell ref="P43:Q43"/>
    <mergeCell ref="R43:S43"/>
    <mergeCell ref="T43:U43"/>
    <mergeCell ref="V43:W43"/>
    <mergeCell ref="X43:Y43"/>
    <mergeCell ref="Z43:AA43"/>
    <mergeCell ref="P42:Q42"/>
    <mergeCell ref="R42:S42"/>
    <mergeCell ref="T42:U42"/>
    <mergeCell ref="V42:W42"/>
    <mergeCell ref="X42:Y42"/>
    <mergeCell ref="B42:C42"/>
    <mergeCell ref="D42:E42"/>
    <mergeCell ref="F42:G42"/>
    <mergeCell ref="H42:I42"/>
    <mergeCell ref="N42:O42"/>
    <mergeCell ref="J42:K42"/>
    <mergeCell ref="J43:K43"/>
    <mergeCell ref="Z40:AA40"/>
    <mergeCell ref="B41:C41"/>
    <mergeCell ref="D41:E41"/>
    <mergeCell ref="F41:G41"/>
    <mergeCell ref="H41:I41"/>
    <mergeCell ref="N41:O41"/>
    <mergeCell ref="P41:Q41"/>
    <mergeCell ref="R41:S41"/>
    <mergeCell ref="T41:U41"/>
    <mergeCell ref="V41:W41"/>
    <mergeCell ref="X41:Y41"/>
    <mergeCell ref="Z41:AA41"/>
    <mergeCell ref="P40:Q40"/>
    <mergeCell ref="R40:S40"/>
    <mergeCell ref="T40:U40"/>
    <mergeCell ref="V40:W40"/>
    <mergeCell ref="X40:Y40"/>
    <mergeCell ref="B40:C40"/>
    <mergeCell ref="D40:E40"/>
    <mergeCell ref="F40:G40"/>
    <mergeCell ref="H40:I40"/>
    <mergeCell ref="N40:O40"/>
    <mergeCell ref="J41:K41"/>
    <mergeCell ref="Z38:AA38"/>
    <mergeCell ref="B39:C39"/>
    <mergeCell ref="D39:E39"/>
    <mergeCell ref="F39:G39"/>
    <mergeCell ref="H39:I39"/>
    <mergeCell ref="N39:O39"/>
    <mergeCell ref="P39:Q39"/>
    <mergeCell ref="R39:S39"/>
    <mergeCell ref="T39:U39"/>
    <mergeCell ref="V39:W39"/>
    <mergeCell ref="X39:Y39"/>
    <mergeCell ref="Z39:AA39"/>
    <mergeCell ref="P38:Q38"/>
    <mergeCell ref="R38:S38"/>
    <mergeCell ref="T38:U38"/>
    <mergeCell ref="V38:W38"/>
    <mergeCell ref="X38:Y38"/>
    <mergeCell ref="B38:C38"/>
    <mergeCell ref="D38:E38"/>
    <mergeCell ref="F38:G38"/>
    <mergeCell ref="H38:I38"/>
    <mergeCell ref="N38:O38"/>
    <mergeCell ref="Z36:AA36"/>
    <mergeCell ref="B37:C37"/>
    <mergeCell ref="D37:E37"/>
    <mergeCell ref="F37:G37"/>
    <mergeCell ref="H37:I37"/>
    <mergeCell ref="N37:O37"/>
    <mergeCell ref="P37:Q37"/>
    <mergeCell ref="R37:S37"/>
    <mergeCell ref="T37:U37"/>
    <mergeCell ref="V37:W37"/>
    <mergeCell ref="X37:Y37"/>
    <mergeCell ref="Z37:AA37"/>
    <mergeCell ref="P36:Q36"/>
    <mergeCell ref="R36:S36"/>
    <mergeCell ref="T36:U36"/>
    <mergeCell ref="V36:W36"/>
    <mergeCell ref="X36:Y36"/>
    <mergeCell ref="B36:C36"/>
    <mergeCell ref="D36:E36"/>
    <mergeCell ref="F36:G36"/>
    <mergeCell ref="H36:I36"/>
    <mergeCell ref="N36:O36"/>
    <mergeCell ref="Z34:AA34"/>
    <mergeCell ref="B35:C35"/>
    <mergeCell ref="D35:E35"/>
    <mergeCell ref="F35:G35"/>
    <mergeCell ref="H35:I35"/>
    <mergeCell ref="N35:O35"/>
    <mergeCell ref="P35:Q35"/>
    <mergeCell ref="R35:S35"/>
    <mergeCell ref="T35:U35"/>
    <mergeCell ref="V35:W35"/>
    <mergeCell ref="X35:Y35"/>
    <mergeCell ref="Z35:AA35"/>
    <mergeCell ref="P34:Q34"/>
    <mergeCell ref="R34:S34"/>
    <mergeCell ref="T34:U34"/>
    <mergeCell ref="V34:W34"/>
    <mergeCell ref="X34:Y34"/>
    <mergeCell ref="B34:C34"/>
    <mergeCell ref="D34:E34"/>
    <mergeCell ref="F34:G34"/>
    <mergeCell ref="H34:I34"/>
    <mergeCell ref="N34:O34"/>
    <mergeCell ref="J34:K34"/>
    <mergeCell ref="L34:M34"/>
    <mergeCell ref="A2:AA3"/>
    <mergeCell ref="C23:D23"/>
    <mergeCell ref="A16:B16"/>
    <mergeCell ref="C16:D16"/>
    <mergeCell ref="E16:F17"/>
    <mergeCell ref="C17:D17"/>
    <mergeCell ref="C18:D18"/>
    <mergeCell ref="C19:D19"/>
    <mergeCell ref="A17:B23"/>
    <mergeCell ref="E18:F18"/>
    <mergeCell ref="E19:F19"/>
    <mergeCell ref="E22:F22"/>
    <mergeCell ref="E23:F23"/>
    <mergeCell ref="Y4:AA4"/>
    <mergeCell ref="C14:D14"/>
    <mergeCell ref="E14:F14"/>
    <mergeCell ref="C15:D15"/>
    <mergeCell ref="E15:F15"/>
    <mergeCell ref="C20:D20"/>
    <mergeCell ref="E20:F21"/>
    <mergeCell ref="C21:D21"/>
    <mergeCell ref="C22:D22"/>
    <mergeCell ref="A7:B7"/>
    <mergeCell ref="C7:D7"/>
    <mergeCell ref="L43:M43"/>
    <mergeCell ref="L42:M42"/>
    <mergeCell ref="L41:M41"/>
    <mergeCell ref="L40:M40"/>
    <mergeCell ref="L39:M39"/>
    <mergeCell ref="J39:K39"/>
    <mergeCell ref="J35:K35"/>
    <mergeCell ref="L35:M35"/>
    <mergeCell ref="J36:K36"/>
    <mergeCell ref="L36:M36"/>
    <mergeCell ref="J37:K37"/>
    <mergeCell ref="L37:M37"/>
    <mergeCell ref="J38:K38"/>
    <mergeCell ref="L38:M38"/>
    <mergeCell ref="J40:K4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AA16"/>
  <sheetViews>
    <sheetView topLeftCell="A2" workbookViewId="0">
      <selection activeCell="B14" sqref="B14:C14"/>
    </sheetView>
  </sheetViews>
  <sheetFormatPr defaultColWidth="9" defaultRowHeight="13.5" x14ac:dyDescent="0.4"/>
  <cols>
    <col min="1" max="27" width="20.625" style="1" customWidth="1"/>
    <col min="28" max="16384" width="9" style="1"/>
  </cols>
  <sheetData>
    <row r="1" spans="1:27" s="47" customFormat="1" ht="40.15" customHeight="1" thickBot="1" x14ac:dyDescent="0.45">
      <c r="A1" s="23"/>
      <c r="B1" s="23"/>
      <c r="C1" s="23"/>
      <c r="D1" s="23"/>
      <c r="E1" s="23"/>
      <c r="F1" s="23"/>
      <c r="G1" s="23"/>
      <c r="H1" s="23"/>
      <c r="I1" s="23"/>
      <c r="J1" s="23"/>
      <c r="K1" s="23"/>
      <c r="L1" s="23"/>
      <c r="M1" s="23"/>
      <c r="N1" s="23"/>
      <c r="O1" s="23"/>
      <c r="P1" s="23"/>
      <c r="Q1" s="23"/>
      <c r="R1" s="23"/>
      <c r="S1" s="23"/>
      <c r="AA1" s="17" t="s">
        <v>267</v>
      </c>
    </row>
    <row r="2" spans="1:27" s="47" customFormat="1" ht="40.15" customHeight="1" thickTop="1" x14ac:dyDescent="0.4">
      <c r="A2" s="381" t="s">
        <v>358</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3"/>
    </row>
    <row r="3" spans="1:27" s="47" customFormat="1" ht="40.15" customHeight="1" thickBot="1" x14ac:dyDescent="0.45">
      <c r="A3" s="384"/>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6"/>
    </row>
    <row r="4" spans="1:27" s="47" customFormat="1" ht="40.15" customHeight="1" thickTop="1" x14ac:dyDescent="0.4">
      <c r="A4" s="8"/>
      <c r="B4" s="8"/>
      <c r="C4" s="8"/>
      <c r="D4" s="8"/>
      <c r="E4" s="8"/>
      <c r="G4" s="8"/>
      <c r="H4" s="8"/>
      <c r="I4" s="8"/>
      <c r="J4" s="194"/>
      <c r="K4" s="194"/>
      <c r="L4" s="194"/>
      <c r="M4" s="194"/>
      <c r="N4" s="8"/>
      <c r="O4" s="8"/>
      <c r="P4" s="8"/>
      <c r="Q4" s="8"/>
      <c r="R4" s="8"/>
      <c r="S4" s="8"/>
      <c r="X4" s="9" t="str">
        <f>'表紙 （冷熱温熱）'!$G$5</f>
        <v>事業者名</v>
      </c>
      <c r="Y4" s="387" t="str">
        <f>IF('表紙 （冷熱温熱）'!$H$5="","",'表紙 （冷熱温熱）'!$H$5)</f>
        <v/>
      </c>
      <c r="Z4" s="387"/>
      <c r="AA4" s="387"/>
    </row>
    <row r="5" spans="1:27" s="47" customFormat="1" ht="40.15" customHeight="1" thickBot="1" x14ac:dyDescent="0.45">
      <c r="A5" s="8"/>
      <c r="B5" s="8"/>
      <c r="C5" s="8"/>
      <c r="D5" s="8"/>
      <c r="E5" s="8"/>
      <c r="F5" s="8"/>
      <c r="G5" s="8"/>
      <c r="H5" s="8"/>
      <c r="I5" s="8"/>
      <c r="J5" s="194"/>
      <c r="K5" s="194"/>
      <c r="L5" s="194"/>
      <c r="M5" s="194"/>
      <c r="N5" s="8"/>
      <c r="O5" s="8"/>
      <c r="P5" s="8"/>
      <c r="Q5" s="8"/>
      <c r="R5" s="8"/>
      <c r="S5" s="8"/>
      <c r="T5" s="8"/>
      <c r="U5" s="8"/>
    </row>
    <row r="6" spans="1:27" s="47" customFormat="1" ht="40.15" customHeight="1" thickBot="1" x14ac:dyDescent="0.45">
      <c r="A6" s="145" t="s">
        <v>58</v>
      </c>
      <c r="B6" s="419" t="s">
        <v>89</v>
      </c>
      <c r="C6" s="420"/>
      <c r="D6" s="434" t="s">
        <v>293</v>
      </c>
      <c r="E6" s="435"/>
      <c r="F6" s="434" t="s">
        <v>189</v>
      </c>
      <c r="G6" s="435"/>
      <c r="H6" s="434" t="s">
        <v>190</v>
      </c>
      <c r="I6" s="435"/>
      <c r="J6" s="434" t="s">
        <v>301</v>
      </c>
      <c r="K6" s="435"/>
      <c r="L6" s="434" t="s">
        <v>295</v>
      </c>
      <c r="M6" s="435"/>
      <c r="N6" s="434" t="s">
        <v>302</v>
      </c>
      <c r="O6" s="435"/>
      <c r="P6" s="434" t="s">
        <v>193</v>
      </c>
      <c r="Q6" s="435"/>
      <c r="R6" s="434" t="s">
        <v>294</v>
      </c>
      <c r="S6" s="532"/>
      <c r="T6" s="338" t="s">
        <v>233</v>
      </c>
      <c r="U6" s="338"/>
      <c r="V6" s="434" t="s">
        <v>194</v>
      </c>
      <c r="W6" s="435"/>
      <c r="X6" s="434" t="s">
        <v>191</v>
      </c>
      <c r="Y6" s="435"/>
      <c r="Z6" s="419" t="s">
        <v>192</v>
      </c>
      <c r="AA6" s="421"/>
    </row>
    <row r="7" spans="1:27" s="47" customFormat="1" ht="40.15" customHeight="1" thickTop="1" x14ac:dyDescent="0.4">
      <c r="A7" s="92" t="s">
        <v>138</v>
      </c>
      <c r="B7" s="333"/>
      <c r="C7" s="333"/>
      <c r="D7" s="335">
        <f>IF($B$10=0,0,$D$10*B7/$B$10)</f>
        <v>0</v>
      </c>
      <c r="E7" s="335"/>
      <c r="F7" s="470">
        <f>'表2（メニュー別、冷熱温熱）'!C80</f>
        <v>0</v>
      </c>
      <c r="G7" s="471"/>
      <c r="H7" s="335">
        <f>'表2（メニュー別、冷熱温熱）'!C85</f>
        <v>0</v>
      </c>
      <c r="I7" s="335"/>
      <c r="J7" s="470">
        <f>IF($B$10=0,0,$J$10*B7/$B$10)</f>
        <v>0</v>
      </c>
      <c r="K7" s="471"/>
      <c r="L7" s="470">
        <f>IF($B$10=0,0,$L$10*B7/$B$10)</f>
        <v>0</v>
      </c>
      <c r="M7" s="471"/>
      <c r="N7" s="335">
        <f>IF($B$10=0,0,$N$10*B7/$B$10)</f>
        <v>0</v>
      </c>
      <c r="O7" s="335"/>
      <c r="P7" s="335">
        <f>IF(D7-F7-H7+J7+L7+N7&lt;0,0,D7-F7-H7+J7+L7+N7)</f>
        <v>0</v>
      </c>
      <c r="Q7" s="335"/>
      <c r="R7" s="335">
        <f>IF($B$10=0,0,$R$10*B7/$B$10)</f>
        <v>0</v>
      </c>
      <c r="S7" s="335"/>
      <c r="T7" s="335">
        <f>'表2（メニュー別、冷熱温熱）'!C90</f>
        <v>0</v>
      </c>
      <c r="U7" s="335"/>
      <c r="V7" s="335">
        <f>IF(R7-F7-H7+J7+L7+N7-T7&lt;0,0,R7-F7-H7+J7+L7+N7-T7)</f>
        <v>0</v>
      </c>
      <c r="W7" s="335"/>
      <c r="X7" s="492">
        <f>IF(B7=0,0,P7/B7)</f>
        <v>0</v>
      </c>
      <c r="Y7" s="492"/>
      <c r="Z7" s="492">
        <f>IF(B7=0,0,V7/B7)</f>
        <v>0</v>
      </c>
      <c r="AA7" s="493"/>
    </row>
    <row r="8" spans="1:27" s="47" customFormat="1" ht="40.15" customHeight="1" x14ac:dyDescent="0.4">
      <c r="A8" s="93" t="s">
        <v>139</v>
      </c>
      <c r="B8" s="321"/>
      <c r="C8" s="321"/>
      <c r="D8" s="472">
        <f>IF($B$10=0,0,$D$10*B8/$B$10)</f>
        <v>0</v>
      </c>
      <c r="E8" s="473"/>
      <c r="F8" s="472">
        <f>'表2（メニュー別、冷熱温熱）'!D80</f>
        <v>0</v>
      </c>
      <c r="G8" s="473"/>
      <c r="H8" s="323">
        <f>'表2（メニュー別、冷熱温熱）'!D85</f>
        <v>0</v>
      </c>
      <c r="I8" s="323"/>
      <c r="J8" s="472">
        <f>IF($B$10=0,0,$J$10*B8/$B$10)</f>
        <v>0</v>
      </c>
      <c r="K8" s="473"/>
      <c r="L8" s="472">
        <f>IF($B$10=0,0,$L$10*B8/$B$10)</f>
        <v>0</v>
      </c>
      <c r="M8" s="473"/>
      <c r="N8" s="335">
        <f>IF($B$10=0,0,$N$10*B8/$B$10)</f>
        <v>0</v>
      </c>
      <c r="O8" s="335"/>
      <c r="P8" s="472">
        <f>IF(D8-F8-H8+J8+L8+N8&lt;0,0,D8-F8-H8+J8+L8+N8)</f>
        <v>0</v>
      </c>
      <c r="Q8" s="473"/>
      <c r="R8" s="472">
        <f>IF($B$10=0,0,$R$10*B8/$B$10)</f>
        <v>0</v>
      </c>
      <c r="S8" s="473"/>
      <c r="T8" s="323">
        <f>'表2（メニュー別、冷熱温熱）'!D90</f>
        <v>0</v>
      </c>
      <c r="U8" s="323"/>
      <c r="V8" s="335">
        <f>IF(R8-F8-H8+J8+L8+N8-T8&lt;0,0,R8-F8-H8+J8+L8+N8-T8)</f>
        <v>0</v>
      </c>
      <c r="W8" s="335"/>
      <c r="X8" s="474">
        <f>IF(B8=0,0,P8/B8)</f>
        <v>0</v>
      </c>
      <c r="Y8" s="475"/>
      <c r="Z8" s="474">
        <f t="shared" ref="Z8:Z15" si="0">IF(B8=0,0,V8/B8)</f>
        <v>0</v>
      </c>
      <c r="AA8" s="476"/>
    </row>
    <row r="9" spans="1:27" s="47" customFormat="1" ht="40.15" customHeight="1" x14ac:dyDescent="0.4">
      <c r="A9" s="157" t="s">
        <v>140</v>
      </c>
      <c r="B9" s="323">
        <f>B10-B7-B8</f>
        <v>0</v>
      </c>
      <c r="C9" s="323"/>
      <c r="D9" s="323">
        <f>D10-D7-D8</f>
        <v>0</v>
      </c>
      <c r="E9" s="323"/>
      <c r="F9" s="323">
        <f>F10-F7-F8</f>
        <v>0</v>
      </c>
      <c r="G9" s="323"/>
      <c r="H9" s="323">
        <f>H10-H7-H8</f>
        <v>0</v>
      </c>
      <c r="I9" s="323"/>
      <c r="J9" s="323">
        <f>J10-J7-J8</f>
        <v>0</v>
      </c>
      <c r="K9" s="323"/>
      <c r="L9" s="323">
        <f>L10-L7-L8</f>
        <v>0</v>
      </c>
      <c r="M9" s="323"/>
      <c r="N9" s="323">
        <f>N10-N7-N8</f>
        <v>0</v>
      </c>
      <c r="O9" s="323"/>
      <c r="P9" s="472">
        <f>P10-P7-P8</f>
        <v>0</v>
      </c>
      <c r="Q9" s="473"/>
      <c r="R9" s="472">
        <f>F9-H9-N9+P9</f>
        <v>0</v>
      </c>
      <c r="S9" s="473"/>
      <c r="T9" s="323">
        <f>'表2（メニュー別、冷熱温熱）'!E90</f>
        <v>0</v>
      </c>
      <c r="U9" s="323"/>
      <c r="V9" s="472">
        <f>V10-V7-V8</f>
        <v>0</v>
      </c>
      <c r="W9" s="473"/>
      <c r="X9" s="474">
        <f>IF(B9=0,0,P9/B9)</f>
        <v>0</v>
      </c>
      <c r="Y9" s="475"/>
      <c r="Z9" s="474">
        <f t="shared" si="0"/>
        <v>0</v>
      </c>
      <c r="AA9" s="476"/>
    </row>
    <row r="10" spans="1:27" s="47" customFormat="1" ht="40.15" customHeight="1" x14ac:dyDescent="0.4">
      <c r="A10" s="93" t="s">
        <v>195</v>
      </c>
      <c r="B10" s="323">
        <f>'表紙 （冷熱温熱）'!A24</f>
        <v>0</v>
      </c>
      <c r="C10" s="323"/>
      <c r="D10" s="323">
        <f>'表紙 （冷熱温熱）'!M30</f>
        <v>0</v>
      </c>
      <c r="E10" s="323"/>
      <c r="F10" s="323">
        <f>'表12（冷熱温熱）'!C66</f>
        <v>0</v>
      </c>
      <c r="G10" s="323"/>
      <c r="H10" s="323">
        <f>'表12（冷熱温熱）'!C71</f>
        <v>0</v>
      </c>
      <c r="I10" s="323"/>
      <c r="J10" s="472">
        <f>'表紙 （冷熱温熱）'!Y28</f>
        <v>0</v>
      </c>
      <c r="K10" s="473"/>
      <c r="L10" s="472">
        <f>'表紙 （冷熱温熱）'!Y29</f>
        <v>0</v>
      </c>
      <c r="M10" s="473"/>
      <c r="N10" s="472">
        <f>'表紙 （冷熱温熱）'!Y30</f>
        <v>0</v>
      </c>
      <c r="O10" s="473"/>
      <c r="P10" s="472">
        <f>'表紙 （冷熱温熱）'!C26</f>
        <v>0</v>
      </c>
      <c r="Q10" s="473"/>
      <c r="R10" s="323">
        <f>'表紙 （冷熱温熱）'!N30</f>
        <v>0</v>
      </c>
      <c r="S10" s="323"/>
      <c r="T10" s="323">
        <f>'表12（冷熱温熱）'!C76</f>
        <v>0</v>
      </c>
      <c r="U10" s="323"/>
      <c r="V10" s="472">
        <f>'表紙 （冷熱温熱）'!C30</f>
        <v>0</v>
      </c>
      <c r="W10" s="473"/>
      <c r="X10" s="474">
        <f t="shared" ref="X10:X15" si="1">IF(B10=0,0,P10/B10)</f>
        <v>0</v>
      </c>
      <c r="Y10" s="475"/>
      <c r="Z10" s="474">
        <f t="shared" si="0"/>
        <v>0</v>
      </c>
      <c r="AA10" s="476"/>
    </row>
    <row r="11" spans="1:27" s="47" customFormat="1" ht="40.15" customHeight="1" x14ac:dyDescent="0.4">
      <c r="A11" s="93" t="s">
        <v>141</v>
      </c>
      <c r="B11" s="321"/>
      <c r="C11" s="321"/>
      <c r="D11" s="472">
        <f>IF($B$14=0,0,$D$14*B11/$B$14)</f>
        <v>0</v>
      </c>
      <c r="E11" s="473"/>
      <c r="F11" s="472">
        <f>'表2（メニュー別、冷熱温熱）'!F80</f>
        <v>0</v>
      </c>
      <c r="G11" s="473"/>
      <c r="H11" s="323">
        <f>'表2（メニュー別、冷熱温熱）'!F85</f>
        <v>0</v>
      </c>
      <c r="I11" s="323"/>
      <c r="J11" s="472">
        <f>IF($B$14=0,0,$J$14*B11/$B$14)</f>
        <v>0</v>
      </c>
      <c r="K11" s="473"/>
      <c r="L11" s="472">
        <f>IF($B$14=0,0,$L$14*B11/$B$14)</f>
        <v>0</v>
      </c>
      <c r="M11" s="473"/>
      <c r="N11" s="323">
        <f>IF($B$14=0,0,$N$14*B11/$B$14)</f>
        <v>0</v>
      </c>
      <c r="O11" s="323"/>
      <c r="P11" s="472">
        <f>IF(D11-F11-H11+J11+L11+N11&lt;0,0,D11-F11-H11+J11+L11+N11)</f>
        <v>0</v>
      </c>
      <c r="Q11" s="473"/>
      <c r="R11" s="472">
        <f>IF($B$14=0,0,$R$14*B11/$B$14)</f>
        <v>0</v>
      </c>
      <c r="S11" s="473"/>
      <c r="T11" s="323">
        <f>'表2（メニュー別、冷熱温熱）'!F90</f>
        <v>0</v>
      </c>
      <c r="U11" s="323"/>
      <c r="V11" s="335">
        <f>IF(R11-F11-H11+J11+L11+N11-T11&lt;0,0,R11-F11-H11+J11+L11+N11-T11)</f>
        <v>0</v>
      </c>
      <c r="W11" s="335"/>
      <c r="X11" s="474">
        <f t="shared" si="1"/>
        <v>0</v>
      </c>
      <c r="Y11" s="475"/>
      <c r="Z11" s="474">
        <f t="shared" si="0"/>
        <v>0</v>
      </c>
      <c r="AA11" s="476"/>
    </row>
    <row r="12" spans="1:27" s="47" customFormat="1" ht="40.15" customHeight="1" x14ac:dyDescent="0.4">
      <c r="A12" s="93" t="s">
        <v>142</v>
      </c>
      <c r="B12" s="321"/>
      <c r="C12" s="321"/>
      <c r="D12" s="472">
        <f>IF($B$14=0,0,$D$14*B12/$B$14)</f>
        <v>0</v>
      </c>
      <c r="E12" s="473"/>
      <c r="F12" s="472">
        <f>'表2（メニュー別、冷熱温熱）'!G80</f>
        <v>0</v>
      </c>
      <c r="G12" s="473"/>
      <c r="H12" s="323">
        <f>'表2（メニュー別、冷熱温熱）'!G85</f>
        <v>0</v>
      </c>
      <c r="I12" s="323"/>
      <c r="J12" s="472">
        <f>IF($B$14=0,0,$J$14*B12/$B$14)</f>
        <v>0</v>
      </c>
      <c r="K12" s="473"/>
      <c r="L12" s="472">
        <f>IF($B$14=0,0,$L$14*B12/$B$14)</f>
        <v>0</v>
      </c>
      <c r="M12" s="473"/>
      <c r="N12" s="323">
        <f>IF($B$14=0,0,$N$14*B12/$B$14)</f>
        <v>0</v>
      </c>
      <c r="O12" s="323"/>
      <c r="P12" s="472">
        <f>IF(D12-F12-H12+J12+L12+N12&lt;0,0,D12-F12-H12+J12+L12+N12)</f>
        <v>0</v>
      </c>
      <c r="Q12" s="473"/>
      <c r="R12" s="472">
        <f>IF($B$14=0,0,$R$14*B12/$B$14)</f>
        <v>0</v>
      </c>
      <c r="S12" s="473"/>
      <c r="T12" s="323">
        <f>'表2（メニュー別、冷熱温熱）'!G90</f>
        <v>0</v>
      </c>
      <c r="U12" s="323"/>
      <c r="V12" s="335">
        <f>IF(R12-F12-H12+J12+L12+N12-T12&lt;0,0,R12-F12-H12+J12+L12+N12-T12)</f>
        <v>0</v>
      </c>
      <c r="W12" s="335"/>
      <c r="X12" s="474">
        <f t="shared" si="1"/>
        <v>0</v>
      </c>
      <c r="Y12" s="475"/>
      <c r="Z12" s="474">
        <f t="shared" si="0"/>
        <v>0</v>
      </c>
      <c r="AA12" s="476"/>
    </row>
    <row r="13" spans="1:27" s="47" customFormat="1" ht="40.15" customHeight="1" x14ac:dyDescent="0.4">
      <c r="A13" s="157" t="s">
        <v>143</v>
      </c>
      <c r="B13" s="323">
        <f>B14-B11-B12</f>
        <v>0</v>
      </c>
      <c r="C13" s="323"/>
      <c r="D13" s="323">
        <f>D14-D11-D12</f>
        <v>0</v>
      </c>
      <c r="E13" s="323"/>
      <c r="F13" s="323">
        <f>F14-F11-F12</f>
        <v>0</v>
      </c>
      <c r="G13" s="323"/>
      <c r="H13" s="323">
        <f>H14-H11-H12</f>
        <v>0</v>
      </c>
      <c r="I13" s="323"/>
      <c r="J13" s="323">
        <f>J14-J11-J12</f>
        <v>0</v>
      </c>
      <c r="K13" s="323"/>
      <c r="L13" s="323">
        <f>L14-L11-L12</f>
        <v>0</v>
      </c>
      <c r="M13" s="323"/>
      <c r="N13" s="323">
        <f>N14-N11-N12</f>
        <v>0</v>
      </c>
      <c r="O13" s="323"/>
      <c r="P13" s="472">
        <f>P14-P11-P12</f>
        <v>0</v>
      </c>
      <c r="Q13" s="473"/>
      <c r="R13" s="472">
        <f>F13-H13-N13+P13</f>
        <v>0</v>
      </c>
      <c r="S13" s="473"/>
      <c r="T13" s="323">
        <f>'表2（メニュー別、冷熱温熱）'!H90</f>
        <v>0</v>
      </c>
      <c r="U13" s="323"/>
      <c r="V13" s="472">
        <f>V14-V11-V12</f>
        <v>0</v>
      </c>
      <c r="W13" s="473"/>
      <c r="X13" s="474">
        <f t="shared" si="1"/>
        <v>0</v>
      </c>
      <c r="Y13" s="475"/>
      <c r="Z13" s="474">
        <f t="shared" si="0"/>
        <v>0</v>
      </c>
      <c r="AA13" s="476"/>
    </row>
    <row r="14" spans="1:27" s="47" customFormat="1" ht="40.15" customHeight="1" x14ac:dyDescent="0.4">
      <c r="A14" s="157" t="s">
        <v>197</v>
      </c>
      <c r="B14" s="323">
        <f>'表紙 （冷熱温熱）'!A32</f>
        <v>0</v>
      </c>
      <c r="C14" s="323"/>
      <c r="D14" s="323">
        <f>'表紙 （冷熱温熱）'!Q30</f>
        <v>0</v>
      </c>
      <c r="E14" s="323"/>
      <c r="F14" s="323">
        <f>'表12（冷熱温熱）'!D66</f>
        <v>0</v>
      </c>
      <c r="G14" s="323"/>
      <c r="H14" s="323">
        <f>'表12（冷熱温熱）'!D71</f>
        <v>0</v>
      </c>
      <c r="I14" s="323"/>
      <c r="J14" s="472">
        <f>'表紙 （冷熱温熱）'!Z32</f>
        <v>0</v>
      </c>
      <c r="K14" s="473"/>
      <c r="L14" s="472">
        <f>'表紙 （冷熱温熱）'!Z29</f>
        <v>0</v>
      </c>
      <c r="M14" s="473"/>
      <c r="N14" s="323">
        <f>'表紙 （冷熱温熱）'!Z30</f>
        <v>0</v>
      </c>
      <c r="O14" s="323"/>
      <c r="P14" s="472">
        <f>'表紙 （冷熱温熱）'!C34</f>
        <v>0</v>
      </c>
      <c r="Q14" s="473"/>
      <c r="R14" s="323">
        <f>'表紙 （冷熱温熱）'!R30</f>
        <v>0</v>
      </c>
      <c r="S14" s="323"/>
      <c r="T14" s="323">
        <f>'表12（冷熱温熱）'!D76</f>
        <v>0</v>
      </c>
      <c r="U14" s="323"/>
      <c r="V14" s="472">
        <f>'表紙 （冷熱温熱）'!C38</f>
        <v>0</v>
      </c>
      <c r="W14" s="473"/>
      <c r="X14" s="474">
        <f t="shared" si="1"/>
        <v>0</v>
      </c>
      <c r="Y14" s="475"/>
      <c r="Z14" s="474">
        <f t="shared" si="0"/>
        <v>0</v>
      </c>
      <c r="AA14" s="476"/>
    </row>
    <row r="15" spans="1:27" ht="40.15" customHeight="1" thickBot="1" x14ac:dyDescent="0.45">
      <c r="A15" s="159" t="s">
        <v>196</v>
      </c>
      <c r="B15" s="489">
        <f>'表紙 （冷熱温熱）'!A16</f>
        <v>0</v>
      </c>
      <c r="C15" s="489"/>
      <c r="D15" s="489">
        <f>'表紙 （冷熱温熱）'!M30+'表紙 （冷熱温熱）'!Q30</f>
        <v>0</v>
      </c>
      <c r="E15" s="489"/>
      <c r="F15" s="477">
        <f>'表紙 （冷熱温熱）'!V28</f>
        <v>0</v>
      </c>
      <c r="G15" s="478"/>
      <c r="H15" s="489">
        <f>'表紙 （冷熱温熱）'!V29</f>
        <v>0</v>
      </c>
      <c r="I15" s="489"/>
      <c r="J15" s="477">
        <f>'表紙 （冷熱温熱）'!Y28+'表紙 （冷熱温熱）'!Z32</f>
        <v>0</v>
      </c>
      <c r="K15" s="478"/>
      <c r="L15" s="477">
        <f>'表紙 （冷熱温熱）'!Y29+'表紙 （冷熱温熱）'!Z29</f>
        <v>0</v>
      </c>
      <c r="M15" s="478"/>
      <c r="N15" s="489">
        <f>'表紙 （冷熱温熱）'!Y30+'表紙 （冷熱温熱）'!Z30</f>
        <v>0</v>
      </c>
      <c r="O15" s="489"/>
      <c r="P15" s="489">
        <f>'表紙 （冷熱温熱）'!C18</f>
        <v>0</v>
      </c>
      <c r="Q15" s="489"/>
      <c r="R15" s="489">
        <f>'表紙 （冷熱温熱）'!N30+'表紙 （冷熱温熱）'!R30</f>
        <v>0</v>
      </c>
      <c r="S15" s="489"/>
      <c r="T15" s="489">
        <f>'表紙 （冷熱温熱）'!V30</f>
        <v>0</v>
      </c>
      <c r="U15" s="489"/>
      <c r="V15" s="477">
        <f>'表紙 （冷熱温熱）'!C22</f>
        <v>0</v>
      </c>
      <c r="W15" s="478"/>
      <c r="X15" s="277">
        <f t="shared" si="1"/>
        <v>0</v>
      </c>
      <c r="Y15" s="479"/>
      <c r="Z15" s="277">
        <f t="shared" si="0"/>
        <v>0</v>
      </c>
      <c r="AA15" s="278"/>
    </row>
    <row r="16" spans="1:27" ht="40.15" customHeight="1" x14ac:dyDescent="0.4">
      <c r="A16" s="45" t="s">
        <v>87</v>
      </c>
    </row>
  </sheetData>
  <mergeCells count="132">
    <mergeCell ref="Z14:AA14"/>
    <mergeCell ref="Z10:AA10"/>
    <mergeCell ref="X9:Y9"/>
    <mergeCell ref="X8:Y8"/>
    <mergeCell ref="X7:Y7"/>
    <mergeCell ref="Z15:AA15"/>
    <mergeCell ref="Z13:AA13"/>
    <mergeCell ref="Z12:AA12"/>
    <mergeCell ref="Z11:AA11"/>
    <mergeCell ref="Z9:AA9"/>
    <mergeCell ref="Z8:AA8"/>
    <mergeCell ref="Z7:AA7"/>
    <mergeCell ref="V10:W10"/>
    <mergeCell ref="R9:S9"/>
    <mergeCell ref="A2:AA3"/>
    <mergeCell ref="B6:C6"/>
    <mergeCell ref="D6:E6"/>
    <mergeCell ref="F6:G6"/>
    <mergeCell ref="N6:O6"/>
    <mergeCell ref="H6:I6"/>
    <mergeCell ref="P6:Q6"/>
    <mergeCell ref="R6:S6"/>
    <mergeCell ref="T6:U6"/>
    <mergeCell ref="V6:W6"/>
    <mergeCell ref="X6:Y6"/>
    <mergeCell ref="Z6:AA6"/>
    <mergeCell ref="Y4:AA4"/>
    <mergeCell ref="X10:Y10"/>
    <mergeCell ref="H8:I8"/>
    <mergeCell ref="H9:I9"/>
    <mergeCell ref="V7:W7"/>
    <mergeCell ref="V8:W8"/>
    <mergeCell ref="V9:W9"/>
    <mergeCell ref="P8:Q8"/>
    <mergeCell ref="P7:Q7"/>
    <mergeCell ref="T9:U9"/>
    <mergeCell ref="V11:W11"/>
    <mergeCell ref="V12:W12"/>
    <mergeCell ref="V13:W13"/>
    <mergeCell ref="V15:W15"/>
    <mergeCell ref="X15:Y15"/>
    <mergeCell ref="X13:Y13"/>
    <mergeCell ref="X12:Y12"/>
    <mergeCell ref="X11:Y11"/>
    <mergeCell ref="R11:S11"/>
    <mergeCell ref="R12:S12"/>
    <mergeCell ref="R13:S13"/>
    <mergeCell ref="R15:S15"/>
    <mergeCell ref="T15:U15"/>
    <mergeCell ref="T13:U13"/>
    <mergeCell ref="T12:U12"/>
    <mergeCell ref="T11:U11"/>
    <mergeCell ref="R14:S14"/>
    <mergeCell ref="T14:U14"/>
    <mergeCell ref="V14:W14"/>
    <mergeCell ref="X14:Y14"/>
    <mergeCell ref="B15:C15"/>
    <mergeCell ref="B13:C13"/>
    <mergeCell ref="B12:C12"/>
    <mergeCell ref="B11:C11"/>
    <mergeCell ref="B9:C9"/>
    <mergeCell ref="B8:C8"/>
    <mergeCell ref="B7:C7"/>
    <mergeCell ref="D15:E15"/>
    <mergeCell ref="D13:E13"/>
    <mergeCell ref="D12:E12"/>
    <mergeCell ref="D11:E11"/>
    <mergeCell ref="D9:E9"/>
    <mergeCell ref="B14:C14"/>
    <mergeCell ref="D14:E14"/>
    <mergeCell ref="B10:C10"/>
    <mergeCell ref="D10:E10"/>
    <mergeCell ref="D8:E8"/>
    <mergeCell ref="D7:E7"/>
    <mergeCell ref="T8:U8"/>
    <mergeCell ref="T7:U7"/>
    <mergeCell ref="H13:I13"/>
    <mergeCell ref="H15:I15"/>
    <mergeCell ref="H14:I14"/>
    <mergeCell ref="N14:O14"/>
    <mergeCell ref="P14:Q14"/>
    <mergeCell ref="N13:O13"/>
    <mergeCell ref="N12:O12"/>
    <mergeCell ref="N11:O11"/>
    <mergeCell ref="N9:O9"/>
    <mergeCell ref="P10:Q10"/>
    <mergeCell ref="P11:Q11"/>
    <mergeCell ref="P9:Q9"/>
    <mergeCell ref="R7:S7"/>
    <mergeCell ref="R10:S10"/>
    <mergeCell ref="T10:U10"/>
    <mergeCell ref="R8:S8"/>
    <mergeCell ref="P15:Q15"/>
    <mergeCell ref="P13:Q13"/>
    <mergeCell ref="P12:Q12"/>
    <mergeCell ref="L12:M12"/>
    <mergeCell ref="L11:M11"/>
    <mergeCell ref="J11:K11"/>
    <mergeCell ref="F15:G15"/>
    <mergeCell ref="F13:G13"/>
    <mergeCell ref="F12:G12"/>
    <mergeCell ref="F11:G11"/>
    <mergeCell ref="F9:G9"/>
    <mergeCell ref="F10:G10"/>
    <mergeCell ref="N8:O8"/>
    <mergeCell ref="N7:O7"/>
    <mergeCell ref="H10:I10"/>
    <mergeCell ref="N15:O15"/>
    <mergeCell ref="F14:G14"/>
    <mergeCell ref="N10:O10"/>
    <mergeCell ref="F8:G8"/>
    <mergeCell ref="F7:G7"/>
    <mergeCell ref="H7:I7"/>
    <mergeCell ref="H11:I11"/>
    <mergeCell ref="H12:I12"/>
    <mergeCell ref="J15:K15"/>
    <mergeCell ref="J14:K14"/>
    <mergeCell ref="J13:K13"/>
    <mergeCell ref="J12:K12"/>
    <mergeCell ref="L15:M15"/>
    <mergeCell ref="L14:M14"/>
    <mergeCell ref="L13:M13"/>
    <mergeCell ref="J6:K6"/>
    <mergeCell ref="L6:M6"/>
    <mergeCell ref="J7:K7"/>
    <mergeCell ref="L7:M7"/>
    <mergeCell ref="J8:K8"/>
    <mergeCell ref="L8:M8"/>
    <mergeCell ref="J9:K9"/>
    <mergeCell ref="L9:M9"/>
    <mergeCell ref="J10:K10"/>
    <mergeCell ref="L10:M1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H90"/>
  <sheetViews>
    <sheetView tabSelected="1" topLeftCell="A60" workbookViewId="0">
      <selection activeCell="K64" sqref="K64:K65"/>
    </sheetView>
  </sheetViews>
  <sheetFormatPr defaultColWidth="9" defaultRowHeight="13.5" x14ac:dyDescent="0.4"/>
  <cols>
    <col min="1" max="8" width="20.625" style="1" customWidth="1"/>
    <col min="9" max="9" width="9.625" style="1" bestFit="1" customWidth="1"/>
    <col min="10" max="16384" width="9" style="1"/>
  </cols>
  <sheetData>
    <row r="1" spans="1:8" ht="40.15" customHeight="1" thickBot="1" x14ac:dyDescent="0.45">
      <c r="A1" s="23"/>
      <c r="B1" s="23"/>
      <c r="C1" s="23"/>
      <c r="D1" s="23"/>
      <c r="E1" s="23"/>
      <c r="F1" s="23"/>
      <c r="G1" s="23"/>
      <c r="H1" s="17" t="s">
        <v>268</v>
      </c>
    </row>
    <row r="2" spans="1:8" ht="40.15" customHeight="1" thickTop="1" x14ac:dyDescent="0.4">
      <c r="A2" s="381" t="s">
        <v>321</v>
      </c>
      <c r="B2" s="382"/>
      <c r="C2" s="382"/>
      <c r="D2" s="382"/>
      <c r="E2" s="382"/>
      <c r="F2" s="382"/>
      <c r="G2" s="382"/>
      <c r="H2" s="383"/>
    </row>
    <row r="3" spans="1:8" ht="40.15" customHeight="1" thickBot="1" x14ac:dyDescent="0.45">
      <c r="A3" s="384"/>
      <c r="B3" s="385"/>
      <c r="C3" s="385"/>
      <c r="D3" s="385"/>
      <c r="E3" s="385"/>
      <c r="F3" s="385"/>
      <c r="G3" s="385"/>
      <c r="H3" s="386"/>
    </row>
    <row r="4" spans="1:8" ht="40.15" customHeight="1" thickTop="1" x14ac:dyDescent="0.4">
      <c r="A4" s="8"/>
      <c r="B4" s="8"/>
      <c r="C4" s="8"/>
      <c r="D4" s="8"/>
      <c r="E4" s="9" t="str">
        <f>'表紙 （冷熱温熱）'!$G$5</f>
        <v>事業者名</v>
      </c>
      <c r="F4" s="407" t="str">
        <f>IF('表紙 （冷熱温熱）'!$H$5="","",'表紙 （冷熱温熱）'!$H$5)</f>
        <v/>
      </c>
      <c r="G4" s="407"/>
      <c r="H4" s="407"/>
    </row>
    <row r="5" spans="1:8" ht="40.15" customHeight="1" x14ac:dyDescent="0.4">
      <c r="A5" s="8"/>
      <c r="B5" s="8"/>
      <c r="C5" s="8"/>
      <c r="D5" s="8"/>
      <c r="E5" s="8"/>
      <c r="F5" s="8"/>
      <c r="G5" s="8"/>
      <c r="H5" s="16"/>
    </row>
    <row r="6" spans="1:8" ht="40.15" customHeight="1" thickBot="1" x14ac:dyDescent="0.45">
      <c r="A6" s="8" t="s">
        <v>347</v>
      </c>
      <c r="B6" s="8"/>
      <c r="C6" s="8"/>
      <c r="D6" s="8"/>
      <c r="E6" s="8"/>
      <c r="F6" s="8"/>
      <c r="G6" s="8"/>
      <c r="H6" s="8"/>
    </row>
    <row r="7" spans="1:8" ht="40.15" customHeight="1" x14ac:dyDescent="0.4">
      <c r="A7" s="494"/>
      <c r="B7" s="496" t="s">
        <v>94</v>
      </c>
      <c r="C7" s="496"/>
      <c r="D7" s="496"/>
      <c r="E7" s="498"/>
      <c r="F7" s="498"/>
      <c r="G7" s="498"/>
      <c r="H7" s="497"/>
    </row>
    <row r="8" spans="1:8" ht="40.15" customHeight="1" thickBot="1" x14ac:dyDescent="0.45">
      <c r="A8" s="495"/>
      <c r="B8" s="69"/>
      <c r="C8" s="90" t="s">
        <v>144</v>
      </c>
      <c r="D8" s="90" t="s">
        <v>145</v>
      </c>
      <c r="E8" s="90" t="s">
        <v>146</v>
      </c>
      <c r="F8" s="90" t="s">
        <v>148</v>
      </c>
      <c r="G8" s="90" t="s">
        <v>149</v>
      </c>
      <c r="H8" s="48" t="s">
        <v>147</v>
      </c>
    </row>
    <row r="9" spans="1:8" ht="40.15" customHeight="1" thickTop="1" thickBot="1" x14ac:dyDescent="0.45">
      <c r="A9" s="67" t="s">
        <v>174</v>
      </c>
      <c r="B9" s="103">
        <f>'表3（冷熱温熱）'!C15</f>
        <v>0</v>
      </c>
      <c r="C9" s="134"/>
      <c r="D9" s="134"/>
      <c r="E9" s="135"/>
      <c r="F9" s="135"/>
      <c r="G9" s="135"/>
      <c r="H9" s="104">
        <f>B9-C9-D9-F9-G9</f>
        <v>0</v>
      </c>
    </row>
    <row r="10" spans="1:8" ht="40.15" customHeight="1" x14ac:dyDescent="0.4">
      <c r="A10" s="18"/>
      <c r="B10" s="49"/>
      <c r="C10" s="49"/>
      <c r="D10" s="49"/>
      <c r="E10" s="49"/>
      <c r="F10" s="49"/>
      <c r="G10" s="49"/>
      <c r="H10" s="49"/>
    </row>
    <row r="11" spans="1:8" ht="40.15" customHeight="1" thickBot="1" x14ac:dyDescent="0.45">
      <c r="A11" s="8" t="s">
        <v>348</v>
      </c>
      <c r="B11" s="8"/>
      <c r="C11" s="8"/>
      <c r="D11" s="8"/>
      <c r="E11" s="8"/>
      <c r="F11" s="8"/>
      <c r="G11" s="8"/>
      <c r="H11" s="8"/>
    </row>
    <row r="12" spans="1:8" ht="40.15" customHeight="1" x14ac:dyDescent="0.4">
      <c r="A12" s="494"/>
      <c r="B12" s="496" t="s">
        <v>94</v>
      </c>
      <c r="C12" s="496"/>
      <c r="D12" s="496"/>
      <c r="E12" s="498"/>
      <c r="F12" s="498"/>
      <c r="G12" s="498"/>
      <c r="H12" s="497"/>
    </row>
    <row r="13" spans="1:8" ht="40.15" customHeight="1" thickBot="1" x14ac:dyDescent="0.45">
      <c r="A13" s="495"/>
      <c r="B13" s="69"/>
      <c r="C13" s="90" t="s">
        <v>144</v>
      </c>
      <c r="D13" s="90" t="s">
        <v>145</v>
      </c>
      <c r="E13" s="90" t="s">
        <v>146</v>
      </c>
      <c r="F13" s="90" t="s">
        <v>148</v>
      </c>
      <c r="G13" s="90" t="s">
        <v>149</v>
      </c>
      <c r="H13" s="48" t="s">
        <v>147</v>
      </c>
    </row>
    <row r="14" spans="1:8" ht="40.15" customHeight="1" thickTop="1" thickBot="1" x14ac:dyDescent="0.45">
      <c r="A14" s="67" t="s">
        <v>174</v>
      </c>
      <c r="B14" s="149">
        <f>'表3（冷熱温熱）'!D15</f>
        <v>0</v>
      </c>
      <c r="C14" s="155"/>
      <c r="D14" s="155"/>
      <c r="E14" s="135"/>
      <c r="F14" s="135"/>
      <c r="G14" s="135"/>
      <c r="H14" s="184">
        <f>B14-C14-D14-F14-G14</f>
        <v>0</v>
      </c>
    </row>
    <row r="15" spans="1:8" ht="40.15" customHeight="1" x14ac:dyDescent="0.4">
      <c r="A15" s="18"/>
      <c r="B15" s="49"/>
      <c r="C15" s="49"/>
      <c r="D15" s="49"/>
      <c r="E15" s="49"/>
      <c r="F15" s="49"/>
      <c r="G15" s="49"/>
      <c r="H15" s="49"/>
    </row>
    <row r="16" spans="1:8" ht="40.15" customHeight="1" thickBot="1" x14ac:dyDescent="0.45">
      <c r="A16" s="8" t="s">
        <v>349</v>
      </c>
      <c r="B16" s="8"/>
      <c r="C16" s="8"/>
      <c r="D16" s="8"/>
      <c r="E16" s="8"/>
      <c r="F16" s="8"/>
      <c r="G16" s="8"/>
      <c r="H16" s="8"/>
    </row>
    <row r="17" spans="1:8" ht="40.15" customHeight="1" x14ac:dyDescent="0.4">
      <c r="A17" s="494"/>
      <c r="B17" s="496" t="s">
        <v>94</v>
      </c>
      <c r="C17" s="496"/>
      <c r="D17" s="496"/>
      <c r="E17" s="498"/>
      <c r="F17" s="498"/>
      <c r="G17" s="498"/>
      <c r="H17" s="497"/>
    </row>
    <row r="18" spans="1:8" ht="40.15" customHeight="1" thickBot="1" x14ac:dyDescent="0.45">
      <c r="A18" s="495"/>
      <c r="B18" s="69"/>
      <c r="C18" s="90" t="s">
        <v>144</v>
      </c>
      <c r="D18" s="90" t="s">
        <v>145</v>
      </c>
      <c r="E18" s="90" t="s">
        <v>146</v>
      </c>
      <c r="F18" s="90" t="s">
        <v>148</v>
      </c>
      <c r="G18" s="90" t="s">
        <v>149</v>
      </c>
      <c r="H18" s="48" t="s">
        <v>147</v>
      </c>
    </row>
    <row r="19" spans="1:8" ht="40.15" customHeight="1" thickTop="1" thickBot="1" x14ac:dyDescent="0.45">
      <c r="A19" s="67" t="s">
        <v>174</v>
      </c>
      <c r="B19" s="149">
        <f>'表3（冷熱温熱）'!E15</f>
        <v>0</v>
      </c>
      <c r="C19" s="155"/>
      <c r="D19" s="155"/>
      <c r="E19" s="135"/>
      <c r="F19" s="135"/>
      <c r="G19" s="135"/>
      <c r="H19" s="184">
        <f>B19-C19-D19-F19-G19</f>
        <v>0</v>
      </c>
    </row>
    <row r="20" spans="1:8" ht="40.15" customHeight="1" x14ac:dyDescent="0.4">
      <c r="A20" s="18"/>
      <c r="B20" s="49"/>
      <c r="C20" s="49"/>
      <c r="D20" s="49"/>
      <c r="E20" s="49"/>
      <c r="F20" s="49"/>
      <c r="G20" s="49"/>
      <c r="H20" s="49"/>
    </row>
    <row r="21" spans="1:8" s="4" customFormat="1" ht="40.15" customHeight="1" thickBot="1" x14ac:dyDescent="0.2">
      <c r="A21" s="8" t="s">
        <v>350</v>
      </c>
      <c r="B21" s="50"/>
      <c r="C21" s="50"/>
      <c r="D21" s="50"/>
      <c r="E21" s="50"/>
      <c r="F21" s="50"/>
      <c r="G21" s="50"/>
      <c r="H21" s="50"/>
    </row>
    <row r="22" spans="1:8" ht="40.15" customHeight="1" x14ac:dyDescent="0.4">
      <c r="A22" s="494"/>
      <c r="B22" s="496" t="s">
        <v>93</v>
      </c>
      <c r="C22" s="496"/>
      <c r="D22" s="496"/>
      <c r="E22" s="498"/>
      <c r="F22" s="498"/>
      <c r="G22" s="498"/>
      <c r="H22" s="497"/>
    </row>
    <row r="23" spans="1:8" ht="40.15" customHeight="1" thickBot="1" x14ac:dyDescent="0.45">
      <c r="A23" s="495"/>
      <c r="B23" s="69"/>
      <c r="C23" s="90" t="s">
        <v>144</v>
      </c>
      <c r="D23" s="90" t="s">
        <v>145</v>
      </c>
      <c r="E23" s="90" t="s">
        <v>146</v>
      </c>
      <c r="F23" s="90" t="s">
        <v>148</v>
      </c>
      <c r="G23" s="90" t="s">
        <v>149</v>
      </c>
      <c r="H23" s="48" t="s">
        <v>147</v>
      </c>
    </row>
    <row r="24" spans="1:8" ht="40.15" customHeight="1" thickTop="1" x14ac:dyDescent="0.4">
      <c r="A24" s="46" t="s">
        <v>59</v>
      </c>
      <c r="B24" s="136">
        <f>'表7（冷熱温熱）'!C9</f>
        <v>0</v>
      </c>
      <c r="C24" s="137"/>
      <c r="D24" s="137"/>
      <c r="E24" s="138"/>
      <c r="F24" s="138"/>
      <c r="G24" s="138"/>
      <c r="H24" s="139">
        <f>B24-C24-D24-F24-G24</f>
        <v>0</v>
      </c>
    </row>
    <row r="25" spans="1:8" s="4" customFormat="1" ht="40.15" customHeight="1" thickBot="1" x14ac:dyDescent="0.2">
      <c r="A25" s="122" t="s">
        <v>60</v>
      </c>
      <c r="B25" s="140">
        <f>'表7（冷熱温熱）'!C15</f>
        <v>0</v>
      </c>
      <c r="C25" s="141"/>
      <c r="D25" s="141"/>
      <c r="E25" s="142"/>
      <c r="F25" s="142"/>
      <c r="G25" s="142"/>
      <c r="H25" s="143">
        <f>B25-C25-D25-F25-G25</f>
        <v>0</v>
      </c>
    </row>
    <row r="26" spans="1:8" s="4" customFormat="1" ht="40.15" customHeight="1" thickTop="1" thickBot="1" x14ac:dyDescent="0.2">
      <c r="A26" s="67" t="s">
        <v>174</v>
      </c>
      <c r="B26" s="132">
        <f t="shared" ref="B26:G26" si="0">SUM(B24:B25)</f>
        <v>0</v>
      </c>
      <c r="C26" s="132">
        <f t="shared" si="0"/>
        <v>0</v>
      </c>
      <c r="D26" s="132">
        <f t="shared" si="0"/>
        <v>0</v>
      </c>
      <c r="E26" s="132">
        <f t="shared" si="0"/>
        <v>0</v>
      </c>
      <c r="F26" s="132">
        <f t="shared" si="0"/>
        <v>0</v>
      </c>
      <c r="G26" s="132">
        <f t="shared" si="0"/>
        <v>0</v>
      </c>
      <c r="H26" s="144">
        <f>B26-C26-D26-F26-G26</f>
        <v>0</v>
      </c>
    </row>
    <row r="27" spans="1:8" ht="40.15" customHeight="1" x14ac:dyDescent="0.2">
      <c r="A27" s="15"/>
      <c r="B27" s="15"/>
      <c r="C27" s="15"/>
      <c r="D27" s="15"/>
      <c r="E27" s="15"/>
      <c r="F27" s="15"/>
      <c r="G27" s="15"/>
      <c r="H27" s="15"/>
    </row>
    <row r="28" spans="1:8" ht="40.15" customHeight="1" thickBot="1" x14ac:dyDescent="0.45">
      <c r="A28" s="8" t="s">
        <v>351</v>
      </c>
      <c r="B28" s="8"/>
      <c r="C28" s="8"/>
      <c r="D28" s="8"/>
      <c r="E28" s="8"/>
      <c r="F28" s="8"/>
      <c r="G28" s="8"/>
      <c r="H28" s="8"/>
    </row>
    <row r="29" spans="1:8" ht="40.15" customHeight="1" x14ac:dyDescent="0.4">
      <c r="A29" s="494"/>
      <c r="B29" s="496" t="s">
        <v>92</v>
      </c>
      <c r="C29" s="496"/>
      <c r="D29" s="496"/>
      <c r="E29" s="498"/>
      <c r="F29" s="498"/>
      <c r="G29" s="498"/>
      <c r="H29" s="497"/>
    </row>
    <row r="30" spans="1:8" ht="40.15" customHeight="1" thickBot="1" x14ac:dyDescent="0.45">
      <c r="A30" s="495"/>
      <c r="B30" s="87"/>
      <c r="C30" s="90" t="s">
        <v>144</v>
      </c>
      <c r="D30" s="90" t="s">
        <v>145</v>
      </c>
      <c r="E30" s="90" t="s">
        <v>146</v>
      </c>
      <c r="F30" s="90" t="s">
        <v>148</v>
      </c>
      <c r="G30" s="90" t="s">
        <v>149</v>
      </c>
      <c r="H30" s="48" t="s">
        <v>147</v>
      </c>
    </row>
    <row r="31" spans="1:8" ht="40.15" customHeight="1" thickTop="1" thickBot="1" x14ac:dyDescent="0.45">
      <c r="A31" s="67" t="s">
        <v>174</v>
      </c>
      <c r="B31" s="103">
        <f>'表4（冷熱温熱）'!D15</f>
        <v>0</v>
      </c>
      <c r="C31" s="134"/>
      <c r="D31" s="134"/>
      <c r="E31" s="135"/>
      <c r="F31" s="135"/>
      <c r="G31" s="135"/>
      <c r="H31" s="184">
        <f>B31-C31-D31-F31-G31</f>
        <v>0</v>
      </c>
    </row>
    <row r="32" spans="1:8" ht="40.15" customHeight="1" x14ac:dyDescent="0.4">
      <c r="A32" s="18"/>
      <c r="B32" s="49"/>
      <c r="C32" s="49"/>
      <c r="D32" s="49"/>
      <c r="E32" s="49"/>
      <c r="F32" s="49"/>
      <c r="G32" s="49"/>
      <c r="H32" s="49"/>
    </row>
    <row r="33" spans="1:8" ht="40.15" customHeight="1" thickBot="1" x14ac:dyDescent="0.45">
      <c r="A33" s="8" t="s">
        <v>352</v>
      </c>
      <c r="B33" s="8"/>
      <c r="C33" s="8"/>
      <c r="D33" s="8"/>
      <c r="E33" s="8"/>
      <c r="F33" s="8"/>
      <c r="G33" s="8"/>
      <c r="H33" s="8"/>
    </row>
    <row r="34" spans="1:8" ht="40.15" customHeight="1" x14ac:dyDescent="0.4">
      <c r="A34" s="494"/>
      <c r="B34" s="496" t="s">
        <v>92</v>
      </c>
      <c r="C34" s="496"/>
      <c r="D34" s="496"/>
      <c r="E34" s="498"/>
      <c r="F34" s="498"/>
      <c r="G34" s="498"/>
      <c r="H34" s="497"/>
    </row>
    <row r="35" spans="1:8" ht="40.15" customHeight="1" thickBot="1" x14ac:dyDescent="0.45">
      <c r="A35" s="495"/>
      <c r="B35" s="87"/>
      <c r="C35" s="90" t="s">
        <v>144</v>
      </c>
      <c r="D35" s="90" t="s">
        <v>145</v>
      </c>
      <c r="E35" s="90" t="s">
        <v>146</v>
      </c>
      <c r="F35" s="90" t="s">
        <v>148</v>
      </c>
      <c r="G35" s="90" t="s">
        <v>149</v>
      </c>
      <c r="H35" s="48" t="s">
        <v>147</v>
      </c>
    </row>
    <row r="36" spans="1:8" ht="40.15" customHeight="1" thickTop="1" thickBot="1" x14ac:dyDescent="0.45">
      <c r="A36" s="67" t="s">
        <v>174</v>
      </c>
      <c r="B36" s="149">
        <f>'表4（冷熱温熱）'!E15</f>
        <v>0</v>
      </c>
      <c r="C36" s="155"/>
      <c r="D36" s="155"/>
      <c r="E36" s="135"/>
      <c r="F36" s="135"/>
      <c r="G36" s="135"/>
      <c r="H36" s="184">
        <f>B36-C36-D36-F36-G36</f>
        <v>0</v>
      </c>
    </row>
    <row r="37" spans="1:8" ht="40.15" customHeight="1" x14ac:dyDescent="0.4">
      <c r="A37" s="18"/>
      <c r="B37" s="49"/>
      <c r="C37" s="49"/>
      <c r="D37" s="49"/>
      <c r="E37" s="49"/>
      <c r="F37" s="49"/>
      <c r="G37" s="49"/>
      <c r="H37" s="49"/>
    </row>
    <row r="38" spans="1:8" ht="40.15" customHeight="1" thickBot="1" x14ac:dyDescent="0.45">
      <c r="A38" s="8" t="s">
        <v>353</v>
      </c>
      <c r="B38" s="8"/>
      <c r="C38" s="8"/>
      <c r="D38" s="8"/>
      <c r="E38" s="8"/>
      <c r="F38" s="8"/>
      <c r="G38" s="8"/>
      <c r="H38" s="8"/>
    </row>
    <row r="39" spans="1:8" ht="40.15" customHeight="1" x14ac:dyDescent="0.4">
      <c r="A39" s="494"/>
      <c r="B39" s="496" t="s">
        <v>92</v>
      </c>
      <c r="C39" s="496"/>
      <c r="D39" s="496"/>
      <c r="E39" s="498"/>
      <c r="F39" s="498"/>
      <c r="G39" s="498"/>
      <c r="H39" s="497"/>
    </row>
    <row r="40" spans="1:8" ht="40.15" customHeight="1" thickBot="1" x14ac:dyDescent="0.45">
      <c r="A40" s="495"/>
      <c r="B40" s="87"/>
      <c r="C40" s="90" t="s">
        <v>144</v>
      </c>
      <c r="D40" s="90" t="s">
        <v>145</v>
      </c>
      <c r="E40" s="90" t="s">
        <v>146</v>
      </c>
      <c r="F40" s="90" t="s">
        <v>148</v>
      </c>
      <c r="G40" s="90" t="s">
        <v>149</v>
      </c>
      <c r="H40" s="48" t="s">
        <v>147</v>
      </c>
    </row>
    <row r="41" spans="1:8" ht="40.15" customHeight="1" thickTop="1" thickBot="1" x14ac:dyDescent="0.45">
      <c r="A41" s="67" t="s">
        <v>174</v>
      </c>
      <c r="B41" s="149">
        <f>'表4（冷熱温熱）'!F15</f>
        <v>0</v>
      </c>
      <c r="C41" s="155"/>
      <c r="D41" s="155"/>
      <c r="E41" s="135"/>
      <c r="F41" s="135"/>
      <c r="G41" s="135"/>
      <c r="H41" s="184">
        <f>B41-C41-D41-F41-G41</f>
        <v>0</v>
      </c>
    </row>
    <row r="42" spans="1:8" ht="40.15" customHeight="1" x14ac:dyDescent="0.4">
      <c r="A42" s="18"/>
      <c r="B42" s="49"/>
      <c r="C42" s="49"/>
      <c r="D42" s="49"/>
      <c r="E42" s="49"/>
      <c r="F42" s="49"/>
      <c r="G42" s="49"/>
      <c r="H42" s="49"/>
    </row>
    <row r="43" spans="1:8" ht="40.15" customHeight="1" thickBot="1" x14ac:dyDescent="0.45">
      <c r="A43" s="8" t="s">
        <v>354</v>
      </c>
      <c r="B43" s="8"/>
      <c r="C43" s="8"/>
      <c r="D43" s="8"/>
      <c r="E43" s="8"/>
      <c r="F43" s="8"/>
      <c r="G43" s="8"/>
      <c r="H43" s="8"/>
    </row>
    <row r="44" spans="1:8" ht="40.15" customHeight="1" x14ac:dyDescent="0.4">
      <c r="A44" s="494"/>
      <c r="B44" s="496" t="s">
        <v>92</v>
      </c>
      <c r="C44" s="496"/>
      <c r="D44" s="496"/>
      <c r="E44" s="498"/>
      <c r="F44" s="498"/>
      <c r="G44" s="498"/>
      <c r="H44" s="497"/>
    </row>
    <row r="45" spans="1:8" ht="40.15" customHeight="1" thickBot="1" x14ac:dyDescent="0.45">
      <c r="A45" s="495"/>
      <c r="B45" s="69"/>
      <c r="C45" s="90" t="s">
        <v>144</v>
      </c>
      <c r="D45" s="90" t="s">
        <v>145</v>
      </c>
      <c r="E45" s="90" t="s">
        <v>146</v>
      </c>
      <c r="F45" s="90" t="s">
        <v>148</v>
      </c>
      <c r="G45" s="90" t="s">
        <v>149</v>
      </c>
      <c r="H45" s="48" t="s">
        <v>147</v>
      </c>
    </row>
    <row r="46" spans="1:8" ht="40.15" customHeight="1" thickTop="1" thickBot="1" x14ac:dyDescent="0.45">
      <c r="A46" s="67" t="s">
        <v>174</v>
      </c>
      <c r="B46" s="103">
        <f>'表5（冷熱温熱）'!C15</f>
        <v>0</v>
      </c>
      <c r="C46" s="134"/>
      <c r="D46" s="134"/>
      <c r="E46" s="135"/>
      <c r="F46" s="135"/>
      <c r="G46" s="135"/>
      <c r="H46" s="184">
        <f>B46-C46-D46-F46-G46</f>
        <v>0</v>
      </c>
    </row>
    <row r="47" spans="1:8" s="4" customFormat="1" ht="40.15" customHeight="1" x14ac:dyDescent="0.2">
      <c r="A47" s="15"/>
      <c r="B47" s="15"/>
      <c r="C47" s="15"/>
      <c r="D47" s="15"/>
      <c r="E47" s="15"/>
      <c r="F47" s="15"/>
      <c r="G47" s="15"/>
      <c r="H47" s="15"/>
    </row>
    <row r="48" spans="1:8" ht="40.15" customHeight="1" thickBot="1" x14ac:dyDescent="0.45">
      <c r="A48" s="8" t="s">
        <v>355</v>
      </c>
      <c r="B48" s="8"/>
      <c r="C48" s="8"/>
      <c r="D48" s="8"/>
      <c r="E48" s="8"/>
      <c r="F48" s="8"/>
      <c r="G48" s="8"/>
      <c r="H48" s="8"/>
    </row>
    <row r="49" spans="1:8" ht="40.15" customHeight="1" x14ac:dyDescent="0.4">
      <c r="A49" s="494"/>
      <c r="B49" s="496" t="s">
        <v>92</v>
      </c>
      <c r="C49" s="496"/>
      <c r="D49" s="496"/>
      <c r="E49" s="498"/>
      <c r="F49" s="498"/>
      <c r="G49" s="498"/>
      <c r="H49" s="497"/>
    </row>
    <row r="50" spans="1:8" ht="40.15" customHeight="1" thickBot="1" x14ac:dyDescent="0.45">
      <c r="A50" s="495"/>
      <c r="B50" s="69"/>
      <c r="C50" s="90" t="s">
        <v>144</v>
      </c>
      <c r="D50" s="90" t="s">
        <v>145</v>
      </c>
      <c r="E50" s="90" t="s">
        <v>146</v>
      </c>
      <c r="F50" s="90" t="s">
        <v>148</v>
      </c>
      <c r="G50" s="90" t="s">
        <v>149</v>
      </c>
      <c r="H50" s="48" t="s">
        <v>147</v>
      </c>
    </row>
    <row r="51" spans="1:8" ht="40.15" customHeight="1" thickTop="1" thickBot="1" x14ac:dyDescent="0.45">
      <c r="A51" s="67" t="s">
        <v>174</v>
      </c>
      <c r="B51" s="103">
        <f>'表6（冷熱温熱）'!D15</f>
        <v>0</v>
      </c>
      <c r="C51" s="134"/>
      <c r="D51" s="134"/>
      <c r="E51" s="135"/>
      <c r="F51" s="135"/>
      <c r="G51" s="135"/>
      <c r="H51" s="184">
        <f>B51-C51-D51-F51-G51</f>
        <v>0</v>
      </c>
    </row>
    <row r="52" spans="1:8" ht="40.15" customHeight="1" x14ac:dyDescent="0.4">
      <c r="A52" s="29"/>
      <c r="B52" s="8"/>
      <c r="C52" s="50"/>
      <c r="D52" s="50"/>
      <c r="E52" s="50"/>
      <c r="F52" s="50"/>
      <c r="G52" s="50"/>
      <c r="H52" s="50"/>
    </row>
    <row r="53" spans="1:8" ht="40.15" customHeight="1" thickBot="1" x14ac:dyDescent="0.45">
      <c r="A53" s="8" t="s">
        <v>356</v>
      </c>
      <c r="B53" s="8"/>
      <c r="C53" s="8"/>
      <c r="D53" s="8"/>
      <c r="E53" s="8"/>
      <c r="F53" s="8"/>
      <c r="G53" s="8"/>
      <c r="H53" s="8"/>
    </row>
    <row r="54" spans="1:8" ht="40.15" customHeight="1" x14ac:dyDescent="0.4">
      <c r="A54" s="494"/>
      <c r="B54" s="496" t="s">
        <v>91</v>
      </c>
      <c r="C54" s="496"/>
      <c r="D54" s="496"/>
      <c r="E54" s="498"/>
      <c r="F54" s="498"/>
      <c r="G54" s="498"/>
      <c r="H54" s="497"/>
    </row>
    <row r="55" spans="1:8" ht="40.15" customHeight="1" thickBot="1" x14ac:dyDescent="0.45">
      <c r="A55" s="495"/>
      <c r="B55" s="69"/>
      <c r="C55" s="90" t="s">
        <v>144</v>
      </c>
      <c r="D55" s="90" t="s">
        <v>145</v>
      </c>
      <c r="E55" s="90" t="s">
        <v>146</v>
      </c>
      <c r="F55" s="90" t="s">
        <v>148</v>
      </c>
      <c r="G55" s="90" t="s">
        <v>149</v>
      </c>
      <c r="H55" s="48" t="s">
        <v>147</v>
      </c>
    </row>
    <row r="56" spans="1:8" ht="40.15" customHeight="1" thickTop="1" thickBot="1" x14ac:dyDescent="0.45">
      <c r="A56" s="67" t="s">
        <v>174</v>
      </c>
      <c r="B56" s="103">
        <f>'表8-1（冷熱温熱）'!G9</f>
        <v>0</v>
      </c>
      <c r="C56" s="134"/>
      <c r="D56" s="134"/>
      <c r="E56" s="135"/>
      <c r="F56" s="135"/>
      <c r="G56" s="135"/>
      <c r="H56" s="184">
        <f>B56-C56-D56-F56-G56</f>
        <v>0</v>
      </c>
    </row>
    <row r="57" spans="1:8" ht="40.15" customHeight="1" x14ac:dyDescent="0.4">
      <c r="A57" s="29"/>
      <c r="B57" s="50"/>
      <c r="C57" s="50"/>
      <c r="D57" s="50"/>
      <c r="E57" s="50"/>
      <c r="F57" s="50"/>
      <c r="G57" s="50"/>
      <c r="H57" s="50"/>
    </row>
    <row r="58" spans="1:8" ht="40.15" customHeight="1" thickBot="1" x14ac:dyDescent="0.45">
      <c r="A58" s="8" t="s">
        <v>357</v>
      </c>
      <c r="B58" s="50"/>
      <c r="C58" s="50"/>
      <c r="D58" s="50"/>
      <c r="E58" s="50"/>
      <c r="F58" s="50"/>
      <c r="G58" s="50"/>
      <c r="H58" s="50"/>
    </row>
    <row r="59" spans="1:8" ht="40.15" customHeight="1" x14ac:dyDescent="0.4">
      <c r="A59" s="494"/>
      <c r="B59" s="496" t="s">
        <v>90</v>
      </c>
      <c r="C59" s="496"/>
      <c r="D59" s="496"/>
      <c r="E59" s="498"/>
      <c r="F59" s="498"/>
      <c r="G59" s="498"/>
      <c r="H59" s="497"/>
    </row>
    <row r="60" spans="1:8" ht="40.15" customHeight="1" thickBot="1" x14ac:dyDescent="0.45">
      <c r="A60" s="495"/>
      <c r="B60" s="69"/>
      <c r="C60" s="90" t="s">
        <v>144</v>
      </c>
      <c r="D60" s="90" t="s">
        <v>145</v>
      </c>
      <c r="E60" s="90" t="s">
        <v>146</v>
      </c>
      <c r="F60" s="90" t="s">
        <v>148</v>
      </c>
      <c r="G60" s="90" t="s">
        <v>149</v>
      </c>
      <c r="H60" s="48" t="s">
        <v>147</v>
      </c>
    </row>
    <row r="61" spans="1:8" ht="40.15" customHeight="1" thickTop="1" thickBot="1" x14ac:dyDescent="0.45">
      <c r="A61" s="67" t="s">
        <v>174</v>
      </c>
      <c r="B61" s="103">
        <f>'表8-2（冷熱温熱）'!G15</f>
        <v>0</v>
      </c>
      <c r="C61" s="134"/>
      <c r="D61" s="134"/>
      <c r="E61" s="135"/>
      <c r="F61" s="135"/>
      <c r="G61" s="135"/>
      <c r="H61" s="184">
        <f>B61-C61-D61-F61-G61</f>
        <v>0</v>
      </c>
    </row>
    <row r="62" spans="1:8" s="19" customFormat="1" ht="40.15" customHeight="1" x14ac:dyDescent="0.4">
      <c r="A62" s="20"/>
      <c r="B62" s="200"/>
      <c r="C62" s="200"/>
      <c r="D62" s="200"/>
      <c r="E62" s="200"/>
    </row>
    <row r="63" spans="1:8" s="19" customFormat="1" ht="40.15" customHeight="1" thickBot="1" x14ac:dyDescent="0.45">
      <c r="A63" s="199" t="s">
        <v>319</v>
      </c>
      <c r="B63" s="50"/>
      <c r="C63" s="50"/>
      <c r="D63" s="50"/>
      <c r="E63" s="50"/>
    </row>
    <row r="64" spans="1:8" s="19" customFormat="1" ht="40.15" customHeight="1" x14ac:dyDescent="0.4">
      <c r="A64" s="535"/>
      <c r="B64" s="498" t="s">
        <v>306</v>
      </c>
      <c r="C64" s="499"/>
      <c r="D64" s="499"/>
      <c r="E64" s="499"/>
      <c r="F64" s="499"/>
      <c r="G64" s="499"/>
      <c r="H64" s="500"/>
    </row>
    <row r="65" spans="1:8" s="19" customFormat="1" ht="40.15" customHeight="1" thickBot="1" x14ac:dyDescent="0.45">
      <c r="A65" s="536"/>
      <c r="B65" s="69"/>
      <c r="C65" s="90" t="s">
        <v>144</v>
      </c>
      <c r="D65" s="90" t="s">
        <v>145</v>
      </c>
      <c r="E65" s="90" t="s">
        <v>146</v>
      </c>
      <c r="F65" s="90" t="s">
        <v>148</v>
      </c>
      <c r="G65" s="90" t="s">
        <v>149</v>
      </c>
      <c r="H65" s="48" t="s">
        <v>147</v>
      </c>
    </row>
    <row r="66" spans="1:8" s="19" customFormat="1" ht="40.15" customHeight="1" thickTop="1" x14ac:dyDescent="0.4">
      <c r="A66" s="92" t="s">
        <v>174</v>
      </c>
      <c r="B66" s="172"/>
      <c r="C66" s="223">
        <f>C56+C61</f>
        <v>0</v>
      </c>
      <c r="D66" s="223">
        <f>D56+D61</f>
        <v>0</v>
      </c>
      <c r="E66" s="223">
        <f>E56+E61</f>
        <v>0</v>
      </c>
      <c r="F66" s="223">
        <f t="shared" ref="F66:H66" si="1">F56+F61</f>
        <v>0</v>
      </c>
      <c r="G66" s="223">
        <f>G56+G61</f>
        <v>0</v>
      </c>
      <c r="H66" s="224">
        <f t="shared" si="1"/>
        <v>0</v>
      </c>
    </row>
    <row r="67" spans="1:8" s="19" customFormat="1" ht="40.15" customHeight="1" x14ac:dyDescent="0.4">
      <c r="A67" s="229" t="s">
        <v>305</v>
      </c>
      <c r="B67" s="171"/>
      <c r="C67" s="219">
        <f>IF('表1（メニュー別、冷熱温熱）'!$B$10=0,0,('表1-1（冷熱温熱）'!$G$69+'表1-1（冷熱温熱）'!$G$78)*'表1（メニュー別、冷熱温熱）'!B7/'表1（メニュー別、冷熱温熱）'!$B$10)</f>
        <v>0</v>
      </c>
      <c r="D67" s="233">
        <f>IF('表1（メニュー別、冷熱温熱）'!$B$10=0,0,('表1-1（冷熱温熱）'!$G$69+'表1-1（冷熱温熱）'!$G$78)*'表1（メニュー別、冷熱温熱）'!B8/'表1（メニュー別、冷熱温熱）'!$B$10)</f>
        <v>0</v>
      </c>
      <c r="E67" s="233">
        <f>IF('表1（メニュー別、冷熱温熱）'!$B$10=0,0,('表1-1（冷熱温熱）'!$G$69+'表1-1（冷熱温熱）'!$G$78)*'表1（メニュー別、冷熱温熱）'!B9/'表1（メニュー別、冷熱温熱）'!$B$10)</f>
        <v>0</v>
      </c>
      <c r="F67" s="219">
        <f>IF('表1（メニュー別、冷熱温熱）'!$B$14=0,0,('表1-2（冷熱温熱）'!$G$69+'表1-2（冷熱温熱）'!$G$78)*'表1（メニュー別、冷熱温熱）'!B11/'表1（メニュー別、冷熱温熱）'!$B$14)</f>
        <v>0</v>
      </c>
      <c r="G67" s="233">
        <f>IF('表1（メニュー別、冷熱温熱）'!$B$14=0,0,('表1-2（冷熱温熱）'!$G$69+'表1-2（冷熱温熱）'!$G$78)*'表1（メニュー別、冷熱温熱）'!B12/'表1（メニュー別、冷熱温熱）'!$B$14)</f>
        <v>0</v>
      </c>
      <c r="H67" s="233">
        <f>IF('表1（メニュー別、冷熱温熱）'!$B$14=0,0,('表1-2（冷熱温熱）'!$G$69+'表1-2（冷熱温熱）'!$G$78)*'表1（メニュー別、冷熱温熱）'!B13/'表1（メニュー別、冷熱温熱）'!$B$14)</f>
        <v>0</v>
      </c>
    </row>
    <row r="68" spans="1:8" s="19" customFormat="1" ht="40.15" customHeight="1" thickBot="1" x14ac:dyDescent="0.45">
      <c r="A68" s="204" t="s">
        <v>322</v>
      </c>
      <c r="B68" s="205"/>
      <c r="C68" s="230" t="str">
        <f>IF((C67-C66)&gt;=0,"○","上限を超えています。")</f>
        <v>○</v>
      </c>
      <c r="D68" s="230" t="str">
        <f t="shared" ref="D68" si="2">IF((D67-D66)&gt;=0,"○","上限を超えています。")</f>
        <v>○</v>
      </c>
      <c r="E68" s="230" t="str">
        <f>IF((E67-E66)&gt;=0,"○","上限を超えています。")</f>
        <v>○</v>
      </c>
      <c r="F68" s="230" t="str">
        <f t="shared" ref="F68:G68" si="3">IF((F67-F66)&gt;=0,"○","上限を超えています。")</f>
        <v>○</v>
      </c>
      <c r="G68" s="230" t="str">
        <f t="shared" si="3"/>
        <v>○</v>
      </c>
      <c r="H68" s="231" t="str">
        <f>IF((H67-H66)&gt;=0,"○","上限を超えています。")</f>
        <v>○</v>
      </c>
    </row>
    <row r="69" spans="1:8" s="19" customFormat="1" ht="40.15" customHeight="1" x14ac:dyDescent="0.4">
      <c r="A69" s="20"/>
      <c r="B69" s="200"/>
      <c r="C69" s="200"/>
      <c r="D69" s="200"/>
      <c r="E69" s="200"/>
    </row>
    <row r="70" spans="1:8" s="19" customFormat="1" ht="40.15" customHeight="1" thickBot="1" x14ac:dyDescent="0.45">
      <c r="A70" s="199" t="s">
        <v>320</v>
      </c>
      <c r="B70" s="50"/>
      <c r="C70" s="50"/>
      <c r="D70" s="50"/>
      <c r="E70" s="50"/>
    </row>
    <row r="71" spans="1:8" s="19" customFormat="1" ht="40.15" customHeight="1" x14ac:dyDescent="0.4">
      <c r="A71" s="535"/>
      <c r="B71" s="498" t="s">
        <v>307</v>
      </c>
      <c r="C71" s="499"/>
      <c r="D71" s="499"/>
      <c r="E71" s="499"/>
      <c r="F71" s="499"/>
      <c r="G71" s="499"/>
      <c r="H71" s="500"/>
    </row>
    <row r="72" spans="1:8" s="19" customFormat="1" ht="40.15" customHeight="1" thickBot="1" x14ac:dyDescent="0.45">
      <c r="A72" s="536"/>
      <c r="B72" s="69"/>
      <c r="C72" s="90" t="s">
        <v>144</v>
      </c>
      <c r="D72" s="90" t="s">
        <v>145</v>
      </c>
      <c r="E72" s="90" t="s">
        <v>146</v>
      </c>
      <c r="F72" s="90" t="s">
        <v>148</v>
      </c>
      <c r="G72" s="90" t="s">
        <v>149</v>
      </c>
      <c r="H72" s="48" t="s">
        <v>147</v>
      </c>
    </row>
    <row r="73" spans="1:8" s="19" customFormat="1" ht="40.15" customHeight="1" thickTop="1" x14ac:dyDescent="0.4">
      <c r="A73" s="92" t="s">
        <v>174</v>
      </c>
      <c r="B73" s="172"/>
      <c r="C73" s="223">
        <f>C14+C24+C36+C56+C61</f>
        <v>0</v>
      </c>
      <c r="D73" s="223">
        <f t="shared" ref="D73:H73" si="4">D14+D24+D36+D56+D61</f>
        <v>0</v>
      </c>
      <c r="E73" s="223">
        <f t="shared" si="4"/>
        <v>0</v>
      </c>
      <c r="F73" s="223">
        <f t="shared" si="4"/>
        <v>0</v>
      </c>
      <c r="G73" s="223">
        <f t="shared" si="4"/>
        <v>0</v>
      </c>
      <c r="H73" s="224">
        <f t="shared" si="4"/>
        <v>0</v>
      </c>
    </row>
    <row r="74" spans="1:8" s="19" customFormat="1" ht="40.15" customHeight="1" x14ac:dyDescent="0.4">
      <c r="A74" s="229" t="s">
        <v>305</v>
      </c>
      <c r="B74" s="171"/>
      <c r="C74" s="219">
        <f>IF('表1（メニュー別、冷熱温熱）'!$B$10=0,0,'表紙 （冷熱温熱）'!$M$28*'表1（メニュー別、冷熱温熱）'!B7/'表1（メニュー別、冷熱温熱）'!$B$10+'表1（メニュー別、冷熱温熱）'!J7)</f>
        <v>0</v>
      </c>
      <c r="D74" s="219">
        <f>IF('表1（メニュー別、冷熱温熱）'!$B$10=0,0,'表紙 （冷熱温熱）'!$M$28*'表1（メニュー別、冷熱温熱）'!B8/'表1（メニュー別、冷熱温熱）'!$B$10+'表1（メニュー別、冷熱温熱）'!J8)</f>
        <v>0</v>
      </c>
      <c r="E74" s="219">
        <f>IF('表1（メニュー別、冷熱温熱）'!$B$10=0,0,'表紙 （冷熱温熱）'!$M$28*'表1（メニュー別、冷熱温熱）'!B9/'表1（メニュー別、冷熱温熱）'!$B$10+'表1（メニュー別、冷熱温熱）'!J9)</f>
        <v>0</v>
      </c>
      <c r="F74" s="219">
        <f>IF('表1（メニュー別、冷熱温熱）'!$B$14=0,0,'表紙 （冷熱温熱）'!$N$28*'表1（メニュー別、冷熱温熱）'!B11/'表1（メニュー別、冷熱温熱）'!$B$14+'表1（メニュー別、冷熱温熱）'!J11)</f>
        <v>0</v>
      </c>
      <c r="G74" s="219">
        <f>IF('表1（メニュー別、冷熱温熱）'!$B$14=0,0,'表紙 （冷熱温熱）'!$N$28*'表1（メニュー別、冷熱温熱）'!B12/'表1（メニュー別、冷熱温熱）'!$B$14+'表1（メニュー別、冷熱温熱）'!J12)</f>
        <v>0</v>
      </c>
      <c r="H74" s="222">
        <f>IF('表1（メニュー別、冷熱温熱）'!$B$14=0,0,'表紙 （冷熱温熱）'!$N$28*'表1（メニュー別、冷熱温熱）'!B13/'表1（メニュー別、冷熱温熱）'!$B$14+'表1（メニュー別、冷熱温熱）'!J13)</f>
        <v>0</v>
      </c>
    </row>
    <row r="75" spans="1:8" s="19" customFormat="1" ht="40.15" customHeight="1" thickBot="1" x14ac:dyDescent="0.45">
      <c r="A75" s="204" t="s">
        <v>322</v>
      </c>
      <c r="B75" s="205"/>
      <c r="C75" s="230" t="str">
        <f>IF((C74-C73)&gt;=0,"○","上限を超えています。")</f>
        <v>○</v>
      </c>
      <c r="D75" s="230" t="str">
        <f t="shared" ref="D75" si="5">IF((D74-D73)&gt;=0,"○","上限を超えています。")</f>
        <v>○</v>
      </c>
      <c r="E75" s="230" t="str">
        <f>IF((E74-E73)&gt;=0,"○","上限を超えています。")</f>
        <v>○</v>
      </c>
      <c r="F75" s="230" t="str">
        <f t="shared" ref="F75" si="6">IF((F74-F73)&gt;=0,"○","上限を超えています。")</f>
        <v>○</v>
      </c>
      <c r="G75" s="230" t="str">
        <f t="shared" ref="G75" si="7">IF((G74-G73)&gt;=0,"○","上限を超えています。")</f>
        <v>○</v>
      </c>
      <c r="H75" s="231" t="str">
        <f>IF((H74-H73)&gt;=0,"○","上限を超えています。")</f>
        <v>○</v>
      </c>
    </row>
    <row r="76" spans="1:8" ht="40.15" customHeight="1" x14ac:dyDescent="0.4">
      <c r="A76" s="20"/>
      <c r="B76" s="49"/>
      <c r="C76" s="49"/>
      <c r="D76" s="49"/>
      <c r="E76" s="49"/>
    </row>
    <row r="77" spans="1:8" ht="40.15" customHeight="1" thickBot="1" x14ac:dyDescent="0.45">
      <c r="A77" s="8" t="s">
        <v>316</v>
      </c>
      <c r="B77" s="8"/>
      <c r="C77" s="8"/>
      <c r="D77" s="8"/>
      <c r="E77" s="8"/>
      <c r="F77" s="8"/>
      <c r="G77" s="8"/>
      <c r="H77" s="8"/>
    </row>
    <row r="78" spans="1:8" ht="40.15" customHeight="1" x14ac:dyDescent="0.4">
      <c r="A78" s="494"/>
      <c r="B78" s="496"/>
      <c r="C78" s="496"/>
      <c r="D78" s="496"/>
      <c r="E78" s="498"/>
      <c r="F78" s="498"/>
      <c r="G78" s="498"/>
      <c r="H78" s="497"/>
    </row>
    <row r="79" spans="1:8" ht="40.15" customHeight="1" thickBot="1" x14ac:dyDescent="0.45">
      <c r="A79" s="495"/>
      <c r="B79" s="69"/>
      <c r="C79" s="90" t="s">
        <v>144</v>
      </c>
      <c r="D79" s="90" t="s">
        <v>145</v>
      </c>
      <c r="E79" s="90" t="s">
        <v>146</v>
      </c>
      <c r="F79" s="90" t="s">
        <v>148</v>
      </c>
      <c r="G79" s="90" t="s">
        <v>149</v>
      </c>
      <c r="H79" s="48" t="s">
        <v>147</v>
      </c>
    </row>
    <row r="80" spans="1:8" ht="40.15" customHeight="1" thickTop="1" thickBot="1" x14ac:dyDescent="0.45">
      <c r="A80" s="67" t="s">
        <v>174</v>
      </c>
      <c r="B80" s="103">
        <f>B14+B24+B36+B56+B61</f>
        <v>0</v>
      </c>
      <c r="C80" s="103">
        <f>C14+C24+C36+C56+C61</f>
        <v>0</v>
      </c>
      <c r="D80" s="103">
        <f t="shared" ref="D80:H80" si="8">D14+D24+D36+D56+D61</f>
        <v>0</v>
      </c>
      <c r="E80" s="103">
        <f t="shared" si="8"/>
        <v>0</v>
      </c>
      <c r="F80" s="103">
        <f t="shared" si="8"/>
        <v>0</v>
      </c>
      <c r="G80" s="103">
        <f t="shared" si="8"/>
        <v>0</v>
      </c>
      <c r="H80" s="103">
        <f t="shared" si="8"/>
        <v>0</v>
      </c>
    </row>
    <row r="81" spans="1:8" ht="40.15" customHeight="1" x14ac:dyDescent="0.4">
      <c r="A81" s="20"/>
      <c r="B81" s="49"/>
      <c r="C81" s="49"/>
      <c r="D81" s="49"/>
      <c r="E81" s="49"/>
      <c r="F81" s="49"/>
      <c r="G81" s="49"/>
      <c r="H81" s="49"/>
    </row>
    <row r="82" spans="1:8" ht="40.15" customHeight="1" thickBot="1" x14ac:dyDescent="0.45">
      <c r="A82" s="40" t="s">
        <v>317</v>
      </c>
      <c r="B82" s="8"/>
      <c r="C82" s="8"/>
      <c r="D82" s="8"/>
      <c r="E82" s="8"/>
      <c r="F82" s="8"/>
      <c r="G82" s="8"/>
      <c r="H82" s="8"/>
    </row>
    <row r="83" spans="1:8" ht="40.15" customHeight="1" x14ac:dyDescent="0.4">
      <c r="A83" s="533"/>
      <c r="B83" s="496"/>
      <c r="C83" s="496"/>
      <c r="D83" s="496"/>
      <c r="E83" s="498"/>
      <c r="F83" s="498"/>
      <c r="G83" s="498"/>
      <c r="H83" s="497"/>
    </row>
    <row r="84" spans="1:8" ht="40.15" customHeight="1" thickBot="1" x14ac:dyDescent="0.45">
      <c r="A84" s="534"/>
      <c r="B84" s="69"/>
      <c r="C84" s="90" t="s">
        <v>144</v>
      </c>
      <c r="D84" s="90" t="s">
        <v>145</v>
      </c>
      <c r="E84" s="90" t="s">
        <v>146</v>
      </c>
      <c r="F84" s="90" t="s">
        <v>148</v>
      </c>
      <c r="G84" s="90" t="s">
        <v>149</v>
      </c>
      <c r="H84" s="48" t="s">
        <v>147</v>
      </c>
    </row>
    <row r="85" spans="1:8" ht="40.15" customHeight="1" thickTop="1" thickBot="1" x14ac:dyDescent="0.45">
      <c r="A85" s="197" t="s">
        <v>174</v>
      </c>
      <c r="B85" s="103">
        <f>B19+B25+B41</f>
        <v>0</v>
      </c>
      <c r="C85" s="103">
        <f t="shared" ref="C85:H85" si="9">C19+C25+C41</f>
        <v>0</v>
      </c>
      <c r="D85" s="103">
        <f t="shared" si="9"/>
        <v>0</v>
      </c>
      <c r="E85" s="103">
        <f t="shared" si="9"/>
        <v>0</v>
      </c>
      <c r="F85" s="103">
        <f t="shared" si="9"/>
        <v>0</v>
      </c>
      <c r="G85" s="103">
        <f t="shared" si="9"/>
        <v>0</v>
      </c>
      <c r="H85" s="103">
        <f t="shared" si="9"/>
        <v>0</v>
      </c>
    </row>
    <row r="86" spans="1:8" s="4" customFormat="1" ht="40.15" customHeight="1" x14ac:dyDescent="0.2">
      <c r="A86" s="43"/>
      <c r="B86" s="43"/>
      <c r="C86" s="43"/>
      <c r="D86" s="43"/>
      <c r="E86" s="43"/>
      <c r="F86" s="43"/>
      <c r="G86" s="43"/>
      <c r="H86" s="43"/>
    </row>
    <row r="87" spans="1:8" ht="40.15" customHeight="1" thickBot="1" x14ac:dyDescent="0.45">
      <c r="A87" s="40" t="s">
        <v>318</v>
      </c>
      <c r="B87" s="8"/>
      <c r="C87" s="8"/>
      <c r="D87" s="8"/>
      <c r="E87" s="8"/>
      <c r="F87" s="8"/>
      <c r="G87" s="8"/>
      <c r="H87" s="8"/>
    </row>
    <row r="88" spans="1:8" ht="40.15" customHeight="1" x14ac:dyDescent="0.4">
      <c r="A88" s="494"/>
      <c r="B88" s="496"/>
      <c r="C88" s="496"/>
      <c r="D88" s="496"/>
      <c r="E88" s="498"/>
      <c r="F88" s="498"/>
      <c r="G88" s="498"/>
      <c r="H88" s="497"/>
    </row>
    <row r="89" spans="1:8" ht="40.15" customHeight="1" thickBot="1" x14ac:dyDescent="0.45">
      <c r="A89" s="495"/>
      <c r="B89" s="69"/>
      <c r="C89" s="90" t="s">
        <v>144</v>
      </c>
      <c r="D89" s="90" t="s">
        <v>145</v>
      </c>
      <c r="E89" s="90" t="s">
        <v>146</v>
      </c>
      <c r="F89" s="90" t="s">
        <v>148</v>
      </c>
      <c r="G89" s="90" t="s">
        <v>149</v>
      </c>
      <c r="H89" s="48" t="s">
        <v>147</v>
      </c>
    </row>
    <row r="90" spans="1:8" ht="40.15" customHeight="1" thickTop="1" thickBot="1" x14ac:dyDescent="0.45">
      <c r="A90" s="67" t="s">
        <v>174</v>
      </c>
      <c r="B90" s="103">
        <f>B9+B31+B46+B51</f>
        <v>0</v>
      </c>
      <c r="C90" s="103">
        <f t="shared" ref="C90:H90" si="10">C9+C31+C46+C51</f>
        <v>0</v>
      </c>
      <c r="D90" s="103">
        <f t="shared" si="10"/>
        <v>0</v>
      </c>
      <c r="E90" s="103">
        <f t="shared" si="10"/>
        <v>0</v>
      </c>
      <c r="F90" s="103">
        <f t="shared" si="10"/>
        <v>0</v>
      </c>
      <c r="G90" s="103">
        <f t="shared" si="10"/>
        <v>0</v>
      </c>
      <c r="H90" s="103">
        <f t="shared" si="10"/>
        <v>0</v>
      </c>
    </row>
  </sheetData>
  <mergeCells count="34">
    <mergeCell ref="B17:H17"/>
    <mergeCell ref="A34:A35"/>
    <mergeCell ref="A2:H3"/>
    <mergeCell ref="A29:A30"/>
    <mergeCell ref="F4:H4"/>
    <mergeCell ref="B7:H7"/>
    <mergeCell ref="A12:A13"/>
    <mergeCell ref="B12:H12"/>
    <mergeCell ref="A17:A18"/>
    <mergeCell ref="A7:A8"/>
    <mergeCell ref="A44:A45"/>
    <mergeCell ref="B44:H44"/>
    <mergeCell ref="B29:H29"/>
    <mergeCell ref="A22:A23"/>
    <mergeCell ref="B22:H22"/>
    <mergeCell ref="A39:A40"/>
    <mergeCell ref="B34:H34"/>
    <mergeCell ref="B39:H39"/>
    <mergeCell ref="A88:A89"/>
    <mergeCell ref="B88:H88"/>
    <mergeCell ref="A49:A50"/>
    <mergeCell ref="B49:H49"/>
    <mergeCell ref="A54:A55"/>
    <mergeCell ref="B54:H54"/>
    <mergeCell ref="A59:A60"/>
    <mergeCell ref="B59:H59"/>
    <mergeCell ref="A78:A79"/>
    <mergeCell ref="B78:H78"/>
    <mergeCell ref="A83:A84"/>
    <mergeCell ref="A64:A65"/>
    <mergeCell ref="B83:H83"/>
    <mergeCell ref="A71:A72"/>
    <mergeCell ref="B64:H64"/>
    <mergeCell ref="B71:H71"/>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94DF-F6C6-4B34-BBE5-E5A3D28BF6B2}">
  <sheetPr>
    <pageSetUpPr fitToPage="1"/>
  </sheetPr>
  <dimension ref="A1:H31"/>
  <sheetViews>
    <sheetView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F1" s="23"/>
      <c r="G1" s="23"/>
      <c r="H1" s="17" t="s">
        <v>126</v>
      </c>
    </row>
    <row r="2" spans="1:8" ht="40.15" customHeight="1" thickTop="1" x14ac:dyDescent="0.4">
      <c r="A2" s="303" t="s">
        <v>335</v>
      </c>
      <c r="B2" s="304"/>
      <c r="C2" s="304"/>
      <c r="D2" s="304"/>
      <c r="E2" s="304"/>
      <c r="F2" s="304"/>
      <c r="G2" s="304"/>
      <c r="H2" s="423"/>
    </row>
    <row r="3" spans="1:8" ht="40.15" customHeight="1" thickBot="1" x14ac:dyDescent="0.45">
      <c r="A3" s="306"/>
      <c r="B3" s="307"/>
      <c r="C3" s="307"/>
      <c r="D3" s="307"/>
      <c r="E3" s="307"/>
      <c r="F3" s="307"/>
      <c r="G3" s="307"/>
      <c r="H3" s="424"/>
    </row>
    <row r="4" spans="1:8" ht="40.15" customHeight="1" thickTop="1" x14ac:dyDescent="0.4">
      <c r="A4" s="191"/>
      <c r="B4" s="191"/>
      <c r="C4" s="191"/>
      <c r="E4" s="9" t="str">
        <f>表紙!$G$5</f>
        <v>事業者名</v>
      </c>
      <c r="F4" s="407" t="str">
        <f>IF(表紙!$H$5="","",表紙!$H$5)</f>
        <v/>
      </c>
      <c r="G4" s="407"/>
      <c r="H4" s="407"/>
    </row>
    <row r="5" spans="1:8" ht="40.15" customHeight="1" thickBot="1" x14ac:dyDescent="0.45">
      <c r="A5" s="191"/>
      <c r="B5" s="191"/>
      <c r="C5" s="3"/>
      <c r="D5" s="3"/>
      <c r="E5" s="3"/>
      <c r="F5" s="3"/>
      <c r="G5" s="3"/>
      <c r="H5" s="39"/>
    </row>
    <row r="6" spans="1:8" ht="40.15" customHeight="1" thickBot="1" x14ac:dyDescent="0.45">
      <c r="A6" s="188"/>
      <c r="B6" s="189" t="s">
        <v>53</v>
      </c>
      <c r="C6" s="220" t="s">
        <v>329</v>
      </c>
      <c r="D6" s="220" t="s">
        <v>333</v>
      </c>
      <c r="E6" s="220" t="s">
        <v>368</v>
      </c>
      <c r="F6" s="419" t="s">
        <v>54</v>
      </c>
      <c r="G6" s="420"/>
      <c r="H6" s="176" t="s">
        <v>331</v>
      </c>
    </row>
    <row r="7" spans="1:8" ht="40.15" customHeight="1" thickTop="1" x14ac:dyDescent="0.4">
      <c r="A7" s="99">
        <v>1</v>
      </c>
      <c r="B7" s="105"/>
      <c r="C7" s="185"/>
      <c r="D7" s="185"/>
      <c r="E7" s="185"/>
      <c r="F7" s="425"/>
      <c r="G7" s="426"/>
      <c r="H7" s="108"/>
    </row>
    <row r="8" spans="1:8" ht="40.15" customHeight="1" x14ac:dyDescent="0.4">
      <c r="A8" s="98">
        <v>2</v>
      </c>
      <c r="B8" s="106"/>
      <c r="C8" s="186"/>
      <c r="D8" s="186"/>
      <c r="E8" s="186"/>
      <c r="F8" s="427"/>
      <c r="G8" s="428"/>
      <c r="H8" s="109"/>
    </row>
    <row r="9" spans="1:8" ht="40.15" customHeight="1" x14ac:dyDescent="0.4">
      <c r="A9" s="93">
        <v>3</v>
      </c>
      <c r="B9" s="106"/>
      <c r="C9" s="186"/>
      <c r="D9" s="186"/>
      <c r="E9" s="186"/>
      <c r="F9" s="427"/>
      <c r="G9" s="428"/>
      <c r="H9" s="109"/>
    </row>
    <row r="10" spans="1:8" ht="40.15" customHeight="1" x14ac:dyDescent="0.4">
      <c r="A10" s="99">
        <v>4</v>
      </c>
      <c r="B10" s="106"/>
      <c r="C10" s="186"/>
      <c r="D10" s="186"/>
      <c r="E10" s="186"/>
      <c r="F10" s="427"/>
      <c r="G10" s="428"/>
      <c r="H10" s="109"/>
    </row>
    <row r="11" spans="1:8" ht="40.15" customHeight="1" x14ac:dyDescent="0.4">
      <c r="A11" s="98">
        <v>5</v>
      </c>
      <c r="B11" s="106"/>
      <c r="C11" s="186"/>
      <c r="D11" s="186"/>
      <c r="E11" s="186"/>
      <c r="F11" s="427"/>
      <c r="G11" s="428"/>
      <c r="H11" s="109"/>
    </row>
    <row r="12" spans="1:8" ht="40.15" customHeight="1" x14ac:dyDescent="0.4">
      <c r="A12" s="98">
        <v>6</v>
      </c>
      <c r="B12" s="106"/>
      <c r="C12" s="186"/>
      <c r="D12" s="186"/>
      <c r="E12" s="186"/>
      <c r="F12" s="427"/>
      <c r="G12" s="428"/>
      <c r="H12" s="109"/>
    </row>
    <row r="13" spans="1:8" ht="40.15" customHeight="1" x14ac:dyDescent="0.4">
      <c r="A13" s="93">
        <v>7</v>
      </c>
      <c r="B13" s="106"/>
      <c r="C13" s="186"/>
      <c r="D13" s="186"/>
      <c r="E13" s="186"/>
      <c r="F13" s="427"/>
      <c r="G13" s="428"/>
      <c r="H13" s="109"/>
    </row>
    <row r="14" spans="1:8" ht="40.15" customHeight="1" thickBot="1" x14ac:dyDescent="0.45">
      <c r="A14" s="100">
        <v>8</v>
      </c>
      <c r="B14" s="107"/>
      <c r="C14" s="187"/>
      <c r="D14" s="187"/>
      <c r="E14" s="187"/>
      <c r="F14" s="429"/>
      <c r="G14" s="430"/>
      <c r="H14" s="110"/>
    </row>
    <row r="15" spans="1:8" ht="40.15" customHeight="1" thickTop="1" thickBot="1" x14ac:dyDescent="0.45">
      <c r="A15" s="181" t="s">
        <v>55</v>
      </c>
      <c r="B15" s="26"/>
      <c r="C15" s="132">
        <f>SUM(C7:C14)</f>
        <v>0</v>
      </c>
      <c r="D15" s="132">
        <f>SUM(D7:D14)</f>
        <v>0</v>
      </c>
      <c r="E15" s="132">
        <f>SUM(E7:E14)</f>
        <v>0</v>
      </c>
      <c r="F15" s="431"/>
      <c r="G15" s="432"/>
      <c r="H15" s="28"/>
    </row>
    <row r="16" spans="1:8" ht="40.15" customHeight="1" x14ac:dyDescent="0.4">
      <c r="A16" s="210" t="s">
        <v>210</v>
      </c>
      <c r="B16" s="210"/>
      <c r="C16" s="210"/>
      <c r="D16" s="210"/>
      <c r="E16" s="210"/>
      <c r="F16" s="210"/>
      <c r="G16" s="226"/>
      <c r="H16" s="210"/>
    </row>
    <row r="17" spans="1:8" ht="40.15" customHeight="1" x14ac:dyDescent="0.4">
      <c r="A17" s="210" t="s">
        <v>209</v>
      </c>
      <c r="B17" s="210"/>
      <c r="C17" s="210"/>
      <c r="D17" s="210"/>
      <c r="E17" s="210"/>
      <c r="F17" s="210"/>
      <c r="G17" s="226"/>
      <c r="H17" s="210"/>
    </row>
    <row r="18" spans="1:8" ht="40.15" customHeight="1" x14ac:dyDescent="0.4">
      <c r="A18" s="210" t="s">
        <v>79</v>
      </c>
      <c r="B18" s="210"/>
      <c r="C18" s="210"/>
      <c r="D18" s="210"/>
      <c r="E18" s="210"/>
      <c r="F18" s="210"/>
      <c r="G18" s="226"/>
      <c r="H18" s="210"/>
    </row>
    <row r="19" spans="1:8" ht="40.15" customHeight="1" x14ac:dyDescent="0.4">
      <c r="A19" s="422" t="s">
        <v>78</v>
      </c>
      <c r="B19" s="422"/>
      <c r="C19" s="422"/>
      <c r="D19" s="422"/>
      <c r="E19" s="422"/>
      <c r="F19" s="422"/>
      <c r="G19" s="422"/>
      <c r="H19" s="422"/>
    </row>
    <row r="20" spans="1:8" s="4" customFormat="1" x14ac:dyDescent="0.15"/>
    <row r="21" spans="1:8" s="4" customFormat="1" x14ac:dyDescent="0.15"/>
    <row r="22" spans="1:8" s="4" customFormat="1" x14ac:dyDescent="0.15"/>
    <row r="23" spans="1:8" s="4" customFormat="1" x14ac:dyDescent="0.15"/>
    <row r="24" spans="1:8" s="4" customFormat="1" x14ac:dyDescent="0.15"/>
    <row r="25" spans="1:8" s="4" customFormat="1" x14ac:dyDescent="0.15"/>
    <row r="26" spans="1:8" s="4" customFormat="1" x14ac:dyDescent="0.15"/>
    <row r="27" spans="1:8" s="4" customFormat="1" x14ac:dyDescent="0.15"/>
    <row r="28" spans="1:8" s="4" customFormat="1" x14ac:dyDescent="0.15"/>
    <row r="29" spans="1:8" s="4" customFormat="1" x14ac:dyDescent="0.15"/>
    <row r="30" spans="1:8" s="4" customFormat="1" x14ac:dyDescent="0.15"/>
    <row r="31" spans="1:8" s="4" customFormat="1" x14ac:dyDescent="0.15"/>
  </sheetData>
  <mergeCells count="13">
    <mergeCell ref="A19:H19"/>
    <mergeCell ref="A2:H3"/>
    <mergeCell ref="F4:H4"/>
    <mergeCell ref="F6:G6"/>
    <mergeCell ref="F7:G7"/>
    <mergeCell ref="F13:G13"/>
    <mergeCell ref="F14:G14"/>
    <mergeCell ref="F15:G15"/>
    <mergeCell ref="F8:G8"/>
    <mergeCell ref="F9:G9"/>
    <mergeCell ref="F10:G10"/>
    <mergeCell ref="F11:G11"/>
    <mergeCell ref="F12:G12"/>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0452-473F-4C2B-95B6-4F085AAD7E04}">
  <sheetPr>
    <pageSetUpPr fitToPage="1"/>
  </sheetPr>
  <dimension ref="A1:I34"/>
  <sheetViews>
    <sheetView workbookViewId="0"/>
  </sheetViews>
  <sheetFormatPr defaultColWidth="9" defaultRowHeight="13.5" x14ac:dyDescent="0.4"/>
  <cols>
    <col min="1" max="9" width="20.625" style="1" customWidth="1"/>
    <col min="10" max="16384" width="9" style="1"/>
  </cols>
  <sheetData>
    <row r="1" spans="1:9" ht="40.15" customHeight="1" thickBot="1" x14ac:dyDescent="0.45">
      <c r="A1" s="23"/>
      <c r="B1" s="23"/>
      <c r="C1" s="23"/>
      <c r="D1" s="23"/>
      <c r="E1" s="23"/>
      <c r="F1" s="23"/>
      <c r="G1" s="23"/>
      <c r="H1" s="23"/>
      <c r="I1" s="17" t="s">
        <v>121</v>
      </c>
    </row>
    <row r="2" spans="1:9" ht="40.15" customHeight="1" thickTop="1" x14ac:dyDescent="0.4">
      <c r="A2" s="303" t="s">
        <v>332</v>
      </c>
      <c r="B2" s="304"/>
      <c r="C2" s="304"/>
      <c r="D2" s="304"/>
      <c r="E2" s="304"/>
      <c r="F2" s="304"/>
      <c r="G2" s="304"/>
      <c r="H2" s="304"/>
      <c r="I2" s="423"/>
    </row>
    <row r="3" spans="1:9" ht="40.15" customHeight="1" thickBot="1" x14ac:dyDescent="0.45">
      <c r="A3" s="306"/>
      <c r="B3" s="307"/>
      <c r="C3" s="307"/>
      <c r="D3" s="307"/>
      <c r="E3" s="307"/>
      <c r="F3" s="307"/>
      <c r="G3" s="307"/>
      <c r="H3" s="307"/>
      <c r="I3" s="424"/>
    </row>
    <row r="4" spans="1:9" ht="40.15" customHeight="1" thickTop="1" x14ac:dyDescent="0.4">
      <c r="A4" s="191"/>
      <c r="B4" s="191"/>
      <c r="C4" s="191"/>
      <c r="D4" s="191"/>
      <c r="F4" s="9" t="str">
        <f>表紙!$G$5</f>
        <v>事業者名</v>
      </c>
      <c r="G4" s="407" t="str">
        <f>IF(表紙!$H$5="","",表紙!$H$5)</f>
        <v/>
      </c>
      <c r="H4" s="407"/>
      <c r="I4" s="407"/>
    </row>
    <row r="5" spans="1:9" ht="40.15" customHeight="1" thickBot="1" x14ac:dyDescent="0.45">
      <c r="A5" s="191"/>
      <c r="B5" s="191"/>
      <c r="C5" s="191"/>
      <c r="D5" s="3"/>
      <c r="E5" s="3"/>
      <c r="F5" s="3"/>
      <c r="G5" s="3"/>
      <c r="H5" s="3"/>
      <c r="I5" s="39"/>
    </row>
    <row r="6" spans="1:9" ht="40.15" customHeight="1" thickBot="1" x14ac:dyDescent="0.45">
      <c r="A6" s="188"/>
      <c r="B6" s="164" t="s">
        <v>213</v>
      </c>
      <c r="C6" s="175" t="s">
        <v>56</v>
      </c>
      <c r="D6" s="175" t="s">
        <v>329</v>
      </c>
      <c r="E6" s="175" t="s">
        <v>333</v>
      </c>
      <c r="F6" s="175" t="s">
        <v>368</v>
      </c>
      <c r="G6" s="419" t="s">
        <v>54</v>
      </c>
      <c r="H6" s="420"/>
      <c r="I6" s="176" t="s">
        <v>331</v>
      </c>
    </row>
    <row r="7" spans="1:9" ht="40.15" customHeight="1" thickTop="1" x14ac:dyDescent="0.4">
      <c r="A7" s="99">
        <v>1</v>
      </c>
      <c r="B7" s="118"/>
      <c r="C7" s="105"/>
      <c r="D7" s="185"/>
      <c r="E7" s="185"/>
      <c r="F7" s="185"/>
      <c r="G7" s="425"/>
      <c r="H7" s="426"/>
      <c r="I7" s="108"/>
    </row>
    <row r="8" spans="1:9" ht="40.15" customHeight="1" x14ac:dyDescent="0.4">
      <c r="A8" s="98">
        <v>2</v>
      </c>
      <c r="B8" s="119"/>
      <c r="C8" s="106"/>
      <c r="D8" s="186"/>
      <c r="E8" s="186"/>
      <c r="F8" s="186"/>
      <c r="G8" s="427"/>
      <c r="H8" s="428"/>
      <c r="I8" s="109"/>
    </row>
    <row r="9" spans="1:9" ht="40.15" customHeight="1" x14ac:dyDescent="0.4">
      <c r="A9" s="93">
        <v>3</v>
      </c>
      <c r="B9" s="120"/>
      <c r="C9" s="106"/>
      <c r="D9" s="186"/>
      <c r="E9" s="186"/>
      <c r="F9" s="186"/>
      <c r="G9" s="427"/>
      <c r="H9" s="428"/>
      <c r="I9" s="109"/>
    </row>
    <row r="10" spans="1:9" ht="40.15" customHeight="1" x14ac:dyDescent="0.4">
      <c r="A10" s="99">
        <v>4</v>
      </c>
      <c r="B10" s="118"/>
      <c r="C10" s="106"/>
      <c r="D10" s="186"/>
      <c r="E10" s="186"/>
      <c r="F10" s="186"/>
      <c r="G10" s="427"/>
      <c r="H10" s="428"/>
      <c r="I10" s="109"/>
    </row>
    <row r="11" spans="1:9" ht="40.15" customHeight="1" x14ac:dyDescent="0.4">
      <c r="A11" s="98">
        <v>5</v>
      </c>
      <c r="B11" s="119"/>
      <c r="C11" s="106"/>
      <c r="D11" s="186"/>
      <c r="E11" s="186"/>
      <c r="F11" s="186"/>
      <c r="G11" s="427"/>
      <c r="H11" s="428"/>
      <c r="I11" s="109"/>
    </row>
    <row r="12" spans="1:9" ht="40.15" customHeight="1" x14ac:dyDescent="0.4">
      <c r="A12" s="98">
        <v>6</v>
      </c>
      <c r="B12" s="119"/>
      <c r="C12" s="106"/>
      <c r="D12" s="186"/>
      <c r="E12" s="186"/>
      <c r="F12" s="186"/>
      <c r="G12" s="427"/>
      <c r="H12" s="428"/>
      <c r="I12" s="109"/>
    </row>
    <row r="13" spans="1:9" ht="40.15" customHeight="1" x14ac:dyDescent="0.4">
      <c r="A13" s="93">
        <v>7</v>
      </c>
      <c r="B13" s="120"/>
      <c r="C13" s="106"/>
      <c r="D13" s="186"/>
      <c r="E13" s="186"/>
      <c r="F13" s="186"/>
      <c r="G13" s="427"/>
      <c r="H13" s="428"/>
      <c r="I13" s="109"/>
    </row>
    <row r="14" spans="1:9" ht="40.15" customHeight="1" thickBot="1" x14ac:dyDescent="0.45">
      <c r="A14" s="100">
        <v>8</v>
      </c>
      <c r="B14" s="121"/>
      <c r="C14" s="107"/>
      <c r="D14" s="187"/>
      <c r="E14" s="187"/>
      <c r="F14" s="187"/>
      <c r="G14" s="429"/>
      <c r="H14" s="430"/>
      <c r="I14" s="110"/>
    </row>
    <row r="15" spans="1:9" ht="40.15" customHeight="1" thickTop="1" thickBot="1" x14ac:dyDescent="0.45">
      <c r="A15" s="181" t="s">
        <v>55</v>
      </c>
      <c r="B15" s="117"/>
      <c r="C15" s="26"/>
      <c r="D15" s="132">
        <f>SUM(D7:D14)</f>
        <v>0</v>
      </c>
      <c r="E15" s="132">
        <f>SUM(E7:E14)</f>
        <v>0</v>
      </c>
      <c r="F15" s="132">
        <f>SUM(F7:F14)</f>
        <v>0</v>
      </c>
      <c r="G15" s="431"/>
      <c r="H15" s="432"/>
      <c r="I15" s="80"/>
    </row>
    <row r="16" spans="1:9" ht="40.15" customHeight="1" x14ac:dyDescent="0.4">
      <c r="A16" s="209" t="s">
        <v>308</v>
      </c>
      <c r="B16" s="209"/>
      <c r="C16" s="209"/>
      <c r="D16" s="209"/>
      <c r="E16" s="209"/>
      <c r="F16" s="209"/>
      <c r="G16" s="209"/>
      <c r="H16" s="209"/>
      <c r="I16" s="209"/>
    </row>
    <row r="17" spans="1:9" ht="40.15" customHeight="1" x14ac:dyDescent="0.4">
      <c r="A17" s="210" t="s">
        <v>211</v>
      </c>
      <c r="B17" s="210"/>
      <c r="C17" s="210"/>
      <c r="D17" s="210"/>
      <c r="E17" s="210"/>
      <c r="F17" s="210"/>
      <c r="G17" s="210"/>
      <c r="H17" s="226"/>
      <c r="I17" s="210"/>
    </row>
    <row r="18" spans="1:9" ht="40.15" customHeight="1" x14ac:dyDescent="0.4">
      <c r="A18" s="210" t="s">
        <v>212</v>
      </c>
      <c r="B18" s="207"/>
      <c r="C18" s="207"/>
      <c r="D18" s="207"/>
      <c r="E18" s="207"/>
      <c r="F18" s="207"/>
      <c r="G18" s="207"/>
      <c r="H18" s="225"/>
      <c r="I18" s="207"/>
    </row>
    <row r="19" spans="1:9" ht="40.15" customHeight="1" x14ac:dyDescent="0.4">
      <c r="A19" s="210" t="s">
        <v>79</v>
      </c>
      <c r="B19" s="207"/>
      <c r="C19" s="207"/>
      <c r="D19" s="207"/>
      <c r="E19" s="207"/>
      <c r="F19" s="207"/>
      <c r="G19" s="207"/>
      <c r="H19" s="225"/>
      <c r="I19" s="207"/>
    </row>
    <row r="20" spans="1:9" s="4" customFormat="1" ht="40.15" customHeight="1" x14ac:dyDescent="0.15">
      <c r="A20" s="214" t="s">
        <v>78</v>
      </c>
      <c r="B20" s="208"/>
      <c r="C20" s="208"/>
      <c r="D20" s="208"/>
      <c r="E20" s="208"/>
      <c r="F20" s="208"/>
      <c r="G20" s="208"/>
      <c r="H20" s="227"/>
      <c r="I20" s="208"/>
    </row>
    <row r="21" spans="1:9" s="4" customFormat="1" x14ac:dyDescent="0.15"/>
    <row r="22" spans="1:9" s="4" customFormat="1" x14ac:dyDescent="0.15"/>
    <row r="23" spans="1:9" s="4" customFormat="1" ht="16.149999999999999" customHeight="1" x14ac:dyDescent="0.15"/>
    <row r="24" spans="1:9" s="4" customFormat="1" ht="16.149999999999999" customHeight="1" x14ac:dyDescent="0.15"/>
    <row r="25" spans="1:9" s="4" customFormat="1" x14ac:dyDescent="0.15"/>
    <row r="26" spans="1:9" s="4" customFormat="1" x14ac:dyDescent="0.15"/>
    <row r="27" spans="1:9" s="4" customFormat="1" x14ac:dyDescent="0.15"/>
    <row r="28" spans="1:9" s="4" customFormat="1" x14ac:dyDescent="0.15"/>
    <row r="29" spans="1:9" s="4" customFormat="1" x14ac:dyDescent="0.15"/>
    <row r="30" spans="1:9" s="4" customFormat="1" x14ac:dyDescent="0.15"/>
    <row r="31" spans="1:9" s="4" customFormat="1" x14ac:dyDescent="0.15"/>
    <row r="32" spans="1:9" s="4" customFormat="1" x14ac:dyDescent="0.15"/>
    <row r="33" s="4" customFormat="1" x14ac:dyDescent="0.15"/>
    <row r="34" s="4" customFormat="1" x14ac:dyDescent="0.15"/>
  </sheetData>
  <mergeCells count="12">
    <mergeCell ref="A2:I3"/>
    <mergeCell ref="G6:H6"/>
    <mergeCell ref="G4:I4"/>
    <mergeCell ref="G7:H7"/>
    <mergeCell ref="G13:H13"/>
    <mergeCell ref="G14:H14"/>
    <mergeCell ref="G15:H15"/>
    <mergeCell ref="G8:H8"/>
    <mergeCell ref="G9:H9"/>
    <mergeCell ref="G10:H10"/>
    <mergeCell ref="G11:H11"/>
    <mergeCell ref="G12:H12"/>
  </mergeCells>
  <phoneticPr fontId="2"/>
  <pageMargins left="0.78740157480314965" right="0.78740157480314965" top="0.39370078740157483" bottom="0.39370078740157483" header="0.51181102362204722" footer="0.51181102362204722"/>
  <pageSetup paperSize="9" scale="42" fitToHeight="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3EE6-9CA7-4685-9084-B85DCBB32290}">
  <sheetPr>
    <pageSetUpPr fitToPage="1"/>
  </sheetPr>
  <dimension ref="A1:F31"/>
  <sheetViews>
    <sheetView workbookViewId="0"/>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E1" s="23"/>
      <c r="F1" s="17" t="s">
        <v>83</v>
      </c>
    </row>
    <row r="2" spans="1:6" ht="40.15" customHeight="1" thickTop="1" x14ac:dyDescent="0.4">
      <c r="A2" s="303" t="s">
        <v>330</v>
      </c>
      <c r="B2" s="304"/>
      <c r="C2" s="304"/>
      <c r="D2" s="304"/>
      <c r="E2" s="304"/>
      <c r="F2" s="423"/>
    </row>
    <row r="3" spans="1:6" ht="40.15" customHeight="1" thickBot="1" x14ac:dyDescent="0.45">
      <c r="A3" s="306"/>
      <c r="B3" s="307"/>
      <c r="C3" s="307"/>
      <c r="D3" s="307"/>
      <c r="E3" s="307"/>
      <c r="F3" s="424"/>
    </row>
    <row r="4" spans="1:6" ht="40.15" customHeight="1" thickTop="1" x14ac:dyDescent="0.4">
      <c r="A4" s="191"/>
      <c r="C4" s="9" t="str">
        <f>表紙!$G$5</f>
        <v>事業者名</v>
      </c>
      <c r="D4" s="407" t="str">
        <f>IF(表紙!$H$5="","",表紙!$H$5)</f>
        <v/>
      </c>
      <c r="E4" s="407"/>
      <c r="F4" s="407"/>
    </row>
    <row r="5" spans="1:6" ht="40.15" customHeight="1" thickBot="1" x14ac:dyDescent="0.45">
      <c r="A5" s="191"/>
      <c r="B5" s="191"/>
      <c r="C5" s="3"/>
      <c r="D5" s="3"/>
      <c r="E5" s="3"/>
      <c r="F5" s="24"/>
    </row>
    <row r="6" spans="1:6" ht="40.15" customHeight="1" thickBot="1" x14ac:dyDescent="0.45">
      <c r="A6" s="96"/>
      <c r="B6" s="25" t="s">
        <v>53</v>
      </c>
      <c r="C6" s="220" t="s">
        <v>329</v>
      </c>
      <c r="D6" s="434" t="s">
        <v>290</v>
      </c>
      <c r="E6" s="435"/>
      <c r="F6" s="192" t="s">
        <v>331</v>
      </c>
    </row>
    <row r="7" spans="1:6" ht="40.15" customHeight="1" thickTop="1" x14ac:dyDescent="0.4">
      <c r="A7" s="97">
        <v>1</v>
      </c>
      <c r="B7" s="111"/>
      <c r="C7" s="133"/>
      <c r="D7" s="425"/>
      <c r="E7" s="426"/>
      <c r="F7" s="112"/>
    </row>
    <row r="8" spans="1:6" ht="40.15" customHeight="1" x14ac:dyDescent="0.4">
      <c r="A8" s="98">
        <v>2</v>
      </c>
      <c r="B8" s="106"/>
      <c r="C8" s="186"/>
      <c r="D8" s="427"/>
      <c r="E8" s="428"/>
      <c r="F8" s="109"/>
    </row>
    <row r="9" spans="1:6" ht="40.15" customHeight="1" x14ac:dyDescent="0.4">
      <c r="A9" s="93">
        <v>3</v>
      </c>
      <c r="B9" s="106"/>
      <c r="C9" s="186"/>
      <c r="D9" s="427"/>
      <c r="E9" s="428"/>
      <c r="F9" s="109"/>
    </row>
    <row r="10" spans="1:6" ht="40.15" customHeight="1" x14ac:dyDescent="0.4">
      <c r="A10" s="99">
        <v>4</v>
      </c>
      <c r="B10" s="106"/>
      <c r="C10" s="186"/>
      <c r="D10" s="427"/>
      <c r="E10" s="428"/>
      <c r="F10" s="109"/>
    </row>
    <row r="11" spans="1:6" ht="40.15" customHeight="1" x14ac:dyDescent="0.4">
      <c r="A11" s="98">
        <v>5</v>
      </c>
      <c r="B11" s="106"/>
      <c r="C11" s="186"/>
      <c r="D11" s="427"/>
      <c r="E11" s="428"/>
      <c r="F11" s="109"/>
    </row>
    <row r="12" spans="1:6" ht="40.15" customHeight="1" x14ac:dyDescent="0.4">
      <c r="A12" s="98">
        <v>6</v>
      </c>
      <c r="B12" s="106"/>
      <c r="C12" s="186"/>
      <c r="D12" s="427"/>
      <c r="E12" s="428"/>
      <c r="F12" s="109"/>
    </row>
    <row r="13" spans="1:6" ht="40.15" customHeight="1" x14ac:dyDescent="0.4">
      <c r="A13" s="93">
        <v>7</v>
      </c>
      <c r="B13" s="106"/>
      <c r="C13" s="186"/>
      <c r="D13" s="427"/>
      <c r="E13" s="428"/>
      <c r="F13" s="109"/>
    </row>
    <row r="14" spans="1:6" ht="40.15" customHeight="1" thickBot="1" x14ac:dyDescent="0.45">
      <c r="A14" s="89">
        <v>8</v>
      </c>
      <c r="B14" s="107"/>
      <c r="C14" s="187"/>
      <c r="D14" s="429"/>
      <c r="E14" s="430"/>
      <c r="F14" s="110"/>
    </row>
    <row r="15" spans="1:6" ht="40.15" customHeight="1" thickTop="1" thickBot="1" x14ac:dyDescent="0.45">
      <c r="A15" s="181" t="s">
        <v>55</v>
      </c>
      <c r="B15" s="26"/>
      <c r="C15" s="132">
        <f>SUM(C7:C14)</f>
        <v>0</v>
      </c>
      <c r="D15" s="431"/>
      <c r="E15" s="432"/>
      <c r="F15" s="80"/>
    </row>
    <row r="16" spans="1:6" ht="40.15" customHeight="1" x14ac:dyDescent="0.4">
      <c r="A16" s="415" t="s">
        <v>81</v>
      </c>
      <c r="B16" s="415"/>
      <c r="C16" s="415"/>
      <c r="D16" s="415"/>
      <c r="E16" s="415"/>
      <c r="F16" s="415"/>
    </row>
    <row r="17" spans="1:6" s="4" customFormat="1" ht="40.15" customHeight="1" x14ac:dyDescent="0.15">
      <c r="A17" s="433" t="s">
        <v>82</v>
      </c>
      <c r="B17" s="433"/>
      <c r="C17" s="433"/>
      <c r="D17" s="433"/>
      <c r="E17" s="433"/>
      <c r="F17" s="433"/>
    </row>
    <row r="18" spans="1:6" s="4" customFormat="1" x14ac:dyDescent="0.15"/>
    <row r="19" spans="1:6" s="4" customFormat="1" x14ac:dyDescent="0.15"/>
    <row r="20" spans="1:6" s="4" customFormat="1" x14ac:dyDescent="0.15"/>
    <row r="21" spans="1:6" s="4" customFormat="1" x14ac:dyDescent="0.15"/>
    <row r="22" spans="1:6" s="4" customFormat="1" x14ac:dyDescent="0.15"/>
    <row r="23" spans="1:6" s="4" customFormat="1" x14ac:dyDescent="0.15"/>
    <row r="24" spans="1:6" s="4" customFormat="1" x14ac:dyDescent="0.15"/>
    <row r="25" spans="1:6" s="4" customFormat="1" x14ac:dyDescent="0.15"/>
    <row r="26" spans="1:6" s="4" customFormat="1" x14ac:dyDescent="0.15"/>
    <row r="27" spans="1:6" s="4" customFormat="1" x14ac:dyDescent="0.15"/>
    <row r="28" spans="1:6" s="4" customFormat="1" x14ac:dyDescent="0.15"/>
    <row r="29" spans="1:6" s="4" customFormat="1" x14ac:dyDescent="0.15"/>
    <row r="30" spans="1:6" s="4" customFormat="1" x14ac:dyDescent="0.15"/>
    <row r="31" spans="1:6" s="4" customFormat="1" x14ac:dyDescent="0.15"/>
  </sheetData>
  <mergeCells count="14">
    <mergeCell ref="A2:F3"/>
    <mergeCell ref="A16:F16"/>
    <mergeCell ref="A17:F17"/>
    <mergeCell ref="D6:E6"/>
    <mergeCell ref="D7:E7"/>
    <mergeCell ref="D8:E8"/>
    <mergeCell ref="D9:E9"/>
    <mergeCell ref="D10:E10"/>
    <mergeCell ref="D11:E11"/>
    <mergeCell ref="D12:E12"/>
    <mergeCell ref="D13:E13"/>
    <mergeCell ref="D14:E14"/>
    <mergeCell ref="D15:E15"/>
    <mergeCell ref="D4:F4"/>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E037-E02D-4463-9400-DEFFE629F2EC}">
  <sheetPr>
    <pageSetUpPr fitToPage="1"/>
  </sheetPr>
  <dimension ref="A1:G30"/>
  <sheetViews>
    <sheetView workbookViewId="0"/>
  </sheetViews>
  <sheetFormatPr defaultColWidth="9" defaultRowHeight="13.5" x14ac:dyDescent="0.4"/>
  <cols>
    <col min="1" max="7" width="20.625" style="1" customWidth="1"/>
    <col min="8" max="16384" width="9" style="1"/>
  </cols>
  <sheetData>
    <row r="1" spans="1:7" ht="40.15" customHeight="1" thickBot="1" x14ac:dyDescent="0.45">
      <c r="E1" s="7"/>
      <c r="F1" s="7"/>
      <c r="G1" s="17" t="s">
        <v>84</v>
      </c>
    </row>
    <row r="2" spans="1:7" ht="40.15" customHeight="1" thickTop="1" x14ac:dyDescent="0.4">
      <c r="A2" s="303" t="s">
        <v>328</v>
      </c>
      <c r="B2" s="304"/>
      <c r="C2" s="304"/>
      <c r="D2" s="304"/>
      <c r="E2" s="304"/>
      <c r="F2" s="304"/>
      <c r="G2" s="423"/>
    </row>
    <row r="3" spans="1:7" ht="40.15" customHeight="1" thickBot="1" x14ac:dyDescent="0.45">
      <c r="A3" s="306"/>
      <c r="B3" s="307"/>
      <c r="C3" s="307"/>
      <c r="D3" s="307"/>
      <c r="E3" s="307"/>
      <c r="F3" s="307"/>
      <c r="G3" s="424"/>
    </row>
    <row r="4" spans="1:7" ht="40.15" customHeight="1" thickTop="1" x14ac:dyDescent="0.4">
      <c r="A4" s="191"/>
      <c r="B4" s="191"/>
      <c r="D4" s="9" t="str">
        <f>表紙!$G$5</f>
        <v>事業者名</v>
      </c>
      <c r="E4" s="407" t="str">
        <f>IF(表紙!$H$5="","",表紙!$H$5)</f>
        <v/>
      </c>
      <c r="F4" s="407"/>
      <c r="G4" s="407"/>
    </row>
    <row r="5" spans="1:7" ht="40.15" customHeight="1" thickBot="1" x14ac:dyDescent="0.45">
      <c r="A5" s="191"/>
      <c r="B5" s="191"/>
      <c r="C5" s="191"/>
      <c r="D5" s="3"/>
      <c r="E5" s="3"/>
      <c r="F5" s="3"/>
      <c r="G5" s="39"/>
    </row>
    <row r="6" spans="1:7" ht="40.15" customHeight="1" thickBot="1" x14ac:dyDescent="0.45">
      <c r="A6" s="36"/>
      <c r="B6" s="102" t="s">
        <v>213</v>
      </c>
      <c r="C6" s="175" t="s">
        <v>56</v>
      </c>
      <c r="D6" s="175" t="s">
        <v>329</v>
      </c>
      <c r="E6" s="434" t="s">
        <v>290</v>
      </c>
      <c r="F6" s="435"/>
      <c r="G6" s="176" t="s">
        <v>331</v>
      </c>
    </row>
    <row r="7" spans="1:7" ht="40.15" customHeight="1" thickTop="1" x14ac:dyDescent="0.4">
      <c r="A7" s="92">
        <v>1</v>
      </c>
      <c r="B7" s="85"/>
      <c r="C7" s="85"/>
      <c r="D7" s="185"/>
      <c r="E7" s="425"/>
      <c r="F7" s="426"/>
      <c r="G7" s="108"/>
    </row>
    <row r="8" spans="1:7" ht="40.15" customHeight="1" x14ac:dyDescent="0.4">
      <c r="A8" s="93">
        <v>2</v>
      </c>
      <c r="B8" s="83"/>
      <c r="C8" s="83"/>
      <c r="D8" s="186"/>
      <c r="E8" s="427"/>
      <c r="F8" s="428"/>
      <c r="G8" s="109"/>
    </row>
    <row r="9" spans="1:7" ht="40.15" customHeight="1" x14ac:dyDescent="0.4">
      <c r="A9" s="93">
        <v>3</v>
      </c>
      <c r="B9" s="83"/>
      <c r="C9" s="83"/>
      <c r="D9" s="186"/>
      <c r="E9" s="427"/>
      <c r="F9" s="428"/>
      <c r="G9" s="109"/>
    </row>
    <row r="10" spans="1:7" ht="40.15" customHeight="1" x14ac:dyDescent="0.4">
      <c r="A10" s="93">
        <v>4</v>
      </c>
      <c r="B10" s="83"/>
      <c r="C10" s="83"/>
      <c r="D10" s="186"/>
      <c r="E10" s="427"/>
      <c r="F10" s="428"/>
      <c r="G10" s="109"/>
    </row>
    <row r="11" spans="1:7" ht="40.15" customHeight="1" x14ac:dyDescent="0.4">
      <c r="A11" s="93">
        <v>5</v>
      </c>
      <c r="B11" s="83"/>
      <c r="C11" s="83"/>
      <c r="D11" s="186"/>
      <c r="E11" s="427"/>
      <c r="F11" s="428"/>
      <c r="G11" s="109"/>
    </row>
    <row r="12" spans="1:7" ht="40.15" customHeight="1" x14ac:dyDescent="0.4">
      <c r="A12" s="93">
        <v>6</v>
      </c>
      <c r="B12" s="83"/>
      <c r="C12" s="83"/>
      <c r="D12" s="186"/>
      <c r="E12" s="427"/>
      <c r="F12" s="428"/>
      <c r="G12" s="109"/>
    </row>
    <row r="13" spans="1:7" ht="40.15" customHeight="1" x14ac:dyDescent="0.4">
      <c r="A13" s="93">
        <v>7</v>
      </c>
      <c r="B13" s="83"/>
      <c r="C13" s="83"/>
      <c r="D13" s="186"/>
      <c r="E13" s="427"/>
      <c r="F13" s="428"/>
      <c r="G13" s="109"/>
    </row>
    <row r="14" spans="1:7" ht="40.15" customHeight="1" thickBot="1" x14ac:dyDescent="0.45">
      <c r="A14" s="89">
        <v>8</v>
      </c>
      <c r="B14" s="101"/>
      <c r="C14" s="101"/>
      <c r="D14" s="187"/>
      <c r="E14" s="429"/>
      <c r="F14" s="430"/>
      <c r="G14" s="110"/>
    </row>
    <row r="15" spans="1:7" ht="40.15" customHeight="1" thickTop="1" thickBot="1" x14ac:dyDescent="0.45">
      <c r="A15" s="181" t="s">
        <v>55</v>
      </c>
      <c r="B15" s="182"/>
      <c r="C15" s="182"/>
      <c r="D15" s="132">
        <f>SUM(D7:D14)</f>
        <v>0</v>
      </c>
      <c r="E15" s="431"/>
      <c r="F15" s="432"/>
      <c r="G15" s="80"/>
    </row>
    <row r="16" spans="1:7" ht="40.15" customHeight="1" x14ac:dyDescent="0.4">
      <c r="A16" s="228" t="s">
        <v>308</v>
      </c>
      <c r="B16" s="228"/>
      <c r="C16" s="228"/>
      <c r="D16" s="228"/>
      <c r="E16" s="228"/>
      <c r="F16" s="228"/>
      <c r="G16" s="228"/>
    </row>
    <row r="17" spans="1:7" ht="40.15" customHeight="1" x14ac:dyDescent="0.4">
      <c r="A17" s="226" t="s">
        <v>81</v>
      </c>
      <c r="B17" s="225"/>
      <c r="C17" s="225"/>
      <c r="D17" s="225"/>
      <c r="E17" s="225"/>
      <c r="F17" s="225"/>
      <c r="G17" s="225"/>
    </row>
    <row r="18" spans="1:7" s="4" customFormat="1" ht="40.15" customHeight="1" x14ac:dyDescent="0.15">
      <c r="A18" s="433" t="s">
        <v>82</v>
      </c>
      <c r="B18" s="433"/>
      <c r="C18" s="433"/>
      <c r="D18" s="433"/>
      <c r="E18" s="433"/>
      <c r="F18" s="433"/>
      <c r="G18" s="433"/>
    </row>
    <row r="19" spans="1:7" s="4" customFormat="1" x14ac:dyDescent="0.15"/>
    <row r="20" spans="1:7" s="4" customFormat="1" x14ac:dyDescent="0.15"/>
    <row r="21" spans="1:7" s="4" customFormat="1" x14ac:dyDescent="0.15"/>
    <row r="22" spans="1:7" s="4" customFormat="1" x14ac:dyDescent="0.15"/>
    <row r="23" spans="1:7" s="4" customFormat="1" x14ac:dyDescent="0.15"/>
    <row r="24" spans="1:7" s="4" customFormat="1" x14ac:dyDescent="0.15"/>
    <row r="25" spans="1:7" s="4" customFormat="1" x14ac:dyDescent="0.15"/>
    <row r="26" spans="1:7" s="4" customFormat="1" x14ac:dyDescent="0.15"/>
    <row r="27" spans="1:7" s="4" customFormat="1" x14ac:dyDescent="0.15"/>
    <row r="28" spans="1:7" s="4" customFormat="1" x14ac:dyDescent="0.15"/>
    <row r="29" spans="1:7" s="4" customFormat="1" x14ac:dyDescent="0.15"/>
    <row r="30" spans="1:7" s="4" customFormat="1" x14ac:dyDescent="0.15"/>
  </sheetData>
  <mergeCells count="13">
    <mergeCell ref="A2:G3"/>
    <mergeCell ref="A18:G18"/>
    <mergeCell ref="E6:F6"/>
    <mergeCell ref="E15:F15"/>
    <mergeCell ref="E14:F14"/>
    <mergeCell ref="E13:F13"/>
    <mergeCell ref="E12:F12"/>
    <mergeCell ref="E11:F11"/>
    <mergeCell ref="E10:F10"/>
    <mergeCell ref="E9:F9"/>
    <mergeCell ref="E8:F8"/>
    <mergeCell ref="E7:F7"/>
    <mergeCell ref="E4:G4"/>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2BA39-4D49-4403-91D0-A442A81FA490}">
  <sheetPr>
    <pageSetUpPr fitToPage="1"/>
  </sheetPr>
  <dimension ref="A1:D30"/>
  <sheetViews>
    <sheetView workbookViewId="0"/>
  </sheetViews>
  <sheetFormatPr defaultColWidth="9" defaultRowHeight="17.25" x14ac:dyDescent="0.4"/>
  <cols>
    <col min="1" max="4" width="20.625" style="191" customWidth="1"/>
    <col min="5" max="16384" width="9" style="191"/>
  </cols>
  <sheetData>
    <row r="1" spans="1:4" ht="40.15" customHeight="1" thickBot="1" x14ac:dyDescent="0.45">
      <c r="A1" s="23"/>
      <c r="B1" s="23"/>
      <c r="D1" s="17" t="s">
        <v>125</v>
      </c>
    </row>
    <row r="2" spans="1:4" ht="40.15" customHeight="1" thickTop="1" x14ac:dyDescent="0.4">
      <c r="A2" s="381" t="s">
        <v>327</v>
      </c>
      <c r="B2" s="382"/>
      <c r="C2" s="382"/>
      <c r="D2" s="383"/>
    </row>
    <row r="3" spans="1:4" ht="40.15" customHeight="1" thickBot="1" x14ac:dyDescent="0.45">
      <c r="A3" s="384"/>
      <c r="B3" s="385"/>
      <c r="C3" s="385"/>
      <c r="D3" s="386"/>
    </row>
    <row r="4" spans="1:4" ht="40.15" customHeight="1" thickTop="1" x14ac:dyDescent="0.4">
      <c r="A4" s="9" t="str">
        <f>表紙!$G$5</f>
        <v>事業者名</v>
      </c>
      <c r="B4" s="407" t="str">
        <f>IF(表紙!$H$5="","",表紙!$H$5)</f>
        <v/>
      </c>
      <c r="C4" s="407"/>
      <c r="D4" s="407"/>
    </row>
    <row r="5" spans="1:4" ht="40.15" customHeight="1" x14ac:dyDescent="0.4"/>
    <row r="6" spans="1:4" ht="40.15" customHeight="1" x14ac:dyDescent="0.4">
      <c r="A6" s="191" t="s">
        <v>175</v>
      </c>
      <c r="B6" s="35"/>
    </row>
    <row r="7" spans="1:4" ht="40.15" customHeight="1" thickBot="1" x14ac:dyDescent="0.45">
      <c r="A7" s="35"/>
      <c r="B7" s="35"/>
    </row>
    <row r="8" spans="1:4" ht="40.15" customHeight="1" thickBot="1" x14ac:dyDescent="0.45">
      <c r="A8" s="311" t="s">
        <v>187</v>
      </c>
      <c r="B8" s="361"/>
      <c r="C8" s="312" t="s">
        <v>136</v>
      </c>
      <c r="D8" s="436"/>
    </row>
    <row r="9" spans="1:4" ht="40.15" customHeight="1" thickTop="1" thickBot="1" x14ac:dyDescent="0.45">
      <c r="A9" s="437"/>
      <c r="B9" s="438"/>
      <c r="C9" s="439"/>
      <c r="D9" s="440"/>
    </row>
    <row r="10" spans="1:4" s="64" customFormat="1" ht="40.15" customHeight="1" x14ac:dyDescent="0.4">
      <c r="A10" s="213" t="s">
        <v>105</v>
      </c>
      <c r="B10" s="213"/>
      <c r="C10" s="213"/>
      <c r="D10" s="213"/>
    </row>
    <row r="11" spans="1:4" ht="40.15" customHeight="1" x14ac:dyDescent="0.4">
      <c r="A11" s="35"/>
      <c r="B11" s="35"/>
      <c r="C11" s="35"/>
      <c r="D11" s="35"/>
    </row>
    <row r="12" spans="1:4" ht="40.15" customHeight="1" x14ac:dyDescent="0.4">
      <c r="A12" s="212" t="s">
        <v>176</v>
      </c>
      <c r="B12" s="35"/>
      <c r="C12" s="35"/>
      <c r="D12" s="35"/>
    </row>
    <row r="13" spans="1:4" ht="40.15" customHeight="1" thickBot="1" x14ac:dyDescent="0.45">
      <c r="A13" s="212"/>
      <c r="B13" s="212"/>
      <c r="C13" s="212"/>
      <c r="D13" s="212"/>
    </row>
    <row r="14" spans="1:4" ht="40.15" customHeight="1" thickBot="1" x14ac:dyDescent="0.45">
      <c r="A14" s="311" t="s">
        <v>188</v>
      </c>
      <c r="B14" s="361"/>
      <c r="C14" s="312" t="s">
        <v>114</v>
      </c>
      <c r="D14" s="436"/>
    </row>
    <row r="15" spans="1:4" ht="40.15" customHeight="1" thickTop="1" thickBot="1" x14ac:dyDescent="0.45">
      <c r="A15" s="437"/>
      <c r="B15" s="438"/>
      <c r="C15" s="439"/>
      <c r="D15" s="440"/>
    </row>
    <row r="16" spans="1:4" ht="40.15" customHeight="1" x14ac:dyDescent="0.4">
      <c r="A16" s="399" t="s">
        <v>311</v>
      </c>
      <c r="B16" s="399"/>
      <c r="C16" s="399"/>
      <c r="D16" s="399"/>
    </row>
    <row r="17" s="15" customFormat="1" x14ac:dyDescent="0.2"/>
    <row r="18" s="15" customFormat="1" x14ac:dyDescent="0.2"/>
    <row r="19" s="15" customFormat="1" x14ac:dyDescent="0.2"/>
    <row r="20" s="15" customFormat="1" x14ac:dyDescent="0.2"/>
    <row r="21" s="15" customFormat="1" x14ac:dyDescent="0.2"/>
    <row r="22" s="15" customFormat="1" x14ac:dyDescent="0.2"/>
    <row r="23" s="15" customFormat="1" x14ac:dyDescent="0.2"/>
    <row r="24" s="15" customFormat="1" x14ac:dyDescent="0.2"/>
    <row r="25" s="15" customFormat="1" x14ac:dyDescent="0.2"/>
    <row r="26" s="15" customFormat="1" x14ac:dyDescent="0.2"/>
    <row r="27" s="15" customFormat="1" x14ac:dyDescent="0.2"/>
    <row r="28" s="15" customFormat="1" x14ac:dyDescent="0.2"/>
    <row r="29" s="15" customFormat="1" x14ac:dyDescent="0.2"/>
    <row r="30" s="15" customFormat="1" x14ac:dyDescent="0.2"/>
  </sheetData>
  <mergeCells count="11">
    <mergeCell ref="A16:D16"/>
    <mergeCell ref="A14:B14"/>
    <mergeCell ref="C14:D14"/>
    <mergeCell ref="A9:B9"/>
    <mergeCell ref="A2:D3"/>
    <mergeCell ref="A8:B8"/>
    <mergeCell ref="A15:B15"/>
    <mergeCell ref="C15:D15"/>
    <mergeCell ref="C8:D8"/>
    <mergeCell ref="C9:D9"/>
    <mergeCell ref="B4:D4"/>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colBreaks count="1" manualBreakCount="1">
    <brk id="2" max="2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709F-0CE5-4254-9DD9-CC8F00758B76}">
  <sheetPr>
    <pageSetUpPr fitToPage="1"/>
  </sheetPr>
  <dimension ref="A1:H24"/>
  <sheetViews>
    <sheetView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124</v>
      </c>
    </row>
    <row r="2" spans="1:8" ht="40.15" customHeight="1" thickTop="1" x14ac:dyDescent="0.4">
      <c r="A2" s="381" t="s">
        <v>326</v>
      </c>
      <c r="B2" s="382"/>
      <c r="C2" s="382"/>
      <c r="D2" s="382"/>
      <c r="E2" s="382"/>
      <c r="F2" s="382"/>
      <c r="G2" s="382"/>
      <c r="H2" s="383"/>
    </row>
    <row r="3" spans="1:8" ht="40.15" customHeight="1" thickBot="1" x14ac:dyDescent="0.45">
      <c r="A3" s="384"/>
      <c r="B3" s="385"/>
      <c r="C3" s="385"/>
      <c r="D3" s="385"/>
      <c r="E3" s="385"/>
      <c r="F3" s="385"/>
      <c r="G3" s="385"/>
      <c r="H3" s="386"/>
    </row>
    <row r="4" spans="1:8" ht="40.15" customHeight="1" thickTop="1" x14ac:dyDescent="0.4">
      <c r="A4" s="191"/>
      <c r="B4" s="191"/>
      <c r="E4" s="9" t="str">
        <f>表紙!$G$5</f>
        <v>事業者名</v>
      </c>
      <c r="F4" s="407" t="str">
        <f>IF(表紙!$H$5="","",表紙!$H$5)</f>
        <v/>
      </c>
      <c r="G4" s="407"/>
      <c r="H4" s="407"/>
    </row>
    <row r="5" spans="1:8" ht="40.15" customHeight="1" x14ac:dyDescent="0.4">
      <c r="A5" s="191"/>
      <c r="B5" s="191"/>
      <c r="C5" s="191"/>
    </row>
    <row r="6" spans="1:8" ht="40.15" customHeight="1" x14ac:dyDescent="0.4">
      <c r="A6" s="39" t="s">
        <v>246</v>
      </c>
      <c r="B6" s="38"/>
      <c r="C6" s="38"/>
      <c r="D6" s="38"/>
      <c r="E6" s="38"/>
      <c r="F6" s="38"/>
    </row>
    <row r="7" spans="1:8" ht="40.15" customHeight="1" thickBot="1" x14ac:dyDescent="0.45">
      <c r="A7" s="35"/>
      <c r="B7" s="35"/>
      <c r="C7" s="35"/>
      <c r="D7" s="35"/>
      <c r="E7" s="35"/>
      <c r="F7" s="35"/>
    </row>
    <row r="8" spans="1:8" ht="40.15" customHeight="1" thickBot="1" x14ac:dyDescent="0.45">
      <c r="A8" s="447" t="s">
        <v>198</v>
      </c>
      <c r="B8" s="448"/>
      <c r="C8" s="419" t="s">
        <v>151</v>
      </c>
      <c r="D8" s="420"/>
      <c r="E8" s="419" t="s">
        <v>152</v>
      </c>
      <c r="F8" s="420"/>
      <c r="G8" s="312" t="s">
        <v>115</v>
      </c>
      <c r="H8" s="436"/>
    </row>
    <row r="9" spans="1:8" ht="40.15" customHeight="1" thickTop="1" thickBot="1" x14ac:dyDescent="0.45">
      <c r="A9" s="437"/>
      <c r="B9" s="438"/>
      <c r="C9" s="441"/>
      <c r="D9" s="442"/>
      <c r="E9" s="443"/>
      <c r="F9" s="444"/>
      <c r="G9" s="445">
        <f>ROUND(A9*C9*E9,3)</f>
        <v>0</v>
      </c>
      <c r="H9" s="446"/>
    </row>
    <row r="10" spans="1:8" ht="40.15" customHeight="1" x14ac:dyDescent="0.4">
      <c r="A10" s="399" t="s">
        <v>106</v>
      </c>
      <c r="B10" s="399"/>
      <c r="C10" s="399"/>
      <c r="D10" s="399"/>
      <c r="E10" s="399"/>
      <c r="F10" s="399"/>
      <c r="G10" s="399"/>
      <c r="H10" s="399"/>
    </row>
    <row r="11" spans="1:8" s="4" customFormat="1" x14ac:dyDescent="0.15"/>
    <row r="12" spans="1:8" s="4" customFormat="1" x14ac:dyDescent="0.15"/>
    <row r="13" spans="1:8" s="4" customFormat="1" x14ac:dyDescent="0.15"/>
    <row r="14" spans="1:8" s="4" customFormat="1" x14ac:dyDescent="0.15"/>
    <row r="15" spans="1:8" s="4" customFormat="1" x14ac:dyDescent="0.15"/>
    <row r="16" spans="1:8" s="4" customFormat="1" x14ac:dyDescent="0.15"/>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sheetData>
  <mergeCells count="11">
    <mergeCell ref="A2:H3"/>
    <mergeCell ref="F4:H4"/>
    <mergeCell ref="A8:B8"/>
    <mergeCell ref="C8:D8"/>
    <mergeCell ref="E8:F8"/>
    <mergeCell ref="G8:H8"/>
    <mergeCell ref="A9:B9"/>
    <mergeCell ref="C9:D9"/>
    <mergeCell ref="E9:F9"/>
    <mergeCell ref="G9:H9"/>
    <mergeCell ref="A10:H10"/>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9" ma:contentTypeDescription="新しいドキュメントを作成します。" ma:contentTypeScope="" ma:versionID="61886f30e5e9db6afba7cecac0364ce0">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3257cc88c8082976ba6f8b31d613cd0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Flow_SignoffStatus xmlns="321e8871-1c24-4f8a-8f1d-b9016d52d4a3" xsi:nil="true"/>
  </documentManagement>
</p:properties>
</file>

<file path=customXml/itemProps1.xml><?xml version="1.0" encoding="utf-8"?>
<ds:datastoreItem xmlns:ds="http://schemas.openxmlformats.org/officeDocument/2006/customXml" ds:itemID="{4D0E6F94-88A6-4CA0-8FFE-89D000171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ABA307-6DC2-483C-A867-84E77C801642}">
  <ds:schemaRefs>
    <ds:schemaRef ds:uri="http://schemas.microsoft.com/sharepoint/v3/contenttype/forms"/>
  </ds:schemaRefs>
</ds:datastoreItem>
</file>

<file path=customXml/itemProps3.xml><?xml version="1.0" encoding="utf-8"?>
<ds:datastoreItem xmlns:ds="http://schemas.openxmlformats.org/officeDocument/2006/customXml" ds:itemID="{7D0EE409-22A8-4D56-BFC2-B437515CC516}">
  <ds:schemaRefs>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321e8871-1c24-4f8a-8f1d-b9016d52d4a3"/>
    <ds:schemaRef ds:uri="8ee52e10-ab1a-4c94-9d82-ab5dbf5133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表紙</vt:lpstr>
      <vt:lpstr>表1</vt:lpstr>
      <vt:lpstr>表2</vt:lpstr>
      <vt:lpstr>表3</vt:lpstr>
      <vt:lpstr>表4</vt:lpstr>
      <vt:lpstr>表5</vt:lpstr>
      <vt:lpstr>表6</vt:lpstr>
      <vt:lpstr>表7</vt:lpstr>
      <vt:lpstr>表8-1</vt:lpstr>
      <vt:lpstr>表8-2</vt:lpstr>
      <vt:lpstr>表9</vt:lpstr>
      <vt:lpstr>表10</vt:lpstr>
      <vt:lpstr>表11</vt:lpstr>
      <vt:lpstr>表紙（メニュー別）</vt:lpstr>
      <vt:lpstr>表1（メニュー別）</vt:lpstr>
      <vt:lpstr>表2（メニュー別）</vt:lpstr>
      <vt:lpstr>表紙 （冷熱温熱）</vt:lpstr>
      <vt:lpstr>表1-1（冷熱温熱）</vt:lpstr>
      <vt:lpstr>表1-2（冷熱温熱）</vt:lpstr>
      <vt:lpstr>表2-1（冷熱温熱）</vt:lpstr>
      <vt:lpstr>表2-2（冷熱温熱）</vt:lpstr>
      <vt:lpstr>表3（冷熱温熱）</vt:lpstr>
      <vt:lpstr>表4（冷熱温熱）</vt:lpstr>
      <vt:lpstr>表5（冷熱温熱）</vt:lpstr>
      <vt:lpstr>表6（冷熱温熱）</vt:lpstr>
      <vt:lpstr>表7（冷熱温熱）</vt:lpstr>
      <vt:lpstr>表8-1（冷熱温熱）</vt:lpstr>
      <vt:lpstr>表8-2（冷熱温熱）</vt:lpstr>
      <vt:lpstr>表9（冷熱温熱）</vt:lpstr>
      <vt:lpstr>表10（冷熱温熱）</vt:lpstr>
      <vt:lpstr>表11（冷熱温熱）</vt:lpstr>
      <vt:lpstr>表12（冷熱温熱）</vt:lpstr>
      <vt:lpstr>表紙（メニュー別、冷熱温熱）</vt:lpstr>
      <vt:lpstr>表1（メニュー別、冷熱温熱）</vt:lpstr>
      <vt:lpstr>表2（メニュー別、冷熱温熱）</vt:lpstr>
      <vt:lpstr>表1!Print_Area</vt:lpstr>
      <vt:lpstr>'表1（メニュー別）'!Print_Area</vt:lpstr>
      <vt:lpstr>'表1（メニュー別、冷熱温熱）'!Print_Area</vt:lpstr>
      <vt:lpstr>表10!Print_Area</vt:lpstr>
      <vt:lpstr>'表10（冷熱温熱）'!Print_Area</vt:lpstr>
      <vt:lpstr>表11!Print_Area</vt:lpstr>
      <vt:lpstr>'表11（冷熱温熱）'!Print_Area</vt:lpstr>
      <vt:lpstr>'表1-1（冷熱温熱）'!Print_Area</vt:lpstr>
      <vt:lpstr>'表12（冷熱温熱）'!Print_Area</vt:lpstr>
      <vt:lpstr>'表1-2（冷熱温熱）'!Print_Area</vt:lpstr>
      <vt:lpstr>表2!Print_Area</vt:lpstr>
      <vt:lpstr>'表2（メニュー別）'!Print_Area</vt:lpstr>
      <vt:lpstr>'表2（メニュー別、冷熱温熱）'!Print_Area</vt:lpstr>
      <vt:lpstr>'表2-1（冷熱温熱）'!Print_Area</vt:lpstr>
      <vt:lpstr>'表2-2（冷熱温熱）'!Print_Area</vt:lpstr>
      <vt:lpstr>表3!Print_Area</vt:lpstr>
      <vt:lpstr>'表3（冷熱温熱）'!Print_Area</vt:lpstr>
      <vt:lpstr>表4!Print_Area</vt:lpstr>
      <vt:lpstr>'表4（冷熱温熱）'!Print_Area</vt:lpstr>
      <vt:lpstr>'表5（冷熱温熱）'!Print_Area</vt:lpstr>
      <vt:lpstr>表6!Print_Area</vt:lpstr>
      <vt:lpstr>'表6（冷熱温熱）'!Print_Area</vt:lpstr>
      <vt:lpstr>表7!Print_Area</vt:lpstr>
      <vt:lpstr>'表7（冷熱温熱）'!Print_Area</vt:lpstr>
      <vt:lpstr>表9!Print_Area</vt:lpstr>
      <vt:lpstr>'表9（冷熱温熱）'!Print_Area</vt:lpstr>
      <vt:lpstr>表紙!Print_Area</vt:lpstr>
      <vt:lpstr>'表紙 （冷熱温熱）'!Print_Area</vt:lpstr>
      <vt:lpstr>'表紙（メニュー別）'!Print_Area</vt:lpstr>
      <vt:lpstr>'表紙（メニュー別、冷熱温熱）'!Print_Area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2024-03-21T05:16:07Z</dcterms:created>
  <dcterms:modified xsi:type="dcterms:W3CDTF">2025-04-30T01:34:15Z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