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6" documentId="13_ncr:1_{C7E1E039-0728-4F9C-B437-C5CB22218C89}" xr6:coauthVersionLast="47" xr6:coauthVersionMax="47" xr10:uidLastSave="{959841F9-1312-4C9D-B976-91AF1D4AF550}"/>
  <bookViews>
    <workbookView xWindow="-120" yWindow="-120" windowWidth="29040" windowHeight="15720" tabRatio="865" xr2:uid="{638A5426-7B11-40DC-9728-0703939769E2}"/>
  </bookViews>
  <sheets>
    <sheet name="表紙 " sheetId="26" r:id="rId1"/>
    <sheet name="表1" sheetId="14" r:id="rId2"/>
    <sheet name="表2" sheetId="15" r:id="rId3"/>
    <sheet name="表3" sheetId="16" r:id="rId4"/>
    <sheet name="表4" sheetId="17" r:id="rId5"/>
    <sheet name="表5-1" sheetId="24" r:id="rId6"/>
    <sheet name="表5-2" sheetId="33" r:id="rId7"/>
    <sheet name="表5-3" sheetId="38" r:id="rId8"/>
    <sheet name="表6-1" sheetId="29" r:id="rId9"/>
    <sheet name="表6-2" sheetId="40" r:id="rId10"/>
    <sheet name="表6-3" sheetId="39" r:id="rId11"/>
    <sheet name="表紙（メニュー別）" sheetId="1" r:id="rId12"/>
    <sheet name="表１（メニュー別）" sheetId="11" r:id="rId13"/>
  </sheets>
  <definedNames>
    <definedName name="PPS値">#REF!</definedName>
    <definedName name="PPS名">#REF!</definedName>
    <definedName name="_xlnm.Print_Area" localSheetId="5">'表5-1'!$A$1:$B$32</definedName>
    <definedName name="_xlnm.Print_Area" localSheetId="6">'表5-2'!$A$1:$B$32</definedName>
    <definedName name="_xlnm.Print_Area" localSheetId="7">'表5-3'!$A$1:$G$22</definedName>
    <definedName name="_xlnm.Print_Area" localSheetId="8">'表6-1'!$A$1:$B$52</definedName>
    <definedName name="_xlnm.Print_Area" localSheetId="9">'表6-2'!$A$1:$B$13</definedName>
    <definedName name="_xlnm.Print_Area" localSheetId="10">'表6-3'!$A$1:$F$19</definedName>
    <definedName name="_xlnm.Print_Area" localSheetId="0">'表紙 '!$A$1:$I$24</definedName>
    <definedName name="_xlnm.Print_Area" localSheetId="11">'表紙（メニュー別）'!$A$1:$M$18</definedName>
    <definedName name="Z_7C73768E_F605_4E66_A1EA_792805CF7D21_.wvu.Cols" localSheetId="1" hidden="1">表1!#REF!</definedName>
    <definedName name="Z_7C73768E_F605_4E66_A1EA_792805CF7D21_.wvu.Cols" localSheetId="2" hidden="1">表2!#REF!</definedName>
    <definedName name="Z_7C73768E_F605_4E66_A1EA_792805CF7D21_.wvu.Cols" localSheetId="3" hidden="1">表3!#REF!</definedName>
    <definedName name="Z_7C73768E_F605_4E66_A1EA_792805CF7D21_.wvu.Cols" localSheetId="4" hidden="1">表4!#REF!</definedName>
    <definedName name="Z_7C73768E_F605_4E66_A1EA_792805CF7D21_.wvu.PrintArea" localSheetId="1" hidden="1">表1!$A$1:$E$16</definedName>
    <definedName name="Z_7C73768E_F605_4E66_A1EA_792805CF7D21_.wvu.PrintArea" localSheetId="2" hidden="1">表2!$A$1:$F$17</definedName>
    <definedName name="Z_7C73768E_F605_4E66_A1EA_792805CF7D21_.wvu.PrintArea" localSheetId="3" hidden="1">表3!$A$1:$E$16</definedName>
    <definedName name="Z_7C73768E_F605_4E66_A1EA_792805CF7D21_.wvu.PrintArea" localSheetId="4" hidden="1">表4!$A$1:$F$17</definedName>
    <definedName name="データ">#REF!</definedName>
    <definedName name="電力会社名" localSheetId="1">#REF!</definedName>
    <definedName name="電力会社名" localSheetId="2">#REF!</definedName>
    <definedName name="電力会社名" localSheetId="3">#REF!</definedName>
    <definedName name="電力会社名" localSheetId="4">#REF!</definedName>
    <definedName name="電力会社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9" l="1"/>
  <c r="E16" i="39"/>
  <c r="E15" i="39"/>
  <c r="E12" i="39"/>
  <c r="E11" i="39"/>
  <c r="E10" i="39"/>
  <c r="D4" i="14"/>
  <c r="D5" i="14"/>
  <c r="E5" i="15"/>
  <c r="E5" i="17"/>
  <c r="E4" i="17"/>
  <c r="D5" i="16"/>
  <c r="B5" i="24"/>
  <c r="B5" i="33"/>
  <c r="G5" i="38"/>
  <c r="B5" i="29"/>
  <c r="F5" i="39"/>
  <c r="D5" i="11"/>
  <c r="L5" i="1"/>
  <c r="M15" i="1"/>
  <c r="L15" i="1"/>
  <c r="M16" i="1"/>
  <c r="L16" i="1"/>
  <c r="I15" i="1"/>
  <c r="I16" i="1"/>
  <c r="B27" i="33"/>
  <c r="B19" i="33"/>
  <c r="F8" i="1"/>
  <c r="G18" i="1" s="1"/>
  <c r="G17" i="1" s="1"/>
  <c r="A8" i="1"/>
  <c r="B18" i="1" s="1"/>
  <c r="B17" i="1" s="1"/>
  <c r="B32" i="33" l="1"/>
  <c r="C14" i="26" s="1"/>
  <c r="C8" i="1" s="1"/>
  <c r="D18" i="1" s="1"/>
  <c r="D17" i="1" s="1"/>
  <c r="L17" i="1"/>
  <c r="M17" i="1"/>
  <c r="E22" i="38"/>
  <c r="D17" i="38"/>
  <c r="D12" i="39"/>
  <c r="G4" i="38" l="1"/>
  <c r="F4" i="39"/>
  <c r="B4" i="33"/>
  <c r="B4" i="24"/>
  <c r="D4" i="11" l="1"/>
  <c r="L4" i="1"/>
  <c r="B4" i="40"/>
  <c r="B4" i="29"/>
  <c r="D4" i="16"/>
  <c r="E4" i="15"/>
  <c r="F14" i="26"/>
  <c r="D14" i="26"/>
  <c r="D8" i="1" s="1"/>
  <c r="E18" i="1" s="1"/>
  <c r="E17" i="1" s="1"/>
  <c r="B12" i="40"/>
  <c r="C17" i="39" l="1"/>
  <c r="B16" i="39"/>
  <c r="B15" i="39"/>
  <c r="B12" i="39"/>
  <c r="G14" i="26" s="1"/>
  <c r="G8" i="1" s="1"/>
  <c r="H18" i="1" s="1"/>
  <c r="H17" i="1" s="1"/>
  <c r="G22" i="38"/>
  <c r="E17" i="38"/>
  <c r="B17" i="39" l="1"/>
  <c r="B45" i="29" l="1"/>
  <c r="B38" i="29"/>
  <c r="B29" i="29"/>
  <c r="B51" i="29" s="1"/>
  <c r="B22" i="29"/>
  <c r="B13" i="29"/>
  <c r="I17" i="26"/>
  <c r="I11" i="1" s="1"/>
  <c r="M18" i="1" s="1"/>
  <c r="I15" i="26"/>
  <c r="I9" i="1" s="1"/>
  <c r="L18" i="1" s="1"/>
  <c r="B27" i="24"/>
  <c r="B19" i="24"/>
  <c r="D16" i="17"/>
  <c r="L16" i="26" s="1"/>
  <c r="C16" i="16"/>
  <c r="L15" i="26" s="1"/>
  <c r="D16" i="15"/>
  <c r="B15" i="11" s="1"/>
  <c r="E15" i="11" s="1"/>
  <c r="L14" i="26" l="1"/>
  <c r="B32" i="24"/>
  <c r="B14" i="26" s="1"/>
  <c r="B8" i="1" s="1"/>
  <c r="C18" i="1" s="1"/>
  <c r="C17" i="1" s="1"/>
  <c r="B50" i="29"/>
  <c r="B52" i="29" s="1"/>
  <c r="E14" i="26" s="1"/>
  <c r="E8" i="1" s="1"/>
  <c r="F18" i="1" s="1"/>
  <c r="F17" i="1" s="1"/>
  <c r="H15" i="26" l="1"/>
  <c r="C30" i="11"/>
  <c r="J15" i="1" s="1"/>
  <c r="K15" i="1" s="1"/>
  <c r="D30" i="11"/>
  <c r="J16" i="1" s="1"/>
  <c r="K16" i="1" s="1"/>
  <c r="H9" i="1" l="1"/>
  <c r="I18" i="1" s="1"/>
  <c r="I17" i="1" s="1"/>
  <c r="C16" i="14"/>
  <c r="B10" i="11" l="1"/>
  <c r="L13" i="26"/>
  <c r="L17" i="26" s="1"/>
  <c r="H17" i="26" s="1"/>
  <c r="H11" i="1" s="1"/>
  <c r="K18" i="1" s="1"/>
  <c r="K17" i="1" s="1"/>
  <c r="E10" i="11"/>
  <c r="B20" i="11"/>
  <c r="E20" i="11" s="1"/>
  <c r="B25" i="11"/>
  <c r="E25" i="11" s="1"/>
  <c r="B30" i="11" l="1"/>
  <c r="J18" i="1" l="1"/>
  <c r="J17" i="1" s="1"/>
  <c r="E30" i="11"/>
</calcChain>
</file>

<file path=xl/sharedStrings.xml><?xml version="1.0" encoding="utf-8"?>
<sst xmlns="http://schemas.openxmlformats.org/spreadsheetml/2006/main" count="289" uniqueCount="157">
  <si>
    <t>(調整後二酸化炭素排出量)</t>
    <rPh sb="1" eb="4">
      <t>チョウセイゴ</t>
    </rPh>
    <rPh sb="4" eb="7">
      <t>ニサンカ</t>
    </rPh>
    <rPh sb="7" eb="9">
      <t>タンソ</t>
    </rPh>
    <rPh sb="9" eb="11">
      <t>ハイシュツ</t>
    </rPh>
    <rPh sb="11" eb="12">
      <t>リョウ</t>
    </rPh>
    <phoneticPr fontId="3"/>
  </si>
  <si>
    <t>(調整後排出係数)</t>
    <rPh sb="4" eb="6">
      <t>ハイシュツ</t>
    </rPh>
    <rPh sb="6" eb="8">
      <t>ケイスウ</t>
    </rPh>
    <phoneticPr fontId="3"/>
  </si>
  <si>
    <t>【メニュー別】</t>
    <rPh sb="5" eb="6">
      <t>ベツ</t>
    </rPh>
    <phoneticPr fontId="3"/>
  </si>
  <si>
    <t>会社名</t>
    <rPh sb="0" eb="3">
      <t>カイシャメイ</t>
    </rPh>
    <phoneticPr fontId="3"/>
  </si>
  <si>
    <t>差異分析</t>
    <rPh sb="0" eb="2">
      <t>サイ</t>
    </rPh>
    <rPh sb="2" eb="4">
      <t>ブンセキ</t>
    </rPh>
    <phoneticPr fontId="3"/>
  </si>
  <si>
    <t>(調整後二酸化炭素排出量)</t>
    <phoneticPr fontId="3"/>
  </si>
  <si>
    <t>(調整後排出係数)</t>
    <phoneticPr fontId="3"/>
  </si>
  <si>
    <t>合計</t>
    <rPh sb="0" eb="2">
      <t>ゴウケイ</t>
    </rPh>
    <phoneticPr fontId="3"/>
  </si>
  <si>
    <t>小計</t>
    <phoneticPr fontId="3"/>
  </si>
  <si>
    <t>事業者の名称</t>
    <rPh sb="0" eb="3">
      <t>ジギョウシャ</t>
    </rPh>
    <rPh sb="4" eb="6">
      <t>メイショウ</t>
    </rPh>
    <phoneticPr fontId="3"/>
  </si>
  <si>
    <t>小計</t>
    <rPh sb="0" eb="1">
      <t>ショウ</t>
    </rPh>
    <rPh sb="1" eb="2">
      <t>ケイ</t>
    </rPh>
    <phoneticPr fontId="3"/>
  </si>
  <si>
    <t>＜計算結果＞</t>
    <rPh sb="1" eb="3">
      <t>ケイサン</t>
    </rPh>
    <rPh sb="3" eb="5">
      <t>ケッカ</t>
    </rPh>
    <phoneticPr fontId="3"/>
  </si>
  <si>
    <t>メニューＡ</t>
    <phoneticPr fontId="3"/>
  </si>
  <si>
    <t>メニューＢ</t>
    <phoneticPr fontId="3"/>
  </si>
  <si>
    <t>自ら排出量調整無効化した国内認証排出削減量の内訳
（令和○○年度実績）</t>
    <rPh sb="0" eb="1">
      <t>ミズカ</t>
    </rPh>
    <rPh sb="2" eb="4">
      <t>ハイシュツ</t>
    </rPh>
    <rPh sb="4" eb="5">
      <t>リョウ</t>
    </rPh>
    <rPh sb="5" eb="7">
      <t>チョウセイ</t>
    </rPh>
    <rPh sb="7" eb="9">
      <t>ムコウ</t>
    </rPh>
    <rPh sb="9" eb="10">
      <t>カ</t>
    </rPh>
    <rPh sb="12" eb="14">
      <t>コクナイ</t>
    </rPh>
    <rPh sb="14" eb="16">
      <t>ニンショウ</t>
    </rPh>
    <rPh sb="16" eb="18">
      <t>ハイシュツ</t>
    </rPh>
    <rPh sb="18" eb="21">
      <t>サクゲンリョウ</t>
    </rPh>
    <rPh sb="22" eb="24">
      <t>ウチワケ</t>
    </rPh>
    <rPh sb="26" eb="28">
      <t>レイワ</t>
    </rPh>
    <phoneticPr fontId="3"/>
  </si>
  <si>
    <t>削減量の種別</t>
    <phoneticPr fontId="3"/>
  </si>
  <si>
    <t>特定番号</t>
    <rPh sb="0" eb="2">
      <t>トクテイ</t>
    </rPh>
    <rPh sb="2" eb="4">
      <t>バンゴウ</t>
    </rPh>
    <phoneticPr fontId="3"/>
  </si>
  <si>
    <t>排出量調整
無効化日</t>
    <rPh sb="0" eb="2">
      <t>ハイシュツ</t>
    </rPh>
    <rPh sb="2" eb="3">
      <t>リョウ</t>
    </rPh>
    <rPh sb="3" eb="5">
      <t>チョウセイ</t>
    </rPh>
    <rPh sb="6" eb="8">
      <t>ムコウ</t>
    </rPh>
    <rPh sb="8" eb="9">
      <t>カ</t>
    </rPh>
    <rPh sb="9" eb="10">
      <t>ニチ</t>
    </rPh>
    <phoneticPr fontId="3"/>
  </si>
  <si>
    <t>削減量の種別</t>
    <rPh sb="0" eb="3">
      <t>サクゲンリョウ</t>
    </rPh>
    <rPh sb="4" eb="6">
      <t>シュベツ</t>
    </rPh>
    <phoneticPr fontId="3"/>
  </si>
  <si>
    <t>自ら排出量調整無効化した海外認証排出削減量の内訳
（令和○○年度実績）</t>
    <rPh sb="0" eb="1">
      <t>ミズカ</t>
    </rPh>
    <rPh sb="2" eb="4">
      <t>ハイシュツ</t>
    </rPh>
    <rPh sb="4" eb="5">
      <t>リョウ</t>
    </rPh>
    <rPh sb="5" eb="7">
      <t>チョウセイ</t>
    </rPh>
    <rPh sb="7" eb="9">
      <t>ムコウ</t>
    </rPh>
    <rPh sb="9" eb="10">
      <t>カ</t>
    </rPh>
    <rPh sb="12" eb="14">
      <t>カイガイ</t>
    </rPh>
    <rPh sb="14" eb="16">
      <t>ニンショウ</t>
    </rPh>
    <rPh sb="16" eb="18">
      <t>ハイシュツ</t>
    </rPh>
    <rPh sb="18" eb="21">
      <t>サクゲンリョウ</t>
    </rPh>
    <rPh sb="22" eb="24">
      <t>ウチワケ</t>
    </rPh>
    <rPh sb="26" eb="28">
      <t>レイワ</t>
    </rPh>
    <phoneticPr fontId="3"/>
  </si>
  <si>
    <t>メニューA</t>
    <phoneticPr fontId="3"/>
  </si>
  <si>
    <t>メニューB</t>
    <phoneticPr fontId="3"/>
  </si>
  <si>
    <t>(基礎二酸化炭素排出量)</t>
    <rPh sb="6" eb="8">
      <t>タンソ</t>
    </rPh>
    <rPh sb="8" eb="10">
      <t>ハイシュツ</t>
    </rPh>
    <rPh sb="10" eb="11">
      <t>リョウ</t>
    </rPh>
    <phoneticPr fontId="3"/>
  </si>
  <si>
    <t>(基礎排出係数)</t>
    <rPh sb="5" eb="7">
      <t>ケイスウ</t>
    </rPh>
    <phoneticPr fontId="3"/>
  </si>
  <si>
    <t>(基礎排出係数)</t>
    <phoneticPr fontId="3"/>
  </si>
  <si>
    <t>≪表紙≫</t>
    <rPh sb="1" eb="2">
      <t>ヒョウ</t>
    </rPh>
    <rPh sb="2" eb="3">
      <t>カミ</t>
    </rPh>
    <phoneticPr fontId="3"/>
  </si>
  <si>
    <t>日付</t>
    <rPh sb="0" eb="2">
      <t>ヒヅケ</t>
    </rPh>
    <phoneticPr fontId="3"/>
  </si>
  <si>
    <t>【前年度報告との比較・分析】</t>
    <rPh sb="1" eb="4">
      <t>ゼンネンド</t>
    </rPh>
    <rPh sb="4" eb="6">
      <t>ホウコク</t>
    </rPh>
    <rPh sb="8" eb="10">
      <t>ヒカク</t>
    </rPh>
    <rPh sb="11" eb="13">
      <t>ブンセキ</t>
    </rPh>
    <phoneticPr fontId="12"/>
  </si>
  <si>
    <t>(基礎二酸化炭素排出量)</t>
    <rPh sb="3" eb="8">
      <t>ニサンカタンソ</t>
    </rPh>
    <rPh sb="10" eb="11">
      <t>リョウ</t>
    </rPh>
    <phoneticPr fontId="3"/>
  </si>
  <si>
    <t>販売ガス量（m3）</t>
    <phoneticPr fontId="3"/>
  </si>
  <si>
    <t>供給バイオガス量（m3）</t>
    <rPh sb="0" eb="2">
      <t>キョウキュウ</t>
    </rPh>
    <phoneticPr fontId="3"/>
  </si>
  <si>
    <t>【事業者別または営業地域別】</t>
    <phoneticPr fontId="12"/>
  </si>
  <si>
    <t>二酸化炭素排出量（t-CO2）</t>
    <rPh sb="0" eb="3">
      <t>ニサンカ</t>
    </rPh>
    <rPh sb="3" eb="5">
      <t>タンソ</t>
    </rPh>
    <phoneticPr fontId="3"/>
  </si>
  <si>
    <t>託送負担バイオガス量（m3）</t>
    <rPh sb="0" eb="4">
      <t>タクソウフタン</t>
    </rPh>
    <rPh sb="9" eb="10">
      <t>リョウ</t>
    </rPh>
    <phoneticPr fontId="3"/>
  </si>
  <si>
    <t>託送分配バイオガス量（m3）</t>
    <rPh sb="0" eb="2">
      <t>タクソウ</t>
    </rPh>
    <rPh sb="2" eb="4">
      <t>ブンパイ</t>
    </rPh>
    <rPh sb="9" eb="10">
      <t>リョウ</t>
    </rPh>
    <phoneticPr fontId="3"/>
  </si>
  <si>
    <t>調整のため控除</t>
    <phoneticPr fontId="3"/>
  </si>
  <si>
    <t>表1</t>
    <rPh sb="0" eb="1">
      <t>ヒョウ</t>
    </rPh>
    <phoneticPr fontId="3"/>
  </si>
  <si>
    <t>表2</t>
    <rPh sb="0" eb="1">
      <t>ヒョウ</t>
    </rPh>
    <phoneticPr fontId="3"/>
  </si>
  <si>
    <t>表3</t>
    <rPh sb="0" eb="1">
      <t>ヒョウ</t>
    </rPh>
    <phoneticPr fontId="3"/>
  </si>
  <si>
    <t>表4</t>
    <rPh sb="0" eb="1">
      <t>ヒョウ</t>
    </rPh>
    <phoneticPr fontId="3"/>
  </si>
  <si>
    <t>排出量調整
無効化量（t-CO2）</t>
    <rPh sb="0" eb="3">
      <t>ハイシュツリョウ</t>
    </rPh>
    <rPh sb="3" eb="5">
      <t>チョウセイ</t>
    </rPh>
    <rPh sb="6" eb="9">
      <t>ムコウカ</t>
    </rPh>
    <rPh sb="9" eb="10">
      <t>リョウ</t>
    </rPh>
    <phoneticPr fontId="3"/>
  </si>
  <si>
    <t>※本表に記載した全ての海外認証排出削減量については、特定排出者（自社を含む）が温対法第２６条に基づき国に報告する調整後温室効果ガス排出量の算定に用いることはできない。</t>
    <rPh sb="1" eb="3">
      <t>ホンヒョウ</t>
    </rPh>
    <rPh sb="4" eb="6">
      <t>キサイ</t>
    </rPh>
    <rPh sb="8" eb="9">
      <t>スベ</t>
    </rPh>
    <rPh sb="11" eb="13">
      <t>カイガイ</t>
    </rPh>
    <rPh sb="13" eb="15">
      <t>ニンショウ</t>
    </rPh>
    <rPh sb="15" eb="17">
      <t>ハイシュツ</t>
    </rPh>
    <rPh sb="17" eb="19">
      <t>サクゲン</t>
    </rPh>
    <rPh sb="19" eb="20">
      <t>リョウ</t>
    </rPh>
    <rPh sb="26" eb="28">
      <t>トクテイ</t>
    </rPh>
    <rPh sb="28" eb="31">
      <t>ハイシュツシャ</t>
    </rPh>
    <rPh sb="32" eb="34">
      <t>ジシャ</t>
    </rPh>
    <rPh sb="35" eb="36">
      <t>フク</t>
    </rPh>
    <rPh sb="39" eb="40">
      <t>オン</t>
    </rPh>
    <rPh sb="40" eb="41">
      <t>タイ</t>
    </rPh>
    <rPh sb="41" eb="42">
      <t>ホウ</t>
    </rPh>
    <rPh sb="42" eb="43">
      <t>ダイ</t>
    </rPh>
    <rPh sb="45" eb="46">
      <t>ジョウ</t>
    </rPh>
    <rPh sb="47" eb="48">
      <t>モト</t>
    </rPh>
    <rPh sb="50" eb="51">
      <t>クニ</t>
    </rPh>
    <rPh sb="52" eb="54">
      <t>ホウコク</t>
    </rPh>
    <rPh sb="56" eb="59">
      <t>チョウセイゴ</t>
    </rPh>
    <rPh sb="59" eb="61">
      <t>オンシツ</t>
    </rPh>
    <rPh sb="61" eb="63">
      <t>コウカ</t>
    </rPh>
    <rPh sb="65" eb="68">
      <t>ハイシュツリョウ</t>
    </rPh>
    <rPh sb="69" eb="71">
      <t>サンテイ</t>
    </rPh>
    <rPh sb="72" eb="73">
      <t>モチ</t>
    </rPh>
    <phoneticPr fontId="3"/>
  </si>
  <si>
    <t>≪表1≫</t>
    <rPh sb="1" eb="2">
      <t>ヒョウ</t>
    </rPh>
    <phoneticPr fontId="3"/>
  </si>
  <si>
    <t>自らの代わりに他の者が排出量調整無効化した国内認証排出削減量の内訳
（令和○○年度実績）</t>
    <rPh sb="0" eb="1">
      <t>ジ</t>
    </rPh>
    <rPh sb="3" eb="4">
      <t>カ</t>
    </rPh>
    <rPh sb="7" eb="8">
      <t>ホカ</t>
    </rPh>
    <rPh sb="9" eb="10">
      <t>モノ</t>
    </rPh>
    <rPh sb="11" eb="13">
      <t>ハイシュツ</t>
    </rPh>
    <phoneticPr fontId="3"/>
  </si>
  <si>
    <t>※本表に記載した全ての国内認証排出削減量については、特定排出者（自社を含む）が温対法第２６条に基づき国に報告する調整後温室効果ガス排出量の算定に用いることはできない。</t>
    <rPh sb="1" eb="3">
      <t>ホンヒョウ</t>
    </rPh>
    <rPh sb="4" eb="6">
      <t>キサイ</t>
    </rPh>
    <rPh sb="8" eb="9">
      <t>スベ</t>
    </rPh>
    <rPh sb="11" eb="13">
      <t>コクナイ</t>
    </rPh>
    <rPh sb="13" eb="15">
      <t>ニンショウ</t>
    </rPh>
    <rPh sb="15" eb="17">
      <t>ハイシュツ</t>
    </rPh>
    <rPh sb="17" eb="19">
      <t>サクゲン</t>
    </rPh>
    <rPh sb="19" eb="20">
      <t>リョウ</t>
    </rPh>
    <rPh sb="26" eb="28">
      <t>トクテイ</t>
    </rPh>
    <rPh sb="28" eb="31">
      <t>ハイシュツシャ</t>
    </rPh>
    <rPh sb="32" eb="34">
      <t>ジシャ</t>
    </rPh>
    <rPh sb="35" eb="36">
      <t>フク</t>
    </rPh>
    <rPh sb="39" eb="40">
      <t>オン</t>
    </rPh>
    <rPh sb="40" eb="41">
      <t>タイ</t>
    </rPh>
    <rPh sb="41" eb="42">
      <t>ホウ</t>
    </rPh>
    <rPh sb="42" eb="43">
      <t>ダイ</t>
    </rPh>
    <rPh sb="45" eb="46">
      <t>ジョウ</t>
    </rPh>
    <rPh sb="47" eb="48">
      <t>モト</t>
    </rPh>
    <rPh sb="50" eb="51">
      <t>クニ</t>
    </rPh>
    <rPh sb="52" eb="54">
      <t>ホウコク</t>
    </rPh>
    <rPh sb="56" eb="59">
      <t>チョウセイゴ</t>
    </rPh>
    <rPh sb="59" eb="61">
      <t>オンシツ</t>
    </rPh>
    <rPh sb="61" eb="63">
      <t>コウカ</t>
    </rPh>
    <rPh sb="65" eb="68">
      <t>ハイシュツリョウ</t>
    </rPh>
    <rPh sb="69" eb="71">
      <t>サンテイ</t>
    </rPh>
    <rPh sb="72" eb="73">
      <t>モチ</t>
    </rPh>
    <phoneticPr fontId="3"/>
  </si>
  <si>
    <t>≪表2≫</t>
    <rPh sb="1" eb="2">
      <t>ヒョウ</t>
    </rPh>
    <phoneticPr fontId="3"/>
  </si>
  <si>
    <t>※本表に記載した全ての国内認証排出削減量について、当該ガス事業者が排出量調整無効化を行ったことを確認できる書類を添付すること。</t>
    <rPh sb="1" eb="2">
      <t>ホン</t>
    </rPh>
    <rPh sb="2" eb="3">
      <t>ヒョウ</t>
    </rPh>
    <rPh sb="4" eb="6">
      <t>キサイ</t>
    </rPh>
    <rPh sb="8" eb="9">
      <t>スベ</t>
    </rPh>
    <rPh sb="11" eb="13">
      <t>コクナイ</t>
    </rPh>
    <rPh sb="13" eb="15">
      <t>ニンショウ</t>
    </rPh>
    <rPh sb="15" eb="17">
      <t>ハイシュツ</t>
    </rPh>
    <rPh sb="17" eb="20">
      <t>サクゲンリョウ</t>
    </rPh>
    <rPh sb="25" eb="27">
      <t>トウガイ</t>
    </rPh>
    <rPh sb="29" eb="32">
      <t>ジギョウシャ</t>
    </rPh>
    <rPh sb="33" eb="36">
      <t>ハイシュツリョウ</t>
    </rPh>
    <rPh sb="36" eb="38">
      <t>チョウセイ</t>
    </rPh>
    <rPh sb="38" eb="41">
      <t>ムコウカ</t>
    </rPh>
    <rPh sb="42" eb="43">
      <t>オコナ</t>
    </rPh>
    <rPh sb="48" eb="50">
      <t>カクニン</t>
    </rPh>
    <rPh sb="53" eb="55">
      <t>ショルイ</t>
    </rPh>
    <rPh sb="56" eb="58">
      <t>テンプ</t>
    </rPh>
    <phoneticPr fontId="3"/>
  </si>
  <si>
    <t>≪表3≫</t>
    <rPh sb="1" eb="2">
      <t>ヒョウ</t>
    </rPh>
    <phoneticPr fontId="3"/>
  </si>
  <si>
    <t>※本表に記載した全ての海外認証排出削減量について、当該ガス事業者が排出量調整無効化を行ったことを確認できる書類を添付すること。</t>
    <rPh sb="1" eb="2">
      <t>ホン</t>
    </rPh>
    <rPh sb="2" eb="3">
      <t>ヒョウ</t>
    </rPh>
    <rPh sb="4" eb="6">
      <t>キサイ</t>
    </rPh>
    <rPh sb="8" eb="9">
      <t>スベ</t>
    </rPh>
    <rPh sb="11" eb="13">
      <t>カイガイ</t>
    </rPh>
    <rPh sb="13" eb="15">
      <t>ニンショウ</t>
    </rPh>
    <rPh sb="15" eb="17">
      <t>ハイシュツ</t>
    </rPh>
    <rPh sb="17" eb="20">
      <t>サクゲンリョウ</t>
    </rPh>
    <rPh sb="25" eb="27">
      <t>トウガイ</t>
    </rPh>
    <rPh sb="29" eb="32">
      <t>ジギョウシャ</t>
    </rPh>
    <rPh sb="33" eb="36">
      <t>ハイシュツリョウ</t>
    </rPh>
    <rPh sb="36" eb="38">
      <t>チョウセイ</t>
    </rPh>
    <rPh sb="38" eb="41">
      <t>ムコウカ</t>
    </rPh>
    <rPh sb="42" eb="43">
      <t>オコナ</t>
    </rPh>
    <rPh sb="48" eb="50">
      <t>カクニン</t>
    </rPh>
    <rPh sb="53" eb="55">
      <t>ショルイ</t>
    </rPh>
    <rPh sb="56" eb="58">
      <t>テンプ</t>
    </rPh>
    <phoneticPr fontId="3"/>
  </si>
  <si>
    <t>≪表4≫</t>
    <rPh sb="1" eb="2">
      <t>ヒョウ</t>
    </rPh>
    <phoneticPr fontId="3"/>
  </si>
  <si>
    <t>自らの代わりに他の者が排出量調整無効化した海外認証排出削減量の内訳
（令和○○年度実績）</t>
    <rPh sb="0" eb="1">
      <t>ジ</t>
    </rPh>
    <rPh sb="3" eb="4">
      <t>カ</t>
    </rPh>
    <rPh sb="7" eb="8">
      <t>ホカ</t>
    </rPh>
    <rPh sb="9" eb="10">
      <t>モノ</t>
    </rPh>
    <rPh sb="11" eb="13">
      <t>ハイシュツ</t>
    </rPh>
    <rPh sb="21" eb="23">
      <t>カイガイ</t>
    </rPh>
    <phoneticPr fontId="3"/>
  </si>
  <si>
    <t>≪表5-1≫</t>
    <rPh sb="1" eb="2">
      <t>ヒョウ</t>
    </rPh>
    <phoneticPr fontId="3"/>
  </si>
  <si>
    <t>託送分配バイオガス量（m3）</t>
    <rPh sb="0" eb="4">
      <t>タクソウブンパイ</t>
    </rPh>
    <rPh sb="9" eb="10">
      <t>リョウ</t>
    </rPh>
    <phoneticPr fontId="1"/>
  </si>
  <si>
    <t>≪表5-2≫</t>
    <rPh sb="1" eb="2">
      <t>ヒョウ</t>
    </rPh>
    <phoneticPr fontId="3"/>
  </si>
  <si>
    <t>バイオガス量（m3）</t>
    <rPh sb="5" eb="6">
      <t>リョウ</t>
    </rPh>
    <phoneticPr fontId="3"/>
  </si>
  <si>
    <t>（※）当該年度において卸供給実績があるものの小売供給実績がないガス事業者も含む</t>
    <rPh sb="3" eb="5">
      <t>トウガイ</t>
    </rPh>
    <rPh sb="5" eb="7">
      <t>ネンド</t>
    </rPh>
    <rPh sb="11" eb="12">
      <t>オロシ</t>
    </rPh>
    <rPh sb="12" eb="14">
      <t>キョウキュウ</t>
    </rPh>
    <rPh sb="14" eb="16">
      <t>ジッセキ</t>
    </rPh>
    <rPh sb="22" eb="24">
      <t>コウリ</t>
    </rPh>
    <rPh sb="24" eb="26">
      <t>キョウキュウ</t>
    </rPh>
    <rPh sb="26" eb="28">
      <t>ジッセキ</t>
    </rPh>
    <rPh sb="33" eb="36">
      <t>ジギョウシャ</t>
    </rPh>
    <rPh sb="37" eb="38">
      <t>フク</t>
    </rPh>
    <phoneticPr fontId="3"/>
  </si>
  <si>
    <t>供給バイオガス量（m3）</t>
    <rPh sb="0" eb="2">
      <t>キョウキュウ</t>
    </rPh>
    <rPh sb="7" eb="8">
      <t>リョウ</t>
    </rPh>
    <phoneticPr fontId="3"/>
  </si>
  <si>
    <t>≪表5-3≫</t>
    <rPh sb="1" eb="2">
      <t>ヒョウ</t>
    </rPh>
    <phoneticPr fontId="3"/>
  </si>
  <si>
    <t>≪表紙（メニュー別）≫</t>
    <rPh sb="1" eb="3">
      <t>ヒョウシ</t>
    </rPh>
    <rPh sb="8" eb="9">
      <t>ベツ</t>
    </rPh>
    <phoneticPr fontId="3"/>
  </si>
  <si>
    <t>全体</t>
    <rPh sb="0" eb="2">
      <t>ゼンタイ</t>
    </rPh>
    <phoneticPr fontId="3"/>
  </si>
  <si>
    <t>排出量調整無効化量（t-CO2）</t>
    <phoneticPr fontId="3"/>
  </si>
  <si>
    <t>託送負担バイオガス量（m3）</t>
    <phoneticPr fontId="3"/>
  </si>
  <si>
    <t>販売ガス量（m3）</t>
    <rPh sb="0" eb="2">
      <t>ハンバイ</t>
    </rPh>
    <rPh sb="4" eb="5">
      <t>リョウ</t>
    </rPh>
    <phoneticPr fontId="3"/>
  </si>
  <si>
    <t>バイオガスが注入された
導管事業者の小売託送量（m3）</t>
    <rPh sb="6" eb="8">
      <t>チュウニュウ</t>
    </rPh>
    <rPh sb="12" eb="14">
      <t>ドウカン</t>
    </rPh>
    <rPh sb="14" eb="17">
      <t>ジギョウシャ</t>
    </rPh>
    <rPh sb="18" eb="20">
      <t>コウリ</t>
    </rPh>
    <rPh sb="20" eb="22">
      <t>タクソウ</t>
    </rPh>
    <rPh sb="22" eb="23">
      <t>リョウ</t>
    </rPh>
    <phoneticPr fontId="3"/>
  </si>
  <si>
    <t>③上記①及び②のうちガス事業者（※）への卸販売量の内訳</t>
    <rPh sb="1" eb="3">
      <t>ジョウキ</t>
    </rPh>
    <rPh sb="4" eb="5">
      <t>オヨ</t>
    </rPh>
    <rPh sb="12" eb="15">
      <t>ジギョウシャ</t>
    </rPh>
    <rPh sb="20" eb="23">
      <t>オロシハンバイ</t>
    </rPh>
    <rPh sb="23" eb="24">
      <t>リョウ</t>
    </rPh>
    <rPh sb="25" eb="27">
      <t>ウチワケ</t>
    </rPh>
    <phoneticPr fontId="3"/>
  </si>
  <si>
    <t>バイオガスが注入された
導管事業者の連結先導管事業者
全体の連結託送量（m3）</t>
    <rPh sb="6" eb="8">
      <t>チュウニュウ</t>
    </rPh>
    <rPh sb="12" eb="14">
      <t>ドウカン</t>
    </rPh>
    <rPh sb="14" eb="17">
      <t>ジギョウシャ</t>
    </rPh>
    <rPh sb="30" eb="32">
      <t>レンケツ</t>
    </rPh>
    <rPh sb="32" eb="34">
      <t>タクソウ</t>
    </rPh>
    <rPh sb="34" eb="35">
      <t>リョウ</t>
    </rPh>
    <phoneticPr fontId="3"/>
  </si>
  <si>
    <t>基礎排出係数（t-CO2/千m3） = 基礎二酸化炭素排出量 / 販売ガス量</t>
    <rPh sb="20" eb="25">
      <t>キソニサンカ</t>
    </rPh>
    <rPh sb="25" eb="27">
      <t>タンソ</t>
    </rPh>
    <rPh sb="27" eb="30">
      <t>ハイシュツリョウ</t>
    </rPh>
    <rPh sb="33" eb="35">
      <t>ハンバイ</t>
    </rPh>
    <rPh sb="37" eb="38">
      <t>リョウ</t>
    </rPh>
    <phoneticPr fontId="3"/>
  </si>
  <si>
    <t>省令の排出係数（t-CO2/千m3） =</t>
    <rPh sb="0" eb="2">
      <t>ショウレイ</t>
    </rPh>
    <rPh sb="3" eb="7">
      <t>ハイシュツケイスウ</t>
    </rPh>
    <rPh sb="14" eb="15">
      <t>セン</t>
    </rPh>
    <phoneticPr fontId="3"/>
  </si>
  <si>
    <t>【事業者別または営業地域別】（再掲）</t>
    <rPh sb="15" eb="17">
      <t>サイケイ</t>
    </rPh>
    <phoneticPr fontId="12"/>
  </si>
  <si>
    <t>託送分配バイオガス量（m3）</t>
    <rPh sb="2" eb="4">
      <t>ブンパイ</t>
    </rPh>
    <phoneticPr fontId="3"/>
  </si>
  <si>
    <t>「供給バイオガス量」（① + ② - ③）</t>
    <phoneticPr fontId="3"/>
  </si>
  <si>
    <t>「託送負担バイオガス量」（① + ② - ③）</t>
    <rPh sb="1" eb="5">
      <t>タクソウフタン</t>
    </rPh>
    <phoneticPr fontId="3"/>
  </si>
  <si>
    <t>メニュー別基礎排出係数
（t-CO2/千m3）</t>
    <rPh sb="5" eb="11">
      <t>キソハイシュツケイスウ</t>
    </rPh>
    <rPh sb="19" eb="20">
      <t>セン</t>
    </rPh>
    <phoneticPr fontId="3"/>
  </si>
  <si>
    <t>メニュー別調整後排出係数
（t-CO2/千m3）</t>
    <rPh sb="5" eb="8">
      <t>チョウセイゴ</t>
    </rPh>
    <rPh sb="8" eb="10">
      <t>ハイシュツ</t>
    </rPh>
    <rPh sb="20" eb="21">
      <t>セン</t>
    </rPh>
    <phoneticPr fontId="1"/>
  </si>
  <si>
    <t>温対法における特定排出者の都市ガスの使用に伴う二酸化炭素排出量の算定に用いられる排出係数（令和○○年度実績）</t>
    <rPh sb="0" eb="1">
      <t>アツシ</t>
    </rPh>
    <rPh sb="1" eb="2">
      <t>タイ</t>
    </rPh>
    <rPh sb="2" eb="3">
      <t>ホウ</t>
    </rPh>
    <rPh sb="7" eb="9">
      <t>トクテイ</t>
    </rPh>
    <rPh sb="9" eb="12">
      <t>ハイシュツシャ</t>
    </rPh>
    <rPh sb="13" eb="15">
      <t>トシ</t>
    </rPh>
    <rPh sb="18" eb="20">
      <t>シヨウ</t>
    </rPh>
    <rPh sb="21" eb="22">
      <t>トモナ</t>
    </rPh>
    <rPh sb="23" eb="26">
      <t>ニサンカ</t>
    </rPh>
    <rPh sb="26" eb="28">
      <t>タンソ</t>
    </rPh>
    <rPh sb="28" eb="31">
      <t>ハイシュツリョウ</t>
    </rPh>
    <rPh sb="32" eb="34">
      <t>サンテイ</t>
    </rPh>
    <rPh sb="35" eb="36">
      <t>モチ</t>
    </rPh>
    <rPh sb="40" eb="42">
      <t>ハイシュツ</t>
    </rPh>
    <rPh sb="42" eb="44">
      <t>ケイスウ</t>
    </rPh>
    <rPh sb="45" eb="47">
      <t>レイワ</t>
    </rPh>
    <phoneticPr fontId="3"/>
  </si>
  <si>
    <t>「託送負担バイオガス量」に係る卸売買の内訳
（令和○○年度実績）</t>
    <rPh sb="1" eb="5">
      <t>タクソウフタン</t>
    </rPh>
    <rPh sb="13" eb="14">
      <t>カカ</t>
    </rPh>
    <rPh sb="15" eb="16">
      <t>オロシ</t>
    </rPh>
    <rPh sb="16" eb="18">
      <t>バイバイ</t>
    </rPh>
    <rPh sb="19" eb="21">
      <t>ウチワケ</t>
    </rPh>
    <rPh sb="23" eb="25">
      <t>レイワ</t>
    </rPh>
    <phoneticPr fontId="3"/>
  </si>
  <si>
    <t>「託送分配バイオガス量」の算定（令和○○年度実績）</t>
    <rPh sb="1" eb="5">
      <t>タクソウブンパイ</t>
    </rPh>
    <rPh sb="10" eb="11">
      <t>リョウ</t>
    </rPh>
    <rPh sb="13" eb="15">
      <t>サンテイ</t>
    </rPh>
    <rPh sb="16" eb="18">
      <t>レイワ</t>
    </rPh>
    <phoneticPr fontId="3"/>
  </si>
  <si>
    <t>温対法における特定排出者の都市ガスの使用に伴う二酸化炭素排出量の算定に用いられるメニュー別排出係数（令和○○年度実績）</t>
    <rPh sb="0" eb="1">
      <t>アツシ</t>
    </rPh>
    <rPh sb="1" eb="2">
      <t>タイ</t>
    </rPh>
    <rPh sb="2" eb="3">
      <t>ホウ</t>
    </rPh>
    <rPh sb="7" eb="9">
      <t>トクテイ</t>
    </rPh>
    <rPh sb="9" eb="12">
      <t>ハイシュツシャ</t>
    </rPh>
    <rPh sb="13" eb="15">
      <t>トシ</t>
    </rPh>
    <rPh sb="18" eb="20">
      <t>シヨウ</t>
    </rPh>
    <rPh sb="21" eb="22">
      <t>トモナ</t>
    </rPh>
    <rPh sb="23" eb="26">
      <t>ニサンカ</t>
    </rPh>
    <rPh sb="26" eb="28">
      <t>タンソ</t>
    </rPh>
    <rPh sb="28" eb="31">
      <t>ハイシュツリョウ</t>
    </rPh>
    <rPh sb="32" eb="34">
      <t>サンテイ</t>
    </rPh>
    <rPh sb="35" eb="36">
      <t>モチ</t>
    </rPh>
    <rPh sb="44" eb="45">
      <t>ベツ</t>
    </rPh>
    <rPh sb="45" eb="47">
      <t>ハイシュツ</t>
    </rPh>
    <rPh sb="47" eb="49">
      <t>ケイスウ</t>
    </rPh>
    <rPh sb="50" eb="52">
      <t>レイワ</t>
    </rPh>
    <phoneticPr fontId="3"/>
  </si>
  <si>
    <t>調整後排出係数（t-CO2/千m3） = （基礎二酸化炭素排出量 - 国内認証排出削減量調整無効化量 - 海外認証排出削減量調整無効化量） / 販売ガス量</t>
    <rPh sb="0" eb="3">
      <t>チョウセイゴ</t>
    </rPh>
    <rPh sb="22" eb="24">
      <t>キソ</t>
    </rPh>
    <rPh sb="24" eb="27">
      <t>ニサンカ</t>
    </rPh>
    <rPh sb="27" eb="29">
      <t>タンソ</t>
    </rPh>
    <rPh sb="29" eb="31">
      <t>ハイシュツ</t>
    </rPh>
    <rPh sb="31" eb="32">
      <t>リョウ</t>
    </rPh>
    <rPh sb="35" eb="37">
      <t>コクナイ</t>
    </rPh>
    <rPh sb="37" eb="39">
      <t>ニンショウ</t>
    </rPh>
    <rPh sb="39" eb="41">
      <t>ハイシュツ</t>
    </rPh>
    <rPh sb="41" eb="43">
      <t>サクゲン</t>
    </rPh>
    <rPh sb="43" eb="44">
      <t>リョウ</t>
    </rPh>
    <rPh sb="44" eb="46">
      <t>チョウセイ</t>
    </rPh>
    <rPh sb="46" eb="48">
      <t>ムコウ</t>
    </rPh>
    <rPh sb="48" eb="49">
      <t>カ</t>
    </rPh>
    <rPh sb="49" eb="50">
      <t>リョウ</t>
    </rPh>
    <rPh sb="53" eb="55">
      <t>カイガイ</t>
    </rPh>
    <rPh sb="55" eb="57">
      <t>ニンショウ</t>
    </rPh>
    <rPh sb="57" eb="59">
      <t>ハイシュツ</t>
    </rPh>
    <rPh sb="59" eb="61">
      <t>サクゲン</t>
    </rPh>
    <rPh sb="61" eb="62">
      <t>リョウ</t>
    </rPh>
    <rPh sb="62" eb="64">
      <t>チョウセイ</t>
    </rPh>
    <rPh sb="64" eb="66">
      <t>ムコウ</t>
    </rPh>
    <rPh sb="66" eb="67">
      <t>カ</t>
    </rPh>
    <rPh sb="67" eb="68">
      <t>リョウ</t>
    </rPh>
    <rPh sb="72" eb="74">
      <t>ハンバイ</t>
    </rPh>
    <rPh sb="76" eb="77">
      <t>リョウ</t>
    </rPh>
    <phoneticPr fontId="3"/>
  </si>
  <si>
    <t>排出量調整無効化した国内及び海外認証排出削減量
（令和○○年度実績）</t>
    <rPh sb="25" eb="27">
      <t>レイワ</t>
    </rPh>
    <phoneticPr fontId="3"/>
  </si>
  <si>
    <t>表1 自ら排出量調整無効化した国内認証排出削減量の内訳</t>
    <rPh sb="3" eb="4">
      <t>ミズカ</t>
    </rPh>
    <rPh sb="25" eb="27">
      <t>ウチワケ</t>
    </rPh>
    <phoneticPr fontId="3"/>
  </si>
  <si>
    <t>表2 自らの代わりに他の者が排出量調整無効化した国内認証排出削減量の内訳</t>
    <rPh sb="3" eb="4">
      <t>ミズカ</t>
    </rPh>
    <rPh sb="6" eb="7">
      <t>カ</t>
    </rPh>
    <rPh sb="10" eb="11">
      <t>タ</t>
    </rPh>
    <rPh sb="12" eb="13">
      <t>モノ</t>
    </rPh>
    <rPh sb="14" eb="16">
      <t>ハイシュツ</t>
    </rPh>
    <rPh sb="16" eb="17">
      <t>リョウ</t>
    </rPh>
    <rPh sb="17" eb="19">
      <t>チョウセイ</t>
    </rPh>
    <rPh sb="19" eb="22">
      <t>ムコウカ</t>
    </rPh>
    <rPh sb="24" eb="26">
      <t>コクナイ</t>
    </rPh>
    <rPh sb="26" eb="28">
      <t>ニンショウ</t>
    </rPh>
    <rPh sb="28" eb="30">
      <t>ハイシュツ</t>
    </rPh>
    <rPh sb="30" eb="32">
      <t>サクゲン</t>
    </rPh>
    <rPh sb="32" eb="33">
      <t>リョウ</t>
    </rPh>
    <rPh sb="34" eb="36">
      <t>ウチワケ</t>
    </rPh>
    <phoneticPr fontId="3"/>
  </si>
  <si>
    <t>表3 自ら排出量調整無効化した海外認証排出削減量の内訳</t>
    <phoneticPr fontId="3"/>
  </si>
  <si>
    <t>表4 自らの代わりに他の者が排出量調整無効化した海外認証排出削減量の内訳</t>
    <phoneticPr fontId="3"/>
  </si>
  <si>
    <t>表1～4までの合計</t>
    <rPh sb="0" eb="1">
      <t>ヒョウ</t>
    </rPh>
    <rPh sb="7" eb="9">
      <t>ゴウケイ</t>
    </rPh>
    <phoneticPr fontId="3"/>
  </si>
  <si>
    <t>供給バイオガス量 = 自社が調達した供給バイオガス量 + 卸調達量 - 卸販売量</t>
    <rPh sb="0" eb="2">
      <t>キョウキュウ</t>
    </rPh>
    <rPh sb="7" eb="8">
      <t>リョウ</t>
    </rPh>
    <rPh sb="11" eb="13">
      <t>ジシャ</t>
    </rPh>
    <rPh sb="14" eb="16">
      <t>チョウタツ</t>
    </rPh>
    <rPh sb="18" eb="20">
      <t>キョウキュウ</t>
    </rPh>
    <rPh sb="25" eb="26">
      <t>リョウ</t>
    </rPh>
    <rPh sb="29" eb="33">
      <t>オロシチョウタツリョウ</t>
    </rPh>
    <rPh sb="36" eb="40">
      <t>オロシハンバイリョウ</t>
    </rPh>
    <phoneticPr fontId="1"/>
  </si>
  <si>
    <t>小計</t>
    <rPh sb="0" eb="2">
      <t>ショウケイ</t>
    </rPh>
    <phoneticPr fontId="3"/>
  </si>
  <si>
    <t>自社の販売ガス量（m3）</t>
    <rPh sb="0" eb="2">
      <t>ジシャ</t>
    </rPh>
    <rPh sb="3" eb="5">
      <t>ハンバイ</t>
    </rPh>
    <rPh sb="7" eb="8">
      <t>リョウ</t>
    </rPh>
    <phoneticPr fontId="3"/>
  </si>
  <si>
    <t>バイオガスが注入された
導管事業者の連結先導管事業者の
受けた連結託送量（m3）</t>
    <rPh sb="6" eb="8">
      <t>チュウニュウ</t>
    </rPh>
    <rPh sb="12" eb="14">
      <t>ドウカン</t>
    </rPh>
    <rPh sb="14" eb="17">
      <t>ジギョウシャ</t>
    </rPh>
    <rPh sb="18" eb="20">
      <t>レンケツ</t>
    </rPh>
    <rPh sb="20" eb="21">
      <t>サキ</t>
    </rPh>
    <rPh sb="21" eb="23">
      <t>ドウカン</t>
    </rPh>
    <rPh sb="23" eb="26">
      <t>ジギョウシャ</t>
    </rPh>
    <rPh sb="28" eb="29">
      <t>ウ</t>
    </rPh>
    <rPh sb="31" eb="33">
      <t>レンケツ</t>
    </rPh>
    <rPh sb="33" eb="35">
      <t>タクソウ</t>
    </rPh>
    <rPh sb="35" eb="36">
      <t>リョウ</t>
    </rPh>
    <phoneticPr fontId="3"/>
  </si>
  <si>
    <t>バイオガスが注入された
導管事業者の小売託送量（m3）</t>
    <rPh sb="6" eb="8">
      <t>チュウニュウ</t>
    </rPh>
    <phoneticPr fontId="1"/>
  </si>
  <si>
    <t>バイオガスが注入された
導管事業者の連結先導管事業者の
小売託送量（m3）</t>
    <phoneticPr fontId="1"/>
  </si>
  <si>
    <t>バイオガスが注入された
導管事業者が受けた
託送負担バイオガス量（m3）</t>
    <rPh sb="12" eb="14">
      <t>ドウカン</t>
    </rPh>
    <rPh sb="14" eb="17">
      <t>ジギョウシャ</t>
    </rPh>
    <rPh sb="18" eb="19">
      <t>ウ</t>
    </rPh>
    <rPh sb="22" eb="24">
      <t>タクソウ</t>
    </rPh>
    <rPh sb="24" eb="26">
      <t>フタン</t>
    </rPh>
    <rPh sb="31" eb="32">
      <t>リョウ</t>
    </rPh>
    <phoneticPr fontId="3"/>
  </si>
  <si>
    <t>識別番号</t>
    <rPh sb="0" eb="4">
      <t>シキベツバンゴウ</t>
    </rPh>
    <phoneticPr fontId="3"/>
  </si>
  <si>
    <t>識別番号</t>
    <rPh sb="0" eb="2">
      <t>シキベツ</t>
    </rPh>
    <rPh sb="2" eb="4">
      <t>バンゴウ</t>
    </rPh>
    <phoneticPr fontId="3"/>
  </si>
  <si>
    <t>国内及び海外認証排出削減量
（t-CO2）</t>
    <phoneticPr fontId="3"/>
  </si>
  <si>
    <t>代理で無効化を行った者</t>
    <rPh sb="0" eb="2">
      <t>ダイリ</t>
    </rPh>
    <rPh sb="3" eb="5">
      <t>ムコウ</t>
    </rPh>
    <rPh sb="5" eb="6">
      <t>カ</t>
    </rPh>
    <rPh sb="7" eb="8">
      <t>オコナ</t>
    </rPh>
    <rPh sb="10" eb="11">
      <t>モノ</t>
    </rPh>
    <phoneticPr fontId="3"/>
  </si>
  <si>
    <t>※代理で無効化を行った他者を、事業者別にまとめて記載すること</t>
    <rPh sb="1" eb="3">
      <t>ダイリ</t>
    </rPh>
    <rPh sb="4" eb="7">
      <t>ムコウカ</t>
    </rPh>
    <rPh sb="8" eb="9">
      <t>オコナ</t>
    </rPh>
    <rPh sb="13" eb="16">
      <t>ジギョウシャ</t>
    </rPh>
    <rPh sb="16" eb="17">
      <t>ベツ</t>
    </rPh>
    <rPh sb="22" eb="24">
      <t>キサイ</t>
    </rPh>
    <phoneticPr fontId="3"/>
  </si>
  <si>
    <t>小売供給を行う地域（供給区域）</t>
    <rPh sb="0" eb="2">
      <t>コウリ</t>
    </rPh>
    <rPh sb="2" eb="4">
      <t>キョウキュウ</t>
    </rPh>
    <rPh sb="5" eb="6">
      <t>オコナ</t>
    </rPh>
    <rPh sb="7" eb="9">
      <t>チイキ</t>
    </rPh>
    <rPh sb="10" eb="12">
      <t>キョウキュウ</t>
    </rPh>
    <rPh sb="12" eb="14">
      <t>クイキ</t>
    </rPh>
    <phoneticPr fontId="3"/>
  </si>
  <si>
    <t>託送負担バイオガス量 = 自社が調達した託送負担バイオガス量 + 卸調達量 - 卸販売量</t>
    <rPh sb="0" eb="4">
      <t>タクソウフタン</t>
    </rPh>
    <rPh sb="9" eb="10">
      <t>リョウ</t>
    </rPh>
    <rPh sb="13" eb="15">
      <t>ジシャ</t>
    </rPh>
    <rPh sb="16" eb="18">
      <t>チョウタツ</t>
    </rPh>
    <rPh sb="20" eb="24">
      <t>タクソウフタン</t>
    </rPh>
    <rPh sb="29" eb="30">
      <t>リョウ</t>
    </rPh>
    <rPh sb="33" eb="37">
      <t>オロシチョウタツリョウ</t>
    </rPh>
    <rPh sb="40" eb="44">
      <t>オロシハンバイリョウ</t>
    </rPh>
    <phoneticPr fontId="1"/>
  </si>
  <si>
    <t>（当該事業者が供給している都市ガスの標準環境状態における単位発熱量に炭素排出係数（0.0140 (tC/GJ)）及び44/12を乗じた係数を用いる。有効数字４桁目を四捨五入した数字を入力する。）</t>
    <rPh sb="1" eb="3">
      <t>トウガイ</t>
    </rPh>
    <rPh sb="74" eb="78">
      <t>ユウコウスウジ</t>
    </rPh>
    <rPh sb="79" eb="81">
      <t>ケタメ</t>
    </rPh>
    <rPh sb="82" eb="86">
      <t>シシャゴニュウ</t>
    </rPh>
    <rPh sb="88" eb="90">
      <t>スウジ</t>
    </rPh>
    <rPh sb="91" eb="93">
      <t>ニュウリョク</t>
    </rPh>
    <phoneticPr fontId="3"/>
  </si>
  <si>
    <t>販売ガス量（m3）</t>
    <phoneticPr fontId="12"/>
  </si>
  <si>
    <t>≪表6-1≫</t>
    <rPh sb="1" eb="2">
      <t>ヒョウ</t>
    </rPh>
    <phoneticPr fontId="3"/>
  </si>
  <si>
    <t>≪表6-2≫</t>
    <rPh sb="1" eb="2">
      <t>ヒョウ</t>
    </rPh>
    <phoneticPr fontId="3"/>
  </si>
  <si>
    <t>≪表6-3≫</t>
    <rPh sb="1" eb="2">
      <t>ヒョウ</t>
    </rPh>
    <phoneticPr fontId="3"/>
  </si>
  <si>
    <t>二酸化炭素排出量
（t-CO2）</t>
    <phoneticPr fontId="3"/>
  </si>
  <si>
    <t>二酸化炭素排出係数
（t-CO2/千m3）</t>
    <rPh sb="0" eb="3">
      <t>ニサンカ</t>
    </rPh>
    <rPh sb="3" eb="5">
      <t>タンソ</t>
    </rPh>
    <rPh sb="5" eb="7">
      <t>ハイシュツ</t>
    </rPh>
    <rPh sb="7" eb="9">
      <t>ケイスウ</t>
    </rPh>
    <rPh sb="17" eb="18">
      <t>セン</t>
    </rPh>
    <phoneticPr fontId="3"/>
  </si>
  <si>
    <t>二酸化炭素排出量
（t-CO2）</t>
    <rPh sb="0" eb="3">
      <t>ニサンカ</t>
    </rPh>
    <rPh sb="3" eb="5">
      <t>タンソ</t>
    </rPh>
    <phoneticPr fontId="3"/>
  </si>
  <si>
    <t>二酸化炭素排出係数
（t-CO2/千m3）</t>
    <rPh sb="0" eb="3">
      <t>ニサンカ</t>
    </rPh>
    <rPh sb="3" eb="5">
      <t>タンソ</t>
    </rPh>
    <rPh sb="7" eb="9">
      <t>ケイスウ</t>
    </rPh>
    <rPh sb="17" eb="18">
      <t>セン</t>
    </rPh>
    <phoneticPr fontId="3"/>
  </si>
  <si>
    <t>メニュー別調整後二酸化炭素
排出量（t-CO2）</t>
    <rPh sb="4" eb="5">
      <t>ベツ</t>
    </rPh>
    <rPh sb="5" eb="8">
      <t>チョウセイゴ</t>
    </rPh>
    <rPh sb="8" eb="11">
      <t>ニサンカ</t>
    </rPh>
    <rPh sb="11" eb="13">
      <t>タンソ</t>
    </rPh>
    <rPh sb="14" eb="16">
      <t>ハイシュツ</t>
    </rPh>
    <rPh sb="16" eb="17">
      <t>リョウ</t>
    </rPh>
    <phoneticPr fontId="3"/>
  </si>
  <si>
    <t>メニュー別基礎二酸化炭素
排出量（t-CO2）</t>
    <rPh sb="4" eb="5">
      <t>ベツ</t>
    </rPh>
    <rPh sb="5" eb="7">
      <t>キソ</t>
    </rPh>
    <rPh sb="7" eb="10">
      <t>ニサンカ</t>
    </rPh>
    <rPh sb="10" eb="12">
      <t>タンソ</t>
    </rPh>
    <rPh sb="13" eb="15">
      <t>ハイシュツ</t>
    </rPh>
    <rPh sb="15" eb="16">
      <t>リョウ</t>
    </rPh>
    <phoneticPr fontId="3"/>
  </si>
  <si>
    <t>「託送分配合成メタン等相当量」の算定（令和○○年度実績）</t>
    <rPh sb="16" eb="18">
      <t>サンテイ</t>
    </rPh>
    <rPh sb="19" eb="21">
      <t>レイワ</t>
    </rPh>
    <phoneticPr fontId="3"/>
  </si>
  <si>
    <t>託送分配合成メタン等相当量（m3）</t>
    <phoneticPr fontId="1"/>
  </si>
  <si>
    <t>合成メタン等が注入された
導管事業者が受けた
託送負担合成メタン等量（m3）</t>
    <rPh sb="13" eb="15">
      <t>ドウカン</t>
    </rPh>
    <rPh sb="15" eb="18">
      <t>ジギョウシャ</t>
    </rPh>
    <rPh sb="19" eb="20">
      <t>ウ</t>
    </rPh>
    <rPh sb="23" eb="25">
      <t>タクソウ</t>
    </rPh>
    <rPh sb="25" eb="27">
      <t>フタン</t>
    </rPh>
    <rPh sb="33" eb="34">
      <t>リョウ</t>
    </rPh>
    <phoneticPr fontId="3"/>
  </si>
  <si>
    <t>合成メタン等が注入された
導管事業者の小売託送量（m3）</t>
    <rPh sb="7" eb="9">
      <t>チュウニュウ</t>
    </rPh>
    <rPh sb="13" eb="15">
      <t>ドウカン</t>
    </rPh>
    <rPh sb="15" eb="18">
      <t>ジギョウシャ</t>
    </rPh>
    <rPh sb="19" eb="21">
      <t>コウリ</t>
    </rPh>
    <rPh sb="21" eb="23">
      <t>タクソウ</t>
    </rPh>
    <rPh sb="23" eb="24">
      <t>リョウ</t>
    </rPh>
    <phoneticPr fontId="3"/>
  </si>
  <si>
    <t>供給合成メタン等量 = 自社が調達した供給合成メタン等量 + 卸調達量 - 卸販売量</t>
    <rPh sb="0" eb="2">
      <t>キョウキュウ</t>
    </rPh>
    <rPh sb="8" eb="9">
      <t>リョウ</t>
    </rPh>
    <rPh sb="12" eb="14">
      <t>ジシャ</t>
    </rPh>
    <rPh sb="15" eb="17">
      <t>チョウタツ</t>
    </rPh>
    <rPh sb="19" eb="21">
      <t>キョウキュウ</t>
    </rPh>
    <rPh sb="27" eb="28">
      <t>リョウ</t>
    </rPh>
    <rPh sb="31" eb="35">
      <t>オロシチョウタツリョウ</t>
    </rPh>
    <rPh sb="38" eb="42">
      <t>オロシハンバイリョウ</t>
    </rPh>
    <phoneticPr fontId="1"/>
  </si>
  <si>
    <t>合成メタン等量（m3）</t>
    <rPh sb="6" eb="7">
      <t>リョウ</t>
    </rPh>
    <phoneticPr fontId="3"/>
  </si>
  <si>
    <t>「供給合成メタン等量」（① + ② - ③）</t>
    <phoneticPr fontId="3"/>
  </si>
  <si>
    <t>供給合成メタン等量（m3）</t>
    <rPh sb="0" eb="2">
      <t>キョウキュウ</t>
    </rPh>
    <rPh sb="8" eb="9">
      <t>リョウ</t>
    </rPh>
    <phoneticPr fontId="3"/>
  </si>
  <si>
    <t>託送負担合成メタン等量（m3）</t>
  </si>
  <si>
    <t>託送負担合成メタン等量（m3）</t>
    <rPh sb="0" eb="4">
      <t>タクソウフタン</t>
    </rPh>
    <rPh sb="10" eb="11">
      <t>リョウ</t>
    </rPh>
    <phoneticPr fontId="3"/>
  </si>
  <si>
    <t>供給合成メタン等量（m3）</t>
    <rPh sb="0" eb="2">
      <t>キョウキュウ</t>
    </rPh>
    <phoneticPr fontId="3"/>
  </si>
  <si>
    <t>残差</t>
  </si>
  <si>
    <t>残差</t>
    <rPh sb="0" eb="2">
      <t>ザンサ</t>
    </rPh>
    <phoneticPr fontId="3"/>
  </si>
  <si>
    <t>バイオガス</t>
    <phoneticPr fontId="1"/>
  </si>
  <si>
    <t>供給バイオガス量</t>
    <rPh sb="0" eb="2">
      <t>キョウキュウ</t>
    </rPh>
    <rPh sb="7" eb="8">
      <t>リョウ</t>
    </rPh>
    <phoneticPr fontId="1"/>
  </si>
  <si>
    <t>供給合成メタン量</t>
    <rPh sb="0" eb="2">
      <t>キョウキュウ</t>
    </rPh>
    <rPh sb="2" eb="4">
      <t>ゴウセイ</t>
    </rPh>
    <rPh sb="7" eb="8">
      <t>リョウ</t>
    </rPh>
    <phoneticPr fontId="1"/>
  </si>
  <si>
    <t>＜バイオガス＞</t>
    <phoneticPr fontId="1"/>
  </si>
  <si>
    <t>＜合成メタン＞</t>
    <rPh sb="1" eb="3">
      <t>ゴウセイ</t>
    </rPh>
    <phoneticPr fontId="1"/>
  </si>
  <si>
    <t>託送負担合成メタン</t>
    <phoneticPr fontId="1"/>
  </si>
  <si>
    <t>託送負担バイオガス</t>
    <phoneticPr fontId="1"/>
  </si>
  <si>
    <t>合成メタン</t>
    <rPh sb="0" eb="2">
      <t>ゴウセイ</t>
    </rPh>
    <phoneticPr fontId="1"/>
  </si>
  <si>
    <t>合計</t>
    <rPh sb="0" eb="2">
      <t>ゴウケイ</t>
    </rPh>
    <phoneticPr fontId="1"/>
  </si>
  <si>
    <t>託送負担合成メタン等量 = 自社が調達した託送負担合成メタン等量</t>
    <rPh sb="0" eb="4">
      <t>タクソウフタン</t>
    </rPh>
    <rPh sb="10" eb="11">
      <t>リョウ</t>
    </rPh>
    <rPh sb="14" eb="16">
      <t>ジシャ</t>
    </rPh>
    <rPh sb="17" eb="19">
      <t>チョウタツ</t>
    </rPh>
    <rPh sb="21" eb="25">
      <t>タクソウフタン</t>
    </rPh>
    <rPh sb="31" eb="32">
      <t>リョウ</t>
    </rPh>
    <phoneticPr fontId="1"/>
  </si>
  <si>
    <t>「託送負担合成メタン等量」の内訳
（令和○○年度実績）</t>
    <rPh sb="1" eb="5">
      <t>タクソウフタン</t>
    </rPh>
    <rPh sb="14" eb="16">
      <t>ウチワケ</t>
    </rPh>
    <rPh sb="18" eb="20">
      <t>レイワ</t>
    </rPh>
    <phoneticPr fontId="3"/>
  </si>
  <si>
    <t>託送分配合成メタン等相当量（m3）</t>
    <rPh sb="2" eb="4">
      <t>ブンパイ</t>
    </rPh>
    <rPh sb="10" eb="12">
      <t>ソウトウ</t>
    </rPh>
    <phoneticPr fontId="3"/>
  </si>
  <si>
    <t>託送分配合成メタン等相当量（m3）</t>
    <rPh sb="0" eb="2">
      <t>タクソウ</t>
    </rPh>
    <rPh sb="2" eb="4">
      <t>ブンパイ</t>
    </rPh>
    <rPh sb="10" eb="12">
      <t>ソウトウ</t>
    </rPh>
    <rPh sb="12" eb="13">
      <t>リョウ</t>
    </rPh>
    <phoneticPr fontId="3"/>
  </si>
  <si>
    <t>自社の販売ガス量に係る
託送分配合成メタン等相当量（m3）</t>
    <rPh sb="0" eb="2">
      <t>ジシャ</t>
    </rPh>
    <rPh sb="3" eb="5">
      <t>ハンバイ</t>
    </rPh>
    <rPh sb="7" eb="8">
      <t>リョウ</t>
    </rPh>
    <rPh sb="9" eb="10">
      <t>カカ</t>
    </rPh>
    <rPh sb="12" eb="18">
      <t>タクソウブンパイゴウセイ</t>
    </rPh>
    <rPh sb="21" eb="22">
      <t>トウ</t>
    </rPh>
    <rPh sb="22" eb="25">
      <t>ソウトウリョウ</t>
    </rPh>
    <phoneticPr fontId="1"/>
  </si>
  <si>
    <t>自己託送量（m3）</t>
    <rPh sb="0" eb="5">
      <t>ジコタクソウリョウ</t>
    </rPh>
    <phoneticPr fontId="3"/>
  </si>
  <si>
    <t>ガスの体積については、全て標準環境状態に換算した値を原則とする。ただし、換算が困難な場合には実際の計測値を用いることができる。</t>
    <phoneticPr fontId="1"/>
  </si>
  <si>
    <t>①自社が調達した供給バイオガス量</t>
    <rPh sb="1" eb="3">
      <t>ジシャ</t>
    </rPh>
    <rPh sb="4" eb="6">
      <t>チョウタツ</t>
    </rPh>
    <rPh sb="8" eb="10">
      <t>キョウキュウ</t>
    </rPh>
    <phoneticPr fontId="3"/>
  </si>
  <si>
    <t>②ガス事業者（※）からの卸調達量の内訳</t>
    <rPh sb="3" eb="6">
      <t>ジギョウシャ</t>
    </rPh>
    <rPh sb="12" eb="13">
      <t>オロシ</t>
    </rPh>
    <rPh sb="13" eb="15">
      <t>チョウタツ</t>
    </rPh>
    <rPh sb="15" eb="16">
      <t>リョウ</t>
    </rPh>
    <rPh sb="17" eb="19">
      <t>ウチワケ</t>
    </rPh>
    <phoneticPr fontId="3"/>
  </si>
  <si>
    <t>①自社が調達した託送負担バイオガス量</t>
    <rPh sb="1" eb="3">
      <t>ジシャ</t>
    </rPh>
    <rPh sb="4" eb="6">
      <t>チョウタツ</t>
    </rPh>
    <rPh sb="8" eb="10">
      <t>タクソウ</t>
    </rPh>
    <rPh sb="10" eb="12">
      <t>フタン</t>
    </rPh>
    <phoneticPr fontId="3"/>
  </si>
  <si>
    <t>①自社が調達した供給合成メタン等量</t>
    <rPh sb="8" eb="10">
      <t>キョウキュウ</t>
    </rPh>
    <phoneticPr fontId="3"/>
  </si>
  <si>
    <t>自社が調達した託送負担合成メタン等量</t>
    <rPh sb="0" eb="2">
      <t>ジシャ</t>
    </rPh>
    <rPh sb="3" eb="5">
      <t>チョウタツ</t>
    </rPh>
    <rPh sb="7" eb="9">
      <t>タクソウ</t>
    </rPh>
    <rPh sb="9" eb="11">
      <t>フタン</t>
    </rPh>
    <phoneticPr fontId="3"/>
  </si>
  <si>
    <t>＜参考＞自己託送（※1）量に係る
託送分配合成メタン等相当量（※2）（m3）</t>
    <rPh sb="1" eb="3">
      <t>サンコウ</t>
    </rPh>
    <rPh sb="4" eb="6">
      <t>ジコ</t>
    </rPh>
    <rPh sb="6" eb="8">
      <t>タクソウ</t>
    </rPh>
    <rPh sb="12" eb="13">
      <t>リョウ</t>
    </rPh>
    <rPh sb="14" eb="15">
      <t>カカ</t>
    </rPh>
    <rPh sb="17" eb="23">
      <t>タクソウブンパイゴウセイ</t>
    </rPh>
    <rPh sb="26" eb="27">
      <t>トウ</t>
    </rPh>
    <rPh sb="27" eb="30">
      <t>ソウトウリョウ</t>
    </rPh>
    <phoneticPr fontId="1"/>
  </si>
  <si>
    <t>（※1）ガス事業法第２条第４項第２号に規定されるもの。</t>
    <rPh sb="6" eb="9">
      <t>ジギョウホウ</t>
    </rPh>
    <rPh sb="9" eb="10">
      <t>ダイ</t>
    </rPh>
    <rPh sb="11" eb="12">
      <t>ジョウ</t>
    </rPh>
    <rPh sb="12" eb="13">
      <t>ダイ</t>
    </rPh>
    <rPh sb="14" eb="15">
      <t>コウ</t>
    </rPh>
    <rPh sb="15" eb="16">
      <t>ダイ</t>
    </rPh>
    <rPh sb="17" eb="18">
      <t>ゴウ</t>
    </rPh>
    <rPh sb="19" eb="21">
      <t>キテイ</t>
    </rPh>
    <phoneticPr fontId="1"/>
  </si>
  <si>
    <t>（※2）自己託送量に係る託送分配合成メタン等相当量は、排出係数（メニュー別排出係数を含む）の算定には使用しないこと。</t>
    <rPh sb="4" eb="9">
      <t>ジコタクソウリョウ</t>
    </rPh>
    <rPh sb="10" eb="11">
      <t>カカ</t>
    </rPh>
    <rPh sb="12" eb="18">
      <t>タクソウブンパイゴウセイ</t>
    </rPh>
    <rPh sb="21" eb="25">
      <t>トウソウトウリョウ</t>
    </rPh>
    <rPh sb="36" eb="41">
      <t>ベツハイシュツケイスウ</t>
    </rPh>
    <rPh sb="42" eb="43">
      <t>フク</t>
    </rPh>
    <rPh sb="46" eb="48">
      <t>サンテイ</t>
    </rPh>
    <rPh sb="50" eb="52">
      <t>シヨウ</t>
    </rPh>
    <phoneticPr fontId="1"/>
  </si>
  <si>
    <r>
      <t xml:space="preserve">「供給合成メタン等量」に係る卸売買の内訳
（令和○○年度実績）
</t>
    </r>
    <r>
      <rPr>
        <sz val="14"/>
        <rFont val="ＭＳ Ｐゴシック"/>
        <family val="3"/>
        <charset val="128"/>
      </rPr>
      <t>※ただし、託送負担合成メタン等に係るものについては表6-2にも記載のこと</t>
    </r>
    <rPh sb="12" eb="13">
      <t>カカ</t>
    </rPh>
    <rPh sb="14" eb="15">
      <t>オロシ</t>
    </rPh>
    <rPh sb="15" eb="17">
      <t>バイバイ</t>
    </rPh>
    <rPh sb="18" eb="20">
      <t>ウチワケ</t>
    </rPh>
    <rPh sb="22" eb="24">
      <t>レイワ</t>
    </rPh>
    <rPh sb="41" eb="43">
      <t>ゴウセイ</t>
    </rPh>
    <rPh sb="46" eb="47">
      <t>トウ</t>
    </rPh>
    <phoneticPr fontId="3"/>
  </si>
  <si>
    <t>託送負担合成メタン等量を注入した地域（※）</t>
    <rPh sb="10" eb="11">
      <t>リョウ</t>
    </rPh>
    <phoneticPr fontId="1"/>
  </si>
  <si>
    <t>（※）ガス事業法施行規則第20条の3第1項に基づく様式16の２に定める
　　　合成メタン又はバイオガスの供給を行おうとする地域をいう</t>
    <rPh sb="5" eb="12">
      <t>ジギョウホウセコウキソク</t>
    </rPh>
    <rPh sb="12" eb="13">
      <t>ダイ</t>
    </rPh>
    <rPh sb="15" eb="16">
      <t>ジョウ</t>
    </rPh>
    <rPh sb="18" eb="19">
      <t>ダイ</t>
    </rPh>
    <rPh sb="20" eb="21">
      <t>コウ</t>
    </rPh>
    <rPh sb="22" eb="23">
      <t>モト</t>
    </rPh>
    <rPh sb="25" eb="27">
      <t>ヨウシキ</t>
    </rPh>
    <rPh sb="32" eb="33">
      <t>サダ</t>
    </rPh>
    <rPh sb="39" eb="41">
      <t>ゴウセイ</t>
    </rPh>
    <rPh sb="44" eb="45">
      <t>マタ</t>
    </rPh>
    <rPh sb="52" eb="54">
      <t>キョウキュウ</t>
    </rPh>
    <rPh sb="55" eb="56">
      <t>オコナ</t>
    </rPh>
    <rPh sb="61" eb="63">
      <t>チイキ</t>
    </rPh>
    <phoneticPr fontId="1"/>
  </si>
  <si>
    <t>≪表１（メニュー別）≫</t>
    <rPh sb="1" eb="2">
      <t>ヒョウ</t>
    </rPh>
    <rPh sb="8" eb="9">
      <t>ベツ</t>
    </rPh>
    <phoneticPr fontId="3"/>
  </si>
  <si>
    <r>
      <t xml:space="preserve">「供給バイオガス量」に係る卸売買の内訳
（令和○○年度実績）
</t>
    </r>
    <r>
      <rPr>
        <sz val="14"/>
        <rFont val="ＭＳ Ｐゴシック"/>
        <family val="3"/>
        <charset val="128"/>
      </rPr>
      <t>※本表には託送負担バイオガスに係るもののみを記載し、
託送負担バイオガス量については表5-2にも記載のこと</t>
    </r>
    <rPh sb="11" eb="12">
      <t>カカ</t>
    </rPh>
    <rPh sb="13" eb="14">
      <t>オロシ</t>
    </rPh>
    <rPh sb="14" eb="16">
      <t>バイバイ</t>
    </rPh>
    <rPh sb="17" eb="19">
      <t>ウチワケ</t>
    </rPh>
    <rPh sb="21" eb="23">
      <t>レイワ</t>
    </rPh>
    <phoneticPr fontId="3"/>
  </si>
  <si>
    <t>当該ガス事業者の託送分配バイオガス量は、以下の式により算出するものとする。
（１）バイオガスが注入された導管事業者から託送供給を受けるガス事業者
①託送負担バイオガス量に、バイオガスが注入された導管事業者の小売託送量を乗じ、当該導管事業者の小売託送量及び当該導管事業者の連結先導管事業者全体の連結託送量の和で除して、「バイオガスが注入された導管事業者に配分される託送負担バイオガス量」を算出する。
②①で算出した「バイオガスが注入された導管事業者に配分される託送負担バイオガス量」に、バイオガスが注入された導管事業者により託送される当該ガス事業者の販売ガス量を乗じ、当該導管事業者の小売託送量で除して算出する。
（２）バイオガスが注入された導管事業者の連結先導管事業者から託送供給を受けるガス事業者
①託送負担バイオガス量に、バイオガスが注入された導管事業者の連結先導管事業者の受けた連結託送量を乗じ、当該導管事業者の小売託送量及び当該導管事業者の連結先導管事業者全体の連結託送量の和で除して、「バイオガスが注入された導管事業者の連結先導管事業者に配分される託送負担バイオガス量」を算出する。
②①で算出した「バイオガスが注入された導管事業者の連結先導管事業者に配分される託送負担バイオガス量」に、連結先導管事業者により託送される当該ガス事業者の販売ガス量を乗じ、連結先導管事業者の小売託送量で除して算出する。</t>
    <phoneticPr fontId="1"/>
  </si>
  <si>
    <t>（１）バイオガスが注入された導管事業者から託送供給を受けるガス事業者</t>
    <phoneticPr fontId="1"/>
  </si>
  <si>
    <t>（２）バイオガスが注入された導管事業者の連結先導管事業者から託送供給を受けるガス事業者</t>
    <phoneticPr fontId="1"/>
  </si>
  <si>
    <t>当該ガス事業者の販売ガス量に係る託送分配合成メタン等相当量は、以下の式により算出するものとする。
「合成メタン等が注入された導管事業者に配分される託送負担合成メタン等量」に、合成メタン等が注入された導管事業者により託送される当該ガス事業者の販売ガス量を乗じ、当該導管事業者の小売託送量で除して算出する。</t>
    <phoneticPr fontId="1"/>
  </si>
  <si>
    <t>バイオガス量（m3）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</si>
</sst>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 "/>
    <numFmt numFmtId="177" formatCode="#,##0_ "/>
    <numFmt numFmtId="178" formatCode="0.00_ "/>
    <numFmt numFmtId="179" formatCode="0.000_ "/>
    <numFmt numFmtId="180" formatCode="#,##0;&quot;▲ &quot;#,##0"/>
    <numFmt numFmtId="181" formatCode="#,##0.00_ ;[Red]\-#,##0.00\ "/>
    <numFmt numFmtId="182" formatCode="0.00_);[Red]\(0.00\)"/>
    <numFmt numFmtId="183" formatCode="#,##0_ ;[Red]\-#,##0\ "/>
    <numFmt numFmtId="184" formatCode="#,##0_);[Red]\(#,##0\)"/>
    <numFmt numFmtId="185" formatCode="0_);[Red]\(0\)"/>
  </numFmts>
  <fonts count="16" x14ac:knownFonts="1">
    <font>
      <sz val="11"/>
      <color theme="1"/>
      <name val="ＭＳ Ｐゴシック"/>
      <family val="2"/>
      <charset val="128"/>
    </font>
    <font>
      <sz val="6"/>
      <name val="ＭＳ Ｐゴシック"/>
      <family val="2"/>
      <charset val="128"/>
    </font>
    <font>
      <b/>
      <sz val="20"/>
      <color theme="1"/>
      <name val="ＭＳ Ｐゴシック"/>
      <family val="3"/>
      <charset val="128"/>
    </font>
    <font>
      <sz val="6"/>
      <name val="ＭＳ Ｐゴシック"/>
      <family val="3"/>
      <charset val="128"/>
    </font>
    <font>
      <b/>
      <sz val="20"/>
      <name val="ＭＳ Ｐゴシック"/>
      <family val="3"/>
      <charset val="128"/>
    </font>
    <font>
      <sz val="14"/>
      <name val="ＭＳ Ｐゴシック"/>
      <family val="3"/>
      <charset val="128"/>
    </font>
    <font>
      <b/>
      <sz val="14"/>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Ｐゴシック"/>
      <family val="2"/>
      <charset val="128"/>
    </font>
    <font>
      <sz val="14"/>
      <color theme="1"/>
      <name val="ＭＳ Ｐゴシック"/>
      <family val="3"/>
      <charset val="128"/>
    </font>
    <font>
      <sz val="20"/>
      <name val="ＭＳ Ｐゴシック"/>
      <family val="3"/>
      <charset val="128"/>
    </font>
    <font>
      <sz val="6"/>
      <name val="游ゴシック"/>
      <family val="2"/>
      <charset val="128"/>
      <scheme val="minor"/>
    </font>
    <font>
      <sz val="20"/>
      <color theme="1"/>
      <name val="ＭＳ Ｐゴシック"/>
      <family val="3"/>
      <charset val="128"/>
    </font>
    <font>
      <sz val="10"/>
      <name val="ＭＳ Ｐゴシック"/>
      <family val="3"/>
      <charset val="128"/>
    </font>
    <font>
      <sz val="14"/>
      <color theme="1"/>
      <name val="ＭＳ Ｐゴシック"/>
      <family val="2"/>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99"/>
        <bgColor indexed="64"/>
      </patternFill>
    </fill>
    <fill>
      <patternFill patternType="solid">
        <fgColor theme="0" tint="-0.499984740745262"/>
        <bgColor indexed="64"/>
      </patternFill>
    </fill>
  </fills>
  <borders count="7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double">
        <color indexed="64"/>
      </bottom>
      <diagonal style="thin">
        <color indexed="64"/>
      </diagonal>
    </border>
    <border>
      <left/>
      <right style="thin">
        <color indexed="64"/>
      </right>
      <top/>
      <bottom style="medium">
        <color indexed="64"/>
      </bottom>
      <diagonal/>
    </border>
    <border>
      <left style="thin">
        <color indexed="64"/>
      </left>
      <right/>
      <top style="double">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6">
    <xf numFmtId="0" fontId="0" fillId="0" borderId="0">
      <alignment vertical="center"/>
    </xf>
    <xf numFmtId="0" fontId="7" fillId="0" borderId="0"/>
    <xf numFmtId="38" fontId="8"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0" fontId="7" fillId="0" borderId="0"/>
  </cellStyleXfs>
  <cellXfs count="297">
    <xf numFmtId="0" fontId="0" fillId="0" borderId="0" xfId="0">
      <alignment vertical="center"/>
    </xf>
    <xf numFmtId="0" fontId="6" fillId="0" borderId="0" xfId="0" applyFont="1">
      <alignment vertical="center"/>
    </xf>
    <xf numFmtId="0" fontId="0" fillId="0" borderId="0" xfId="0" applyAlignment="1"/>
    <xf numFmtId="180" fontId="0" fillId="0" borderId="0" xfId="0" applyNumberFormat="1">
      <alignment vertical="center"/>
    </xf>
    <xf numFmtId="0" fontId="0" fillId="0" borderId="0" xfId="0" applyAlignment="1">
      <alignment horizontal="center" vertical="center" wrapText="1"/>
    </xf>
    <xf numFmtId="0" fontId="0" fillId="0" borderId="0" xfId="0" applyAlignment="1">
      <alignment horizontal="center" vertical="top" wrapText="1"/>
    </xf>
    <xf numFmtId="178" fontId="0" fillId="0" borderId="0" xfId="0" applyNumberFormat="1" applyAlignment="1">
      <alignment horizontal="center" vertical="top" wrapText="1"/>
    </xf>
    <xf numFmtId="0" fontId="0" fillId="0" borderId="0" xfId="0" applyAlignment="1">
      <alignment horizontal="center" vertical="top"/>
    </xf>
    <xf numFmtId="0" fontId="10" fillId="0" borderId="0" xfId="0" applyFont="1">
      <alignment vertical="center"/>
    </xf>
    <xf numFmtId="0" fontId="10" fillId="0" borderId="0" xfId="0" applyFont="1" applyAlignment="1">
      <alignment horizontal="center" vertical="center"/>
    </xf>
    <xf numFmtId="0" fontId="11" fillId="0" borderId="0" xfId="3" applyFont="1" applyAlignment="1">
      <alignment horizontal="right" vertical="center"/>
    </xf>
    <xf numFmtId="0" fontId="5" fillId="0" borderId="0" xfId="3" applyFont="1" applyAlignment="1">
      <alignment horizontal="right" vertical="center"/>
    </xf>
    <xf numFmtId="0" fontId="5" fillId="0" borderId="0" xfId="0" applyFont="1">
      <alignment vertical="center"/>
    </xf>
    <xf numFmtId="178" fontId="5" fillId="0" borderId="0" xfId="3" applyNumberFormat="1" applyFont="1" applyAlignment="1">
      <alignment horizontal="center" vertical="center" wrapText="1"/>
    </xf>
    <xf numFmtId="0" fontId="10" fillId="0" borderId="9" xfId="0" applyFont="1" applyBorder="1" applyAlignment="1">
      <alignment horizontal="center" vertical="center"/>
    </xf>
    <xf numFmtId="0" fontId="5" fillId="0" borderId="0" xfId="0" applyFont="1" applyAlignment="1">
      <alignment horizontal="center" vertical="center"/>
    </xf>
    <xf numFmtId="0" fontId="5" fillId="0" borderId="0" xfId="3" applyFont="1">
      <alignment vertical="center"/>
    </xf>
    <xf numFmtId="179" fontId="5" fillId="0" borderId="0" xfId="3" applyNumberFormat="1" applyFont="1" applyAlignment="1">
      <alignment horizontal="center" vertical="center" wrapText="1"/>
    </xf>
    <xf numFmtId="0" fontId="11" fillId="0" borderId="0" xfId="5" applyFont="1" applyAlignment="1">
      <alignment vertical="center"/>
    </xf>
    <xf numFmtId="0" fontId="11" fillId="0" borderId="0" xfId="5" applyFont="1" applyAlignment="1">
      <alignment horizontal="right" vertical="center"/>
    </xf>
    <xf numFmtId="0" fontId="7" fillId="0" borderId="0" xfId="5" applyAlignment="1">
      <alignment vertical="center"/>
    </xf>
    <xf numFmtId="0" fontId="5" fillId="0" borderId="0" xfId="5" applyFont="1" applyAlignment="1">
      <alignment vertical="center"/>
    </xf>
    <xf numFmtId="0" fontId="6" fillId="0" borderId="0" xfId="5" applyFont="1" applyAlignment="1">
      <alignment vertical="center"/>
    </xf>
    <xf numFmtId="0" fontId="5" fillId="0" borderId="27" xfId="5" applyFont="1" applyBorder="1" applyAlignment="1">
      <alignment vertical="center"/>
    </xf>
    <xf numFmtId="0" fontId="5" fillId="0" borderId="28" xfId="5" applyFont="1" applyBorder="1" applyAlignment="1">
      <alignment horizontal="center" vertical="center" wrapText="1"/>
    </xf>
    <xf numFmtId="0" fontId="5" fillId="0" borderId="16" xfId="5" applyFont="1" applyBorder="1" applyAlignment="1">
      <alignment horizontal="center" vertical="center" wrapText="1"/>
    </xf>
    <xf numFmtId="0" fontId="5" fillId="0" borderId="27" xfId="5" applyFont="1" applyBorder="1" applyAlignment="1">
      <alignment horizontal="center" vertical="center"/>
    </xf>
    <xf numFmtId="0" fontId="7" fillId="0" borderId="0" xfId="5"/>
    <xf numFmtId="0" fontId="13" fillId="0" borderId="0" xfId="0" applyFont="1">
      <alignment vertical="center"/>
    </xf>
    <xf numFmtId="180" fontId="5" fillId="0" borderId="28" xfId="0" applyNumberFormat="1" applyFont="1" applyBorder="1">
      <alignment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xf>
    <xf numFmtId="177" fontId="5" fillId="0" borderId="0" xfId="0" applyNumberFormat="1" applyFont="1">
      <alignment vertical="center"/>
    </xf>
    <xf numFmtId="176" fontId="5" fillId="0" borderId="17" xfId="0" applyNumberFormat="1" applyFont="1" applyBorder="1" applyAlignment="1">
      <alignment horizontal="center" vertical="center" wrapText="1"/>
    </xf>
    <xf numFmtId="176" fontId="5" fillId="0" borderId="18" xfId="0" applyNumberFormat="1" applyFont="1" applyBorder="1" applyAlignment="1">
      <alignment horizontal="center" vertical="center" wrapText="1"/>
    </xf>
    <xf numFmtId="176" fontId="5" fillId="0" borderId="40" xfId="0" applyNumberFormat="1" applyFont="1" applyBorder="1" applyAlignment="1">
      <alignment horizontal="center" vertical="center" wrapText="1"/>
    </xf>
    <xf numFmtId="0" fontId="5" fillId="0" borderId="53" xfId="0" applyFont="1" applyBorder="1">
      <alignment vertical="center"/>
    </xf>
    <xf numFmtId="0" fontId="5" fillId="0" borderId="0" xfId="5" applyFont="1" applyAlignment="1">
      <alignment horizontal="right" vertical="center"/>
    </xf>
    <xf numFmtId="0" fontId="5" fillId="0" borderId="51" xfId="5" applyFont="1" applyBorder="1" applyAlignment="1">
      <alignment horizontal="center" vertical="center"/>
    </xf>
    <xf numFmtId="0" fontId="5" fillId="0" borderId="63" xfId="5" applyFont="1" applyBorder="1" applyAlignment="1">
      <alignment horizontal="center" vertical="center"/>
    </xf>
    <xf numFmtId="0" fontId="5" fillId="0" borderId="64" xfId="5" applyFont="1" applyBorder="1" applyAlignment="1">
      <alignment horizontal="center" vertical="center"/>
    </xf>
    <xf numFmtId="0" fontId="5" fillId="0" borderId="17" xfId="5" applyFont="1" applyBorder="1" applyAlignment="1">
      <alignment horizontal="center" vertical="center"/>
    </xf>
    <xf numFmtId="0" fontId="5" fillId="0" borderId="60" xfId="5" applyFont="1" applyBorder="1" applyAlignment="1">
      <alignment horizontal="center" vertical="center"/>
    </xf>
    <xf numFmtId="0" fontId="5" fillId="0" borderId="61" xfId="5" applyFont="1" applyBorder="1" applyAlignment="1">
      <alignment horizontal="center" vertical="center"/>
    </xf>
    <xf numFmtId="0" fontId="5" fillId="0" borderId="53" xfId="5" applyFont="1" applyBorder="1" applyAlignment="1">
      <alignment horizontal="center" vertical="center"/>
    </xf>
    <xf numFmtId="0" fontId="5" fillId="0" borderId="22" xfId="5" applyFont="1" applyBorder="1" applyAlignment="1">
      <alignment horizontal="center" vertical="center" wrapText="1"/>
    </xf>
    <xf numFmtId="0" fontId="5" fillId="0" borderId="65" xfId="5" applyFont="1" applyBorder="1" applyAlignment="1">
      <alignment vertical="center"/>
    </xf>
    <xf numFmtId="0" fontId="5" fillId="0" borderId="66" xfId="5" applyFont="1" applyBorder="1" applyAlignment="1">
      <alignment horizontal="center" vertical="center"/>
    </xf>
    <xf numFmtId="0" fontId="5" fillId="0" borderId="25" xfId="5" applyFont="1" applyBorder="1" applyAlignment="1">
      <alignment vertical="center"/>
    </xf>
    <xf numFmtId="0" fontId="5" fillId="0" borderId="14" xfId="5" applyFont="1" applyBorder="1" applyAlignment="1">
      <alignment vertical="center"/>
    </xf>
    <xf numFmtId="0" fontId="5" fillId="0" borderId="11" xfId="5" applyFont="1" applyBorder="1" applyAlignment="1">
      <alignment vertical="center"/>
    </xf>
    <xf numFmtId="0" fontId="5" fillId="0" borderId="13" xfId="5" applyFont="1" applyBorder="1" applyAlignment="1">
      <alignment vertical="center"/>
    </xf>
    <xf numFmtId="0" fontId="5" fillId="0" borderId="62" xfId="5" applyFont="1" applyBorder="1" applyAlignment="1">
      <alignment vertical="center"/>
    </xf>
    <xf numFmtId="0" fontId="5" fillId="0" borderId="8" xfId="5" applyFont="1" applyBorder="1" applyAlignment="1">
      <alignment vertical="center"/>
    </xf>
    <xf numFmtId="0" fontId="5" fillId="0" borderId="53" xfId="5" applyFont="1" applyBorder="1" applyAlignment="1">
      <alignment vertical="center"/>
    </xf>
    <xf numFmtId="0" fontId="5" fillId="0" borderId="37" xfId="5" applyFont="1" applyBorder="1" applyAlignment="1">
      <alignment vertical="center"/>
    </xf>
    <xf numFmtId="0" fontId="5" fillId="0" borderId="36" xfId="5" applyFont="1" applyBorder="1" applyAlignment="1">
      <alignment vertical="center"/>
    </xf>
    <xf numFmtId="0" fontId="5" fillId="0" borderId="42" xfId="5" applyFont="1" applyBorder="1" applyAlignment="1">
      <alignment horizontal="center" vertical="center" wrapText="1"/>
    </xf>
    <xf numFmtId="0" fontId="5" fillId="0" borderId="38" xfId="5" applyFont="1" applyBorder="1" applyAlignment="1">
      <alignment vertical="center"/>
    </xf>
    <xf numFmtId="0" fontId="5" fillId="0" borderId="43" xfId="5" applyFont="1" applyBorder="1" applyAlignment="1">
      <alignment vertical="center"/>
    </xf>
    <xf numFmtId="0" fontId="5" fillId="0" borderId="9" xfId="5" applyFont="1" applyBorder="1" applyAlignment="1">
      <alignment vertical="center"/>
    </xf>
    <xf numFmtId="0" fontId="5" fillId="0" borderId="41" xfId="5" applyFont="1" applyBorder="1" applyAlignment="1">
      <alignment vertical="center"/>
    </xf>
    <xf numFmtId="0" fontId="5" fillId="0" borderId="44" xfId="5" applyFont="1" applyBorder="1" applyAlignment="1">
      <alignment vertical="center"/>
    </xf>
    <xf numFmtId="0" fontId="5" fillId="0" borderId="45" xfId="5" applyFont="1" applyBorder="1" applyAlignment="1">
      <alignment vertical="center"/>
    </xf>
    <xf numFmtId="0" fontId="5" fillId="0" borderId="30" xfId="5" applyFont="1" applyBorder="1" applyAlignment="1">
      <alignment horizontal="center" vertical="center"/>
    </xf>
    <xf numFmtId="0" fontId="5" fillId="0" borderId="46" xfId="5" applyFont="1" applyBorder="1" applyAlignment="1">
      <alignment horizontal="center" vertical="center"/>
    </xf>
    <xf numFmtId="0" fontId="5" fillId="0" borderId="54" xfId="5" applyFont="1" applyBorder="1" applyAlignment="1">
      <alignment horizontal="center" vertical="center" wrapText="1"/>
    </xf>
    <xf numFmtId="0" fontId="5" fillId="0" borderId="12" xfId="5" applyFont="1" applyBorder="1" applyAlignment="1">
      <alignment vertical="center"/>
    </xf>
    <xf numFmtId="0" fontId="5" fillId="0" borderId="55" xfId="5" applyFont="1" applyBorder="1" applyAlignment="1">
      <alignment vertical="center"/>
    </xf>
    <xf numFmtId="181" fontId="10" fillId="2" borderId="9" xfId="4" applyNumberFormat="1" applyFont="1" applyFill="1" applyBorder="1" applyAlignment="1">
      <alignment horizontal="right" vertical="center"/>
    </xf>
    <xf numFmtId="181" fontId="10" fillId="2" borderId="9" xfId="4" applyNumberFormat="1" applyFont="1" applyFill="1" applyBorder="1" applyAlignment="1">
      <alignment vertical="center"/>
    </xf>
    <xf numFmtId="0" fontId="10" fillId="0" borderId="21" xfId="5" applyFont="1" applyBorder="1" applyAlignment="1">
      <alignment horizontal="center" vertical="center"/>
    </xf>
    <xf numFmtId="0" fontId="5" fillId="0" borderId="0" xfId="3" applyFont="1" applyAlignment="1">
      <alignment horizontal="center" vertical="center"/>
    </xf>
    <xf numFmtId="0" fontId="11" fillId="0" borderId="0" xfId="0" applyFont="1">
      <alignment vertical="center"/>
    </xf>
    <xf numFmtId="0" fontId="7" fillId="0" borderId="0" xfId="0" applyFont="1">
      <alignment vertical="center"/>
    </xf>
    <xf numFmtId="180" fontId="7" fillId="0" borderId="0" xfId="0" applyNumberFormat="1" applyFont="1">
      <alignment vertical="center"/>
    </xf>
    <xf numFmtId="0" fontId="5" fillId="0" borderId="53" xfId="3" applyFont="1" applyBorder="1" applyAlignment="1">
      <alignment horizontal="center" vertical="center"/>
    </xf>
    <xf numFmtId="0" fontId="5" fillId="0" borderId="22" xfId="3" applyFont="1" applyBorder="1" applyAlignment="1">
      <alignment horizontal="center" vertical="center" wrapText="1"/>
    </xf>
    <xf numFmtId="0" fontId="5" fillId="0" borderId="31" xfId="0" applyFont="1" applyBorder="1" applyAlignment="1">
      <alignment horizontal="center" vertical="center"/>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4" xfId="0" applyFont="1" applyBorder="1" applyAlignment="1">
      <alignment horizontal="center" vertical="center" wrapText="1"/>
    </xf>
    <xf numFmtId="0" fontId="10" fillId="0" borderId="21" xfId="5" applyFont="1" applyBorder="1" applyAlignment="1">
      <alignment horizontal="center" vertical="center" wrapText="1"/>
    </xf>
    <xf numFmtId="0" fontId="5" fillId="0" borderId="70" xfId="0" applyFont="1" applyBorder="1" applyAlignment="1">
      <alignment horizontal="center" vertical="center"/>
    </xf>
    <xf numFmtId="0" fontId="5" fillId="0" borderId="61" xfId="0" applyFont="1" applyBorder="1" applyAlignment="1">
      <alignment horizontal="center" vertical="center"/>
    </xf>
    <xf numFmtId="180" fontId="5" fillId="0" borderId="0" xfId="0" applyNumberFormat="1" applyFont="1">
      <alignment vertical="center"/>
    </xf>
    <xf numFmtId="184" fontId="5" fillId="0" borderId="12" xfId="4" applyNumberFormat="1" applyFont="1" applyBorder="1" applyAlignment="1">
      <alignment horizontal="center" vertical="center"/>
    </xf>
    <xf numFmtId="184" fontId="5" fillId="0" borderId="12" xfId="3" applyNumberFormat="1" applyFont="1" applyBorder="1" applyAlignment="1">
      <alignment horizontal="center" vertical="center"/>
    </xf>
    <xf numFmtId="184" fontId="5" fillId="0" borderId="9" xfId="4" applyNumberFormat="1" applyFont="1" applyBorder="1" applyAlignment="1">
      <alignment horizontal="center" vertical="center"/>
    </xf>
    <xf numFmtId="184" fontId="5" fillId="0" borderId="9" xfId="3" applyNumberFormat="1" applyFont="1" applyBorder="1" applyAlignment="1">
      <alignment horizontal="center" vertical="center"/>
    </xf>
    <xf numFmtId="177" fontId="5" fillId="0" borderId="28" xfId="0" applyNumberFormat="1" applyFont="1" applyBorder="1">
      <alignment vertical="center"/>
    </xf>
    <xf numFmtId="0" fontId="5" fillId="0" borderId="27" xfId="0" applyFont="1" applyBorder="1" applyAlignment="1">
      <alignment vertical="center" wrapText="1"/>
    </xf>
    <xf numFmtId="177" fontId="5" fillId="0" borderId="54" xfId="0" applyNumberFormat="1" applyFont="1" applyBorder="1" applyAlignment="1">
      <alignment horizontal="center" vertical="center" wrapText="1"/>
    </xf>
    <xf numFmtId="0" fontId="14" fillId="0" borderId="0" xfId="3" applyFont="1" applyAlignment="1">
      <alignment horizontal="right" vertical="center"/>
    </xf>
    <xf numFmtId="181" fontId="5" fillId="0" borderId="0" xfId="4" applyNumberFormat="1" applyFont="1" applyFill="1" applyBorder="1" applyAlignment="1">
      <alignment horizontal="right"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xf>
    <xf numFmtId="0" fontId="5" fillId="0" borderId="40" xfId="0" applyFont="1" applyBorder="1" applyAlignment="1">
      <alignment horizontal="center" vertical="center"/>
    </xf>
    <xf numFmtId="0" fontId="5" fillId="0" borderId="64" xfId="0" applyFont="1" applyBorder="1" applyAlignment="1">
      <alignment horizontal="center" vertical="center"/>
    </xf>
    <xf numFmtId="0" fontId="5" fillId="0" borderId="71" xfId="0" applyFont="1" applyBorder="1" applyAlignment="1">
      <alignment horizontal="center" vertical="center"/>
    </xf>
    <xf numFmtId="177" fontId="5" fillId="2" borderId="72" xfId="4" applyNumberFormat="1" applyFont="1" applyFill="1" applyBorder="1" applyAlignment="1">
      <alignment vertical="center"/>
    </xf>
    <xf numFmtId="177" fontId="5" fillId="0" borderId="0" xfId="4" applyNumberFormat="1" applyFont="1" applyFill="1" applyBorder="1" applyAlignment="1">
      <alignment vertical="center"/>
    </xf>
    <xf numFmtId="0" fontId="5" fillId="0" borderId="23" xfId="0" applyFont="1" applyBorder="1" applyAlignment="1">
      <alignment horizontal="center" vertical="center" wrapText="1"/>
    </xf>
    <xf numFmtId="0" fontId="7" fillId="0" borderId="0" xfId="0" applyFont="1" applyAlignment="1"/>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0" xfId="0" applyFont="1" applyAlignment="1">
      <alignment horizontal="left" vertical="center"/>
    </xf>
    <xf numFmtId="181" fontId="5" fillId="0" borderId="0" xfId="4" applyNumberFormat="1" applyFont="1" applyFill="1" applyBorder="1" applyAlignment="1">
      <alignment vertical="center"/>
    </xf>
    <xf numFmtId="181" fontId="5" fillId="0" borderId="0" xfId="0" applyNumberFormat="1" applyFont="1" applyAlignment="1">
      <alignment horizontal="right" vertical="center" wrapText="1"/>
    </xf>
    <xf numFmtId="2" fontId="5" fillId="0" borderId="0" xfId="0" applyNumberFormat="1" applyFont="1" applyAlignment="1">
      <alignment horizontal="right" vertical="center"/>
    </xf>
    <xf numFmtId="0" fontId="5" fillId="0" borderId="0" xfId="3" applyFont="1" applyAlignment="1">
      <alignment horizontal="left" vertical="center" wrapText="1"/>
    </xf>
    <xf numFmtId="0" fontId="5" fillId="0" borderId="0" xfId="0" applyFont="1" applyAlignment="1">
      <alignment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182" fontId="5" fillId="4" borderId="9" xfId="0" quotePrefix="1" applyNumberFormat="1" applyFont="1" applyFill="1" applyBorder="1">
      <alignment vertical="center"/>
    </xf>
    <xf numFmtId="184" fontId="5" fillId="0" borderId="24" xfId="4" applyNumberFormat="1" applyFont="1" applyBorder="1" applyAlignment="1">
      <alignment horizontal="center" vertical="center"/>
    </xf>
    <xf numFmtId="0" fontId="5" fillId="0" borderId="43" xfId="0" applyFont="1" applyBorder="1" applyAlignment="1">
      <alignment horizontal="center" vertical="center" wrapText="1"/>
    </xf>
    <xf numFmtId="184" fontId="5" fillId="0" borderId="7" xfId="4" applyNumberFormat="1" applyFont="1" applyBorder="1" applyAlignment="1">
      <alignment horizontal="center" vertical="center"/>
    </xf>
    <xf numFmtId="0" fontId="5" fillId="0" borderId="41" xfId="0" applyFont="1" applyBorder="1" applyAlignment="1">
      <alignment horizontal="center" vertical="center"/>
    </xf>
    <xf numFmtId="176" fontId="5" fillId="0" borderId="0" xfId="0" applyNumberFormat="1" applyFont="1" applyAlignment="1">
      <alignment horizontal="center" vertical="center" wrapText="1"/>
    </xf>
    <xf numFmtId="179" fontId="5" fillId="0" borderId="0" xfId="0" applyNumberFormat="1" applyFont="1" applyAlignment="1">
      <alignment horizontal="center" vertical="center" wrapText="1"/>
    </xf>
    <xf numFmtId="177" fontId="5" fillId="0" borderId="0" xfId="0" applyNumberFormat="1" applyFont="1" applyAlignment="1">
      <alignment horizontal="center" vertical="center" wrapText="1"/>
    </xf>
    <xf numFmtId="178" fontId="5" fillId="0" borderId="0" xfId="0" applyNumberFormat="1" applyFont="1" applyAlignment="1">
      <alignment horizontal="center" vertical="center" wrapText="1"/>
    </xf>
    <xf numFmtId="177" fontId="5" fillId="0" borderId="12" xfId="0" applyNumberFormat="1" applyFont="1" applyBorder="1" applyAlignment="1">
      <alignment horizontal="center" vertical="center"/>
    </xf>
    <xf numFmtId="177" fontId="5" fillId="0" borderId="9" xfId="0" applyNumberFormat="1" applyFont="1" applyBorder="1" applyAlignment="1">
      <alignment horizontal="center" vertical="center"/>
    </xf>
    <xf numFmtId="0" fontId="7" fillId="0" borderId="0" xfId="0" applyFont="1" applyAlignment="1">
      <alignment horizontal="center"/>
    </xf>
    <xf numFmtId="177" fontId="7" fillId="0" borderId="0" xfId="0" applyNumberFormat="1" applyFont="1" applyAlignment="1"/>
    <xf numFmtId="176" fontId="7" fillId="3" borderId="0" xfId="0" applyNumberFormat="1" applyFont="1" applyFill="1">
      <alignment vertical="center"/>
    </xf>
    <xf numFmtId="0" fontId="5" fillId="0" borderId="0" xfId="0" applyFont="1" applyAlignment="1"/>
    <xf numFmtId="184" fontId="5" fillId="4" borderId="38" xfId="5" applyNumberFormat="1" applyFont="1" applyFill="1" applyBorder="1" applyAlignment="1">
      <alignment vertical="center" wrapText="1"/>
    </xf>
    <xf numFmtId="184" fontId="5" fillId="4" borderId="9" xfId="5" applyNumberFormat="1" applyFont="1" applyFill="1" applyBorder="1" applyAlignment="1">
      <alignment vertical="center" wrapText="1"/>
    </xf>
    <xf numFmtId="184" fontId="5" fillId="4" borderId="44" xfId="5" applyNumberFormat="1" applyFont="1" applyFill="1" applyBorder="1" applyAlignment="1">
      <alignment vertical="center" wrapText="1"/>
    </xf>
    <xf numFmtId="0" fontId="5" fillId="4" borderId="34" xfId="0" applyFont="1" applyFill="1" applyBorder="1" applyAlignment="1" applyProtection="1">
      <alignment vertical="center" wrapText="1" shrinkToFit="1"/>
      <protection locked="0"/>
    </xf>
    <xf numFmtId="0" fontId="5" fillId="4" borderId="35" xfId="0" applyFont="1" applyFill="1" applyBorder="1" applyAlignment="1" applyProtection="1">
      <alignment vertical="center" wrapText="1" shrinkToFit="1"/>
      <protection locked="0"/>
    </xf>
    <xf numFmtId="0" fontId="5" fillId="4" borderId="33" xfId="0" applyFont="1" applyFill="1" applyBorder="1" applyAlignment="1">
      <alignment vertical="center" wrapText="1" shrinkToFit="1"/>
    </xf>
    <xf numFmtId="0" fontId="5" fillId="4" borderId="34" xfId="0" applyFont="1" applyFill="1" applyBorder="1" applyAlignment="1">
      <alignment vertical="center" wrapText="1" shrinkToFit="1"/>
    </xf>
    <xf numFmtId="0" fontId="5" fillId="4" borderId="35" xfId="0" applyFont="1" applyFill="1" applyBorder="1" applyAlignment="1">
      <alignment vertical="center" wrapText="1" shrinkToFit="1"/>
    </xf>
    <xf numFmtId="0" fontId="5" fillId="2" borderId="2" xfId="5" applyFont="1" applyFill="1" applyBorder="1" applyAlignment="1">
      <alignment vertical="center" wrapText="1"/>
    </xf>
    <xf numFmtId="0" fontId="5" fillId="2" borderId="2" xfId="5" applyFont="1" applyFill="1" applyBorder="1" applyAlignment="1">
      <alignment horizontal="center" vertical="center" wrapText="1"/>
    </xf>
    <xf numFmtId="0" fontId="5" fillId="2" borderId="0" xfId="5" applyFont="1" applyFill="1" applyAlignment="1">
      <alignment horizontal="right" vertical="center" wrapText="1"/>
    </xf>
    <xf numFmtId="0" fontId="5" fillId="2" borderId="2" xfId="5" applyFont="1" applyFill="1" applyBorder="1" applyAlignment="1">
      <alignment horizontal="right" vertical="center" wrapText="1"/>
    </xf>
    <xf numFmtId="185" fontId="10" fillId="0" borderId="0" xfId="0" applyNumberFormat="1" applyFont="1">
      <alignment vertical="center"/>
    </xf>
    <xf numFmtId="185" fontId="10" fillId="0" borderId="28" xfId="0" applyNumberFormat="1" applyFont="1" applyBorder="1">
      <alignment vertical="center"/>
    </xf>
    <xf numFmtId="185" fontId="5" fillId="0" borderId="54" xfId="0" applyNumberFormat="1" applyFont="1" applyBorder="1" applyAlignment="1">
      <alignment horizontal="center" vertical="center" wrapText="1"/>
    </xf>
    <xf numFmtId="185" fontId="5" fillId="4" borderId="30" xfId="4" applyNumberFormat="1" applyFont="1" applyFill="1" applyBorder="1" applyAlignment="1">
      <alignment vertical="center"/>
    </xf>
    <xf numFmtId="185" fontId="5" fillId="2" borderId="30" xfId="4" applyNumberFormat="1" applyFont="1" applyFill="1" applyBorder="1" applyAlignment="1">
      <alignment vertical="center"/>
    </xf>
    <xf numFmtId="185" fontId="5" fillId="2" borderId="26" xfId="4" applyNumberFormat="1" applyFont="1" applyFill="1" applyBorder="1" applyAlignment="1">
      <alignment vertical="center"/>
    </xf>
    <xf numFmtId="185" fontId="5" fillId="2" borderId="43" xfId="4" applyNumberFormat="1" applyFont="1" applyFill="1" applyBorder="1" applyAlignment="1">
      <alignment vertical="center"/>
    </xf>
    <xf numFmtId="185" fontId="5" fillId="2" borderId="45" xfId="4" applyNumberFormat="1" applyFont="1" applyFill="1" applyBorder="1" applyAlignment="1">
      <alignment vertical="center"/>
    </xf>
    <xf numFmtId="185" fontId="5" fillId="2" borderId="46" xfId="4" applyNumberFormat="1" applyFont="1" applyFill="1" applyBorder="1" applyAlignment="1">
      <alignment vertical="center"/>
    </xf>
    <xf numFmtId="185" fontId="5" fillId="4" borderId="60" xfId="4" applyNumberFormat="1" applyFont="1" applyFill="1" applyBorder="1" applyAlignment="1">
      <alignment vertical="center"/>
    </xf>
    <xf numFmtId="185" fontId="5" fillId="4" borderId="32" xfId="4" applyNumberFormat="1" applyFont="1" applyFill="1" applyBorder="1" applyAlignment="1">
      <alignment horizontal="center" vertical="center"/>
    </xf>
    <xf numFmtId="185" fontId="5" fillId="4" borderId="32" xfId="4" applyNumberFormat="1" applyFont="1" applyFill="1" applyBorder="1" applyAlignment="1">
      <alignment vertical="center"/>
    </xf>
    <xf numFmtId="177" fontId="5" fillId="2" borderId="9" xfId="4" applyNumberFormat="1" applyFont="1" applyFill="1" applyBorder="1" applyAlignment="1">
      <alignment vertical="center"/>
    </xf>
    <xf numFmtId="177" fontId="5" fillId="2" borderId="19" xfId="4" applyNumberFormat="1" applyFont="1" applyFill="1" applyBorder="1" applyAlignment="1">
      <alignment vertical="center"/>
    </xf>
    <xf numFmtId="184" fontId="5" fillId="2" borderId="7" xfId="4" applyNumberFormat="1" applyFont="1" applyFill="1" applyBorder="1" applyAlignment="1">
      <alignment vertical="center"/>
    </xf>
    <xf numFmtId="181" fontId="5" fillId="2" borderId="41" xfId="0" applyNumberFormat="1" applyFont="1" applyFill="1" applyBorder="1">
      <alignment vertical="center"/>
    </xf>
    <xf numFmtId="184" fontId="5" fillId="2" borderId="39" xfId="4" applyNumberFormat="1" applyFont="1" applyFill="1" applyBorder="1" applyAlignment="1">
      <alignment vertical="center"/>
    </xf>
    <xf numFmtId="181" fontId="5" fillId="2" borderId="56" xfId="0" applyNumberFormat="1" applyFont="1" applyFill="1" applyBorder="1">
      <alignment vertical="center"/>
    </xf>
    <xf numFmtId="185" fontId="5" fillId="4" borderId="55" xfId="4" applyNumberFormat="1" applyFont="1" applyFill="1" applyBorder="1" applyAlignment="1">
      <alignment vertical="center"/>
    </xf>
    <xf numFmtId="185" fontId="5" fillId="4" borderId="45" xfId="4" applyNumberFormat="1" applyFont="1" applyFill="1" applyBorder="1" applyAlignment="1">
      <alignment vertical="center"/>
    </xf>
    <xf numFmtId="185" fontId="5" fillId="2" borderId="69" xfId="4" applyNumberFormat="1" applyFont="1" applyFill="1" applyBorder="1" applyAlignment="1">
      <alignment vertical="center"/>
    </xf>
    <xf numFmtId="185" fontId="5" fillId="4" borderId="43" xfId="4" applyNumberFormat="1" applyFont="1" applyFill="1" applyBorder="1" applyAlignment="1">
      <alignment vertical="center"/>
    </xf>
    <xf numFmtId="177" fontId="5" fillId="4" borderId="69" xfId="4" applyNumberFormat="1" applyFont="1" applyFill="1" applyBorder="1" applyAlignment="1">
      <alignment vertical="center"/>
    </xf>
    <xf numFmtId="0" fontId="5" fillId="0" borderId="55" xfId="0" applyFont="1" applyBorder="1" applyAlignment="1">
      <alignment horizontal="center" vertical="center" wrapText="1"/>
    </xf>
    <xf numFmtId="177" fontId="5" fillId="4" borderId="12" xfId="4" applyNumberFormat="1" applyFont="1" applyFill="1" applyBorder="1" applyAlignment="1">
      <alignment vertical="center"/>
    </xf>
    <xf numFmtId="177" fontId="5" fillId="4" borderId="9" xfId="4" applyNumberFormat="1" applyFont="1" applyFill="1" applyBorder="1" applyAlignment="1">
      <alignment vertical="center"/>
    </xf>
    <xf numFmtId="177" fontId="5" fillId="2" borderId="30" xfId="0" applyNumberFormat="1" applyFont="1" applyFill="1" applyBorder="1">
      <alignment vertical="center"/>
    </xf>
    <xf numFmtId="177" fontId="5" fillId="4" borderId="30" xfId="0" applyNumberFormat="1" applyFont="1" applyFill="1" applyBorder="1">
      <alignment vertical="center"/>
    </xf>
    <xf numFmtId="177" fontId="5" fillId="2" borderId="46" xfId="0" applyNumberFormat="1" applyFont="1" applyFill="1" applyBorder="1">
      <alignment vertical="center"/>
    </xf>
    <xf numFmtId="0" fontId="5" fillId="0" borderId="47" xfId="0" applyFont="1" applyBorder="1" applyAlignment="1">
      <alignment horizontal="center" vertical="center"/>
    </xf>
    <xf numFmtId="183" fontId="5" fillId="2" borderId="30" xfId="0" applyNumberFormat="1" applyFont="1" applyFill="1" applyBorder="1">
      <alignment vertical="center"/>
    </xf>
    <xf numFmtId="183" fontId="5" fillId="4" borderId="30" xfId="0" applyNumberFormat="1" applyFont="1" applyFill="1" applyBorder="1">
      <alignment vertical="center"/>
    </xf>
    <xf numFmtId="183" fontId="5" fillId="2" borderId="46" xfId="0" applyNumberFormat="1" applyFont="1" applyFill="1" applyBorder="1">
      <alignment vertical="center"/>
    </xf>
    <xf numFmtId="0" fontId="5" fillId="2" borderId="0" xfId="5" applyFont="1" applyFill="1" applyAlignment="1">
      <alignment vertical="center" wrapText="1"/>
    </xf>
    <xf numFmtId="0" fontId="5" fillId="2" borderId="0" xfId="5" applyFont="1" applyFill="1" applyAlignment="1">
      <alignment horizontal="center" vertical="center" wrapText="1"/>
    </xf>
    <xf numFmtId="0" fontId="5" fillId="0" borderId="0" xfId="5" applyFont="1" applyAlignment="1">
      <alignment horizontal="right" vertical="center" wrapText="1"/>
    </xf>
    <xf numFmtId="184" fontId="5" fillId="2" borderId="30" xfId="5" applyNumberFormat="1" applyFont="1" applyFill="1" applyBorder="1" applyAlignment="1">
      <alignment horizontal="right" vertical="center"/>
    </xf>
    <xf numFmtId="184" fontId="5" fillId="4" borderId="38" xfId="5" applyNumberFormat="1" applyFont="1" applyFill="1" applyBorder="1" applyAlignment="1">
      <alignment vertical="center"/>
    </xf>
    <xf numFmtId="184" fontId="5" fillId="4" borderId="9" xfId="5" applyNumberFormat="1" applyFont="1" applyFill="1" applyBorder="1" applyAlignment="1">
      <alignment vertical="center"/>
    </xf>
    <xf numFmtId="184" fontId="5" fillId="4" borderId="44" xfId="5" applyNumberFormat="1" applyFont="1" applyFill="1" applyBorder="1" applyAlignment="1">
      <alignment vertical="center"/>
    </xf>
    <xf numFmtId="184" fontId="5" fillId="4" borderId="9" xfId="4" applyNumberFormat="1" applyFont="1" applyFill="1" applyBorder="1" applyAlignment="1">
      <alignment vertical="center"/>
    </xf>
    <xf numFmtId="184" fontId="5" fillId="4" borderId="19" xfId="4" applyNumberFormat="1" applyFont="1" applyFill="1" applyBorder="1" applyAlignment="1">
      <alignment vertical="center"/>
    </xf>
    <xf numFmtId="177" fontId="5" fillId="4" borderId="69" xfId="4" applyNumberFormat="1" applyFont="1" applyFill="1" applyBorder="1" applyAlignment="1">
      <alignment horizontal="right" vertical="center"/>
    </xf>
    <xf numFmtId="177" fontId="5" fillId="4" borderId="43" xfId="4" applyNumberFormat="1" applyFont="1" applyFill="1" applyBorder="1" applyAlignment="1">
      <alignment horizontal="right" vertical="center"/>
    </xf>
    <xf numFmtId="177" fontId="5" fillId="4" borderId="41" xfId="4" applyNumberFormat="1" applyFont="1" applyFill="1" applyBorder="1" applyAlignment="1">
      <alignment horizontal="right" vertical="center"/>
    </xf>
    <xf numFmtId="177" fontId="5" fillId="4" borderId="45" xfId="4" applyNumberFormat="1" applyFont="1" applyFill="1" applyBorder="1" applyAlignment="1">
      <alignment horizontal="right" vertical="center"/>
    </xf>
    <xf numFmtId="177" fontId="5" fillId="2" borderId="69" xfId="4" applyNumberFormat="1" applyFont="1" applyFill="1" applyBorder="1" applyAlignment="1">
      <alignment horizontal="right" vertical="center"/>
    </xf>
    <xf numFmtId="177" fontId="5" fillId="4" borderId="43" xfId="4" applyNumberFormat="1" applyFont="1" applyFill="1" applyBorder="1" applyAlignment="1">
      <alignment vertical="center"/>
    </xf>
    <xf numFmtId="177" fontId="5" fillId="4" borderId="45" xfId="4" applyNumberFormat="1" applyFont="1" applyFill="1" applyBorder="1" applyAlignment="1">
      <alignment vertical="center"/>
    </xf>
    <xf numFmtId="177" fontId="5" fillId="2" borderId="69" xfId="4" applyNumberFormat="1" applyFont="1" applyFill="1" applyBorder="1" applyAlignment="1">
      <alignment vertical="center"/>
    </xf>
    <xf numFmtId="177" fontId="5" fillId="4" borderId="41" xfId="4" applyNumberFormat="1" applyFont="1" applyFill="1" applyBorder="1" applyAlignment="1">
      <alignment vertical="center" shrinkToFit="1"/>
    </xf>
    <xf numFmtId="177" fontId="5" fillId="4" borderId="45" xfId="4" applyNumberFormat="1" applyFont="1" applyFill="1" applyBorder="1" applyAlignment="1">
      <alignment vertical="center" shrinkToFit="1"/>
    </xf>
    <xf numFmtId="177" fontId="5" fillId="4" borderId="41" xfId="4" applyNumberFormat="1" applyFont="1" applyFill="1" applyBorder="1" applyAlignment="1">
      <alignment vertical="center"/>
    </xf>
    <xf numFmtId="177" fontId="5" fillId="2" borderId="43" xfId="4" applyNumberFormat="1" applyFont="1" applyFill="1" applyBorder="1" applyAlignment="1">
      <alignment vertical="center"/>
    </xf>
    <xf numFmtId="177" fontId="5" fillId="2" borderId="45" xfId="4" applyNumberFormat="1" applyFont="1" applyFill="1" applyBorder="1" applyAlignment="1">
      <alignment vertical="center"/>
    </xf>
    <xf numFmtId="177" fontId="5" fillId="4" borderId="12" xfId="0" applyNumberFormat="1" applyFont="1" applyFill="1" applyBorder="1" applyAlignment="1">
      <alignment horizontal="center" vertical="center"/>
    </xf>
    <xf numFmtId="177" fontId="5" fillId="5" borderId="12" xfId="0" applyNumberFormat="1" applyFont="1" applyFill="1" applyBorder="1" applyAlignment="1">
      <alignment horizontal="center" vertical="center"/>
    </xf>
    <xf numFmtId="177" fontId="5" fillId="2" borderId="73" xfId="4" applyNumberFormat="1" applyFont="1" applyFill="1" applyBorder="1" applyAlignment="1">
      <alignment vertical="center"/>
    </xf>
    <xf numFmtId="177" fontId="5" fillId="4" borderId="68" xfId="0" applyNumberFormat="1" applyFont="1" applyFill="1" applyBorder="1" applyAlignment="1">
      <alignment horizontal="center" vertical="center"/>
    </xf>
    <xf numFmtId="177" fontId="5" fillId="5" borderId="68" xfId="0" applyNumberFormat="1" applyFont="1" applyFill="1" applyBorder="1" applyAlignment="1">
      <alignment horizontal="center" vertical="center"/>
    </xf>
    <xf numFmtId="177" fontId="5" fillId="4" borderId="72" xfId="4" applyNumberFormat="1" applyFont="1" applyFill="1" applyBorder="1" applyAlignment="1">
      <alignment vertical="center"/>
    </xf>
    <xf numFmtId="177" fontId="5" fillId="2" borderId="46" xfId="4" applyNumberFormat="1" applyFont="1" applyFill="1" applyBorder="1" applyAlignment="1">
      <alignment vertical="center"/>
    </xf>
    <xf numFmtId="185" fontId="5" fillId="2" borderId="24" xfId="0" applyNumberFormat="1" applyFont="1" applyFill="1" applyBorder="1" applyAlignment="1">
      <alignment vertical="center"/>
    </xf>
    <xf numFmtId="185" fontId="5" fillId="5" borderId="12" xfId="0" applyNumberFormat="1" applyFont="1" applyFill="1" applyBorder="1" applyAlignment="1">
      <alignment vertical="center"/>
    </xf>
    <xf numFmtId="185" fontId="5" fillId="2" borderId="74" xfId="0" applyNumberFormat="1" applyFont="1" applyFill="1" applyBorder="1" applyAlignment="1">
      <alignment vertical="center"/>
    </xf>
    <xf numFmtId="185" fontId="5" fillId="5" borderId="68" xfId="0" applyNumberFormat="1" applyFont="1" applyFill="1" applyBorder="1" applyAlignment="1">
      <alignment vertical="center"/>
    </xf>
    <xf numFmtId="185" fontId="5" fillId="2" borderId="26" xfId="0" applyNumberFormat="1" applyFont="1" applyFill="1" applyBorder="1" applyAlignment="1">
      <alignment vertical="center"/>
    </xf>
    <xf numFmtId="185" fontId="5" fillId="4" borderId="26" xfId="0" applyNumberFormat="1" applyFont="1" applyFill="1" applyBorder="1" applyAlignment="1">
      <alignment vertical="center"/>
    </xf>
    <xf numFmtId="177" fontId="5" fillId="2" borderId="9" xfId="0" applyNumberFormat="1" applyFont="1" applyFill="1" applyBorder="1" applyAlignment="1">
      <alignment vertical="center"/>
    </xf>
    <xf numFmtId="181" fontId="5" fillId="2" borderId="41" xfId="0" applyNumberFormat="1" applyFont="1" applyFill="1" applyBorder="1" applyAlignment="1">
      <alignment vertical="center"/>
    </xf>
    <xf numFmtId="177" fontId="5" fillId="2" borderId="19" xfId="0" applyNumberFormat="1" applyFont="1" applyFill="1" applyBorder="1" applyAlignment="1">
      <alignment vertical="center"/>
    </xf>
    <xf numFmtId="181" fontId="5" fillId="2" borderId="56" xfId="0" applyNumberFormat="1" applyFont="1" applyFill="1" applyBorder="1" applyAlignment="1">
      <alignment vertical="center"/>
    </xf>
    <xf numFmtId="177" fontId="5" fillId="2" borderId="12" xfId="0" applyNumberFormat="1" applyFont="1" applyFill="1" applyBorder="1" applyAlignment="1">
      <alignment vertical="center"/>
    </xf>
    <xf numFmtId="181" fontId="15" fillId="2" borderId="12" xfId="0" applyNumberFormat="1" applyFont="1" applyFill="1" applyBorder="1" applyAlignment="1">
      <alignment vertical="center"/>
    </xf>
    <xf numFmtId="181" fontId="15" fillId="2" borderId="55" xfId="0" applyNumberFormat="1" applyFont="1" applyFill="1" applyBorder="1" applyAlignment="1">
      <alignment vertical="center"/>
    </xf>
    <xf numFmtId="177" fontId="5" fillId="2" borderId="7" xfId="0" applyNumberFormat="1" applyFont="1" applyFill="1" applyBorder="1" applyAlignment="1">
      <alignment vertical="center"/>
    </xf>
    <xf numFmtId="181" fontId="15" fillId="2" borderId="7" xfId="0" applyNumberFormat="1" applyFont="1" applyFill="1" applyBorder="1" applyAlignment="1">
      <alignment vertical="center"/>
    </xf>
    <xf numFmtId="181" fontId="15" fillId="2" borderId="41" xfId="0" applyNumberFormat="1" applyFont="1" applyFill="1" applyBorder="1" applyAlignment="1">
      <alignment vertical="center"/>
    </xf>
    <xf numFmtId="181" fontId="15" fillId="2" borderId="19" xfId="0" applyNumberFormat="1" applyFont="1" applyFill="1" applyBorder="1" applyAlignment="1">
      <alignment vertical="center"/>
    </xf>
    <xf numFmtId="181" fontId="15" fillId="2" borderId="56" xfId="0" applyNumberFormat="1" applyFont="1" applyFill="1" applyBorder="1" applyAlignment="1">
      <alignment vertical="center"/>
    </xf>
    <xf numFmtId="0" fontId="5" fillId="0" borderId="22" xfId="3" applyFont="1" applyBorder="1" applyAlignment="1">
      <alignment horizontal="center" vertical="center"/>
    </xf>
    <xf numFmtId="0" fontId="5" fillId="0" borderId="54" xfId="3" applyFont="1" applyBorder="1" applyAlignment="1">
      <alignment horizontal="center" vertical="center"/>
    </xf>
    <xf numFmtId="184" fontId="5" fillId="4" borderId="40" xfId="4" applyNumberFormat="1" applyFont="1" applyFill="1" applyBorder="1" applyAlignment="1">
      <alignment vertical="center"/>
    </xf>
    <xf numFmtId="184" fontId="5" fillId="4" borderId="17" xfId="4" applyNumberFormat="1" applyFont="1" applyFill="1" applyBorder="1" applyAlignment="1">
      <alignment vertical="center"/>
    </xf>
    <xf numFmtId="184" fontId="5" fillId="4" borderId="18" xfId="4" applyNumberFormat="1" applyFont="1" applyFill="1" applyBorder="1" applyAlignment="1">
      <alignment vertical="center"/>
    </xf>
    <xf numFmtId="0" fontId="5" fillId="4" borderId="12" xfId="3" applyFont="1" applyFill="1" applyBorder="1" applyAlignment="1">
      <alignment vertical="center" wrapText="1"/>
    </xf>
    <xf numFmtId="0" fontId="5" fillId="4" borderId="55" xfId="3" applyFont="1" applyFill="1" applyBorder="1" applyAlignment="1">
      <alignment vertical="center" wrapText="1"/>
    </xf>
    <xf numFmtId="0" fontId="5" fillId="4" borderId="9" xfId="3" applyFont="1" applyFill="1" applyBorder="1" applyAlignment="1">
      <alignment vertical="center" wrapText="1"/>
    </xf>
    <xf numFmtId="0" fontId="5" fillId="4" borderId="41" xfId="3" applyFont="1" applyFill="1" applyBorder="1" applyAlignment="1">
      <alignment vertical="center" wrapText="1"/>
    </xf>
    <xf numFmtId="0" fontId="5" fillId="4" borderId="19" xfId="3" applyFont="1" applyFill="1" applyBorder="1" applyAlignment="1">
      <alignment vertical="center" wrapText="1"/>
    </xf>
    <xf numFmtId="0" fontId="5" fillId="4" borderId="56" xfId="3" applyFont="1" applyFill="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4" fontId="5" fillId="4" borderId="2" xfId="3" applyNumberFormat="1" applyFont="1" applyFill="1" applyBorder="1" applyAlignment="1">
      <alignment vertical="center" wrapText="1"/>
    </xf>
    <xf numFmtId="0" fontId="5" fillId="4" borderId="0" xfId="3" applyFont="1" applyFill="1" applyAlignment="1">
      <alignment vertical="center" wrapText="1"/>
    </xf>
    <xf numFmtId="0" fontId="10" fillId="0" borderId="9" xfId="0" applyFont="1" applyBorder="1" applyAlignment="1">
      <alignment horizontal="center" vertical="center"/>
    </xf>
    <xf numFmtId="184" fontId="5" fillId="4" borderId="66" xfId="4" applyNumberFormat="1" applyFont="1" applyFill="1" applyBorder="1" applyAlignment="1">
      <alignment vertical="center"/>
    </xf>
    <xf numFmtId="184" fontId="5" fillId="4" borderId="63" xfId="4" applyNumberFormat="1" applyFont="1" applyFill="1" applyBorder="1" applyAlignment="1">
      <alignment vertical="center"/>
    </xf>
    <xf numFmtId="184" fontId="5" fillId="4" borderId="60" xfId="4" applyNumberFormat="1" applyFont="1" applyFill="1" applyBorder="1" applyAlignment="1">
      <alignment vertical="center"/>
    </xf>
    <xf numFmtId="184" fontId="5" fillId="2" borderId="75" xfId="4" applyNumberFormat="1" applyFont="1" applyFill="1" applyBorder="1" applyAlignment="1">
      <alignment vertical="center"/>
    </xf>
    <xf numFmtId="184" fontId="5" fillId="2" borderId="76" xfId="4" applyNumberFormat="1" applyFont="1" applyFill="1" applyBorder="1" applyAlignment="1">
      <alignment vertical="center"/>
    </xf>
    <xf numFmtId="184" fontId="5" fillId="2" borderId="30" xfId="4" applyNumberFormat="1" applyFont="1" applyFill="1" applyBorder="1" applyAlignment="1">
      <alignment vertical="center"/>
    </xf>
    <xf numFmtId="184" fontId="5" fillId="2" borderId="52" xfId="4" applyNumberFormat="1" applyFont="1" applyFill="1" applyBorder="1" applyAlignment="1">
      <alignment vertical="center"/>
    </xf>
    <xf numFmtId="184" fontId="5" fillId="2" borderId="10" xfId="4" applyNumberFormat="1" applyFont="1" applyFill="1" applyBorder="1" applyAlignment="1">
      <alignment vertical="center"/>
    </xf>
    <xf numFmtId="184" fontId="5" fillId="2" borderId="26" xfId="4" applyNumberFormat="1" applyFont="1" applyFill="1" applyBorder="1" applyAlignment="1">
      <alignment vertical="center"/>
    </xf>
    <xf numFmtId="0" fontId="2" fillId="0" borderId="1" xfId="5" applyFont="1" applyBorder="1" applyAlignment="1">
      <alignment horizontal="center" vertical="center" wrapText="1"/>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2" fillId="0" borderId="4" xfId="5" applyFont="1" applyBorder="1" applyAlignment="1">
      <alignment horizontal="center" vertical="center" wrapText="1"/>
    </xf>
    <xf numFmtId="0" fontId="2" fillId="0" borderId="5" xfId="5" applyFont="1" applyBorder="1" applyAlignment="1">
      <alignment horizontal="center" vertical="center" wrapText="1"/>
    </xf>
    <xf numFmtId="0" fontId="2" fillId="0" borderId="6" xfId="5" applyFont="1" applyBorder="1" applyAlignment="1">
      <alignment horizontal="center" vertical="center" wrapText="1"/>
    </xf>
    <xf numFmtId="0" fontId="5" fillId="0" borderId="0" xfId="5" applyFont="1" applyAlignment="1">
      <alignment vertical="center" wrapText="1"/>
    </xf>
    <xf numFmtId="0" fontId="10" fillId="0" borderId="0" xfId="5" applyFont="1" applyAlignment="1">
      <alignment vertical="center" wrapText="1"/>
    </xf>
    <xf numFmtId="0" fontId="5" fillId="2" borderId="2" xfId="5" applyFont="1" applyFill="1" applyBorder="1" applyAlignment="1">
      <alignment vertical="center" wrapText="1"/>
    </xf>
    <xf numFmtId="0" fontId="5" fillId="2" borderId="0" xfId="5" applyFont="1" applyFill="1" applyAlignment="1">
      <alignment vertical="center" wrapText="1"/>
    </xf>
    <xf numFmtId="180" fontId="5" fillId="0" borderId="28" xfId="5" applyNumberFormat="1" applyFont="1" applyBorder="1" applyAlignment="1">
      <alignment vertical="center"/>
    </xf>
    <xf numFmtId="0" fontId="5" fillId="0" borderId="27"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0" borderId="0" xfId="3" applyFont="1">
      <alignment vertical="center"/>
    </xf>
    <xf numFmtId="0" fontId="5" fillId="0" borderId="0" xfId="0" applyFont="1" applyAlignment="1">
      <alignment vertical="center" wrapText="1"/>
    </xf>
    <xf numFmtId="0" fontId="5" fillId="0" borderId="0" xfId="0" applyFont="1" applyAlignment="1">
      <alignment horizontal="left" vertical="center" shrinkToFit="1"/>
    </xf>
    <xf numFmtId="185" fontId="5" fillId="0" borderId="0" xfId="0" applyNumberFormat="1" applyFont="1" applyAlignment="1">
      <alignment vertical="center" wrapText="1"/>
    </xf>
    <xf numFmtId="185" fontId="5" fillId="0" borderId="0" xfId="0" applyNumberFormat="1" applyFont="1" applyAlignment="1">
      <alignment horizontal="left" vertical="center" shrinkToFit="1"/>
    </xf>
    <xf numFmtId="0" fontId="5" fillId="0" borderId="15"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59" xfId="0" applyFont="1" applyBorder="1" applyAlignment="1">
      <alignment horizontal="center" vertical="center"/>
    </xf>
    <xf numFmtId="0" fontId="5" fillId="0" borderId="45" xfId="0" applyFont="1" applyBorder="1" applyAlignment="1">
      <alignment horizontal="center" vertical="center"/>
    </xf>
    <xf numFmtId="0" fontId="5" fillId="0" borderId="57"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8" xfId="0" applyFont="1" applyBorder="1" applyAlignment="1">
      <alignment horizontal="left" vertical="center" wrapText="1"/>
    </xf>
    <xf numFmtId="177" fontId="5" fillId="2" borderId="12" xfId="4" applyNumberFormat="1" applyFont="1" applyFill="1" applyBorder="1" applyAlignment="1">
      <alignment vertical="center"/>
    </xf>
    <xf numFmtId="177" fontId="5" fillId="2" borderId="9" xfId="4" applyNumberFormat="1" applyFont="1" applyFill="1" applyBorder="1" applyAlignment="1">
      <alignment vertical="center"/>
    </xf>
    <xf numFmtId="177" fontId="5" fillId="2" borderId="19" xfId="4" applyNumberFormat="1" applyFont="1" applyFill="1" applyBorder="1" applyAlignment="1">
      <alignment vertical="center"/>
    </xf>
    <xf numFmtId="177" fontId="5" fillId="2" borderId="40" xfId="4" applyNumberFormat="1" applyFont="1" applyFill="1" applyBorder="1" applyAlignment="1">
      <alignment vertical="center"/>
    </xf>
    <xf numFmtId="177" fontId="5" fillId="2" borderId="17" xfId="4" applyNumberFormat="1" applyFont="1" applyFill="1" applyBorder="1" applyAlignment="1">
      <alignment vertical="center"/>
    </xf>
    <xf numFmtId="177" fontId="5" fillId="2" borderId="18" xfId="4" applyNumberFormat="1" applyFont="1" applyFill="1" applyBorder="1" applyAlignment="1">
      <alignment vertical="center"/>
    </xf>
    <xf numFmtId="0" fontId="5" fillId="2" borderId="2" xfId="5" applyFont="1" applyFill="1" applyBorder="1" applyAlignment="1">
      <alignment horizontal="center" vertical="center" wrapText="1"/>
    </xf>
    <xf numFmtId="0" fontId="5" fillId="0" borderId="1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cellXfs>
  <cellStyles count="6">
    <cellStyle name="桁区切り" xfId="4" builtinId="6"/>
    <cellStyle name="桁区切り 2" xfId="2" xr:uid="{F70A34D8-94EC-4444-8FB7-D6931C18331C}"/>
    <cellStyle name="標準" xfId="0" builtinId="0"/>
    <cellStyle name="標準 2" xfId="3" xr:uid="{EFE5BD97-DD02-4B49-B759-4FD6BBDC73F2}"/>
    <cellStyle name="標準 2 2" xfId="5" xr:uid="{9A2592F4-A644-4ED6-A623-F3A229773363}"/>
    <cellStyle name="標準 3" xfId="1" xr:uid="{8F484E88-123C-4CD0-92DF-395979E054B6}"/>
  </cellStyles>
  <dxfs count="0"/>
  <tableStyles count="0" defaultTableStyle="TableStyleMedium2" defaultPivotStyle="PivotStyleLight16"/>
  <colors>
    <mruColors>
      <color rgb="FFFFFF99"/>
      <color rgb="FFCCFF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008B1-9E85-4021-9DBA-6D59030B5AAA}">
  <sheetPr>
    <pageSetUpPr fitToPage="1"/>
  </sheetPr>
  <dimension ref="A1:P50"/>
  <sheetViews>
    <sheetView tabSelected="1" view="pageBreakPreview" zoomScale="55" zoomScaleNormal="70" zoomScaleSheetLayoutView="55" workbookViewId="0">
      <selection activeCell="C32" sqref="C32"/>
    </sheetView>
  </sheetViews>
  <sheetFormatPr defaultColWidth="9" defaultRowHeight="13.5" x14ac:dyDescent="0.15"/>
  <cols>
    <col min="1" max="1" width="42.125" customWidth="1"/>
    <col min="2" max="9" width="38.875" customWidth="1"/>
    <col min="10" max="10" width="5.625" customWidth="1"/>
    <col min="11" max="12" width="10.625" customWidth="1"/>
    <col min="13" max="13" width="5.625" customWidth="1"/>
    <col min="14" max="15" width="20.625" customWidth="1"/>
    <col min="16" max="16" width="10.625" customWidth="1"/>
  </cols>
  <sheetData>
    <row r="1" spans="1:13" ht="40.35" customHeight="1" thickBot="1" x14ac:dyDescent="0.2">
      <c r="A1" s="8"/>
      <c r="B1" s="8"/>
      <c r="C1" s="8"/>
      <c r="D1" s="8"/>
      <c r="E1" s="8"/>
      <c r="F1" s="8"/>
      <c r="G1" s="8"/>
      <c r="H1" s="8"/>
      <c r="I1" s="10" t="s">
        <v>25</v>
      </c>
    </row>
    <row r="2" spans="1:13" ht="40.35" customHeight="1" thickTop="1" x14ac:dyDescent="0.15">
      <c r="A2" s="233" t="s">
        <v>74</v>
      </c>
      <c r="B2" s="234"/>
      <c r="C2" s="234"/>
      <c r="D2" s="234"/>
      <c r="E2" s="234"/>
      <c r="F2" s="234"/>
      <c r="G2" s="234"/>
      <c r="H2" s="234"/>
      <c r="I2" s="235"/>
    </row>
    <row r="3" spans="1:13" ht="40.35" customHeight="1" thickBot="1" x14ac:dyDescent="0.2">
      <c r="A3" s="236"/>
      <c r="B3" s="237"/>
      <c r="C3" s="237"/>
      <c r="D3" s="237"/>
      <c r="E3" s="237"/>
      <c r="F3" s="237"/>
      <c r="G3" s="237"/>
      <c r="H3" s="237"/>
      <c r="I3" s="238"/>
    </row>
    <row r="4" spans="1:13" ht="40.35" customHeight="1" thickTop="1" x14ac:dyDescent="0.15">
      <c r="A4" s="8"/>
      <c r="B4" s="8"/>
      <c r="C4" s="8"/>
      <c r="D4" s="8"/>
      <c r="G4" s="11" t="s">
        <v>26</v>
      </c>
      <c r="H4" s="239"/>
      <c r="I4" s="239"/>
    </row>
    <row r="5" spans="1:13" ht="40.35" customHeight="1" x14ac:dyDescent="0.15">
      <c r="A5" s="8"/>
      <c r="B5" s="8"/>
      <c r="C5" s="8"/>
      <c r="D5" s="8"/>
      <c r="G5" s="11" t="s">
        <v>3</v>
      </c>
      <c r="H5" s="240"/>
      <c r="I5" s="240"/>
    </row>
    <row r="6" spans="1:13" ht="40.35" customHeight="1" x14ac:dyDescent="0.15">
      <c r="A6" s="8"/>
      <c r="B6" s="8"/>
      <c r="C6" s="8"/>
      <c r="D6" s="8"/>
      <c r="G6" s="11" t="s">
        <v>97</v>
      </c>
      <c r="H6" s="240"/>
      <c r="I6" s="240"/>
    </row>
    <row r="7" spans="1:13" s="2" customFormat="1" ht="40.35" customHeight="1" x14ac:dyDescent="0.15">
      <c r="A7" s="1"/>
      <c r="B7" s="1"/>
      <c r="C7" s="1"/>
      <c r="D7" s="1"/>
      <c r="E7" s="1"/>
      <c r="F7" s="9"/>
      <c r="G7" s="9"/>
      <c r="H7" s="8"/>
      <c r="I7" s="8"/>
    </row>
    <row r="8" spans="1:13" s="2" customFormat="1" ht="40.35" customHeight="1" x14ac:dyDescent="0.15">
      <c r="A8" s="12" t="s">
        <v>66</v>
      </c>
      <c r="B8" s="1"/>
      <c r="C8" s="1"/>
      <c r="D8" s="1"/>
      <c r="E8" s="1"/>
      <c r="F8" s="9"/>
      <c r="G8" s="9"/>
      <c r="H8" s="8"/>
      <c r="I8" s="8"/>
    </row>
    <row r="9" spans="1:13" s="2" customFormat="1" ht="40.35" customHeight="1" x14ac:dyDescent="0.15">
      <c r="A9" s="12" t="s">
        <v>78</v>
      </c>
      <c r="B9" s="15"/>
      <c r="C9" s="12"/>
      <c r="D9" s="112"/>
      <c r="E9" s="112"/>
      <c r="F9" s="15"/>
      <c r="G9" s="15"/>
      <c r="H9" s="12"/>
      <c r="I9" s="12"/>
    </row>
    <row r="10" spans="1:13" s="2" customFormat="1" ht="40.35" customHeight="1" x14ac:dyDescent="0.15">
      <c r="A10" s="12" t="s">
        <v>67</v>
      </c>
      <c r="B10" s="115"/>
      <c r="C10" s="12" t="s">
        <v>99</v>
      </c>
      <c r="D10" s="112"/>
      <c r="E10" s="112"/>
      <c r="F10" s="15"/>
      <c r="G10" s="15"/>
      <c r="H10" s="12"/>
      <c r="I10" s="12"/>
    </row>
    <row r="11" spans="1:13" s="2" customFormat="1" ht="40.35" customHeight="1" x14ac:dyDescent="0.15">
      <c r="A11" s="12" t="s">
        <v>138</v>
      </c>
      <c r="B11" s="12"/>
      <c r="C11" s="12"/>
      <c r="D11" s="12"/>
      <c r="E11" s="12"/>
      <c r="F11" s="12"/>
      <c r="G11" s="12"/>
      <c r="H11" s="12"/>
      <c r="I11" s="12"/>
    </row>
    <row r="12" spans="1:13" s="2" customFormat="1" ht="40.35" customHeight="1" thickBot="1" x14ac:dyDescent="0.2">
      <c r="A12" s="16" t="s">
        <v>31</v>
      </c>
      <c r="B12" s="12"/>
      <c r="C12" s="12"/>
      <c r="D12" s="12"/>
      <c r="E12" s="12"/>
      <c r="F12" s="12"/>
      <c r="G12" s="12"/>
      <c r="H12" s="12"/>
      <c r="I12" s="12"/>
      <c r="K12" s="241" t="s">
        <v>35</v>
      </c>
      <c r="L12" s="241"/>
    </row>
    <row r="13" spans="1:13" s="2" customFormat="1" ht="40.35" customHeight="1" thickBot="1" x14ac:dyDescent="0.2">
      <c r="A13" s="79" t="s">
        <v>29</v>
      </c>
      <c r="B13" s="102" t="s">
        <v>30</v>
      </c>
      <c r="C13" s="102" t="s">
        <v>33</v>
      </c>
      <c r="D13" s="102" t="s">
        <v>34</v>
      </c>
      <c r="E13" s="102" t="s">
        <v>120</v>
      </c>
      <c r="F13" s="102" t="s">
        <v>119</v>
      </c>
      <c r="G13" s="102" t="s">
        <v>135</v>
      </c>
      <c r="H13" s="102" t="s">
        <v>106</v>
      </c>
      <c r="I13" s="81" t="s">
        <v>107</v>
      </c>
      <c r="J13" s="4"/>
      <c r="K13" s="14" t="s">
        <v>36</v>
      </c>
      <c r="L13" s="69">
        <f>表1!C16</f>
        <v>0</v>
      </c>
      <c r="M13" s="5"/>
    </row>
    <row r="14" spans="1:13" s="2" customFormat="1" ht="40.35" customHeight="1" thickTop="1" x14ac:dyDescent="0.15">
      <c r="A14" s="242"/>
      <c r="B14" s="245">
        <f>'表5-1'!B32</f>
        <v>0</v>
      </c>
      <c r="C14" s="248">
        <f>'表5-2'!B32</f>
        <v>0</v>
      </c>
      <c r="D14" s="248">
        <f>'表5-3'!C17+'表5-3'!D22</f>
        <v>0</v>
      </c>
      <c r="E14" s="248">
        <f>'表6-1'!B52</f>
        <v>0</v>
      </c>
      <c r="F14" s="248">
        <f>'表6-2'!B12</f>
        <v>0</v>
      </c>
      <c r="G14" s="248">
        <f>'表6-3'!E12</f>
        <v>0</v>
      </c>
      <c r="H14" s="116" t="s">
        <v>22</v>
      </c>
      <c r="I14" s="117" t="s">
        <v>23</v>
      </c>
      <c r="J14" s="5"/>
      <c r="K14" s="14" t="s">
        <v>37</v>
      </c>
      <c r="L14" s="69">
        <f>表2!D16</f>
        <v>0</v>
      </c>
      <c r="M14" s="6"/>
    </row>
    <row r="15" spans="1:13" s="2" customFormat="1" ht="40.35" customHeight="1" x14ac:dyDescent="0.15">
      <c r="A15" s="243"/>
      <c r="B15" s="246"/>
      <c r="C15" s="249"/>
      <c r="D15" s="249"/>
      <c r="E15" s="249"/>
      <c r="F15" s="249"/>
      <c r="G15" s="249"/>
      <c r="H15" s="156">
        <f>(A14-B14+C14-D14-E14+F14-G14)*B10/1000</f>
        <v>0</v>
      </c>
      <c r="I15" s="157">
        <f>IF(A14=0,0,ROUND((H15/A14)*1000,2))</f>
        <v>0</v>
      </c>
      <c r="J15" s="6"/>
      <c r="K15" s="14" t="s">
        <v>38</v>
      </c>
      <c r="L15" s="69">
        <f>表3!C16</f>
        <v>0</v>
      </c>
      <c r="M15" s="7"/>
    </row>
    <row r="16" spans="1:13" s="2" customFormat="1" ht="40.35" customHeight="1" x14ac:dyDescent="0.15">
      <c r="A16" s="243"/>
      <c r="B16" s="246"/>
      <c r="C16" s="249"/>
      <c r="D16" s="249"/>
      <c r="E16" s="249"/>
      <c r="F16" s="249"/>
      <c r="G16" s="249"/>
      <c r="H16" s="118" t="s">
        <v>0</v>
      </c>
      <c r="I16" s="119" t="s">
        <v>1</v>
      </c>
      <c r="J16" s="7"/>
      <c r="K16" s="14" t="s">
        <v>39</v>
      </c>
      <c r="L16" s="69">
        <f>表4!D16</f>
        <v>0</v>
      </c>
      <c r="M16" s="6"/>
    </row>
    <row r="17" spans="1:12" s="2" customFormat="1" ht="40.35" customHeight="1" thickBot="1" x14ac:dyDescent="0.2">
      <c r="A17" s="244"/>
      <c r="B17" s="247"/>
      <c r="C17" s="250"/>
      <c r="D17" s="250"/>
      <c r="E17" s="250"/>
      <c r="F17" s="250"/>
      <c r="G17" s="250"/>
      <c r="H17" s="158">
        <f>(H15-L17)</f>
        <v>0</v>
      </c>
      <c r="I17" s="159">
        <f>IF(A14=0,0,ROUND((H17/A14)*1000,2))</f>
        <v>0</v>
      </c>
      <c r="J17" s="6"/>
      <c r="K17" s="14" t="s">
        <v>7</v>
      </c>
      <c r="L17" s="70">
        <f>SUM(L13:L16)</f>
        <v>0</v>
      </c>
    </row>
    <row r="18" spans="1:12" s="2" customFormat="1" ht="40.35" customHeight="1" x14ac:dyDescent="0.15">
      <c r="A18" s="120"/>
      <c r="B18" s="121"/>
      <c r="C18" s="121"/>
      <c r="D18" s="122"/>
      <c r="E18" s="122"/>
      <c r="F18" s="123"/>
      <c r="G18" s="123"/>
      <c r="H18" s="123"/>
      <c r="I18" s="12"/>
    </row>
    <row r="19" spans="1:12" s="2" customFormat="1" ht="40.35" customHeight="1" thickBot="1" x14ac:dyDescent="0.2">
      <c r="A19" s="16" t="s">
        <v>27</v>
      </c>
      <c r="B19" s="17"/>
      <c r="C19" s="17"/>
      <c r="D19" s="13"/>
      <c r="E19" s="122"/>
      <c r="F19" s="123"/>
      <c r="G19" s="123"/>
      <c r="H19" s="123"/>
      <c r="I19" s="12"/>
    </row>
    <row r="20" spans="1:12" s="2" customFormat="1" ht="40.35" customHeight="1" thickBot="1" x14ac:dyDescent="0.2">
      <c r="A20" s="76" t="s">
        <v>100</v>
      </c>
      <c r="B20" s="77" t="s">
        <v>104</v>
      </c>
      <c r="C20" s="77" t="s">
        <v>105</v>
      </c>
      <c r="D20" s="222" t="s">
        <v>4</v>
      </c>
      <c r="E20" s="223"/>
      <c r="F20" s="72"/>
      <c r="G20" s="72"/>
      <c r="H20" s="8"/>
    </row>
    <row r="21" spans="1:12" s="2" customFormat="1" ht="40.35" customHeight="1" thickTop="1" x14ac:dyDescent="0.15">
      <c r="A21" s="224"/>
      <c r="B21" s="86" t="s">
        <v>28</v>
      </c>
      <c r="C21" s="87" t="s">
        <v>24</v>
      </c>
      <c r="D21" s="227"/>
      <c r="E21" s="228"/>
      <c r="F21" s="16"/>
      <c r="G21" s="16"/>
      <c r="H21" s="8"/>
    </row>
    <row r="22" spans="1:12" s="2" customFormat="1" ht="40.35" customHeight="1" x14ac:dyDescent="0.15">
      <c r="A22" s="225"/>
      <c r="B22" s="182"/>
      <c r="C22" s="182"/>
      <c r="D22" s="229"/>
      <c r="E22" s="230"/>
      <c r="F22" s="16"/>
      <c r="G22" s="16"/>
      <c r="H22" s="8"/>
    </row>
    <row r="23" spans="1:12" s="2" customFormat="1" ht="40.35" customHeight="1" x14ac:dyDescent="0.15">
      <c r="A23" s="225"/>
      <c r="B23" s="88" t="s">
        <v>5</v>
      </c>
      <c r="C23" s="89" t="s">
        <v>6</v>
      </c>
      <c r="D23" s="229"/>
      <c r="E23" s="230"/>
      <c r="F23" s="16"/>
      <c r="G23" s="16"/>
      <c r="H23" s="8"/>
    </row>
    <row r="24" spans="1:12" s="2" customFormat="1" ht="40.35" customHeight="1" thickBot="1" x14ac:dyDescent="0.2">
      <c r="A24" s="226"/>
      <c r="B24" s="183"/>
      <c r="C24" s="183"/>
      <c r="D24" s="231"/>
      <c r="E24" s="232"/>
      <c r="F24" s="16"/>
      <c r="G24" s="16"/>
      <c r="H24" s="8"/>
    </row>
    <row r="25" spans="1:12" s="2" customFormat="1" x14ac:dyDescent="0.15"/>
    <row r="26" spans="1:12" s="2" customFormat="1" x14ac:dyDescent="0.15"/>
    <row r="27" spans="1:12" s="2" customFormat="1" x14ac:dyDescent="0.15"/>
    <row r="28" spans="1:12" s="2" customFormat="1" x14ac:dyDescent="0.15">
      <c r="A28"/>
      <c r="B28"/>
      <c r="C28"/>
      <c r="D28"/>
      <c r="E28"/>
      <c r="F28"/>
      <c r="G28"/>
      <c r="H28"/>
    </row>
    <row r="29" spans="1:12" s="2" customFormat="1" x14ac:dyDescent="0.15">
      <c r="A29"/>
      <c r="B29"/>
      <c r="C29"/>
      <c r="D29"/>
      <c r="E29"/>
      <c r="F29"/>
      <c r="G29"/>
      <c r="H29"/>
    </row>
    <row r="30" spans="1:12" s="2" customFormat="1" x14ac:dyDescent="0.15">
      <c r="A30"/>
      <c r="B30"/>
      <c r="C30"/>
      <c r="D30"/>
      <c r="E30"/>
      <c r="F30"/>
      <c r="G30"/>
      <c r="H30"/>
    </row>
    <row r="31" spans="1:12" s="2" customFormat="1" x14ac:dyDescent="0.15">
      <c r="A31"/>
      <c r="B31"/>
      <c r="C31"/>
      <c r="D31"/>
      <c r="E31"/>
      <c r="F31"/>
      <c r="G31"/>
      <c r="H31"/>
    </row>
    <row r="32" spans="1:12" s="2" customFormat="1" x14ac:dyDescent="0.15">
      <c r="A32"/>
      <c r="B32"/>
      <c r="C32"/>
      <c r="D32"/>
      <c r="E32"/>
      <c r="F32"/>
      <c r="G32"/>
      <c r="H32"/>
    </row>
    <row r="33" spans="1:16" s="2" customFormat="1" x14ac:dyDescent="0.15">
      <c r="A33"/>
      <c r="B33"/>
      <c r="C33"/>
      <c r="D33"/>
      <c r="E33"/>
      <c r="F33"/>
      <c r="G33"/>
      <c r="H33"/>
    </row>
    <row r="34" spans="1:16" s="2" customFormat="1" x14ac:dyDescent="0.15">
      <c r="A34"/>
      <c r="B34"/>
      <c r="C34"/>
      <c r="D34"/>
      <c r="E34"/>
      <c r="F34"/>
      <c r="G34"/>
      <c r="H34"/>
    </row>
    <row r="35" spans="1:16" s="2" customFormat="1" x14ac:dyDescent="0.15">
      <c r="A35"/>
      <c r="B35"/>
      <c r="C35"/>
      <c r="D35"/>
      <c r="E35"/>
      <c r="F35"/>
      <c r="G35"/>
      <c r="H35"/>
    </row>
    <row r="36" spans="1:16" s="2" customFormat="1" x14ac:dyDescent="0.15">
      <c r="A36"/>
      <c r="B36"/>
      <c r="C36"/>
      <c r="D36"/>
      <c r="E36"/>
      <c r="F36"/>
      <c r="G36"/>
      <c r="H36"/>
    </row>
    <row r="37" spans="1:16" s="2" customFormat="1" x14ac:dyDescent="0.15">
      <c r="A37"/>
      <c r="B37"/>
      <c r="C37"/>
      <c r="D37"/>
      <c r="E37"/>
      <c r="F37"/>
      <c r="G37"/>
      <c r="H37"/>
    </row>
    <row r="38" spans="1:16" s="2" customFormat="1" x14ac:dyDescent="0.15">
      <c r="A38"/>
      <c r="B38"/>
      <c r="C38"/>
      <c r="D38"/>
      <c r="E38"/>
      <c r="F38"/>
      <c r="G38"/>
      <c r="H38"/>
      <c r="N38"/>
      <c r="O38"/>
      <c r="P38"/>
    </row>
    <row r="39" spans="1:16" s="2" customFormat="1" x14ac:dyDescent="0.15">
      <c r="A39"/>
      <c r="B39"/>
      <c r="C39"/>
      <c r="D39"/>
      <c r="E39"/>
      <c r="F39"/>
      <c r="G39"/>
      <c r="H39"/>
      <c r="N39"/>
      <c r="O39"/>
      <c r="P39"/>
    </row>
    <row r="40" spans="1:16" s="2" customFormat="1" x14ac:dyDescent="0.15">
      <c r="A40"/>
      <c r="B40"/>
      <c r="C40"/>
      <c r="D40"/>
      <c r="E40"/>
      <c r="F40"/>
      <c r="G40"/>
      <c r="H40"/>
      <c r="N40"/>
      <c r="O40"/>
      <c r="P40"/>
    </row>
    <row r="41" spans="1:16" s="2" customFormat="1" x14ac:dyDescent="0.15">
      <c r="A41"/>
      <c r="B41"/>
      <c r="C41"/>
      <c r="D41"/>
      <c r="E41"/>
      <c r="F41"/>
      <c r="G41"/>
      <c r="H41"/>
      <c r="N41"/>
      <c r="O41"/>
      <c r="P41"/>
    </row>
    <row r="42" spans="1:16" s="2" customFormat="1" x14ac:dyDescent="0.15">
      <c r="A42"/>
      <c r="B42"/>
      <c r="C42"/>
      <c r="D42"/>
      <c r="E42"/>
      <c r="F42"/>
      <c r="G42"/>
      <c r="H42"/>
      <c r="L42"/>
      <c r="N42"/>
      <c r="O42"/>
      <c r="P42"/>
    </row>
    <row r="43" spans="1:16" s="2" customFormat="1" x14ac:dyDescent="0.15">
      <c r="A43"/>
      <c r="B43"/>
      <c r="C43"/>
      <c r="D43"/>
      <c r="E43"/>
      <c r="F43"/>
      <c r="G43"/>
      <c r="H43"/>
      <c r="L43"/>
      <c r="N43"/>
      <c r="O43"/>
      <c r="P43"/>
    </row>
    <row r="44" spans="1:16" s="2" customFormat="1" x14ac:dyDescent="0.15">
      <c r="A44"/>
      <c r="B44"/>
      <c r="C44"/>
      <c r="D44"/>
      <c r="E44"/>
      <c r="F44"/>
      <c r="G44"/>
      <c r="H44"/>
      <c r="K44"/>
      <c r="L44"/>
      <c r="M44"/>
      <c r="N44"/>
      <c r="O44"/>
      <c r="P44"/>
    </row>
    <row r="45" spans="1:16" s="2" customFormat="1" x14ac:dyDescent="0.15">
      <c r="A45"/>
      <c r="B45"/>
      <c r="C45"/>
      <c r="D45"/>
      <c r="E45"/>
      <c r="F45"/>
      <c r="G45"/>
      <c r="H45"/>
      <c r="I45"/>
      <c r="K45"/>
      <c r="L45"/>
      <c r="M45"/>
      <c r="N45"/>
      <c r="O45"/>
      <c r="P45"/>
    </row>
    <row r="46" spans="1:16" s="2" customFormat="1" x14ac:dyDescent="0.15">
      <c r="A46"/>
      <c r="B46"/>
      <c r="C46"/>
      <c r="D46"/>
      <c r="E46"/>
      <c r="F46"/>
      <c r="G46"/>
      <c r="H46"/>
      <c r="I46"/>
      <c r="K46"/>
      <c r="L46"/>
      <c r="M46"/>
      <c r="N46"/>
      <c r="O46"/>
      <c r="P46"/>
    </row>
    <row r="47" spans="1:16" s="2" customFormat="1" x14ac:dyDescent="0.15">
      <c r="A47"/>
      <c r="B47"/>
      <c r="C47"/>
      <c r="D47"/>
      <c r="E47"/>
      <c r="F47"/>
      <c r="G47"/>
      <c r="H47"/>
      <c r="I47"/>
      <c r="K47"/>
      <c r="L47"/>
      <c r="M47"/>
      <c r="N47"/>
      <c r="O47"/>
      <c r="P47"/>
    </row>
    <row r="48" spans="1:16" s="2" customFormat="1" x14ac:dyDescent="0.15">
      <c r="A48"/>
      <c r="B48"/>
      <c r="C48"/>
      <c r="D48"/>
      <c r="E48"/>
      <c r="F48"/>
      <c r="G48"/>
      <c r="H48"/>
      <c r="I48"/>
      <c r="K48"/>
      <c r="L48"/>
      <c r="M48"/>
      <c r="N48"/>
      <c r="O48"/>
      <c r="P48"/>
    </row>
    <row r="49" spans="1:16" s="2" customFormat="1" x14ac:dyDescent="0.15">
      <c r="A49"/>
      <c r="B49"/>
      <c r="C49"/>
      <c r="D49"/>
      <c r="E49"/>
      <c r="F49"/>
      <c r="G49"/>
      <c r="H49"/>
      <c r="I49"/>
      <c r="K49"/>
      <c r="L49"/>
      <c r="M49"/>
      <c r="N49"/>
      <c r="O49"/>
      <c r="P49"/>
    </row>
    <row r="50" spans="1:16" s="2" customFormat="1" x14ac:dyDescent="0.15">
      <c r="A50"/>
      <c r="B50"/>
      <c r="C50"/>
      <c r="D50"/>
      <c r="E50"/>
      <c r="F50"/>
      <c r="G50"/>
      <c r="H50"/>
      <c r="I50"/>
      <c r="K50"/>
      <c r="L50"/>
      <c r="M50"/>
      <c r="N50"/>
      <c r="O50"/>
      <c r="P50"/>
    </row>
  </sheetData>
  <mergeCells count="16">
    <mergeCell ref="K12:L12"/>
    <mergeCell ref="A14:A17"/>
    <mergeCell ref="B14:B17"/>
    <mergeCell ref="C14:C17"/>
    <mergeCell ref="D14:D17"/>
    <mergeCell ref="E14:E17"/>
    <mergeCell ref="F14:F17"/>
    <mergeCell ref="G14:G17"/>
    <mergeCell ref="D20:E20"/>
    <mergeCell ref="A21:A24"/>
    <mergeCell ref="D21:E22"/>
    <mergeCell ref="D23:E24"/>
    <mergeCell ref="A2:I3"/>
    <mergeCell ref="H4:I4"/>
    <mergeCell ref="H5:I5"/>
    <mergeCell ref="H6:I6"/>
  </mergeCells>
  <phoneticPr fontId="1"/>
  <dataValidations count="1">
    <dataValidation type="decimal" operator="lessThanOrEqual" allowBlank="1" showInputMessage="1" showErrorMessage="1" sqref="B10" xr:uid="{7F2A50C0-6725-48F8-BF24-687FE07C5157}">
      <formula1>3</formula1>
    </dataValidation>
  </dataValidations>
  <pageMargins left="0.7" right="0.7" top="0.75" bottom="0.75" header="0.3" footer="0.3"/>
  <pageSetup paperSize="9" scale="3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CAD1E-3213-4FA7-9E71-8B55B6F09B4A}">
  <sheetPr>
    <pageSetUpPr fitToPage="1"/>
  </sheetPr>
  <dimension ref="A1:B13"/>
  <sheetViews>
    <sheetView view="pageBreakPreview" zoomScale="70" zoomScaleNormal="100" zoomScaleSheetLayoutView="70" workbookViewId="0">
      <selection activeCell="D25" sqref="D25"/>
    </sheetView>
  </sheetViews>
  <sheetFormatPr defaultColWidth="9" defaultRowHeight="13.5" x14ac:dyDescent="0.15"/>
  <cols>
    <col min="1" max="1" width="57.75" style="74" customWidth="1"/>
    <col min="2" max="2" width="61" style="74" customWidth="1"/>
    <col min="3" max="16384" width="9" style="74"/>
  </cols>
  <sheetData>
    <row r="1" spans="1:2" ht="40.35" customHeight="1" thickBot="1" x14ac:dyDescent="0.2">
      <c r="A1" s="73"/>
      <c r="B1" s="19" t="s">
        <v>102</v>
      </c>
    </row>
    <row r="2" spans="1:2" ht="40.35" customHeight="1" thickTop="1" x14ac:dyDescent="0.15">
      <c r="A2" s="263" t="s">
        <v>133</v>
      </c>
      <c r="B2" s="264"/>
    </row>
    <row r="3" spans="1:2" ht="40.35" customHeight="1" thickBot="1" x14ac:dyDescent="0.2">
      <c r="A3" s="265"/>
      <c r="B3" s="266"/>
    </row>
    <row r="4" spans="1:2" ht="40.35" customHeight="1" thickTop="1" x14ac:dyDescent="0.15">
      <c r="A4" s="11" t="s">
        <v>3</v>
      </c>
      <c r="B4" s="139" t="str">
        <f>IF('表紙 '!H5="","",'表紙 '!H5)</f>
        <v/>
      </c>
    </row>
    <row r="5" spans="1:2" ht="40.35" customHeight="1" x14ac:dyDescent="0.15">
      <c r="A5" s="111" t="s">
        <v>148</v>
      </c>
      <c r="B5" s="140"/>
    </row>
    <row r="6" spans="1:2" ht="40.35" customHeight="1" x14ac:dyDescent="0.15">
      <c r="A6" s="267" t="s">
        <v>132</v>
      </c>
      <c r="B6" s="267"/>
    </row>
    <row r="7" spans="1:2" ht="22.7" customHeight="1" x14ac:dyDescent="0.15">
      <c r="A7" s="15"/>
      <c r="B7" s="94"/>
    </row>
    <row r="8" spans="1:2" ht="40.35" customHeight="1" thickBot="1" x14ac:dyDescent="0.2">
      <c r="A8" s="12" t="s">
        <v>143</v>
      </c>
      <c r="B8" s="12"/>
    </row>
    <row r="9" spans="1:2" ht="40.35" customHeight="1" thickBot="1" x14ac:dyDescent="0.2">
      <c r="A9" s="79"/>
      <c r="B9" s="81" t="s">
        <v>119</v>
      </c>
    </row>
    <row r="10" spans="1:2" ht="40.35" customHeight="1" thickTop="1" x14ac:dyDescent="0.15">
      <c r="A10" s="83" t="s">
        <v>129</v>
      </c>
      <c r="B10" s="189"/>
    </row>
    <row r="11" spans="1:2" ht="40.35" customHeight="1" thickBot="1" x14ac:dyDescent="0.2">
      <c r="A11" s="84" t="s">
        <v>128</v>
      </c>
      <c r="B11" s="190"/>
    </row>
    <row r="12" spans="1:2" ht="40.35" customHeight="1" thickTop="1" thickBot="1" x14ac:dyDescent="0.2">
      <c r="A12" s="78" t="s">
        <v>7</v>
      </c>
      <c r="B12" s="191">
        <f>SUM(B10:B11)</f>
        <v>0</v>
      </c>
    </row>
    <row r="13" spans="1:2" ht="38.1" customHeight="1" x14ac:dyDescent="0.15">
      <c r="A13" s="282" t="s">
        <v>149</v>
      </c>
      <c r="B13" s="282"/>
    </row>
  </sheetData>
  <mergeCells count="3">
    <mergeCell ref="A2:B3"/>
    <mergeCell ref="A6:B6"/>
    <mergeCell ref="A13:B13"/>
  </mergeCells>
  <phoneticPr fontId="1"/>
  <pageMargins left="0.7" right="0.7" top="0.75" bottom="0.75" header="0.3" footer="0.3"/>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67B9-0ECB-4120-AB18-AF79E8EE79BF}">
  <sheetPr>
    <pageSetUpPr fitToPage="1"/>
  </sheetPr>
  <dimension ref="A1:F25"/>
  <sheetViews>
    <sheetView view="pageBreakPreview" zoomScale="55" zoomScaleNormal="100" zoomScaleSheetLayoutView="55" workbookViewId="0">
      <selection activeCell="E39" sqref="E39"/>
    </sheetView>
  </sheetViews>
  <sheetFormatPr defaultColWidth="9" defaultRowHeight="13.5" x14ac:dyDescent="0.15"/>
  <cols>
    <col min="1" max="6" width="44.5" style="74" customWidth="1"/>
    <col min="7" max="16384" width="9" style="74"/>
  </cols>
  <sheetData>
    <row r="1" spans="1:6" ht="40.35" customHeight="1" thickBot="1" x14ac:dyDescent="0.2">
      <c r="A1" s="12"/>
      <c r="B1" s="12"/>
      <c r="C1" s="12"/>
      <c r="D1" s="12"/>
      <c r="F1" s="19" t="s">
        <v>103</v>
      </c>
    </row>
    <row r="2" spans="1:6" ht="40.35" customHeight="1" thickTop="1" x14ac:dyDescent="0.15">
      <c r="A2" s="263" t="s">
        <v>110</v>
      </c>
      <c r="B2" s="280"/>
      <c r="C2" s="280"/>
      <c r="D2" s="280"/>
      <c r="E2" s="280"/>
      <c r="F2" s="264"/>
    </row>
    <row r="3" spans="1:6" ht="40.35" customHeight="1" thickBot="1" x14ac:dyDescent="0.2">
      <c r="A3" s="265"/>
      <c r="B3" s="281"/>
      <c r="C3" s="281"/>
      <c r="D3" s="281"/>
      <c r="E3" s="281"/>
      <c r="F3" s="266"/>
    </row>
    <row r="4" spans="1:6" ht="40.35" customHeight="1" thickTop="1" x14ac:dyDescent="0.15">
      <c r="A4" s="12"/>
      <c r="E4" s="11" t="s">
        <v>3</v>
      </c>
      <c r="F4" s="138" t="str">
        <f>IF('表紙 '!H5="","",'表紙 '!H5)</f>
        <v/>
      </c>
    </row>
    <row r="5" spans="1:6" ht="40.35" customHeight="1" x14ac:dyDescent="0.15">
      <c r="A5" s="12"/>
      <c r="E5" s="11" t="s">
        <v>97</v>
      </c>
      <c r="F5" s="175" t="str">
        <f>IF('表紙 '!H6="","",'表紙 '!H6)</f>
        <v/>
      </c>
    </row>
    <row r="6" spans="1:6" ht="40.35" customHeight="1" x14ac:dyDescent="0.15">
      <c r="A6" s="12"/>
      <c r="D6" s="37"/>
      <c r="E6" s="93"/>
      <c r="F6" s="37"/>
    </row>
    <row r="7" spans="1:6" ht="90" customHeight="1" x14ac:dyDescent="0.15">
      <c r="A7" s="268" t="s">
        <v>155</v>
      </c>
      <c r="B7" s="268"/>
      <c r="C7" s="268"/>
      <c r="D7" s="268"/>
      <c r="E7" s="268"/>
      <c r="F7" s="268"/>
    </row>
    <row r="8" spans="1:6" ht="40.35" customHeight="1" thickBot="1" x14ac:dyDescent="0.2">
      <c r="A8" s="12"/>
      <c r="B8" s="12"/>
      <c r="C8" s="12"/>
      <c r="D8" s="12"/>
    </row>
    <row r="9" spans="1:6" ht="57" customHeight="1" thickBot="1" x14ac:dyDescent="0.2">
      <c r="A9" s="95" t="s">
        <v>136</v>
      </c>
      <c r="B9" s="80" t="s">
        <v>112</v>
      </c>
      <c r="C9" s="80" t="s">
        <v>113</v>
      </c>
      <c r="D9" s="80" t="s">
        <v>87</v>
      </c>
      <c r="E9" s="96" t="s">
        <v>111</v>
      </c>
    </row>
    <row r="10" spans="1:6" ht="40.700000000000003" customHeight="1" thickTop="1" x14ac:dyDescent="0.15">
      <c r="A10" s="97" t="s">
        <v>123</v>
      </c>
      <c r="B10" s="197"/>
      <c r="C10" s="198"/>
      <c r="D10" s="198"/>
      <c r="E10" s="199">
        <f>IF(B10=0,0,(B10*D$12/(C$12)))</f>
        <v>0</v>
      </c>
    </row>
    <row r="11" spans="1:6" ht="40.700000000000003" customHeight="1" thickBot="1" x14ac:dyDescent="0.2">
      <c r="A11" s="98" t="s">
        <v>130</v>
      </c>
      <c r="B11" s="200"/>
      <c r="C11" s="201"/>
      <c r="D11" s="201"/>
      <c r="E11" s="196">
        <f>IF(B11=0,0,(B11*D$12/(C$12)))</f>
        <v>0</v>
      </c>
    </row>
    <row r="12" spans="1:6" ht="40.700000000000003" customHeight="1" thickTop="1" thickBot="1" x14ac:dyDescent="0.2">
      <c r="A12" s="99" t="s">
        <v>131</v>
      </c>
      <c r="B12" s="100">
        <f>SUM(B10:B11)</f>
        <v>0</v>
      </c>
      <c r="C12" s="202"/>
      <c r="D12" s="100">
        <f>'表紙 '!A14</f>
        <v>0</v>
      </c>
      <c r="E12" s="203">
        <f>IF(B12=0,0,(B12*D$12/(C$12)))</f>
        <v>0</v>
      </c>
    </row>
    <row r="13" spans="1:6" ht="40.700000000000003" customHeight="1" thickBot="1" x14ac:dyDescent="0.2">
      <c r="A13" s="15"/>
      <c r="B13" s="101"/>
      <c r="C13" s="101"/>
      <c r="D13" s="101"/>
      <c r="E13" s="101"/>
    </row>
    <row r="14" spans="1:6" ht="57" customHeight="1" thickBot="1" x14ac:dyDescent="0.2">
      <c r="A14" s="95" t="s">
        <v>144</v>
      </c>
      <c r="B14" s="102" t="s">
        <v>112</v>
      </c>
      <c r="C14" s="102" t="s">
        <v>113</v>
      </c>
      <c r="D14" s="102" t="s">
        <v>137</v>
      </c>
      <c r="E14" s="96" t="s">
        <v>111</v>
      </c>
    </row>
    <row r="15" spans="1:6" ht="40.700000000000003" customHeight="1" thickTop="1" x14ac:dyDescent="0.15">
      <c r="A15" s="104" t="s">
        <v>123</v>
      </c>
      <c r="B15" s="204">
        <f>B10</f>
        <v>0</v>
      </c>
      <c r="C15" s="205"/>
      <c r="D15" s="205"/>
      <c r="E15" s="148">
        <f>IF(B15=0,0,(B15*D$17/(C$17)))</f>
        <v>0</v>
      </c>
    </row>
    <row r="16" spans="1:6" ht="40.700000000000003" customHeight="1" thickBot="1" x14ac:dyDescent="0.2">
      <c r="A16" s="105" t="s">
        <v>130</v>
      </c>
      <c r="B16" s="206">
        <f>B11</f>
        <v>0</v>
      </c>
      <c r="C16" s="207"/>
      <c r="D16" s="207"/>
      <c r="E16" s="149">
        <f>IF(B16=0,0,(B16*D$17/(C$17)))</f>
        <v>0</v>
      </c>
    </row>
    <row r="17" spans="1:5" ht="40.700000000000003" customHeight="1" thickTop="1" thickBot="1" x14ac:dyDescent="0.2">
      <c r="A17" s="106" t="s">
        <v>131</v>
      </c>
      <c r="B17" s="147">
        <f>SUM(B15:B16)</f>
        <v>0</v>
      </c>
      <c r="C17" s="208">
        <f>C12</f>
        <v>0</v>
      </c>
      <c r="D17" s="209"/>
      <c r="E17" s="150">
        <f>IF(B17=0,0,(B17*D$17/(C$17)))</f>
        <v>0</v>
      </c>
    </row>
    <row r="18" spans="1:5" ht="40.700000000000003" customHeight="1" x14ac:dyDescent="0.15">
      <c r="A18" s="107" t="s">
        <v>145</v>
      </c>
      <c r="B18" s="108"/>
      <c r="C18" s="109"/>
      <c r="D18" s="110"/>
      <c r="E18" s="108"/>
    </row>
    <row r="19" spans="1:5" s="103" customFormat="1" ht="40.35" customHeight="1" x14ac:dyDescent="0.15">
      <c r="A19" s="12" t="s">
        <v>146</v>
      </c>
    </row>
    <row r="20" spans="1:5" s="103" customFormat="1" x14ac:dyDescent="0.15"/>
    <row r="21" spans="1:5" s="103" customFormat="1" x14ac:dyDescent="0.15"/>
    <row r="22" spans="1:5" s="103" customFormat="1" x14ac:dyDescent="0.15"/>
    <row r="23" spans="1:5" s="103" customFormat="1" x14ac:dyDescent="0.15"/>
    <row r="24" spans="1:5" s="103" customFormat="1" x14ac:dyDescent="0.15"/>
    <row r="25" spans="1:5" s="103" customFormat="1" x14ac:dyDescent="0.15"/>
  </sheetData>
  <mergeCells count="2">
    <mergeCell ref="A2:F3"/>
    <mergeCell ref="A7:F7"/>
  </mergeCells>
  <phoneticPr fontId="1"/>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DE4C1-DF32-496E-BCFE-B288F10E020C}">
  <sheetPr>
    <pageSetUpPr fitToPage="1"/>
  </sheetPr>
  <dimension ref="A1:M24"/>
  <sheetViews>
    <sheetView view="pageBreakPreview" zoomScale="55" zoomScaleNormal="70" zoomScaleSheetLayoutView="55" workbookViewId="0">
      <selection activeCell="F47" sqref="F47"/>
    </sheetView>
  </sheetViews>
  <sheetFormatPr defaultColWidth="39" defaultRowHeight="13.5" x14ac:dyDescent="0.15"/>
  <cols>
    <col min="1" max="16384" width="39" style="74"/>
  </cols>
  <sheetData>
    <row r="1" spans="1:13" ht="40.35" customHeight="1" thickBot="1" x14ac:dyDescent="0.2">
      <c r="A1" s="73"/>
      <c r="B1" s="73"/>
      <c r="C1" s="73"/>
      <c r="D1" s="73"/>
      <c r="E1" s="73"/>
      <c r="F1" s="73"/>
      <c r="G1" s="73"/>
      <c r="M1" s="19" t="s">
        <v>58</v>
      </c>
    </row>
    <row r="2" spans="1:13" ht="40.35" customHeight="1" thickTop="1" x14ac:dyDescent="0.15">
      <c r="A2" s="263" t="s">
        <v>77</v>
      </c>
      <c r="B2" s="280"/>
      <c r="C2" s="280"/>
      <c r="D2" s="280"/>
      <c r="E2" s="280"/>
      <c r="F2" s="280"/>
      <c r="G2" s="280"/>
      <c r="H2" s="280"/>
      <c r="I2" s="280"/>
      <c r="J2" s="280"/>
      <c r="K2" s="280"/>
      <c r="L2" s="280"/>
      <c r="M2" s="264"/>
    </row>
    <row r="3" spans="1:13" ht="40.35" customHeight="1" thickBot="1" x14ac:dyDescent="0.2">
      <c r="A3" s="265"/>
      <c r="B3" s="281"/>
      <c r="C3" s="281"/>
      <c r="D3" s="281"/>
      <c r="E3" s="281"/>
      <c r="F3" s="281"/>
      <c r="G3" s="281"/>
      <c r="H3" s="281"/>
      <c r="I3" s="281"/>
      <c r="J3" s="281"/>
      <c r="K3" s="281"/>
      <c r="L3" s="281"/>
      <c r="M3" s="266"/>
    </row>
    <row r="4" spans="1:13" ht="40.35" customHeight="1" thickTop="1" x14ac:dyDescent="0.15">
      <c r="A4" s="12"/>
      <c r="B4" s="12"/>
      <c r="C4" s="12"/>
      <c r="D4" s="12"/>
      <c r="E4" s="12"/>
      <c r="G4" s="12"/>
      <c r="K4" s="11" t="s">
        <v>3</v>
      </c>
      <c r="L4" s="289" t="str">
        <f>IF('表紙 '!H5="","",'表紙 '!H5)</f>
        <v/>
      </c>
      <c r="M4" s="289"/>
    </row>
    <row r="5" spans="1:13" s="103" customFormat="1" ht="40.35" customHeight="1" x14ac:dyDescent="0.15">
      <c r="A5" s="12"/>
      <c r="B5" s="12"/>
      <c r="C5" s="12"/>
      <c r="D5" s="12"/>
      <c r="E5" s="12"/>
      <c r="F5" s="12"/>
      <c r="G5" s="12"/>
      <c r="H5" s="12"/>
      <c r="K5" s="11" t="s">
        <v>97</v>
      </c>
      <c r="L5" s="260" t="str">
        <f>IF('表紙 '!H6="","",'表紙 '!H6)</f>
        <v/>
      </c>
      <c r="M5" s="260"/>
    </row>
    <row r="6" spans="1:13" s="103" customFormat="1" ht="40.35" customHeight="1" thickBot="1" x14ac:dyDescent="0.2">
      <c r="A6" s="16" t="s">
        <v>68</v>
      </c>
      <c r="B6" s="12"/>
      <c r="C6" s="12"/>
      <c r="D6" s="12"/>
      <c r="E6" s="12"/>
      <c r="F6" s="12"/>
      <c r="G6" s="12"/>
    </row>
    <row r="7" spans="1:13" s="103" customFormat="1" ht="40.35" customHeight="1" thickBot="1" x14ac:dyDescent="0.2">
      <c r="A7" s="95" t="s">
        <v>29</v>
      </c>
      <c r="B7" s="80" t="s">
        <v>30</v>
      </c>
      <c r="C7" s="80" t="s">
        <v>33</v>
      </c>
      <c r="D7" s="80" t="s">
        <v>34</v>
      </c>
      <c r="E7" s="80" t="s">
        <v>120</v>
      </c>
      <c r="F7" s="80" t="s">
        <v>119</v>
      </c>
      <c r="G7" s="80" t="s">
        <v>134</v>
      </c>
      <c r="H7" s="80" t="s">
        <v>32</v>
      </c>
      <c r="I7" s="81" t="s">
        <v>107</v>
      </c>
    </row>
    <row r="8" spans="1:13" s="103" customFormat="1" ht="40.35" customHeight="1" thickTop="1" x14ac:dyDescent="0.15">
      <c r="A8" s="286">
        <f>'表紙 '!A14</f>
        <v>0</v>
      </c>
      <c r="B8" s="283">
        <f>'表紙 '!B14</f>
        <v>0</v>
      </c>
      <c r="C8" s="283">
        <f>'表紙 '!C14</f>
        <v>0</v>
      </c>
      <c r="D8" s="283">
        <f>'表紙 '!D14</f>
        <v>0</v>
      </c>
      <c r="E8" s="283">
        <f>'表紙 '!E14</f>
        <v>0</v>
      </c>
      <c r="F8" s="283">
        <f>'表紙 '!F14</f>
        <v>0</v>
      </c>
      <c r="G8" s="283">
        <f>'表紙 '!G14</f>
        <v>0</v>
      </c>
      <c r="H8" s="124" t="s">
        <v>22</v>
      </c>
      <c r="I8" s="165" t="s">
        <v>23</v>
      </c>
    </row>
    <row r="9" spans="1:13" s="103" customFormat="1" ht="40.35" customHeight="1" x14ac:dyDescent="0.15">
      <c r="A9" s="287"/>
      <c r="B9" s="284"/>
      <c r="C9" s="284"/>
      <c r="D9" s="284"/>
      <c r="E9" s="284"/>
      <c r="F9" s="284"/>
      <c r="G9" s="284"/>
      <c r="H9" s="210">
        <f>'表紙 '!H15</f>
        <v>0</v>
      </c>
      <c r="I9" s="211">
        <f>'表紙 '!I15</f>
        <v>0</v>
      </c>
    </row>
    <row r="10" spans="1:13" s="103" customFormat="1" ht="40.35" customHeight="1" x14ac:dyDescent="0.15">
      <c r="A10" s="287"/>
      <c r="B10" s="284"/>
      <c r="C10" s="284"/>
      <c r="D10" s="284"/>
      <c r="E10" s="284"/>
      <c r="F10" s="284"/>
      <c r="G10" s="284"/>
      <c r="H10" s="125" t="s">
        <v>0</v>
      </c>
      <c r="I10" s="119" t="s">
        <v>1</v>
      </c>
    </row>
    <row r="11" spans="1:13" s="103" customFormat="1" ht="40.35" customHeight="1" thickBot="1" x14ac:dyDescent="0.2">
      <c r="A11" s="288"/>
      <c r="B11" s="285"/>
      <c r="C11" s="285"/>
      <c r="D11" s="285"/>
      <c r="E11" s="285"/>
      <c r="F11" s="285"/>
      <c r="G11" s="285"/>
      <c r="H11" s="212">
        <f>'表紙 '!H17</f>
        <v>0</v>
      </c>
      <c r="I11" s="213">
        <f>'表紙 '!I17</f>
        <v>0</v>
      </c>
    </row>
    <row r="12" spans="1:13" s="103" customFormat="1" ht="40.35" customHeight="1" x14ac:dyDescent="0.15">
      <c r="A12" s="12"/>
      <c r="B12" s="12"/>
      <c r="C12" s="12"/>
      <c r="D12" s="12"/>
      <c r="E12" s="12"/>
      <c r="F12" s="12"/>
      <c r="G12" s="12"/>
      <c r="H12" s="12"/>
    </row>
    <row r="13" spans="1:13" s="103" customFormat="1" ht="40.35" customHeight="1" thickBot="1" x14ac:dyDescent="0.2">
      <c r="A13" s="12" t="s">
        <v>2</v>
      </c>
      <c r="B13" s="12"/>
      <c r="C13" s="12"/>
      <c r="D13" s="12"/>
      <c r="E13" s="12"/>
      <c r="F13" s="12"/>
      <c r="G13" s="12"/>
      <c r="H13" s="12"/>
    </row>
    <row r="14" spans="1:13" s="103" customFormat="1" ht="40.35" customHeight="1" thickBot="1" x14ac:dyDescent="0.2">
      <c r="A14" s="36"/>
      <c r="B14" s="80" t="s">
        <v>62</v>
      </c>
      <c r="C14" s="80" t="s">
        <v>30</v>
      </c>
      <c r="D14" s="80" t="s">
        <v>61</v>
      </c>
      <c r="E14" s="80" t="s">
        <v>69</v>
      </c>
      <c r="F14" s="80" t="s">
        <v>120</v>
      </c>
      <c r="G14" s="80" t="s">
        <v>118</v>
      </c>
      <c r="H14" s="80" t="s">
        <v>134</v>
      </c>
      <c r="I14" s="80" t="s">
        <v>109</v>
      </c>
      <c r="J14" s="80" t="s">
        <v>94</v>
      </c>
      <c r="K14" s="80" t="s">
        <v>108</v>
      </c>
      <c r="L14" s="80" t="s">
        <v>72</v>
      </c>
      <c r="M14" s="81" t="s">
        <v>73</v>
      </c>
    </row>
    <row r="15" spans="1:13" s="103" customFormat="1" ht="40.35" customHeight="1" thickTop="1" x14ac:dyDescent="0.15">
      <c r="A15" s="35" t="s">
        <v>12</v>
      </c>
      <c r="B15" s="166"/>
      <c r="C15" s="166"/>
      <c r="D15" s="166"/>
      <c r="E15" s="166"/>
      <c r="F15" s="166"/>
      <c r="G15" s="166"/>
      <c r="H15" s="166"/>
      <c r="I15" s="214">
        <f>(B15-C15+D15-E15-F15+G15-H15)*'表紙 '!$B$10/1000</f>
        <v>0</v>
      </c>
      <c r="J15" s="214">
        <f>'表１（メニュー別）'!C30</f>
        <v>0</v>
      </c>
      <c r="K15" s="214">
        <f>I15-J15</f>
        <v>0</v>
      </c>
      <c r="L15" s="215">
        <f>IF(B15=0,0,ROUND((I15/B15)*1000,2))</f>
        <v>0</v>
      </c>
      <c r="M15" s="216">
        <f>IF(B15=0,0,ROUND((K15/B15)*1000,2))</f>
        <v>0</v>
      </c>
    </row>
    <row r="16" spans="1:13" s="103" customFormat="1" ht="40.35" customHeight="1" x14ac:dyDescent="0.15">
      <c r="A16" s="33" t="s">
        <v>13</v>
      </c>
      <c r="B16" s="167"/>
      <c r="C16" s="167"/>
      <c r="D16" s="166"/>
      <c r="E16" s="166"/>
      <c r="F16" s="167"/>
      <c r="G16" s="166"/>
      <c r="H16" s="166"/>
      <c r="I16" s="217">
        <f>(B16-C16+D16-E16-F16+G16-H16)*'表紙 '!$B$10/1000</f>
        <v>0</v>
      </c>
      <c r="J16" s="210">
        <f>'表１（メニュー別）'!D30</f>
        <v>0</v>
      </c>
      <c r="K16" s="217">
        <f>I16-J16</f>
        <v>0</v>
      </c>
      <c r="L16" s="218">
        <f>IF(B16=0,0,ROUND((I16/B16)*1000,2))</f>
        <v>0</v>
      </c>
      <c r="M16" s="219">
        <f>IF(B16=0,0,ROUND((K16/B16)*1000,2))</f>
        <v>0</v>
      </c>
    </row>
    <row r="17" spans="1:13" s="103" customFormat="1" ht="40.35" customHeight="1" x14ac:dyDescent="0.15">
      <c r="A17" s="33" t="s">
        <v>122</v>
      </c>
      <c r="B17" s="154">
        <f>B18-(B15+B16)</f>
        <v>0</v>
      </c>
      <c r="C17" s="154">
        <f t="shared" ref="C17:H17" si="0">C18-(C15+C16)</f>
        <v>0</v>
      </c>
      <c r="D17" s="154">
        <f t="shared" si="0"/>
        <v>0</v>
      </c>
      <c r="E17" s="154">
        <f t="shared" si="0"/>
        <v>0</v>
      </c>
      <c r="F17" s="154">
        <f t="shared" si="0"/>
        <v>0</v>
      </c>
      <c r="G17" s="154">
        <f t="shared" si="0"/>
        <v>0</v>
      </c>
      <c r="H17" s="154">
        <f t="shared" si="0"/>
        <v>0</v>
      </c>
      <c r="I17" s="154">
        <f t="shared" ref="I17" si="1">I18-(I15+I16)</f>
        <v>0</v>
      </c>
      <c r="J17" s="154">
        <f t="shared" ref="J17:K17" si="2">J18-(J15+J16)</f>
        <v>0</v>
      </c>
      <c r="K17" s="154">
        <f t="shared" si="2"/>
        <v>0</v>
      </c>
      <c r="L17" s="218">
        <f>IF(B17=0,0,ROUND((I17/B17)*1000,2))</f>
        <v>0</v>
      </c>
      <c r="M17" s="219">
        <f>IF(B17=0,0,ROUND((K17/B17)*1000,2))</f>
        <v>0</v>
      </c>
    </row>
    <row r="18" spans="1:13" s="103" customFormat="1" ht="40.35" customHeight="1" thickBot="1" x14ac:dyDescent="0.2">
      <c r="A18" s="34" t="s">
        <v>59</v>
      </c>
      <c r="B18" s="155">
        <f>A8</f>
        <v>0</v>
      </c>
      <c r="C18" s="155">
        <f t="shared" ref="C18:G18" si="3">B8</f>
        <v>0</v>
      </c>
      <c r="D18" s="155">
        <f t="shared" si="3"/>
        <v>0</v>
      </c>
      <c r="E18" s="155">
        <f t="shared" si="3"/>
        <v>0</v>
      </c>
      <c r="F18" s="155">
        <f t="shared" si="3"/>
        <v>0</v>
      </c>
      <c r="G18" s="155">
        <f t="shared" si="3"/>
        <v>0</v>
      </c>
      <c r="H18" s="155">
        <f>G8</f>
        <v>0</v>
      </c>
      <c r="I18" s="212">
        <f>H9</f>
        <v>0</v>
      </c>
      <c r="J18" s="212">
        <f>'表１（メニュー別）'!B30</f>
        <v>0</v>
      </c>
      <c r="K18" s="212">
        <f>H11</f>
        <v>0</v>
      </c>
      <c r="L18" s="220">
        <f>I9</f>
        <v>0</v>
      </c>
      <c r="M18" s="221">
        <f>I11</f>
        <v>0</v>
      </c>
    </row>
    <row r="19" spans="1:13" s="103" customFormat="1" x14ac:dyDescent="0.15">
      <c r="A19" s="126"/>
      <c r="B19" s="127"/>
      <c r="C19" s="127"/>
      <c r="D19" s="127"/>
      <c r="E19" s="127"/>
      <c r="F19" s="127"/>
      <c r="G19" s="127"/>
      <c r="H19" s="127"/>
      <c r="I19" s="127"/>
      <c r="J19" s="127"/>
      <c r="K19" s="127"/>
    </row>
    <row r="20" spans="1:13" s="103" customFormat="1" x14ac:dyDescent="0.15"/>
    <row r="21" spans="1:13" s="103" customFormat="1" x14ac:dyDescent="0.15">
      <c r="A21" s="128"/>
    </row>
    <row r="22" spans="1:13" s="103" customFormat="1" x14ac:dyDescent="0.15"/>
    <row r="23" spans="1:13" s="103" customFormat="1" x14ac:dyDescent="0.15"/>
    <row r="24" spans="1:13" s="103" customFormat="1" x14ac:dyDescent="0.15"/>
  </sheetData>
  <mergeCells count="10">
    <mergeCell ref="F8:F11"/>
    <mergeCell ref="G8:G11"/>
    <mergeCell ref="A2:M3"/>
    <mergeCell ref="B8:B11"/>
    <mergeCell ref="C8:C11"/>
    <mergeCell ref="A8:A11"/>
    <mergeCell ref="E8:E11"/>
    <mergeCell ref="D8:D11"/>
    <mergeCell ref="L4:M4"/>
    <mergeCell ref="L5:M5"/>
  </mergeCells>
  <phoneticPr fontId="1"/>
  <pageMargins left="0.7" right="0.7" top="0.75" bottom="0.75" header="0.3" footer="0.3"/>
  <pageSetup paperSize="9" scale="26" orientation="landscape" r:id="rId1"/>
  <rowBreaks count="1" manualBreakCount="1">
    <brk id="1"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4824-EDC1-4FEF-B75E-A06EED4CABF6}">
  <sheetPr>
    <pageSetUpPr fitToPage="1"/>
  </sheetPr>
  <dimension ref="A1:E31"/>
  <sheetViews>
    <sheetView view="pageBreakPreview" zoomScale="55" zoomScaleNormal="100" zoomScaleSheetLayoutView="55" workbookViewId="0">
      <selection activeCell="Q21" sqref="Q21"/>
    </sheetView>
  </sheetViews>
  <sheetFormatPr defaultColWidth="9" defaultRowHeight="13.5" x14ac:dyDescent="0.15"/>
  <cols>
    <col min="1" max="5" width="22.375" style="74" customWidth="1"/>
    <col min="6" max="6" width="9.625" style="74" bestFit="1" customWidth="1"/>
    <col min="7" max="16384" width="9" style="74"/>
  </cols>
  <sheetData>
    <row r="1" spans="1:5" ht="40.35" customHeight="1" thickBot="1" x14ac:dyDescent="0.2">
      <c r="A1" s="73"/>
      <c r="B1" s="73"/>
      <c r="C1" s="73"/>
      <c r="D1" s="73"/>
      <c r="E1" s="19" t="s">
        <v>150</v>
      </c>
    </row>
    <row r="2" spans="1:5" ht="40.35" customHeight="1" thickTop="1" x14ac:dyDescent="0.15">
      <c r="A2" s="263" t="s">
        <v>79</v>
      </c>
      <c r="B2" s="280"/>
      <c r="C2" s="280"/>
      <c r="D2" s="280"/>
      <c r="E2" s="264"/>
    </row>
    <row r="3" spans="1:5" ht="40.35" customHeight="1" thickBot="1" x14ac:dyDescent="0.2">
      <c r="A3" s="265"/>
      <c r="B3" s="281"/>
      <c r="C3" s="281"/>
      <c r="D3" s="281"/>
      <c r="E3" s="266"/>
    </row>
    <row r="4" spans="1:5" ht="40.35" customHeight="1" thickTop="1" x14ac:dyDescent="0.15">
      <c r="A4" s="1"/>
      <c r="C4" s="11" t="s">
        <v>3</v>
      </c>
      <c r="D4" s="259" t="str">
        <f>IF('表紙 '!H5="","",'表紙 '!H5)</f>
        <v/>
      </c>
      <c r="E4" s="259"/>
    </row>
    <row r="5" spans="1:5" ht="40.35" customHeight="1" x14ac:dyDescent="0.15">
      <c r="A5" s="1"/>
      <c r="C5" s="11" t="s">
        <v>97</v>
      </c>
      <c r="D5" s="260" t="str">
        <f>IF('表紙 '!H6="","",'表紙 '!H6)</f>
        <v/>
      </c>
      <c r="E5" s="260"/>
    </row>
    <row r="6" spans="1:5" ht="40.35" customHeight="1" x14ac:dyDescent="0.15">
      <c r="A6" s="1"/>
      <c r="B6" s="11"/>
      <c r="C6" s="37"/>
      <c r="D6" s="37"/>
      <c r="E6" s="37"/>
    </row>
    <row r="7" spans="1:5" ht="40.35" customHeight="1" thickBot="1" x14ac:dyDescent="0.2">
      <c r="A7" s="12" t="s">
        <v>80</v>
      </c>
      <c r="B7" s="1"/>
      <c r="C7" s="1"/>
      <c r="D7" s="1"/>
      <c r="E7" s="1"/>
    </row>
    <row r="8" spans="1:5" ht="40.35" customHeight="1" x14ac:dyDescent="0.15">
      <c r="A8" s="293"/>
      <c r="B8" s="272" t="s">
        <v>60</v>
      </c>
      <c r="C8" s="295"/>
      <c r="D8" s="295"/>
      <c r="E8" s="296"/>
    </row>
    <row r="9" spans="1:5" ht="40.35" customHeight="1" thickBot="1" x14ac:dyDescent="0.2">
      <c r="A9" s="294"/>
      <c r="B9" s="30"/>
      <c r="C9" s="113" t="s">
        <v>20</v>
      </c>
      <c r="D9" s="113" t="s">
        <v>21</v>
      </c>
      <c r="E9" s="114" t="s">
        <v>121</v>
      </c>
    </row>
    <row r="10" spans="1:5" ht="40.35" customHeight="1" thickTop="1" thickBot="1" x14ac:dyDescent="0.2">
      <c r="A10" s="31" t="s">
        <v>86</v>
      </c>
      <c r="B10" s="168">
        <f>表1!C16</f>
        <v>0</v>
      </c>
      <c r="C10" s="169"/>
      <c r="D10" s="169"/>
      <c r="E10" s="170">
        <f>B10-C10-D10</f>
        <v>0</v>
      </c>
    </row>
    <row r="11" spans="1:5" s="103" customFormat="1" ht="40.35" customHeight="1" x14ac:dyDescent="0.2">
      <c r="A11" s="129"/>
      <c r="B11" s="129"/>
      <c r="C11" s="129"/>
      <c r="D11" s="129"/>
      <c r="E11" s="129"/>
    </row>
    <row r="12" spans="1:5" ht="40.35" customHeight="1" thickBot="1" x14ac:dyDescent="0.2">
      <c r="A12" s="12" t="s">
        <v>81</v>
      </c>
      <c r="B12" s="1"/>
      <c r="C12" s="1"/>
      <c r="D12" s="1"/>
      <c r="E12" s="1"/>
    </row>
    <row r="13" spans="1:5" ht="40.35" customHeight="1" x14ac:dyDescent="0.15">
      <c r="A13" s="293"/>
      <c r="B13" s="290" t="s">
        <v>60</v>
      </c>
      <c r="C13" s="291"/>
      <c r="D13" s="291"/>
      <c r="E13" s="292"/>
    </row>
    <row r="14" spans="1:5" ht="40.35" customHeight="1" thickBot="1" x14ac:dyDescent="0.2">
      <c r="A14" s="294"/>
      <c r="B14" s="171"/>
      <c r="C14" s="113" t="s">
        <v>20</v>
      </c>
      <c r="D14" s="113" t="s">
        <v>21</v>
      </c>
      <c r="E14" s="114" t="s">
        <v>121</v>
      </c>
    </row>
    <row r="15" spans="1:5" ht="40.35" customHeight="1" thickTop="1" thickBot="1" x14ac:dyDescent="0.2">
      <c r="A15" s="31" t="s">
        <v>86</v>
      </c>
      <c r="B15" s="168">
        <f>表2!D16</f>
        <v>0</v>
      </c>
      <c r="C15" s="169"/>
      <c r="D15" s="169"/>
      <c r="E15" s="170">
        <f>B15-C15-D15</f>
        <v>0</v>
      </c>
    </row>
    <row r="16" spans="1:5" s="103" customFormat="1" ht="40.35" customHeight="1" x14ac:dyDescent="0.2">
      <c r="A16" s="129"/>
      <c r="B16" s="129"/>
      <c r="C16" s="129"/>
      <c r="D16" s="129"/>
      <c r="E16" s="129"/>
    </row>
    <row r="17" spans="1:5" ht="40.35" customHeight="1" thickBot="1" x14ac:dyDescent="0.2">
      <c r="A17" s="12" t="s">
        <v>82</v>
      </c>
      <c r="B17" s="1"/>
      <c r="C17" s="1"/>
      <c r="D17" s="1"/>
      <c r="E17" s="1"/>
    </row>
    <row r="18" spans="1:5" ht="40.35" customHeight="1" x14ac:dyDescent="0.15">
      <c r="A18" s="293"/>
      <c r="B18" s="290" t="s">
        <v>60</v>
      </c>
      <c r="C18" s="291"/>
      <c r="D18" s="291"/>
      <c r="E18" s="292"/>
    </row>
    <row r="19" spans="1:5" ht="40.35" customHeight="1" thickBot="1" x14ac:dyDescent="0.2">
      <c r="A19" s="294"/>
      <c r="B19" s="171"/>
      <c r="C19" s="113" t="s">
        <v>20</v>
      </c>
      <c r="D19" s="113" t="s">
        <v>21</v>
      </c>
      <c r="E19" s="114" t="s">
        <v>121</v>
      </c>
    </row>
    <row r="20" spans="1:5" ht="40.35" customHeight="1" thickTop="1" thickBot="1" x14ac:dyDescent="0.2">
      <c r="A20" s="31" t="s">
        <v>86</v>
      </c>
      <c r="B20" s="172">
        <f>表3!C16</f>
        <v>0</v>
      </c>
      <c r="C20" s="173"/>
      <c r="D20" s="173"/>
      <c r="E20" s="170">
        <f>B20-C20-D20</f>
        <v>0</v>
      </c>
    </row>
    <row r="21" spans="1:5" s="103" customFormat="1" ht="40.35" customHeight="1" x14ac:dyDescent="0.2">
      <c r="A21" s="129"/>
      <c r="B21" s="129"/>
      <c r="C21" s="129"/>
      <c r="D21" s="129"/>
      <c r="E21" s="129"/>
    </row>
    <row r="22" spans="1:5" ht="40.35" customHeight="1" thickBot="1" x14ac:dyDescent="0.2">
      <c r="A22" s="12" t="s">
        <v>83</v>
      </c>
      <c r="B22" s="1"/>
      <c r="C22" s="1"/>
      <c r="D22" s="1"/>
      <c r="E22" s="1"/>
    </row>
    <row r="23" spans="1:5" ht="40.35" customHeight="1" x14ac:dyDescent="0.15">
      <c r="A23" s="293"/>
      <c r="B23" s="290" t="s">
        <v>60</v>
      </c>
      <c r="C23" s="291"/>
      <c r="D23" s="291"/>
      <c r="E23" s="292"/>
    </row>
    <row r="24" spans="1:5" ht="40.35" customHeight="1" thickBot="1" x14ac:dyDescent="0.2">
      <c r="A24" s="294"/>
      <c r="B24" s="171"/>
      <c r="C24" s="113" t="s">
        <v>20</v>
      </c>
      <c r="D24" s="113" t="s">
        <v>21</v>
      </c>
      <c r="E24" s="114" t="s">
        <v>121</v>
      </c>
    </row>
    <row r="25" spans="1:5" ht="40.35" customHeight="1" thickTop="1" thickBot="1" x14ac:dyDescent="0.2">
      <c r="A25" s="31" t="s">
        <v>86</v>
      </c>
      <c r="B25" s="172">
        <f>表4!D16</f>
        <v>0</v>
      </c>
      <c r="C25" s="173"/>
      <c r="D25" s="173"/>
      <c r="E25" s="170">
        <f>B25-C25-D25</f>
        <v>0</v>
      </c>
    </row>
    <row r="26" spans="1:5" ht="40.35" customHeight="1" x14ac:dyDescent="0.15">
      <c r="A26" s="15"/>
      <c r="B26" s="12"/>
      <c r="C26" s="32"/>
      <c r="D26" s="32"/>
      <c r="E26" s="32"/>
    </row>
    <row r="27" spans="1:5" ht="40.35" customHeight="1" thickBot="1" x14ac:dyDescent="0.2">
      <c r="A27" s="12" t="s">
        <v>84</v>
      </c>
      <c r="B27" s="1"/>
      <c r="C27" s="1"/>
      <c r="D27" s="1"/>
      <c r="E27" s="1"/>
    </row>
    <row r="28" spans="1:5" ht="40.35" customHeight="1" x14ac:dyDescent="0.15">
      <c r="A28" s="293"/>
      <c r="B28" s="290" t="s">
        <v>60</v>
      </c>
      <c r="C28" s="291"/>
      <c r="D28" s="291"/>
      <c r="E28" s="292"/>
    </row>
    <row r="29" spans="1:5" ht="40.35" customHeight="1" thickBot="1" x14ac:dyDescent="0.2">
      <c r="A29" s="294"/>
      <c r="B29" s="171"/>
      <c r="C29" s="113" t="s">
        <v>20</v>
      </c>
      <c r="D29" s="113" t="s">
        <v>21</v>
      </c>
      <c r="E29" s="114" t="s">
        <v>121</v>
      </c>
    </row>
    <row r="30" spans="1:5" ht="40.35" customHeight="1" thickTop="1" thickBot="1" x14ac:dyDescent="0.2">
      <c r="A30" s="31" t="s">
        <v>7</v>
      </c>
      <c r="B30" s="172">
        <f>B10+B15+B20+B25</f>
        <v>0</v>
      </c>
      <c r="C30" s="172">
        <f t="shared" ref="C30:D30" si="0">C10+C15+C20+C25</f>
        <v>0</v>
      </c>
      <c r="D30" s="172">
        <f t="shared" si="0"/>
        <v>0</v>
      </c>
      <c r="E30" s="174">
        <f>B30-C30-D30</f>
        <v>0</v>
      </c>
    </row>
    <row r="31" spans="1:5" s="103" customFormat="1" x14ac:dyDescent="0.15"/>
  </sheetData>
  <mergeCells count="13">
    <mergeCell ref="A2:E3"/>
    <mergeCell ref="B28:E28"/>
    <mergeCell ref="A13:A14"/>
    <mergeCell ref="B13:E13"/>
    <mergeCell ref="A18:A19"/>
    <mergeCell ref="B18:E18"/>
    <mergeCell ref="A23:A24"/>
    <mergeCell ref="B23:E23"/>
    <mergeCell ref="A8:A9"/>
    <mergeCell ref="B8:E8"/>
    <mergeCell ref="A28:A29"/>
    <mergeCell ref="D4:E4"/>
    <mergeCell ref="D5:E5"/>
  </mergeCells>
  <phoneticPr fontId="1"/>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B6B1-6B24-4E4C-ADBA-0C9A72FB4FB3}">
  <sheetPr>
    <pageSetUpPr fitToPage="1"/>
  </sheetPr>
  <dimension ref="A1:E32"/>
  <sheetViews>
    <sheetView view="pageBreakPreview" zoomScale="55" zoomScaleNormal="100" zoomScaleSheetLayoutView="55" workbookViewId="0">
      <selection activeCell="C8" sqref="C8"/>
    </sheetView>
  </sheetViews>
  <sheetFormatPr defaultColWidth="9.625" defaultRowHeight="13.5" x14ac:dyDescent="0.15"/>
  <cols>
    <col min="1" max="1" width="11.125" style="20" customWidth="1"/>
    <col min="2" max="5" width="27.875" style="20" customWidth="1"/>
    <col min="6" max="16384" width="9.625" style="20"/>
  </cols>
  <sheetData>
    <row r="1" spans="1:5" ht="40.35" customHeight="1" thickBot="1" x14ac:dyDescent="0.2">
      <c r="A1" s="18"/>
      <c r="B1" s="18"/>
      <c r="C1" s="18"/>
      <c r="D1" s="18"/>
      <c r="E1" s="19" t="s">
        <v>42</v>
      </c>
    </row>
    <row r="2" spans="1:5" ht="40.35" customHeight="1" thickTop="1" x14ac:dyDescent="0.15">
      <c r="A2" s="251" t="s">
        <v>14</v>
      </c>
      <c r="B2" s="252"/>
      <c r="C2" s="252"/>
      <c r="D2" s="252"/>
      <c r="E2" s="253"/>
    </row>
    <row r="3" spans="1:5" ht="40.35" customHeight="1" thickBot="1" x14ac:dyDescent="0.2">
      <c r="A3" s="254"/>
      <c r="B3" s="255"/>
      <c r="C3" s="255"/>
      <c r="D3" s="255"/>
      <c r="E3" s="256"/>
    </row>
    <row r="4" spans="1:5" ht="40.35" customHeight="1" thickTop="1" x14ac:dyDescent="0.15">
      <c r="A4" s="21"/>
      <c r="C4" s="11" t="s">
        <v>3</v>
      </c>
      <c r="D4" s="259" t="str">
        <f>IF('表紙 '!H5="","",'表紙 '!H5)</f>
        <v/>
      </c>
      <c r="E4" s="259"/>
    </row>
    <row r="5" spans="1:5" ht="40.35" customHeight="1" x14ac:dyDescent="0.15">
      <c r="A5" s="21"/>
      <c r="C5" s="11" t="s">
        <v>97</v>
      </c>
      <c r="D5" s="260" t="str">
        <f>IF('表紙 '!H6="","",'表紙 '!H6)</f>
        <v/>
      </c>
      <c r="E5" s="260"/>
    </row>
    <row r="6" spans="1:5" ht="40.35" customHeight="1" thickBot="1" x14ac:dyDescent="0.2">
      <c r="A6" s="21"/>
      <c r="B6" s="21"/>
      <c r="C6" s="22"/>
      <c r="D6" s="22"/>
      <c r="E6" s="23"/>
    </row>
    <row r="7" spans="1:5" ht="40.35" customHeight="1" thickBot="1" x14ac:dyDescent="0.2">
      <c r="A7" s="46"/>
      <c r="B7" s="24" t="s">
        <v>15</v>
      </c>
      <c r="C7" s="25" t="s">
        <v>40</v>
      </c>
      <c r="D7" s="25" t="s">
        <v>16</v>
      </c>
      <c r="E7" s="57" t="s">
        <v>17</v>
      </c>
    </row>
    <row r="8" spans="1:5" ht="40.35" customHeight="1" thickTop="1" x14ac:dyDescent="0.15">
      <c r="A8" s="47">
        <v>1</v>
      </c>
      <c r="B8" s="48"/>
      <c r="C8" s="179"/>
      <c r="D8" s="58"/>
      <c r="E8" s="59"/>
    </row>
    <row r="9" spans="1:5" ht="40.35" customHeight="1" x14ac:dyDescent="0.15">
      <c r="A9" s="40">
        <v>2</v>
      </c>
      <c r="B9" s="49"/>
      <c r="C9" s="180"/>
      <c r="D9" s="60"/>
      <c r="E9" s="61"/>
    </row>
    <row r="10" spans="1:5" ht="40.35" customHeight="1" x14ac:dyDescent="0.15">
      <c r="A10" s="41">
        <v>3</v>
      </c>
      <c r="B10" s="49"/>
      <c r="C10" s="180"/>
      <c r="D10" s="60"/>
      <c r="E10" s="61"/>
    </row>
    <row r="11" spans="1:5" ht="40.35" customHeight="1" x14ac:dyDescent="0.15">
      <c r="A11" s="39">
        <v>4</v>
      </c>
      <c r="B11" s="49"/>
      <c r="C11" s="180"/>
      <c r="D11" s="60"/>
      <c r="E11" s="61"/>
    </row>
    <row r="12" spans="1:5" ht="40.35" customHeight="1" x14ac:dyDescent="0.15">
      <c r="A12" s="40">
        <v>5</v>
      </c>
      <c r="B12" s="49"/>
      <c r="C12" s="180"/>
      <c r="D12" s="60"/>
      <c r="E12" s="61"/>
    </row>
    <row r="13" spans="1:5" ht="40.35" customHeight="1" x14ac:dyDescent="0.15">
      <c r="A13" s="40">
        <v>6</v>
      </c>
      <c r="B13" s="49"/>
      <c r="C13" s="180"/>
      <c r="D13" s="60"/>
      <c r="E13" s="61"/>
    </row>
    <row r="14" spans="1:5" ht="40.35" customHeight="1" x14ac:dyDescent="0.15">
      <c r="A14" s="41">
        <v>7</v>
      </c>
      <c r="B14" s="49"/>
      <c r="C14" s="180"/>
      <c r="D14" s="60"/>
      <c r="E14" s="61"/>
    </row>
    <row r="15" spans="1:5" ht="40.35" customHeight="1" thickBot="1" x14ac:dyDescent="0.2">
      <c r="A15" s="43">
        <v>8</v>
      </c>
      <c r="B15" s="56"/>
      <c r="C15" s="181"/>
      <c r="D15" s="62"/>
      <c r="E15" s="63"/>
    </row>
    <row r="16" spans="1:5" ht="40.35" customHeight="1" thickTop="1" thickBot="1" x14ac:dyDescent="0.2">
      <c r="A16" s="42" t="s">
        <v>7</v>
      </c>
      <c r="B16" s="26"/>
      <c r="C16" s="178">
        <f>SUM(C8:C15)</f>
        <v>0</v>
      </c>
      <c r="D16" s="64"/>
      <c r="E16" s="65"/>
    </row>
    <row r="17" spans="1:5" ht="40.35" customHeight="1" x14ac:dyDescent="0.15">
      <c r="A17" s="257" t="s">
        <v>46</v>
      </c>
      <c r="B17" s="257"/>
      <c r="C17" s="257"/>
      <c r="D17" s="257"/>
      <c r="E17" s="257"/>
    </row>
    <row r="18" spans="1:5" s="27" customFormat="1" ht="40.35" customHeight="1" x14ac:dyDescent="0.15">
      <c r="A18" s="258" t="s">
        <v>44</v>
      </c>
      <c r="B18" s="258"/>
      <c r="C18" s="258"/>
      <c r="D18" s="258"/>
      <c r="E18" s="258"/>
    </row>
    <row r="19" spans="1:5" s="27" customFormat="1" x14ac:dyDescent="0.15"/>
    <row r="20" spans="1:5" s="27" customFormat="1" x14ac:dyDescent="0.15"/>
    <row r="21" spans="1:5" s="27" customFormat="1" x14ac:dyDescent="0.15"/>
    <row r="22" spans="1:5" s="27" customFormat="1" x14ac:dyDescent="0.15"/>
    <row r="23" spans="1:5" s="27" customFormat="1" x14ac:dyDescent="0.15"/>
    <row r="24" spans="1:5" s="27" customFormat="1" x14ac:dyDescent="0.15"/>
    <row r="25" spans="1:5" s="27" customFormat="1" x14ac:dyDescent="0.15"/>
    <row r="26" spans="1:5" s="27" customFormat="1" x14ac:dyDescent="0.15"/>
    <row r="27" spans="1:5" s="27" customFormat="1" x14ac:dyDescent="0.15"/>
    <row r="28" spans="1:5" s="27" customFormat="1" x14ac:dyDescent="0.15"/>
    <row r="29" spans="1:5" s="27" customFormat="1" x14ac:dyDescent="0.15"/>
    <row r="30" spans="1:5" s="27" customFormat="1" x14ac:dyDescent="0.15"/>
    <row r="31" spans="1:5" s="27" customFormat="1" x14ac:dyDescent="0.15"/>
    <row r="32" spans="1:5" s="27" customFormat="1" x14ac:dyDescent="0.15"/>
  </sheetData>
  <mergeCells count="5">
    <mergeCell ref="A2:E3"/>
    <mergeCell ref="A17:E17"/>
    <mergeCell ref="A18:E18"/>
    <mergeCell ref="D4:E4"/>
    <mergeCell ref="D5:E5"/>
  </mergeCells>
  <phoneticPr fontId="1"/>
  <pageMargins left="0.78740157480314965" right="0.78740157480314965" top="0.39370078740157483" bottom="0.39370078740157483" header="0.51181102362204722" footer="0.51181102362204722"/>
  <pageSetup paperSize="9" scale="71"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74E2F-CB37-4C7A-91E9-6B4DDD821531}">
  <sheetPr>
    <pageSetUpPr fitToPage="1"/>
  </sheetPr>
  <dimension ref="A1:F33"/>
  <sheetViews>
    <sheetView view="pageBreakPreview" zoomScale="55" zoomScaleNormal="100" zoomScaleSheetLayoutView="55" workbookViewId="0">
      <selection activeCell="D8" sqref="D8"/>
    </sheetView>
  </sheetViews>
  <sheetFormatPr defaultColWidth="9.625" defaultRowHeight="13.5" x14ac:dyDescent="0.15"/>
  <cols>
    <col min="1" max="1" width="11.125" style="20" customWidth="1"/>
    <col min="2" max="2" width="33.375" style="20" customWidth="1"/>
    <col min="3" max="6" width="27.875" style="20" customWidth="1"/>
    <col min="7" max="16384" width="9.625" style="20"/>
  </cols>
  <sheetData>
    <row r="1" spans="1:6" ht="40.35" customHeight="1" thickBot="1" x14ac:dyDescent="0.2">
      <c r="A1" s="18"/>
      <c r="B1" s="18"/>
      <c r="C1" s="18"/>
      <c r="D1" s="18"/>
      <c r="E1" s="18"/>
      <c r="F1" s="19" t="s">
        <v>45</v>
      </c>
    </row>
    <row r="2" spans="1:6" ht="40.35" customHeight="1" thickTop="1" x14ac:dyDescent="0.15">
      <c r="A2" s="251" t="s">
        <v>43</v>
      </c>
      <c r="B2" s="252"/>
      <c r="C2" s="252"/>
      <c r="D2" s="252"/>
      <c r="E2" s="252"/>
      <c r="F2" s="253"/>
    </row>
    <row r="3" spans="1:6" ht="40.35" customHeight="1" thickBot="1" x14ac:dyDescent="0.2">
      <c r="A3" s="254"/>
      <c r="B3" s="255"/>
      <c r="C3" s="255"/>
      <c r="D3" s="255"/>
      <c r="E3" s="255"/>
      <c r="F3" s="256"/>
    </row>
    <row r="4" spans="1:6" ht="40.35" customHeight="1" thickTop="1" x14ac:dyDescent="0.15">
      <c r="A4" s="21"/>
      <c r="B4" s="21"/>
      <c r="D4" s="11" t="s">
        <v>3</v>
      </c>
      <c r="E4" s="259" t="str">
        <f>IF('表紙 '!H5="","",'表紙 '!H5)</f>
        <v/>
      </c>
      <c r="F4" s="259"/>
    </row>
    <row r="5" spans="1:6" ht="40.35" customHeight="1" x14ac:dyDescent="0.15">
      <c r="A5" s="21"/>
      <c r="B5" s="21"/>
      <c r="D5" s="11" t="s">
        <v>97</v>
      </c>
      <c r="E5" s="260" t="str">
        <f>IF('表紙 '!H6="","",'表紙 '!H6)</f>
        <v/>
      </c>
      <c r="F5" s="260"/>
    </row>
    <row r="6" spans="1:6" ht="40.35" customHeight="1" thickBot="1" x14ac:dyDescent="0.2">
      <c r="A6" s="21"/>
      <c r="B6" s="21"/>
      <c r="C6" s="21"/>
      <c r="D6" s="22"/>
      <c r="E6" s="22"/>
      <c r="F6" s="21"/>
    </row>
    <row r="7" spans="1:6" ht="40.35" customHeight="1" thickBot="1" x14ac:dyDescent="0.2">
      <c r="A7" s="44"/>
      <c r="B7" s="82" t="s">
        <v>95</v>
      </c>
      <c r="C7" s="45" t="s">
        <v>18</v>
      </c>
      <c r="D7" s="45" t="s">
        <v>40</v>
      </c>
      <c r="E7" s="45" t="s">
        <v>16</v>
      </c>
      <c r="F7" s="66" t="s">
        <v>17</v>
      </c>
    </row>
    <row r="8" spans="1:6" ht="40.35" customHeight="1" thickTop="1" x14ac:dyDescent="0.15">
      <c r="A8" s="39">
        <v>1</v>
      </c>
      <c r="B8" s="50"/>
      <c r="C8" s="51"/>
      <c r="D8" s="179"/>
      <c r="E8" s="67"/>
      <c r="F8" s="68"/>
    </row>
    <row r="9" spans="1:6" ht="40.35" customHeight="1" x14ac:dyDescent="0.15">
      <c r="A9" s="40">
        <v>2</v>
      </c>
      <c r="B9" s="52"/>
      <c r="C9" s="49"/>
      <c r="D9" s="180"/>
      <c r="E9" s="60"/>
      <c r="F9" s="61"/>
    </row>
    <row r="10" spans="1:6" ht="40.35" customHeight="1" x14ac:dyDescent="0.15">
      <c r="A10" s="41">
        <v>3</v>
      </c>
      <c r="B10" s="53"/>
      <c r="C10" s="49"/>
      <c r="D10" s="180"/>
      <c r="E10" s="60"/>
      <c r="F10" s="61"/>
    </row>
    <row r="11" spans="1:6" ht="40.35" customHeight="1" x14ac:dyDescent="0.15">
      <c r="A11" s="39">
        <v>4</v>
      </c>
      <c r="B11" s="50"/>
      <c r="C11" s="49"/>
      <c r="D11" s="180"/>
      <c r="E11" s="60"/>
      <c r="F11" s="61"/>
    </row>
    <row r="12" spans="1:6" ht="40.35" customHeight="1" x14ac:dyDescent="0.15">
      <c r="A12" s="40">
        <v>5</v>
      </c>
      <c r="B12" s="52"/>
      <c r="C12" s="49"/>
      <c r="D12" s="180"/>
      <c r="E12" s="60"/>
      <c r="F12" s="61"/>
    </row>
    <row r="13" spans="1:6" ht="40.35" customHeight="1" x14ac:dyDescent="0.15">
      <c r="A13" s="40">
        <v>6</v>
      </c>
      <c r="B13" s="52"/>
      <c r="C13" s="49"/>
      <c r="D13" s="180"/>
      <c r="E13" s="60"/>
      <c r="F13" s="61"/>
    </row>
    <row r="14" spans="1:6" ht="40.35" customHeight="1" x14ac:dyDescent="0.15">
      <c r="A14" s="41">
        <v>7</v>
      </c>
      <c r="B14" s="53"/>
      <c r="C14" s="49"/>
      <c r="D14" s="180"/>
      <c r="E14" s="60"/>
      <c r="F14" s="61"/>
    </row>
    <row r="15" spans="1:6" ht="40.35" customHeight="1" thickBot="1" x14ac:dyDescent="0.2">
      <c r="A15" s="43">
        <v>8</v>
      </c>
      <c r="B15" s="55"/>
      <c r="C15" s="56"/>
      <c r="D15" s="181"/>
      <c r="E15" s="62"/>
      <c r="F15" s="63"/>
    </row>
    <row r="16" spans="1:6" ht="40.35" customHeight="1" thickTop="1" thickBot="1" x14ac:dyDescent="0.2">
      <c r="A16" s="42" t="s">
        <v>7</v>
      </c>
      <c r="B16" s="38"/>
      <c r="C16" s="26"/>
      <c r="D16" s="178">
        <f>SUM(D8:D15)</f>
        <v>0</v>
      </c>
      <c r="E16" s="64"/>
      <c r="F16" s="65"/>
    </row>
    <row r="17" spans="1:6" ht="40.35" customHeight="1" x14ac:dyDescent="0.15">
      <c r="A17" s="261" t="s">
        <v>96</v>
      </c>
      <c r="B17" s="261"/>
      <c r="C17" s="261"/>
      <c r="D17" s="261"/>
      <c r="E17" s="261"/>
      <c r="F17" s="261"/>
    </row>
    <row r="18" spans="1:6" ht="40.35" customHeight="1" x14ac:dyDescent="0.15">
      <c r="A18" s="257" t="s">
        <v>46</v>
      </c>
      <c r="B18" s="257"/>
      <c r="C18" s="257"/>
      <c r="D18" s="257"/>
      <c r="E18" s="257"/>
      <c r="F18" s="257"/>
    </row>
    <row r="19" spans="1:6" s="27" customFormat="1" ht="40.35" customHeight="1" x14ac:dyDescent="0.15">
      <c r="A19" s="258" t="s">
        <v>44</v>
      </c>
      <c r="B19" s="258"/>
      <c r="C19" s="258"/>
      <c r="D19" s="258"/>
      <c r="E19" s="258"/>
      <c r="F19" s="258"/>
    </row>
    <row r="20" spans="1:6" s="27" customFormat="1" x14ac:dyDescent="0.15"/>
    <row r="21" spans="1:6" s="27" customFormat="1" x14ac:dyDescent="0.15"/>
    <row r="22" spans="1:6" s="27" customFormat="1" x14ac:dyDescent="0.15"/>
    <row r="23" spans="1:6" s="27" customFormat="1" x14ac:dyDescent="0.15"/>
    <row r="24" spans="1:6" s="27" customFormat="1" x14ac:dyDescent="0.15"/>
    <row r="25" spans="1:6" s="27" customFormat="1" x14ac:dyDescent="0.15"/>
    <row r="26" spans="1:6" s="27" customFormat="1" x14ac:dyDescent="0.15"/>
    <row r="27" spans="1:6" s="27" customFormat="1" x14ac:dyDescent="0.15"/>
    <row r="28" spans="1:6" s="27" customFormat="1" x14ac:dyDescent="0.15"/>
    <row r="29" spans="1:6" s="27" customFormat="1" x14ac:dyDescent="0.15"/>
    <row r="30" spans="1:6" s="27" customFormat="1" x14ac:dyDescent="0.15"/>
    <row r="31" spans="1:6" s="27" customFormat="1" x14ac:dyDescent="0.15"/>
    <row r="32" spans="1:6" s="27" customFormat="1" x14ac:dyDescent="0.15"/>
    <row r="33" s="27" customFormat="1" x14ac:dyDescent="0.15"/>
  </sheetData>
  <mergeCells count="6">
    <mergeCell ref="A18:F18"/>
    <mergeCell ref="A19:F19"/>
    <mergeCell ref="A17:F17"/>
    <mergeCell ref="A2:F3"/>
    <mergeCell ref="E4:F4"/>
    <mergeCell ref="E5:F5"/>
  </mergeCells>
  <phoneticPr fontId="1"/>
  <pageMargins left="0.78740157480314965" right="0.78740157480314965" top="0.39370078740157483" bottom="0.39370078740157483" header="0.51181102362204722" footer="0.51181102362204722"/>
  <pageSetup paperSize="9" scale="55"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3E8F-79BC-42BC-8ECF-B0FEE912EB1D}">
  <sheetPr>
    <pageSetUpPr fitToPage="1"/>
  </sheetPr>
  <dimension ref="A1:E32"/>
  <sheetViews>
    <sheetView view="pageBreakPreview" zoomScale="55" zoomScaleNormal="100" zoomScaleSheetLayoutView="55" workbookViewId="0">
      <selection activeCell="C8" sqref="C8"/>
    </sheetView>
  </sheetViews>
  <sheetFormatPr defaultColWidth="9.625" defaultRowHeight="13.5" x14ac:dyDescent="0.15"/>
  <cols>
    <col min="1" max="1" width="11.125" style="20" customWidth="1"/>
    <col min="2" max="5" width="27.875" style="20" customWidth="1"/>
    <col min="6" max="16384" width="9.625" style="20"/>
  </cols>
  <sheetData>
    <row r="1" spans="1:5" ht="40.35" customHeight="1" thickBot="1" x14ac:dyDescent="0.2">
      <c r="A1" s="18"/>
      <c r="B1" s="18"/>
      <c r="C1" s="18"/>
      <c r="D1" s="18"/>
      <c r="E1" s="19" t="s">
        <v>47</v>
      </c>
    </row>
    <row r="2" spans="1:5" ht="40.35" customHeight="1" thickTop="1" x14ac:dyDescent="0.15">
      <c r="A2" s="251" t="s">
        <v>19</v>
      </c>
      <c r="B2" s="252"/>
      <c r="C2" s="252"/>
      <c r="D2" s="252"/>
      <c r="E2" s="253"/>
    </row>
    <row r="3" spans="1:5" ht="40.35" customHeight="1" thickBot="1" x14ac:dyDescent="0.2">
      <c r="A3" s="254"/>
      <c r="B3" s="255"/>
      <c r="C3" s="255"/>
      <c r="D3" s="255"/>
      <c r="E3" s="256"/>
    </row>
    <row r="4" spans="1:5" ht="40.35" customHeight="1" thickTop="1" x14ac:dyDescent="0.15">
      <c r="A4" s="21"/>
      <c r="C4" s="11" t="s">
        <v>3</v>
      </c>
      <c r="D4" s="259" t="str">
        <f>IF('表紙 '!H5="","",'表紙 '!H5)</f>
        <v/>
      </c>
      <c r="E4" s="259"/>
    </row>
    <row r="5" spans="1:5" ht="40.35" customHeight="1" x14ac:dyDescent="0.15">
      <c r="A5" s="21"/>
      <c r="C5" s="11" t="s">
        <v>97</v>
      </c>
      <c r="D5" s="260" t="str">
        <f>IF('表紙 '!H6="","",'表紙 '!H6)</f>
        <v/>
      </c>
      <c r="E5" s="260"/>
    </row>
    <row r="6" spans="1:5" ht="40.35" customHeight="1" thickBot="1" x14ac:dyDescent="0.2">
      <c r="A6" s="21"/>
      <c r="B6" s="21"/>
      <c r="C6" s="22"/>
      <c r="D6" s="22"/>
      <c r="E6" s="23"/>
    </row>
    <row r="7" spans="1:5" ht="40.35" customHeight="1" thickBot="1" x14ac:dyDescent="0.2">
      <c r="A7" s="54"/>
      <c r="B7" s="24" t="s">
        <v>15</v>
      </c>
      <c r="C7" s="25" t="s">
        <v>40</v>
      </c>
      <c r="D7" s="25" t="s">
        <v>92</v>
      </c>
      <c r="E7" s="57" t="s">
        <v>17</v>
      </c>
    </row>
    <row r="8" spans="1:5" ht="40.35" customHeight="1" thickTop="1" x14ac:dyDescent="0.15">
      <c r="A8" s="39">
        <v>1</v>
      </c>
      <c r="B8" s="48"/>
      <c r="C8" s="179"/>
      <c r="D8" s="58"/>
      <c r="E8" s="59"/>
    </row>
    <row r="9" spans="1:5" ht="40.35" customHeight="1" x14ac:dyDescent="0.15">
      <c r="A9" s="40">
        <v>2</v>
      </c>
      <c r="B9" s="49"/>
      <c r="C9" s="180"/>
      <c r="D9" s="60"/>
      <c r="E9" s="61"/>
    </row>
    <row r="10" spans="1:5" ht="40.35" customHeight="1" x14ac:dyDescent="0.15">
      <c r="A10" s="41">
        <v>3</v>
      </c>
      <c r="B10" s="49"/>
      <c r="C10" s="180"/>
      <c r="D10" s="60"/>
      <c r="E10" s="61"/>
    </row>
    <row r="11" spans="1:5" ht="40.35" customHeight="1" x14ac:dyDescent="0.15">
      <c r="A11" s="39">
        <v>4</v>
      </c>
      <c r="B11" s="49"/>
      <c r="C11" s="180"/>
      <c r="D11" s="60"/>
      <c r="E11" s="61"/>
    </row>
    <row r="12" spans="1:5" ht="40.35" customHeight="1" x14ac:dyDescent="0.15">
      <c r="A12" s="40">
        <v>5</v>
      </c>
      <c r="B12" s="49"/>
      <c r="C12" s="180"/>
      <c r="D12" s="60"/>
      <c r="E12" s="61"/>
    </row>
    <row r="13" spans="1:5" ht="40.35" customHeight="1" x14ac:dyDescent="0.15">
      <c r="A13" s="40">
        <v>6</v>
      </c>
      <c r="B13" s="49"/>
      <c r="C13" s="180"/>
      <c r="D13" s="60"/>
      <c r="E13" s="61"/>
    </row>
    <row r="14" spans="1:5" ht="40.35" customHeight="1" x14ac:dyDescent="0.15">
      <c r="A14" s="41">
        <v>7</v>
      </c>
      <c r="B14" s="49"/>
      <c r="C14" s="180"/>
      <c r="D14" s="60"/>
      <c r="E14" s="61"/>
    </row>
    <row r="15" spans="1:5" ht="40.35" customHeight="1" thickBot="1" x14ac:dyDescent="0.2">
      <c r="A15" s="43">
        <v>8</v>
      </c>
      <c r="B15" s="56"/>
      <c r="C15" s="181"/>
      <c r="D15" s="62"/>
      <c r="E15" s="63"/>
    </row>
    <row r="16" spans="1:5" ht="40.35" customHeight="1" thickTop="1" thickBot="1" x14ac:dyDescent="0.2">
      <c r="A16" s="42" t="s">
        <v>7</v>
      </c>
      <c r="B16" s="26"/>
      <c r="C16" s="178">
        <f>SUM(C8:C15)</f>
        <v>0</v>
      </c>
      <c r="D16" s="64"/>
      <c r="E16" s="65"/>
    </row>
    <row r="17" spans="1:5" ht="40.35" customHeight="1" x14ac:dyDescent="0.15">
      <c r="A17" s="257" t="s">
        <v>48</v>
      </c>
      <c r="B17" s="257"/>
      <c r="C17" s="257"/>
      <c r="D17" s="257"/>
      <c r="E17" s="257"/>
    </row>
    <row r="18" spans="1:5" s="27" customFormat="1" ht="40.35" customHeight="1" x14ac:dyDescent="0.15">
      <c r="A18" s="258" t="s">
        <v>41</v>
      </c>
      <c r="B18" s="258"/>
      <c r="C18" s="258"/>
      <c r="D18" s="258"/>
      <c r="E18" s="258"/>
    </row>
    <row r="19" spans="1:5" s="27" customFormat="1" x14ac:dyDescent="0.15"/>
    <row r="20" spans="1:5" s="27" customFormat="1" x14ac:dyDescent="0.15"/>
    <row r="21" spans="1:5" s="27" customFormat="1" x14ac:dyDescent="0.15"/>
    <row r="22" spans="1:5" s="27" customFormat="1" x14ac:dyDescent="0.15"/>
    <row r="23" spans="1:5" s="27" customFormat="1" x14ac:dyDescent="0.15"/>
    <row r="24" spans="1:5" s="27" customFormat="1" x14ac:dyDescent="0.15"/>
    <row r="25" spans="1:5" s="27" customFormat="1" x14ac:dyDescent="0.15"/>
    <row r="26" spans="1:5" s="27" customFormat="1" x14ac:dyDescent="0.15"/>
    <row r="27" spans="1:5" s="27" customFormat="1" x14ac:dyDescent="0.15"/>
    <row r="28" spans="1:5" s="27" customFormat="1" x14ac:dyDescent="0.15"/>
    <row r="29" spans="1:5" s="27" customFormat="1" x14ac:dyDescent="0.15"/>
    <row r="30" spans="1:5" s="27" customFormat="1" x14ac:dyDescent="0.15"/>
    <row r="31" spans="1:5" s="27" customFormat="1" x14ac:dyDescent="0.15"/>
    <row r="32" spans="1:5" s="27" customFormat="1" x14ac:dyDescent="0.15"/>
  </sheetData>
  <mergeCells count="5">
    <mergeCell ref="A2:E3"/>
    <mergeCell ref="A17:E17"/>
    <mergeCell ref="A18:E18"/>
    <mergeCell ref="D4:E4"/>
    <mergeCell ref="D5:E5"/>
  </mergeCells>
  <phoneticPr fontId="1"/>
  <pageMargins left="0.78740157480314965" right="0.78740157480314965" top="0.39370078740157483" bottom="0.39370078740157483" header="0.51181102362204722" footer="0.51181102362204722"/>
  <pageSetup paperSize="9" scale="71" fitToHeight="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BB6C-0BD5-4CFC-B76D-E40A568AD0BA}">
  <sheetPr>
    <pageSetUpPr fitToPage="1"/>
  </sheetPr>
  <dimension ref="A1:F33"/>
  <sheetViews>
    <sheetView view="pageBreakPreview" zoomScale="55" zoomScaleNormal="100" zoomScaleSheetLayoutView="55" workbookViewId="0">
      <selection activeCell="D16" sqref="D16"/>
    </sheetView>
  </sheetViews>
  <sheetFormatPr defaultColWidth="22.125" defaultRowHeight="13.5" x14ac:dyDescent="0.15"/>
  <cols>
    <col min="1" max="1" width="11.125" style="20" customWidth="1"/>
    <col min="2" max="2" width="33.375" style="20" customWidth="1"/>
    <col min="3" max="6" width="27.875" style="20" customWidth="1"/>
    <col min="7" max="16384" width="22.125" style="20"/>
  </cols>
  <sheetData>
    <row r="1" spans="1:6" ht="40.35" customHeight="1" thickBot="1" x14ac:dyDescent="0.2">
      <c r="A1" s="18"/>
      <c r="B1" s="18"/>
      <c r="C1" s="18"/>
      <c r="D1" s="18"/>
      <c r="E1" s="18"/>
      <c r="F1" s="19" t="s">
        <v>49</v>
      </c>
    </row>
    <row r="2" spans="1:6" ht="40.35" customHeight="1" thickTop="1" x14ac:dyDescent="0.15">
      <c r="A2" s="251" t="s">
        <v>50</v>
      </c>
      <c r="B2" s="252"/>
      <c r="C2" s="252"/>
      <c r="D2" s="252"/>
      <c r="E2" s="252"/>
      <c r="F2" s="253"/>
    </row>
    <row r="3" spans="1:6" ht="40.35" customHeight="1" thickBot="1" x14ac:dyDescent="0.2">
      <c r="A3" s="254"/>
      <c r="B3" s="255"/>
      <c r="C3" s="255"/>
      <c r="D3" s="255"/>
      <c r="E3" s="255"/>
      <c r="F3" s="256"/>
    </row>
    <row r="4" spans="1:6" ht="40.35" customHeight="1" thickTop="1" x14ac:dyDescent="0.15">
      <c r="A4" s="21"/>
      <c r="B4" s="21"/>
      <c r="D4" s="11" t="s">
        <v>3</v>
      </c>
      <c r="E4" s="259" t="str">
        <f>IF('表紙 '!H5="","",'表紙 '!H5)</f>
        <v/>
      </c>
      <c r="F4" s="259"/>
    </row>
    <row r="5" spans="1:6" ht="40.35" customHeight="1" x14ac:dyDescent="0.15">
      <c r="A5" s="21"/>
      <c r="B5" s="21"/>
      <c r="D5" s="11" t="s">
        <v>97</v>
      </c>
      <c r="E5" s="260" t="str">
        <f>IF('表紙 '!H6="","",'表紙 '!H6)</f>
        <v/>
      </c>
      <c r="F5" s="260"/>
    </row>
    <row r="6" spans="1:6" ht="40.35" customHeight="1" thickBot="1" x14ac:dyDescent="0.2">
      <c r="A6" s="21"/>
      <c r="B6" s="21"/>
      <c r="C6" s="21"/>
      <c r="D6" s="22"/>
      <c r="E6" s="22"/>
      <c r="F6" s="21"/>
    </row>
    <row r="7" spans="1:6" ht="40.35" customHeight="1" thickBot="1" x14ac:dyDescent="0.2">
      <c r="A7" s="44"/>
      <c r="B7" s="71" t="s">
        <v>95</v>
      </c>
      <c r="C7" s="45" t="s">
        <v>18</v>
      </c>
      <c r="D7" s="45" t="s">
        <v>40</v>
      </c>
      <c r="E7" s="45" t="s">
        <v>93</v>
      </c>
      <c r="F7" s="66" t="s">
        <v>17</v>
      </c>
    </row>
    <row r="8" spans="1:6" ht="40.35" customHeight="1" thickTop="1" x14ac:dyDescent="0.15">
      <c r="A8" s="39">
        <v>1</v>
      </c>
      <c r="B8" s="50"/>
      <c r="C8" s="51"/>
      <c r="D8" s="130"/>
      <c r="E8" s="67"/>
      <c r="F8" s="68"/>
    </row>
    <row r="9" spans="1:6" ht="40.35" customHeight="1" x14ac:dyDescent="0.15">
      <c r="A9" s="40">
        <v>2</v>
      </c>
      <c r="B9" s="52"/>
      <c r="C9" s="49"/>
      <c r="D9" s="131"/>
      <c r="E9" s="60"/>
      <c r="F9" s="61"/>
    </row>
    <row r="10" spans="1:6" ht="40.35" customHeight="1" x14ac:dyDescent="0.15">
      <c r="A10" s="41">
        <v>3</v>
      </c>
      <c r="B10" s="53"/>
      <c r="C10" s="49"/>
      <c r="D10" s="131"/>
      <c r="E10" s="60"/>
      <c r="F10" s="61"/>
    </row>
    <row r="11" spans="1:6" ht="40.35" customHeight="1" x14ac:dyDescent="0.15">
      <c r="A11" s="39">
        <v>4</v>
      </c>
      <c r="B11" s="50"/>
      <c r="C11" s="49"/>
      <c r="D11" s="131"/>
      <c r="E11" s="60"/>
      <c r="F11" s="61"/>
    </row>
    <row r="12" spans="1:6" ht="40.35" customHeight="1" x14ac:dyDescent="0.15">
      <c r="A12" s="40">
        <v>5</v>
      </c>
      <c r="B12" s="52"/>
      <c r="C12" s="49"/>
      <c r="D12" s="131"/>
      <c r="E12" s="60"/>
      <c r="F12" s="61"/>
    </row>
    <row r="13" spans="1:6" ht="40.35" customHeight="1" x14ac:dyDescent="0.15">
      <c r="A13" s="40">
        <v>6</v>
      </c>
      <c r="B13" s="52"/>
      <c r="C13" s="49"/>
      <c r="D13" s="131"/>
      <c r="E13" s="60"/>
      <c r="F13" s="61"/>
    </row>
    <row r="14" spans="1:6" ht="40.35" customHeight="1" x14ac:dyDescent="0.15">
      <c r="A14" s="41">
        <v>7</v>
      </c>
      <c r="B14" s="53"/>
      <c r="C14" s="49"/>
      <c r="D14" s="131"/>
      <c r="E14" s="60"/>
      <c r="F14" s="61"/>
    </row>
    <row r="15" spans="1:6" ht="40.35" customHeight="1" thickBot="1" x14ac:dyDescent="0.2">
      <c r="A15" s="43">
        <v>8</v>
      </c>
      <c r="B15" s="55"/>
      <c r="C15" s="56"/>
      <c r="D15" s="132"/>
      <c r="E15" s="62"/>
      <c r="F15" s="63"/>
    </row>
    <row r="16" spans="1:6" ht="40.35" customHeight="1" thickTop="1" thickBot="1" x14ac:dyDescent="0.2">
      <c r="A16" s="42" t="s">
        <v>7</v>
      </c>
      <c r="B16" s="38"/>
      <c r="C16" s="26"/>
      <c r="D16" s="178">
        <f>SUM(D8:D15)</f>
        <v>0</v>
      </c>
      <c r="E16" s="64"/>
      <c r="F16" s="65"/>
    </row>
    <row r="17" spans="1:6" ht="40.35" customHeight="1" x14ac:dyDescent="0.15">
      <c r="A17" s="261" t="s">
        <v>96</v>
      </c>
      <c r="B17" s="261"/>
      <c r="C17" s="261"/>
      <c r="D17" s="261"/>
      <c r="E17" s="261"/>
      <c r="F17" s="261"/>
    </row>
    <row r="18" spans="1:6" ht="40.35" customHeight="1" x14ac:dyDescent="0.15">
      <c r="A18" s="257" t="s">
        <v>48</v>
      </c>
      <c r="B18" s="257"/>
      <c r="C18" s="257"/>
      <c r="D18" s="257"/>
      <c r="E18" s="257"/>
      <c r="F18" s="257"/>
    </row>
    <row r="19" spans="1:6" s="27" customFormat="1" ht="40.35" customHeight="1" x14ac:dyDescent="0.15">
      <c r="A19" s="258" t="s">
        <v>41</v>
      </c>
      <c r="B19" s="258"/>
      <c r="C19" s="258"/>
      <c r="D19" s="258"/>
      <c r="E19" s="258"/>
      <c r="F19" s="258"/>
    </row>
    <row r="20" spans="1:6" s="27" customFormat="1" x14ac:dyDescent="0.15"/>
    <row r="21" spans="1:6" s="27" customFormat="1" x14ac:dyDescent="0.15"/>
    <row r="22" spans="1:6" s="27" customFormat="1" x14ac:dyDescent="0.15"/>
    <row r="23" spans="1:6" s="27" customFormat="1" x14ac:dyDescent="0.15"/>
    <row r="24" spans="1:6" s="27" customFormat="1" x14ac:dyDescent="0.15"/>
    <row r="25" spans="1:6" s="27" customFormat="1" x14ac:dyDescent="0.15"/>
    <row r="26" spans="1:6" s="27" customFormat="1" x14ac:dyDescent="0.15"/>
    <row r="27" spans="1:6" s="27" customFormat="1" x14ac:dyDescent="0.15"/>
    <row r="28" spans="1:6" s="27" customFormat="1" x14ac:dyDescent="0.15"/>
    <row r="29" spans="1:6" s="27" customFormat="1" x14ac:dyDescent="0.15"/>
    <row r="30" spans="1:6" s="27" customFormat="1" x14ac:dyDescent="0.15"/>
    <row r="31" spans="1:6" s="27" customFormat="1" x14ac:dyDescent="0.15"/>
    <row r="32" spans="1:6" s="27" customFormat="1" x14ac:dyDescent="0.15"/>
    <row r="33" s="27" customFormat="1" x14ac:dyDescent="0.15"/>
  </sheetData>
  <mergeCells count="6">
    <mergeCell ref="A17:F17"/>
    <mergeCell ref="A18:F18"/>
    <mergeCell ref="A19:F19"/>
    <mergeCell ref="A2:F3"/>
    <mergeCell ref="E4:F4"/>
    <mergeCell ref="E5:F5"/>
  </mergeCells>
  <phoneticPr fontId="1"/>
  <pageMargins left="0.78740157480314965" right="0.78740157480314965" top="0.39370078740157483" bottom="0.39370078740157483" header="0.51181102362204722" footer="0.51181102362204722"/>
  <pageSetup paperSize="9" scale="55"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CD67-03D4-469C-BE05-1E700E4F3717}">
  <sheetPr>
    <pageSetUpPr fitToPage="1"/>
  </sheetPr>
  <dimension ref="A1:C32"/>
  <sheetViews>
    <sheetView view="pageBreakPreview" zoomScale="70" zoomScaleNormal="100" zoomScaleSheetLayoutView="70" workbookViewId="0">
      <selection activeCell="D21" sqref="D21"/>
    </sheetView>
  </sheetViews>
  <sheetFormatPr defaultColWidth="9" defaultRowHeight="13.5" x14ac:dyDescent="0.15"/>
  <cols>
    <col min="1" max="1" width="44.625" style="74" customWidth="1"/>
    <col min="2" max="2" width="61.125" style="74" customWidth="1"/>
    <col min="3" max="16384" width="9" style="74"/>
  </cols>
  <sheetData>
    <row r="1" spans="1:2" ht="40.35" customHeight="1" thickBot="1" x14ac:dyDescent="0.2">
      <c r="A1" s="73"/>
      <c r="B1" s="19" t="s">
        <v>51</v>
      </c>
    </row>
    <row r="2" spans="1:2" ht="40.35" customHeight="1" thickTop="1" x14ac:dyDescent="0.15">
      <c r="A2" s="263" t="s">
        <v>151</v>
      </c>
      <c r="B2" s="264"/>
    </row>
    <row r="3" spans="1:2" ht="49.5" customHeight="1" thickBot="1" x14ac:dyDescent="0.2">
      <c r="A3" s="265"/>
      <c r="B3" s="266"/>
    </row>
    <row r="4" spans="1:2" ht="40.35" customHeight="1" thickTop="1" x14ac:dyDescent="0.15">
      <c r="A4" s="11" t="s">
        <v>3</v>
      </c>
      <c r="B4" s="138" t="str">
        <f>IF('表紙 '!H5="","",'表紙 '!H5)</f>
        <v/>
      </c>
    </row>
    <row r="5" spans="1:2" ht="40.35" customHeight="1" x14ac:dyDescent="0.15">
      <c r="A5" s="11" t="s">
        <v>97</v>
      </c>
      <c r="B5" s="175" t="str">
        <f>IF('表紙 '!H6="","",'表紙 '!H6)</f>
        <v/>
      </c>
    </row>
    <row r="6" spans="1:2" ht="40.35" customHeight="1" x14ac:dyDescent="0.15">
      <c r="A6" s="11"/>
      <c r="B6" s="37"/>
    </row>
    <row r="7" spans="1:2" ht="40.35" customHeight="1" x14ac:dyDescent="0.15">
      <c r="A7" s="267" t="s">
        <v>85</v>
      </c>
      <c r="B7" s="267"/>
    </row>
    <row r="8" spans="1:2" ht="40.35" customHeight="1" x14ac:dyDescent="0.15">
      <c r="A8" s="1"/>
      <c r="B8" s="12"/>
    </row>
    <row r="9" spans="1:2" ht="40.35" customHeight="1" thickBot="1" x14ac:dyDescent="0.2">
      <c r="A9" s="12" t="s">
        <v>139</v>
      </c>
      <c r="B9" s="12"/>
    </row>
    <row r="10" spans="1:2" ht="40.35" customHeight="1" thickBot="1" x14ac:dyDescent="0.2">
      <c r="A10" s="79"/>
      <c r="B10" s="81" t="s">
        <v>54</v>
      </c>
    </row>
    <row r="11" spans="1:2" ht="40.35" customHeight="1" thickTop="1" thickBot="1" x14ac:dyDescent="0.2">
      <c r="A11" s="78" t="s">
        <v>8</v>
      </c>
      <c r="B11" s="184"/>
    </row>
    <row r="12" spans="1:2" ht="40.35" customHeight="1" x14ac:dyDescent="0.15">
      <c r="A12" s="12"/>
      <c r="B12" s="12"/>
    </row>
    <row r="13" spans="1:2" ht="40.35" customHeight="1" x14ac:dyDescent="0.15">
      <c r="A13" s="12" t="s">
        <v>140</v>
      </c>
      <c r="B13" s="12"/>
    </row>
    <row r="14" spans="1:2" ht="40.35" customHeight="1" thickBot="1" x14ac:dyDescent="0.2">
      <c r="A14" s="268" t="s">
        <v>55</v>
      </c>
      <c r="B14" s="268"/>
    </row>
    <row r="15" spans="1:2" ht="40.35" customHeight="1" thickBot="1" x14ac:dyDescent="0.2">
      <c r="A15" s="79" t="s">
        <v>9</v>
      </c>
      <c r="B15" s="81" t="s">
        <v>54</v>
      </c>
    </row>
    <row r="16" spans="1:2" ht="40.35" customHeight="1" thickTop="1" x14ac:dyDescent="0.15">
      <c r="A16" s="133"/>
      <c r="B16" s="185"/>
    </row>
    <row r="17" spans="1:3" ht="40.35" customHeight="1" x14ac:dyDescent="0.15">
      <c r="A17" s="133"/>
      <c r="B17" s="186"/>
    </row>
    <row r="18" spans="1:3" ht="40.35" customHeight="1" thickBot="1" x14ac:dyDescent="0.2">
      <c r="A18" s="134"/>
      <c r="B18" s="187"/>
    </row>
    <row r="19" spans="1:3" ht="40.35" customHeight="1" thickTop="1" thickBot="1" x14ac:dyDescent="0.2">
      <c r="A19" s="78" t="s">
        <v>10</v>
      </c>
      <c r="B19" s="188">
        <f>SUM(B16:B18)</f>
        <v>0</v>
      </c>
    </row>
    <row r="20" spans="1:3" ht="40.35" customHeight="1" x14ac:dyDescent="0.15">
      <c r="A20" s="12"/>
      <c r="B20" s="29"/>
    </row>
    <row r="21" spans="1:3" ht="40.35" customHeight="1" x14ac:dyDescent="0.15">
      <c r="A21" s="269" t="s">
        <v>64</v>
      </c>
      <c r="B21" s="269"/>
    </row>
    <row r="22" spans="1:3" ht="40.35" customHeight="1" thickBot="1" x14ac:dyDescent="0.2">
      <c r="A22" s="262" t="s">
        <v>55</v>
      </c>
      <c r="B22" s="262"/>
    </row>
    <row r="23" spans="1:3" ht="40.35" customHeight="1" thickBot="1" x14ac:dyDescent="0.2">
      <c r="A23" s="79" t="s">
        <v>9</v>
      </c>
      <c r="B23" s="81" t="s">
        <v>54</v>
      </c>
    </row>
    <row r="24" spans="1:3" ht="40.35" customHeight="1" thickTop="1" x14ac:dyDescent="0.15">
      <c r="A24" s="135"/>
      <c r="B24" s="185"/>
    </row>
    <row r="25" spans="1:3" ht="40.35" customHeight="1" x14ac:dyDescent="0.15">
      <c r="A25" s="136"/>
      <c r="B25" s="186"/>
    </row>
    <row r="26" spans="1:3" ht="40.35" customHeight="1" thickBot="1" x14ac:dyDescent="0.2">
      <c r="A26" s="137"/>
      <c r="B26" s="187"/>
    </row>
    <row r="27" spans="1:3" ht="40.35" customHeight="1" thickTop="1" thickBot="1" x14ac:dyDescent="0.2">
      <c r="A27" s="78" t="s">
        <v>10</v>
      </c>
      <c r="B27" s="188">
        <f>SUM(B24:B26)</f>
        <v>0</v>
      </c>
    </row>
    <row r="28" spans="1:3" ht="40.35" customHeight="1" x14ac:dyDescent="0.15">
      <c r="A28" s="12"/>
      <c r="B28" s="29"/>
    </row>
    <row r="29" spans="1:3" ht="40.35" customHeight="1" x14ac:dyDescent="0.15">
      <c r="A29" s="12" t="s">
        <v>11</v>
      </c>
      <c r="B29" s="12"/>
    </row>
    <row r="30" spans="1:3" ht="40.35" customHeight="1" thickBot="1" x14ac:dyDescent="0.2">
      <c r="A30" s="12" t="s">
        <v>70</v>
      </c>
      <c r="B30" s="12"/>
    </row>
    <row r="31" spans="1:3" ht="40.35" customHeight="1" thickBot="1" x14ac:dyDescent="0.2">
      <c r="A31" s="79"/>
      <c r="B31" s="81" t="s">
        <v>56</v>
      </c>
    </row>
    <row r="32" spans="1:3" ht="40.35" customHeight="1" thickTop="1" thickBot="1" x14ac:dyDescent="0.2">
      <c r="A32" s="78" t="s">
        <v>7</v>
      </c>
      <c r="B32" s="188">
        <f>B11+B19-B27</f>
        <v>0</v>
      </c>
      <c r="C32" s="75"/>
    </row>
  </sheetData>
  <mergeCells count="5">
    <mergeCell ref="A22:B22"/>
    <mergeCell ref="A2:B3"/>
    <mergeCell ref="A7:B7"/>
    <mergeCell ref="A14:B14"/>
    <mergeCell ref="A21:B21"/>
  </mergeCells>
  <phoneticPr fontId="1"/>
  <pageMargins left="0.7" right="0.7" top="0.75" bottom="0.75"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BCBF5-9BB6-4F0C-88CE-18E49E3CC4E9}">
  <sheetPr>
    <pageSetUpPr fitToPage="1"/>
  </sheetPr>
  <dimension ref="A1:C32"/>
  <sheetViews>
    <sheetView view="pageBreakPreview" zoomScale="70" zoomScaleNormal="100" zoomScaleSheetLayoutView="70" workbookViewId="0">
      <selection activeCell="B24" sqref="B24"/>
    </sheetView>
  </sheetViews>
  <sheetFormatPr defaultColWidth="9" defaultRowHeight="13.5" x14ac:dyDescent="0.15"/>
  <cols>
    <col min="1" max="1" width="44.5" customWidth="1"/>
    <col min="2" max="2" width="61.125" customWidth="1"/>
  </cols>
  <sheetData>
    <row r="1" spans="1:2" ht="40.15" customHeight="1" thickBot="1" x14ac:dyDescent="0.2">
      <c r="A1" s="28"/>
      <c r="B1" s="19" t="s">
        <v>53</v>
      </c>
    </row>
    <row r="2" spans="1:2" ht="40.15" customHeight="1" thickTop="1" x14ac:dyDescent="0.15">
      <c r="A2" s="263" t="s">
        <v>75</v>
      </c>
      <c r="B2" s="264"/>
    </row>
    <row r="3" spans="1:2" ht="40.15" customHeight="1" thickBot="1" x14ac:dyDescent="0.2">
      <c r="A3" s="265"/>
      <c r="B3" s="266"/>
    </row>
    <row r="4" spans="1:2" ht="40.15" customHeight="1" thickTop="1" x14ac:dyDescent="0.15">
      <c r="A4" s="11" t="s">
        <v>3</v>
      </c>
      <c r="B4" s="141" t="str">
        <f>IF('表紙 '!H5="","",'表紙 '!H5)</f>
        <v/>
      </c>
    </row>
    <row r="5" spans="1:2" ht="40.15" customHeight="1" x14ac:dyDescent="0.15">
      <c r="A5" s="11" t="s">
        <v>97</v>
      </c>
      <c r="B5" s="140" t="str">
        <f>IF('表紙 '!H6="","",'表紙 '!H6)</f>
        <v/>
      </c>
    </row>
    <row r="6" spans="1:2" ht="40.15" customHeight="1" x14ac:dyDescent="0.15">
      <c r="A6" s="11"/>
      <c r="B6" s="37"/>
    </row>
    <row r="7" spans="1:2" ht="40.15" customHeight="1" x14ac:dyDescent="0.15">
      <c r="A7" s="267" t="s">
        <v>98</v>
      </c>
      <c r="B7" s="267"/>
    </row>
    <row r="8" spans="1:2" ht="40.15" customHeight="1" x14ac:dyDescent="0.15">
      <c r="A8" s="1"/>
    </row>
    <row r="9" spans="1:2" ht="40.15" customHeight="1" thickBot="1" x14ac:dyDescent="0.2">
      <c r="A9" s="12" t="s">
        <v>141</v>
      </c>
      <c r="B9" s="8"/>
    </row>
    <row r="10" spans="1:2" ht="40.15" customHeight="1" thickBot="1" x14ac:dyDescent="0.2">
      <c r="A10" s="79"/>
      <c r="B10" s="81" t="s">
        <v>54</v>
      </c>
    </row>
    <row r="11" spans="1:2" ht="40.15" customHeight="1" thickTop="1" thickBot="1" x14ac:dyDescent="0.2">
      <c r="A11" s="78" t="s">
        <v>8</v>
      </c>
      <c r="B11" s="164"/>
    </row>
    <row r="12" spans="1:2" ht="40.15" customHeight="1" x14ac:dyDescent="0.15">
      <c r="A12" s="8"/>
      <c r="B12" s="142"/>
    </row>
    <row r="13" spans="1:2" ht="40.15" customHeight="1" x14ac:dyDescent="0.15">
      <c r="A13" s="12" t="s">
        <v>140</v>
      </c>
      <c r="B13" s="142"/>
    </row>
    <row r="14" spans="1:2" ht="40.15" customHeight="1" thickBot="1" x14ac:dyDescent="0.2">
      <c r="A14" s="268" t="s">
        <v>55</v>
      </c>
      <c r="B14" s="270"/>
    </row>
    <row r="15" spans="1:2" ht="40.15" customHeight="1" thickBot="1" x14ac:dyDescent="0.2">
      <c r="A15" s="79" t="s">
        <v>9</v>
      </c>
      <c r="B15" s="81" t="s">
        <v>54</v>
      </c>
    </row>
    <row r="16" spans="1:2" ht="41.45" customHeight="1" thickTop="1" x14ac:dyDescent="0.15">
      <c r="A16" s="133"/>
      <c r="B16" s="163"/>
    </row>
    <row r="17" spans="1:3" ht="41.45" customHeight="1" x14ac:dyDescent="0.15">
      <c r="A17" s="133"/>
      <c r="B17" s="160"/>
    </row>
    <row r="18" spans="1:3" ht="41.45" customHeight="1" collapsed="1" thickBot="1" x14ac:dyDescent="0.2">
      <c r="A18" s="134"/>
      <c r="B18" s="161"/>
    </row>
    <row r="19" spans="1:3" ht="40.15" customHeight="1" thickTop="1" thickBot="1" x14ac:dyDescent="0.2">
      <c r="A19" s="78" t="s">
        <v>10</v>
      </c>
      <c r="B19" s="162">
        <f>SUM(B16:B18)</f>
        <v>0</v>
      </c>
    </row>
    <row r="20" spans="1:3" ht="40.15" customHeight="1" x14ac:dyDescent="0.15">
      <c r="A20" s="12"/>
      <c r="B20" s="143"/>
    </row>
    <row r="21" spans="1:3" ht="40.15" customHeight="1" x14ac:dyDescent="0.15">
      <c r="A21" s="269" t="s">
        <v>64</v>
      </c>
      <c r="B21" s="271"/>
    </row>
    <row r="22" spans="1:3" ht="40.15" customHeight="1" thickBot="1" x14ac:dyDescent="0.2">
      <c r="A22" s="268" t="s">
        <v>55</v>
      </c>
      <c r="B22" s="270"/>
    </row>
    <row r="23" spans="1:3" ht="40.15" customHeight="1" thickBot="1" x14ac:dyDescent="0.2">
      <c r="A23" s="79" t="s">
        <v>9</v>
      </c>
      <c r="B23" s="81" t="s">
        <v>54</v>
      </c>
    </row>
    <row r="24" spans="1:3" ht="40.15" customHeight="1" thickTop="1" x14ac:dyDescent="0.15">
      <c r="A24" s="135"/>
      <c r="B24" s="163"/>
    </row>
    <row r="25" spans="1:3" ht="40.15" customHeight="1" x14ac:dyDescent="0.15">
      <c r="A25" s="136"/>
      <c r="B25" s="160"/>
    </row>
    <row r="26" spans="1:3" ht="40.15" customHeight="1" collapsed="1" thickBot="1" x14ac:dyDescent="0.2">
      <c r="A26" s="137"/>
      <c r="B26" s="161"/>
    </row>
    <row r="27" spans="1:3" ht="40.15" customHeight="1" thickTop="1" thickBot="1" x14ac:dyDescent="0.2">
      <c r="A27" s="78" t="s">
        <v>10</v>
      </c>
      <c r="B27" s="162">
        <f>SUM(B24:B26)</f>
        <v>0</v>
      </c>
    </row>
    <row r="28" spans="1:3" ht="40.15" customHeight="1" x14ac:dyDescent="0.15">
      <c r="A28" s="12"/>
      <c r="B28" s="143"/>
    </row>
    <row r="29" spans="1:3" ht="40.15" customHeight="1" x14ac:dyDescent="0.15">
      <c r="A29" s="12" t="s">
        <v>11</v>
      </c>
      <c r="B29" s="142"/>
    </row>
    <row r="30" spans="1:3" ht="40.15" customHeight="1" thickBot="1" x14ac:dyDescent="0.2">
      <c r="A30" s="12" t="s">
        <v>71</v>
      </c>
      <c r="B30" s="142"/>
    </row>
    <row r="31" spans="1:3" ht="40.15" customHeight="1" thickBot="1" x14ac:dyDescent="0.2">
      <c r="A31" s="79"/>
      <c r="B31" s="144" t="s">
        <v>156</v>
      </c>
    </row>
    <row r="32" spans="1:3" ht="40.15" customHeight="1" thickTop="1" thickBot="1" x14ac:dyDescent="0.2">
      <c r="A32" s="78" t="s">
        <v>7</v>
      </c>
      <c r="B32" s="162">
        <f>B11+B19+B27</f>
        <v>0</v>
      </c>
      <c r="C32" s="3"/>
    </row>
  </sheetData>
  <mergeCells count="5">
    <mergeCell ref="A22:B22"/>
    <mergeCell ref="A14:B14"/>
    <mergeCell ref="A21:B21"/>
    <mergeCell ref="A2:B3"/>
    <mergeCell ref="A7:B7"/>
  </mergeCells>
  <phoneticPr fontId="1"/>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70CD-E92C-49F8-9D84-09472B02B56A}">
  <sheetPr>
    <pageSetUpPr fitToPage="1"/>
  </sheetPr>
  <dimension ref="A1:G28"/>
  <sheetViews>
    <sheetView view="pageBreakPreview" zoomScale="55" zoomScaleNormal="100" zoomScaleSheetLayoutView="55" workbookViewId="0">
      <selection activeCell="D40" sqref="D40"/>
    </sheetView>
  </sheetViews>
  <sheetFormatPr defaultColWidth="9" defaultRowHeight="13.5" x14ac:dyDescent="0.15"/>
  <cols>
    <col min="1" max="7" width="44.5" style="74" customWidth="1"/>
    <col min="8" max="16384" width="9" style="74"/>
  </cols>
  <sheetData>
    <row r="1" spans="1:7" ht="40.15" customHeight="1" thickBot="1" x14ac:dyDescent="0.2">
      <c r="A1" s="12"/>
      <c r="B1" s="12"/>
      <c r="C1" s="12"/>
      <c r="D1" s="12"/>
      <c r="E1" s="12"/>
      <c r="G1" s="19" t="s">
        <v>57</v>
      </c>
    </row>
    <row r="2" spans="1:7" ht="40.15" customHeight="1" thickTop="1" x14ac:dyDescent="0.15">
      <c r="A2" s="263" t="s">
        <v>76</v>
      </c>
      <c r="B2" s="280"/>
      <c r="C2" s="280"/>
      <c r="D2" s="280"/>
      <c r="E2" s="280"/>
      <c r="F2" s="280"/>
      <c r="G2" s="264"/>
    </row>
    <row r="3" spans="1:7" ht="40.15" customHeight="1" thickBot="1" x14ac:dyDescent="0.2">
      <c r="A3" s="265"/>
      <c r="B3" s="281"/>
      <c r="C3" s="281"/>
      <c r="D3" s="281"/>
      <c r="E3" s="281"/>
      <c r="F3" s="281"/>
      <c r="G3" s="266"/>
    </row>
    <row r="4" spans="1:7" ht="40.15" customHeight="1" thickTop="1" x14ac:dyDescent="0.15">
      <c r="A4" s="12"/>
      <c r="F4" s="11" t="s">
        <v>3</v>
      </c>
      <c r="G4" s="141" t="str">
        <f>IF('表紙 '!H5="","",'表紙 '!H5)</f>
        <v/>
      </c>
    </row>
    <row r="5" spans="1:7" ht="40.15" customHeight="1" x14ac:dyDescent="0.15">
      <c r="A5" s="12"/>
      <c r="D5" s="11"/>
      <c r="E5" s="37"/>
      <c r="F5" s="11" t="s">
        <v>97</v>
      </c>
      <c r="G5" s="140" t="str">
        <f>IF('表紙 '!H6="","",'表紙 '!H6)</f>
        <v/>
      </c>
    </row>
    <row r="6" spans="1:7" ht="40.15" customHeight="1" x14ac:dyDescent="0.15">
      <c r="A6" s="12"/>
      <c r="D6" s="11"/>
      <c r="E6" s="37"/>
      <c r="F6" s="11"/>
      <c r="G6" s="177"/>
    </row>
    <row r="7" spans="1:7" ht="40.15" customHeight="1" x14ac:dyDescent="0.15">
      <c r="A7" s="268" t="s">
        <v>152</v>
      </c>
      <c r="B7" s="268"/>
      <c r="C7" s="268"/>
      <c r="D7" s="268"/>
      <c r="E7" s="268"/>
      <c r="F7" s="268"/>
      <c r="G7" s="268"/>
    </row>
    <row r="8" spans="1:7" ht="40.15" customHeight="1" x14ac:dyDescent="0.15">
      <c r="A8" s="268"/>
      <c r="B8" s="268"/>
      <c r="C8" s="268"/>
      <c r="D8" s="268"/>
      <c r="E8" s="268"/>
      <c r="F8" s="268"/>
      <c r="G8" s="268"/>
    </row>
    <row r="9" spans="1:7" ht="40.15" customHeight="1" x14ac:dyDescent="0.15">
      <c r="A9" s="268"/>
      <c r="B9" s="268"/>
      <c r="C9" s="268"/>
      <c r="D9" s="268"/>
      <c r="E9" s="268"/>
      <c r="F9" s="268"/>
      <c r="G9" s="268"/>
    </row>
    <row r="10" spans="1:7" ht="40.15" customHeight="1" x14ac:dyDescent="0.15">
      <c r="A10" s="268"/>
      <c r="B10" s="268"/>
      <c r="C10" s="268"/>
      <c r="D10" s="268"/>
      <c r="E10" s="268"/>
      <c r="F10" s="268"/>
      <c r="G10" s="268"/>
    </row>
    <row r="11" spans="1:7" ht="40.15" customHeight="1" x14ac:dyDescent="0.15">
      <c r="A11" s="268"/>
      <c r="B11" s="268"/>
      <c r="C11" s="268"/>
      <c r="D11" s="268"/>
      <c r="E11" s="268"/>
      <c r="F11" s="268"/>
      <c r="G11" s="268"/>
    </row>
    <row r="12" spans="1:7" ht="40.15" customHeight="1" x14ac:dyDescent="0.15">
      <c r="A12" s="268"/>
      <c r="B12" s="268"/>
      <c r="C12" s="268"/>
      <c r="D12" s="268"/>
      <c r="E12" s="268"/>
      <c r="F12" s="268"/>
      <c r="G12" s="268"/>
    </row>
    <row r="13" spans="1:7" ht="40.15" customHeight="1" x14ac:dyDescent="0.15">
      <c r="A13" s="12"/>
      <c r="B13" s="12"/>
      <c r="C13" s="12"/>
      <c r="D13" s="12"/>
      <c r="E13" s="12"/>
    </row>
    <row r="14" spans="1:7" ht="40.15" customHeight="1" thickBot="1" x14ac:dyDescent="0.2">
      <c r="A14" s="12" t="s">
        <v>153</v>
      </c>
      <c r="B14" s="12"/>
      <c r="C14" s="12"/>
      <c r="D14" s="12"/>
      <c r="E14" s="12"/>
    </row>
    <row r="15" spans="1:7" ht="40.15" customHeight="1" x14ac:dyDescent="0.15">
      <c r="A15" s="276" t="s">
        <v>91</v>
      </c>
      <c r="B15" s="278" t="s">
        <v>63</v>
      </c>
      <c r="C15" s="278" t="s">
        <v>65</v>
      </c>
      <c r="D15" s="278" t="s">
        <v>87</v>
      </c>
      <c r="E15" s="274" t="s">
        <v>52</v>
      </c>
    </row>
    <row r="16" spans="1:7" ht="40.15" customHeight="1" thickBot="1" x14ac:dyDescent="0.2">
      <c r="A16" s="277"/>
      <c r="B16" s="279"/>
      <c r="C16" s="279"/>
      <c r="D16" s="279"/>
      <c r="E16" s="275"/>
    </row>
    <row r="17" spans="1:7" ht="40.15" customHeight="1" thickTop="1" thickBot="1" x14ac:dyDescent="0.2">
      <c r="A17" s="151"/>
      <c r="B17" s="145"/>
      <c r="C17" s="145"/>
      <c r="D17" s="146">
        <f>'表紙 '!A14</f>
        <v>0</v>
      </c>
      <c r="E17" s="150">
        <f>IF(A17=0,0,(A17*B17/(B17+C17)*D17/B17))</f>
        <v>0</v>
      </c>
    </row>
    <row r="18" spans="1:7" s="103" customFormat="1" ht="40.15" customHeight="1" x14ac:dyDescent="0.15"/>
    <row r="19" spans="1:7" s="103" customFormat="1" ht="40.15" customHeight="1" thickBot="1" x14ac:dyDescent="0.2">
      <c r="A19" s="12" t="s">
        <v>154</v>
      </c>
      <c r="B19" s="12"/>
      <c r="C19" s="12"/>
      <c r="D19" s="12"/>
      <c r="E19" s="12"/>
    </row>
    <row r="20" spans="1:7" s="103" customFormat="1" ht="40.15" customHeight="1" x14ac:dyDescent="0.15">
      <c r="A20" s="276" t="s">
        <v>91</v>
      </c>
      <c r="B20" s="278" t="s">
        <v>88</v>
      </c>
      <c r="C20" s="272" t="s">
        <v>89</v>
      </c>
      <c r="D20" s="278" t="s">
        <v>65</v>
      </c>
      <c r="E20" s="278" t="s">
        <v>87</v>
      </c>
      <c r="F20" s="272" t="s">
        <v>90</v>
      </c>
      <c r="G20" s="274" t="s">
        <v>52</v>
      </c>
    </row>
    <row r="21" spans="1:7" s="103" customFormat="1" ht="40.15" customHeight="1" thickBot="1" x14ac:dyDescent="0.2">
      <c r="A21" s="277"/>
      <c r="B21" s="279"/>
      <c r="C21" s="273"/>
      <c r="D21" s="279"/>
      <c r="E21" s="279"/>
      <c r="F21" s="273"/>
      <c r="G21" s="275"/>
    </row>
    <row r="22" spans="1:7" s="103" customFormat="1" ht="40.15" customHeight="1" thickTop="1" thickBot="1" x14ac:dyDescent="0.2">
      <c r="A22" s="151"/>
      <c r="B22" s="145"/>
      <c r="C22" s="152"/>
      <c r="D22" s="145"/>
      <c r="E22" s="146">
        <f>'表紙 '!A14</f>
        <v>0</v>
      </c>
      <c r="F22" s="153"/>
      <c r="G22" s="150">
        <f>IF(A22=0,0,(A22*B22/(C22+D22)*E22/F22))</f>
        <v>0</v>
      </c>
    </row>
    <row r="23" spans="1:7" s="103" customFormat="1" x14ac:dyDescent="0.15"/>
    <row r="24" spans="1:7" s="103" customFormat="1" x14ac:dyDescent="0.15"/>
    <row r="25" spans="1:7" s="103" customFormat="1" x14ac:dyDescent="0.15"/>
    <row r="26" spans="1:7" s="103" customFormat="1" x14ac:dyDescent="0.15"/>
    <row r="27" spans="1:7" s="103" customFormat="1" x14ac:dyDescent="0.15"/>
    <row r="28" spans="1:7" s="103" customFormat="1" x14ac:dyDescent="0.15"/>
  </sheetData>
  <mergeCells count="14">
    <mergeCell ref="A2:G3"/>
    <mergeCell ref="A7:G12"/>
    <mergeCell ref="A15:A16"/>
    <mergeCell ref="B15:B16"/>
    <mergeCell ref="C15:C16"/>
    <mergeCell ref="D15:D16"/>
    <mergeCell ref="E15:E16"/>
    <mergeCell ref="F20:F21"/>
    <mergeCell ref="G20:G21"/>
    <mergeCell ref="A20:A21"/>
    <mergeCell ref="B20:B21"/>
    <mergeCell ref="C20:C21"/>
    <mergeCell ref="D20:D21"/>
    <mergeCell ref="E20:E21"/>
  </mergeCells>
  <phoneticPr fontId="1"/>
  <pageMargins left="0.7" right="0.7" top="0.75" bottom="0.75" header="0.3" footer="0.3"/>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3D4E-B8D1-49D1-A99D-A58B56227277}">
  <sheetPr>
    <pageSetUpPr fitToPage="1"/>
  </sheetPr>
  <dimension ref="A1:C52"/>
  <sheetViews>
    <sheetView view="pageBreakPreview" zoomScale="55" zoomScaleNormal="100" zoomScaleSheetLayoutView="55" workbookViewId="0">
      <selection activeCell="H27" sqref="H27"/>
    </sheetView>
  </sheetViews>
  <sheetFormatPr defaultColWidth="9" defaultRowHeight="13.5" x14ac:dyDescent="0.15"/>
  <cols>
    <col min="1" max="1" width="44.5" style="74" customWidth="1"/>
    <col min="2" max="2" width="61.125" style="74" customWidth="1"/>
    <col min="3" max="16384" width="9" style="74"/>
  </cols>
  <sheetData>
    <row r="1" spans="1:2" ht="40.35" customHeight="1" thickBot="1" x14ac:dyDescent="0.2">
      <c r="A1" s="73"/>
      <c r="B1" s="19" t="s">
        <v>101</v>
      </c>
    </row>
    <row r="2" spans="1:2" ht="40.35" customHeight="1" thickTop="1" x14ac:dyDescent="0.15">
      <c r="A2" s="263" t="s">
        <v>147</v>
      </c>
      <c r="B2" s="264"/>
    </row>
    <row r="3" spans="1:2" ht="40.35" customHeight="1" thickBot="1" x14ac:dyDescent="0.2">
      <c r="A3" s="265"/>
      <c r="B3" s="266"/>
    </row>
    <row r="4" spans="1:2" ht="40.35" customHeight="1" thickTop="1" x14ac:dyDescent="0.15">
      <c r="A4" s="11" t="s">
        <v>3</v>
      </c>
      <c r="B4" s="139" t="str">
        <f>IF('表紙 '!H5="","",'表紙 '!H5)</f>
        <v/>
      </c>
    </row>
    <row r="5" spans="1:2" ht="40.35" customHeight="1" x14ac:dyDescent="0.15">
      <c r="A5" s="11" t="s">
        <v>97</v>
      </c>
      <c r="B5" s="176" t="str">
        <f>IF('表紙 '!H6="","",'表紙 '!H6)</f>
        <v/>
      </c>
    </row>
    <row r="6" spans="1:2" ht="40.35" customHeight="1" x14ac:dyDescent="0.15">
      <c r="A6" s="11"/>
      <c r="B6" s="37"/>
    </row>
    <row r="7" spans="1:2" ht="40.35" customHeight="1" x14ac:dyDescent="0.15">
      <c r="A7" s="267" t="s">
        <v>114</v>
      </c>
      <c r="B7" s="267"/>
    </row>
    <row r="8" spans="1:2" ht="23.45" customHeight="1" x14ac:dyDescent="0.15">
      <c r="A8" s="12"/>
      <c r="B8" s="85"/>
    </row>
    <row r="9" spans="1:2" ht="40.35" customHeight="1" thickBot="1" x14ac:dyDescent="0.2">
      <c r="A9" s="12" t="s">
        <v>142</v>
      </c>
      <c r="B9" s="12"/>
    </row>
    <row r="10" spans="1:2" ht="40.35" customHeight="1" thickBot="1" x14ac:dyDescent="0.2">
      <c r="A10" s="79"/>
      <c r="B10" s="81" t="s">
        <v>115</v>
      </c>
    </row>
    <row r="11" spans="1:2" ht="40.35" customHeight="1" thickTop="1" x14ac:dyDescent="0.15">
      <c r="A11" s="83" t="s">
        <v>124</v>
      </c>
      <c r="B11" s="189"/>
    </row>
    <row r="12" spans="1:2" ht="40.35" customHeight="1" thickBot="1" x14ac:dyDescent="0.2">
      <c r="A12" s="84" t="s">
        <v>125</v>
      </c>
      <c r="B12" s="190"/>
    </row>
    <row r="13" spans="1:2" ht="40.35" customHeight="1" thickTop="1" thickBot="1" x14ac:dyDescent="0.2">
      <c r="A13" s="78" t="s">
        <v>8</v>
      </c>
      <c r="B13" s="191">
        <f>SUM(B11:B12)</f>
        <v>0</v>
      </c>
    </row>
    <row r="14" spans="1:2" ht="23.45" customHeight="1" x14ac:dyDescent="0.15">
      <c r="A14" s="12"/>
      <c r="B14" s="29"/>
    </row>
    <row r="15" spans="1:2" ht="40.35" customHeight="1" x14ac:dyDescent="0.15">
      <c r="A15" s="12" t="s">
        <v>140</v>
      </c>
      <c r="B15" s="12"/>
    </row>
    <row r="16" spans="1:2" ht="40.35" customHeight="1" x14ac:dyDescent="0.15">
      <c r="A16" s="268" t="s">
        <v>55</v>
      </c>
      <c r="B16" s="268"/>
    </row>
    <row r="17" spans="1:2" ht="40.35" customHeight="1" thickBot="1" x14ac:dyDescent="0.2">
      <c r="A17" s="91" t="s">
        <v>126</v>
      </c>
      <c r="B17" s="91"/>
    </row>
    <row r="18" spans="1:2" ht="40.35" customHeight="1" thickBot="1" x14ac:dyDescent="0.2">
      <c r="A18" s="79" t="s">
        <v>9</v>
      </c>
      <c r="B18" s="81" t="s">
        <v>115</v>
      </c>
    </row>
    <row r="19" spans="1:2" ht="40.35" customHeight="1" thickTop="1" x14ac:dyDescent="0.15">
      <c r="A19" s="133"/>
      <c r="B19" s="194"/>
    </row>
    <row r="20" spans="1:2" ht="40.35" customHeight="1" x14ac:dyDescent="0.15">
      <c r="A20" s="133"/>
      <c r="B20" s="194"/>
    </row>
    <row r="21" spans="1:2" ht="40.35" customHeight="1" thickBot="1" x14ac:dyDescent="0.2">
      <c r="A21" s="134"/>
      <c r="B21" s="190"/>
    </row>
    <row r="22" spans="1:2" ht="40.35" customHeight="1" thickTop="1" thickBot="1" x14ac:dyDescent="0.2">
      <c r="A22" s="78" t="s">
        <v>10</v>
      </c>
      <c r="B22" s="191">
        <f>SUM(B19:B21)</f>
        <v>0</v>
      </c>
    </row>
    <row r="23" spans="1:2" ht="23.45" customHeight="1" x14ac:dyDescent="0.15">
      <c r="A23" s="12"/>
      <c r="B23" s="29"/>
    </row>
    <row r="24" spans="1:2" ht="40.35" customHeight="1" thickBot="1" x14ac:dyDescent="0.2">
      <c r="A24" s="91" t="s">
        <v>127</v>
      </c>
      <c r="B24" s="91"/>
    </row>
    <row r="25" spans="1:2" ht="40.35" customHeight="1" thickBot="1" x14ac:dyDescent="0.2">
      <c r="A25" s="79" t="s">
        <v>9</v>
      </c>
      <c r="B25" s="81" t="s">
        <v>115</v>
      </c>
    </row>
    <row r="26" spans="1:2" ht="40.35" customHeight="1" thickTop="1" x14ac:dyDescent="0.15">
      <c r="A26" s="133"/>
      <c r="B26" s="192"/>
    </row>
    <row r="27" spans="1:2" ht="40.35" customHeight="1" x14ac:dyDescent="0.15">
      <c r="A27" s="133"/>
      <c r="B27" s="192"/>
    </row>
    <row r="28" spans="1:2" ht="40.35" customHeight="1" thickBot="1" x14ac:dyDescent="0.2">
      <c r="A28" s="134"/>
      <c r="B28" s="193"/>
    </row>
    <row r="29" spans="1:2" ht="40.35" customHeight="1" thickTop="1" thickBot="1" x14ac:dyDescent="0.2">
      <c r="A29" s="78" t="s">
        <v>10</v>
      </c>
      <c r="B29" s="191">
        <f>SUM(B26:B28)</f>
        <v>0</v>
      </c>
    </row>
    <row r="30" spans="1:2" ht="23.45" customHeight="1" x14ac:dyDescent="0.15">
      <c r="A30" s="12"/>
      <c r="B30" s="29"/>
    </row>
    <row r="31" spans="1:2" ht="40.35" customHeight="1" x14ac:dyDescent="0.15">
      <c r="A31" s="269" t="s">
        <v>64</v>
      </c>
      <c r="B31" s="269"/>
    </row>
    <row r="32" spans="1:2" ht="40.35" customHeight="1" x14ac:dyDescent="0.15">
      <c r="A32" s="268" t="s">
        <v>55</v>
      </c>
      <c r="B32" s="268"/>
    </row>
    <row r="33" spans="1:2" ht="40.35" customHeight="1" thickBot="1" x14ac:dyDescent="0.2">
      <c r="A33" s="91" t="s">
        <v>126</v>
      </c>
      <c r="B33" s="91"/>
    </row>
    <row r="34" spans="1:2" ht="40.35" customHeight="1" thickBot="1" x14ac:dyDescent="0.2">
      <c r="A34" s="79" t="s">
        <v>9</v>
      </c>
      <c r="B34" s="81" t="s">
        <v>115</v>
      </c>
    </row>
    <row r="35" spans="1:2" ht="40.35" customHeight="1" thickTop="1" x14ac:dyDescent="0.15">
      <c r="A35" s="135"/>
      <c r="B35" s="189"/>
    </row>
    <row r="36" spans="1:2" ht="40.35" customHeight="1" x14ac:dyDescent="0.15">
      <c r="A36" s="136"/>
      <c r="B36" s="194"/>
    </row>
    <row r="37" spans="1:2" ht="40.35" customHeight="1" thickBot="1" x14ac:dyDescent="0.2">
      <c r="A37" s="137"/>
      <c r="B37" s="190"/>
    </row>
    <row r="38" spans="1:2" ht="40.35" customHeight="1" thickTop="1" thickBot="1" x14ac:dyDescent="0.2">
      <c r="A38" s="78" t="s">
        <v>10</v>
      </c>
      <c r="B38" s="191">
        <f>SUM(B35:B37)</f>
        <v>0</v>
      </c>
    </row>
    <row r="39" spans="1:2" ht="23.45" customHeight="1" x14ac:dyDescent="0.15">
      <c r="A39" s="12"/>
      <c r="B39" s="29"/>
    </row>
    <row r="40" spans="1:2" ht="40.35" customHeight="1" thickBot="1" x14ac:dyDescent="0.2">
      <c r="A40" s="91" t="s">
        <v>127</v>
      </c>
      <c r="B40" s="91"/>
    </row>
    <row r="41" spans="1:2" ht="40.35" customHeight="1" thickBot="1" x14ac:dyDescent="0.2">
      <c r="A41" s="79" t="s">
        <v>9</v>
      </c>
      <c r="B41" s="81" t="s">
        <v>115</v>
      </c>
    </row>
    <row r="42" spans="1:2" ht="40.35" customHeight="1" thickTop="1" x14ac:dyDescent="0.15">
      <c r="A42" s="135"/>
      <c r="B42" s="189"/>
    </row>
    <row r="43" spans="1:2" ht="40.35" customHeight="1" x14ac:dyDescent="0.15">
      <c r="A43" s="136"/>
      <c r="B43" s="194"/>
    </row>
    <row r="44" spans="1:2" ht="40.35" customHeight="1" thickBot="1" x14ac:dyDescent="0.2">
      <c r="A44" s="137"/>
      <c r="B44" s="190"/>
    </row>
    <row r="45" spans="1:2" ht="40.35" customHeight="1" thickTop="1" thickBot="1" x14ac:dyDescent="0.2">
      <c r="A45" s="78" t="s">
        <v>10</v>
      </c>
      <c r="B45" s="191">
        <f>SUM(B42:B44)</f>
        <v>0</v>
      </c>
    </row>
    <row r="46" spans="1:2" ht="40.35" customHeight="1" x14ac:dyDescent="0.15">
      <c r="A46" s="12"/>
      <c r="B46" s="90"/>
    </row>
    <row r="47" spans="1:2" ht="40.35" customHeight="1" x14ac:dyDescent="0.15">
      <c r="A47" s="12" t="s">
        <v>11</v>
      </c>
      <c r="B47" s="32"/>
    </row>
    <row r="48" spans="1:2" ht="40.35" customHeight="1" thickBot="1" x14ac:dyDescent="0.2">
      <c r="A48" s="12" t="s">
        <v>116</v>
      </c>
      <c r="B48" s="32"/>
    </row>
    <row r="49" spans="1:3" ht="40.35" customHeight="1" thickBot="1" x14ac:dyDescent="0.2">
      <c r="A49" s="79"/>
      <c r="B49" s="92" t="s">
        <v>117</v>
      </c>
    </row>
    <row r="50" spans="1:3" ht="40.35" customHeight="1" thickTop="1" x14ac:dyDescent="0.15">
      <c r="A50" s="83" t="s">
        <v>124</v>
      </c>
      <c r="B50" s="195">
        <f>B11+B22-B38</f>
        <v>0</v>
      </c>
    </row>
    <row r="51" spans="1:3" ht="40.35" customHeight="1" thickBot="1" x14ac:dyDescent="0.2">
      <c r="A51" s="84" t="s">
        <v>125</v>
      </c>
      <c r="B51" s="196">
        <f>B12+B29-B45</f>
        <v>0</v>
      </c>
    </row>
    <row r="52" spans="1:3" ht="40.35" customHeight="1" thickTop="1" thickBot="1" x14ac:dyDescent="0.2">
      <c r="A52" s="78" t="s">
        <v>7</v>
      </c>
      <c r="B52" s="191">
        <f>SUM(B50:B51)</f>
        <v>0</v>
      </c>
      <c r="C52" s="75"/>
    </row>
  </sheetData>
  <mergeCells count="5">
    <mergeCell ref="A32:B32"/>
    <mergeCell ref="A2:B3"/>
    <mergeCell ref="A7:B7"/>
    <mergeCell ref="A16:B16"/>
    <mergeCell ref="A31:B31"/>
  </mergeCells>
  <phoneticPr fontId="1"/>
  <pageMargins left="0.7" right="0.7"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3a653523f78e82035fb2a7d46d47469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6ff282b95fbdf707495221c80dfe90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_x51e6__x5206__x65b9__x6cd5_ xmlns="321e8871-1c24-4f8a-8f1d-b9016d52d4a3"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2E868-C144-47D4-9888-8B85F0AC6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0E1D95-9CDC-4BF4-AD19-A69D1F419B5A}">
  <ds:schemaRefs>
    <ds:schemaRef ds:uri="321e8871-1c24-4f8a-8f1d-b9016d52d4a3"/>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8ee52e10-ab1a-4c94-9d82-ab5dbf513320"/>
    <ds:schemaRef ds:uri="http://purl.org/dc/dcmitype/"/>
    <ds:schemaRef ds:uri="http://purl.org/dc/terms/"/>
  </ds:schemaRefs>
</ds:datastoreItem>
</file>

<file path=customXml/itemProps3.xml><?xml version="1.0" encoding="utf-8"?>
<ds:datastoreItem xmlns:ds="http://schemas.openxmlformats.org/officeDocument/2006/customXml" ds:itemID="{6AE770EB-06CF-467A-8056-4D1B07594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表紙 </vt:lpstr>
      <vt:lpstr>表1</vt:lpstr>
      <vt:lpstr>表2</vt:lpstr>
      <vt:lpstr>表3</vt:lpstr>
      <vt:lpstr>表4</vt:lpstr>
      <vt:lpstr>表5-1</vt:lpstr>
      <vt:lpstr>表5-2</vt:lpstr>
      <vt:lpstr>表5-3</vt:lpstr>
      <vt:lpstr>表6-1</vt:lpstr>
      <vt:lpstr>表6-2</vt:lpstr>
      <vt:lpstr>表6-3</vt:lpstr>
      <vt:lpstr>表紙（メニュー別）</vt:lpstr>
      <vt:lpstr>表１（メニュー別）</vt:lpstr>
      <vt:lpstr>'表5-1'!Print_Area</vt:lpstr>
      <vt:lpstr>'表5-2'!Print_Area</vt:lpstr>
      <vt:lpstr>'表5-3'!Print_Area</vt:lpstr>
      <vt:lpstr>'表6-1'!Print_Area</vt:lpstr>
      <vt:lpstr>'表6-2'!Print_Area</vt:lpstr>
      <vt:lpstr>'表6-3'!Print_Area</vt:lpstr>
      <vt:lpstr>'表紙 '!Print_Area</vt:lpstr>
      <vt:lpstr>'表紙（メニュー別）'!Print_Area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2024-03-21T05:07:04Z</dcterms:created>
  <dcterms:modified xsi:type="dcterms:W3CDTF">2026-02-12T04:30:01Z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