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4DD025F-8AB6-4EDD-9E07-1E9E1B74EE95}" xr6:coauthVersionLast="47" xr6:coauthVersionMax="47" xr10:uidLastSave="{00000000-0000-0000-0000-000000000000}"/>
  <bookViews>
    <workbookView xWindow="390" yWindow="390" windowWidth="20940" windowHeight="15555" xr2:uid="{00000000-000D-0000-FFFF-FFFF00000000}"/>
  </bookViews>
  <sheets>
    <sheet name="グラフ" sheetId="4" r:id="rId1"/>
    <sheet name="データ" sheetId="1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E77" i="1"/>
  <c r="G77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H77" i="1" l="1"/>
  <c r="F76" i="1"/>
  <c r="G76" i="1" s="1"/>
  <c r="H76" i="1" l="1"/>
  <c r="F74" i="1" l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F75" i="1"/>
  <c r="G75" i="1"/>
  <c r="F21" i="1"/>
  <c r="F30" i="1"/>
  <c r="F37" i="1"/>
  <c r="F39" i="1"/>
  <c r="F40" i="1"/>
  <c r="F41" i="1"/>
  <c r="F42" i="1"/>
  <c r="F43" i="1"/>
  <c r="F44" i="1"/>
  <c r="G44" i="1" s="1"/>
  <c r="H44" i="1" s="1"/>
  <c r="F47" i="1"/>
  <c r="F48" i="1"/>
  <c r="F52" i="1"/>
  <c r="F53" i="1"/>
  <c r="F54" i="1"/>
  <c r="F56" i="1"/>
  <c r="F57" i="1"/>
  <c r="F63" i="1"/>
  <c r="F69" i="1"/>
  <c r="G69" i="1" s="1"/>
  <c r="H69" i="1" s="1"/>
  <c r="F73" i="1"/>
  <c r="F23" i="1"/>
  <c r="G58" i="1"/>
  <c r="H58" i="1" s="1"/>
  <c r="F58" i="1"/>
  <c r="F72" i="1"/>
  <c r="F29" i="1"/>
  <c r="F32" i="1"/>
  <c r="F38" i="1"/>
  <c r="F46" i="1"/>
  <c r="G46" i="1" s="1"/>
  <c r="F22" i="1"/>
  <c r="F25" i="1"/>
  <c r="F64" i="1"/>
  <c r="F59" i="1"/>
  <c r="F71" i="1"/>
  <c r="F70" i="1"/>
  <c r="G70" i="1" s="1"/>
  <c r="F68" i="1"/>
  <c r="F27" i="1"/>
  <c r="F28" i="1"/>
  <c r="G28" i="1" s="1"/>
  <c r="F31" i="1"/>
  <c r="F33" i="1"/>
  <c r="F34" i="1"/>
  <c r="F35" i="1"/>
  <c r="F36" i="1"/>
  <c r="F45" i="1"/>
  <c r="F49" i="1"/>
  <c r="F50" i="1"/>
  <c r="F51" i="1"/>
  <c r="F55" i="1"/>
  <c r="F60" i="1"/>
  <c r="F62" i="1"/>
  <c r="G62" i="1" s="1"/>
  <c r="F24" i="1"/>
  <c r="F65" i="1"/>
  <c r="F67" i="1"/>
  <c r="F26" i="1"/>
  <c r="F66" i="1"/>
  <c r="G29" i="1"/>
  <c r="H29" i="1" s="1"/>
  <c r="G33" i="1"/>
  <c r="H33" i="1" s="1"/>
  <c r="G37" i="1"/>
  <c r="G39" i="1"/>
  <c r="H39" i="1" s="1"/>
  <c r="G41" i="1"/>
  <c r="G43" i="1"/>
  <c r="H43" i="1" s="1"/>
  <c r="G45" i="1"/>
  <c r="H45" i="1" s="1"/>
  <c r="G48" i="1"/>
  <c r="G52" i="1"/>
  <c r="H52" i="1" s="1"/>
  <c r="G55" i="1"/>
  <c r="H55" i="1" s="1"/>
  <c r="G56" i="1"/>
  <c r="H56" i="1" s="1"/>
  <c r="G57" i="1"/>
  <c r="H57" i="1" s="1"/>
  <c r="G64" i="1"/>
  <c r="F61" i="1"/>
  <c r="G61" i="1"/>
  <c r="H61" i="1" s="1"/>
  <c r="G73" i="1"/>
  <c r="G66" i="1"/>
  <c r="G68" i="1"/>
  <c r="H68" i="1" s="1"/>
  <c r="G67" i="1"/>
  <c r="G24" i="1"/>
  <c r="G65" i="1"/>
  <c r="H65" i="1" s="1"/>
  <c r="G50" i="1"/>
  <c r="G38" i="1"/>
  <c r="G74" i="1"/>
  <c r="G60" i="1" l="1"/>
  <c r="H60" i="1" s="1"/>
  <c r="G36" i="1"/>
  <c r="G32" i="1"/>
  <c r="H32" i="1" s="1"/>
  <c r="H66" i="1"/>
  <c r="G25" i="1"/>
  <c r="H25" i="1" s="1"/>
  <c r="H73" i="1"/>
  <c r="G42" i="1"/>
  <c r="H67" i="1"/>
  <c r="G34" i="1"/>
  <c r="G22" i="1"/>
  <c r="H22" i="1" s="1"/>
  <c r="G47" i="1"/>
  <c r="H34" i="1"/>
  <c r="G59" i="1"/>
  <c r="H59" i="1" s="1"/>
  <c r="H46" i="1"/>
  <c r="G54" i="1"/>
  <c r="H54" i="1" s="1"/>
  <c r="G51" i="1"/>
  <c r="H51" i="1" s="1"/>
  <c r="G35" i="1"/>
  <c r="G31" i="1"/>
  <c r="G71" i="1"/>
  <c r="H71" i="1" s="1"/>
  <c r="H64" i="1"/>
  <c r="H38" i="1"/>
  <c r="G26" i="1"/>
  <c r="H26" i="1" s="1"/>
  <c r="G23" i="1"/>
  <c r="H23" i="1" s="1"/>
  <c r="G21" i="1"/>
  <c r="H21" i="1" s="1"/>
  <c r="G72" i="1"/>
  <c r="G53" i="1"/>
  <c r="H53" i="1" s="1"/>
  <c r="G27" i="1"/>
  <c r="H27" i="1" s="1"/>
  <c r="H24" i="1"/>
  <c r="H36" i="1"/>
  <c r="H48" i="1"/>
  <c r="G49" i="1"/>
  <c r="H49" i="1" s="1"/>
  <c r="G40" i="1"/>
  <c r="H40" i="1" s="1"/>
  <c r="H50" i="1"/>
  <c r="G30" i="1"/>
  <c r="H30" i="1" s="1"/>
  <c r="H74" i="1"/>
  <c r="H37" i="1"/>
  <c r="H72" i="1"/>
  <c r="H31" i="1"/>
  <c r="H35" i="1"/>
  <c r="H41" i="1"/>
  <c r="H75" i="1"/>
  <c r="G63" i="1"/>
  <c r="H63" i="1" s="1"/>
  <c r="H70" i="1"/>
  <c r="H28" i="1"/>
  <c r="H42" i="1"/>
  <c r="H47" i="1"/>
  <c r="H62" i="1"/>
</calcChain>
</file>

<file path=xl/sharedStrings.xml><?xml version="1.0" encoding="utf-8"?>
<sst xmlns="http://schemas.openxmlformats.org/spreadsheetml/2006/main" count="12" uniqueCount="11">
  <si>
    <t>国内生産</t>
  </si>
  <si>
    <t>輸　入</t>
  </si>
  <si>
    <t>(%)</t>
  </si>
  <si>
    <t xml:space="preserve"> </t>
  </si>
  <si>
    <t xml:space="preserve"> 年度</t>
  </si>
  <si>
    <t>合計</t>
  </si>
  <si>
    <t>輸入比率</t>
  </si>
  <si>
    <t>(千kL)</t>
  </si>
  <si>
    <t>【第213-1-2】国産と輸入原油供給量の推移</t>
    <rPh sb="13" eb="15">
      <t>ユニュウ</t>
    </rPh>
    <phoneticPr fontId="1"/>
  </si>
  <si>
    <t>↓1965以降が統計要覧からリンク</t>
    <rPh sb="5" eb="7">
      <t>イコウ</t>
    </rPh>
    <rPh sb="8" eb="10">
      <t>トウケイ</t>
    </rPh>
    <rPh sb="10" eb="12">
      <t>ヨウラン</t>
    </rPh>
    <phoneticPr fontId="1"/>
  </si>
  <si>
    <t>資料：経済産業省「資源・エネルギー統計年報・月報」を基に作成</t>
    <rPh sb="0" eb="2">
      <t>シリョウ</t>
    </rPh>
    <rPh sb="3" eb="5">
      <t>ケイザイ</t>
    </rPh>
    <rPh sb="5" eb="8">
      <t>サンギョウショウ</t>
    </rPh>
    <rPh sb="26" eb="27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</si>
</sst>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/>
    <xf numFmtId="3" fontId="4" fillId="0" borderId="1" xfId="0" applyNumberFormat="1" applyFont="1" applyBorder="1" applyAlignment="1"/>
    <xf numFmtId="176" fontId="4" fillId="0" borderId="1" xfId="0" applyNumberFormat="1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3" xfId="0" applyFont="1" applyBorder="1" applyAlignment="1">
      <alignment horizontal="right"/>
    </xf>
    <xf numFmtId="0" fontId="10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177" fontId="4" fillId="0" borderId="1" xfId="0" applyNumberFormat="1" applyFont="1" applyBorder="1" applyAlignment="1" applyProtection="1">
      <protection hidden="1"/>
    </xf>
    <xf numFmtId="178" fontId="4" fillId="0" borderId="1" xfId="0" applyNumberFormat="1" applyFont="1" applyBorder="1" applyAlignment="1"/>
    <xf numFmtId="177" fontId="4" fillId="0" borderId="1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25000000000003E-2"/>
          <c:y val="9.7643097643097643E-2"/>
          <c:w val="0.83333333333333337"/>
          <c:h val="0.79461279461279466"/>
        </c:manualLayout>
      </c:layout>
      <c:barChart>
        <c:barDir val="col"/>
        <c:grouping val="stacked"/>
        <c:varyColors val="0"/>
        <c:ser>
          <c:idx val="0"/>
          <c:order val="0"/>
          <c:tx>
            <c:v>国産原油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データ!$D$6:$D$77</c:f>
              <c:numCache>
                <c:formatCode>General</c:formatCode>
                <c:ptCount val="72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1">
                  <c:v>2021</c:v>
                </c:pt>
              </c:numCache>
            </c:numRef>
          </c:cat>
          <c:val>
            <c:numRef>
              <c:f>データ!$E$6:$E$76</c:f>
              <c:numCache>
                <c:formatCode>#,##0_);[Red]\(#,##0\)</c:formatCode>
                <c:ptCount val="71"/>
                <c:pt idx="0">
                  <c:v>341</c:v>
                </c:pt>
                <c:pt idx="1">
                  <c:v>365</c:v>
                </c:pt>
                <c:pt idx="2">
                  <c:v>336</c:v>
                </c:pt>
                <c:pt idx="3">
                  <c:v>338</c:v>
                </c:pt>
                <c:pt idx="4">
                  <c:v>338</c:v>
                </c:pt>
                <c:pt idx="5">
                  <c:v>356</c:v>
                </c:pt>
                <c:pt idx="6">
                  <c:v>349</c:v>
                </c:pt>
                <c:pt idx="7">
                  <c:v>373</c:v>
                </c:pt>
                <c:pt idx="8">
                  <c:v>415</c:v>
                </c:pt>
                <c:pt idx="9">
                  <c:v>483</c:v>
                </c:pt>
                <c:pt idx="10">
                  <c:v>624</c:v>
                </c:pt>
                <c:pt idx="11">
                  <c:v>776</c:v>
                </c:pt>
                <c:pt idx="12">
                  <c:v>876</c:v>
                </c:pt>
                <c:pt idx="13">
                  <c:v>882</c:v>
                </c:pt>
                <c:pt idx="14">
                  <c:v>742</c:v>
                </c:pt>
                <c:pt idx="15" formatCode="#,##0_ ">
                  <c:v>786.93200000000002</c:v>
                </c:pt>
                <c:pt idx="16" formatCode="#,##0_ ">
                  <c:v>872.20299999999997</c:v>
                </c:pt>
                <c:pt idx="17" formatCode="#,##0_ ">
                  <c:v>879.35400000000004</c:v>
                </c:pt>
                <c:pt idx="18" formatCode="#,##0_ ">
                  <c:v>861.93</c:v>
                </c:pt>
                <c:pt idx="19" formatCode="#,##0_ ">
                  <c:v>812.31200000000001</c:v>
                </c:pt>
                <c:pt idx="20" formatCode="#,##0_ ">
                  <c:v>901.30200000000002</c:v>
                </c:pt>
                <c:pt idx="21" formatCode="#,##0_ ">
                  <c:v>866.96400000000006</c:v>
                </c:pt>
                <c:pt idx="22" formatCode="#,##0_ ">
                  <c:v>830.57799999999997</c:v>
                </c:pt>
                <c:pt idx="23" formatCode="#,##0_ ">
                  <c:v>817.52200000000005</c:v>
                </c:pt>
                <c:pt idx="24" formatCode="#,##0_ ">
                  <c:v>756.29100000000005</c:v>
                </c:pt>
                <c:pt idx="25" formatCode="#,##0_ ">
                  <c:v>698.82100000000003</c:v>
                </c:pt>
                <c:pt idx="26" formatCode="#,##0_ ">
                  <c:v>689.13</c:v>
                </c:pt>
                <c:pt idx="27" formatCode="#,##0_ ">
                  <c:v>671.69399999999996</c:v>
                </c:pt>
                <c:pt idx="28" formatCode="#,##0_ ">
                  <c:v>608.64700000000005</c:v>
                </c:pt>
                <c:pt idx="29" formatCode="#,##0_ ">
                  <c:v>551.404</c:v>
                </c:pt>
                <c:pt idx="30" formatCode="#,##0_ ">
                  <c:v>481.32900000000001</c:v>
                </c:pt>
                <c:pt idx="31" formatCode="#,##0_ ">
                  <c:v>452.55099999999999</c:v>
                </c:pt>
                <c:pt idx="32" formatCode="#,##0_ ">
                  <c:v>481.13400000000001</c:v>
                </c:pt>
                <c:pt idx="33" formatCode="#,##0_ ">
                  <c:v>474.97199999999998</c:v>
                </c:pt>
                <c:pt idx="34" formatCode="#,##0_ ">
                  <c:v>502.08600000000001</c:v>
                </c:pt>
                <c:pt idx="35" formatCode="#,##0_ ">
                  <c:v>669.90099999999995</c:v>
                </c:pt>
                <c:pt idx="36" formatCode="#,##0_ ">
                  <c:v>697.94600000000003</c:v>
                </c:pt>
                <c:pt idx="37" formatCode="#,##0_ ">
                  <c:v>756.875</c:v>
                </c:pt>
                <c:pt idx="38" formatCode="#,##0_ ">
                  <c:v>652.36099999999999</c:v>
                </c:pt>
                <c:pt idx="39" formatCode="#,##0_ ">
                  <c:v>649.22799999999995</c:v>
                </c:pt>
                <c:pt idx="40" formatCode="#,##0_ ">
                  <c:v>654.52599999999995</c:v>
                </c:pt>
                <c:pt idx="41" formatCode="#,##0_ ">
                  <c:v>945.91600000000005</c:v>
                </c:pt>
                <c:pt idx="42" formatCode="#,##0_ ">
                  <c:v>980.55799999999999</c:v>
                </c:pt>
                <c:pt idx="43" formatCode="#,##0_ ">
                  <c:v>898.82299999999998</c:v>
                </c:pt>
                <c:pt idx="44" formatCode="#,##0_ ">
                  <c:v>862.52700000000004</c:v>
                </c:pt>
                <c:pt idx="45" formatCode="#,##0_ ">
                  <c:v>865.53800000000001</c:v>
                </c:pt>
                <c:pt idx="46" formatCode="#,##0_ ">
                  <c:v>833.97199999999998</c:v>
                </c:pt>
                <c:pt idx="47" formatCode="#,##0_ ">
                  <c:v>840.33299999999997</c:v>
                </c:pt>
                <c:pt idx="48" formatCode="#,##0_ ">
                  <c:v>773.23199999999997</c:v>
                </c:pt>
                <c:pt idx="49" formatCode="#,##0_ ">
                  <c:v>728.29399999999998</c:v>
                </c:pt>
                <c:pt idx="50" formatCode="#,##0_ ">
                  <c:v>761.053</c:v>
                </c:pt>
                <c:pt idx="51" formatCode="#,##0_ ">
                  <c:v>733.63699999999994</c:v>
                </c:pt>
                <c:pt idx="52" formatCode="#,##0_ ">
                  <c:v>755.88900000000001</c:v>
                </c:pt>
                <c:pt idx="53" formatCode="#,##0_ ">
                  <c:v>830.06799999999998</c:v>
                </c:pt>
                <c:pt idx="54" formatCode="#,##0_ ">
                  <c:v>860.399</c:v>
                </c:pt>
                <c:pt idx="55" formatCode="#,##0_ ">
                  <c:v>910.93</c:v>
                </c:pt>
                <c:pt idx="56" formatCode="#,##0_ ">
                  <c:v>905.13199999999995</c:v>
                </c:pt>
                <c:pt idx="57" formatCode="#,##0_ ">
                  <c:v>978.99199999999996</c:v>
                </c:pt>
                <c:pt idx="58" formatCode="#,##0_ ">
                  <c:v>973.24699999999996</c:v>
                </c:pt>
                <c:pt idx="59" formatCode="#,##0_ ">
                  <c:v>917.19799999999998</c:v>
                </c:pt>
                <c:pt idx="60" formatCode="#,##0_ ">
                  <c:v>852.64499999999998</c:v>
                </c:pt>
                <c:pt idx="61" formatCode="#,##0_ ">
                  <c:v>824.44200000000001</c:v>
                </c:pt>
                <c:pt idx="62" formatCode="#,##0_ ">
                  <c:v>758.95500000000004</c:v>
                </c:pt>
                <c:pt idx="63" formatCode="#,##0_ ">
                  <c:v>668.28</c:v>
                </c:pt>
                <c:pt idx="64" formatCode="#,##0_ ">
                  <c:v>626.226</c:v>
                </c:pt>
                <c:pt idx="65" formatCode="#,##0_ ">
                  <c:v>578.30499999999995</c:v>
                </c:pt>
                <c:pt idx="66" formatCode="#,##0_ ">
                  <c:v>549.31399999999996</c:v>
                </c:pt>
                <c:pt idx="67" formatCode="#,##0_ ">
                  <c:v>546.47299999999996</c:v>
                </c:pt>
                <c:pt idx="68" formatCode="#,##0_ ">
                  <c:v>496.07799999999997</c:v>
                </c:pt>
                <c:pt idx="69" formatCode="#,##0_ ">
                  <c:v>524.19200000000001</c:v>
                </c:pt>
                <c:pt idx="70" formatCode="#,##0_ ">
                  <c:v>512.93700000000001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3-4FFE-B4DA-D2BBB6382D96}"/>
            </c:ext>
          </c:extLst>
        </c:ser>
        <c:ser>
          <c:idx val="1"/>
          <c:order val="1"/>
          <c:tx>
            <c:v>輸入原油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データ!$D$6:$D$77</c:f>
              <c:numCache>
                <c:formatCode>General</c:formatCode>
                <c:ptCount val="72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1">
                  <c:v>2021</c:v>
                </c:pt>
              </c:numCache>
            </c:numRef>
          </c:cat>
          <c:val>
            <c:numRef>
              <c:f>データ!$F$6:$F$77</c:f>
              <c:numCache>
                <c:formatCode>#,##0_);[Red]\(#,##0\)</c:formatCode>
                <c:ptCount val="72"/>
                <c:pt idx="0">
                  <c:v>1851</c:v>
                </c:pt>
                <c:pt idx="1">
                  <c:v>3304</c:v>
                </c:pt>
                <c:pt idx="2">
                  <c:v>4825</c:v>
                </c:pt>
                <c:pt idx="3">
                  <c:v>6125</c:v>
                </c:pt>
                <c:pt idx="4">
                  <c:v>7570</c:v>
                </c:pt>
                <c:pt idx="5">
                  <c:v>9271</c:v>
                </c:pt>
                <c:pt idx="6">
                  <c:v>12514</c:v>
                </c:pt>
                <c:pt idx="7">
                  <c:v>14910</c:v>
                </c:pt>
                <c:pt idx="8">
                  <c:v>16942</c:v>
                </c:pt>
                <c:pt idx="9">
                  <c:v>24980</c:v>
                </c:pt>
                <c:pt idx="10">
                  <c:v>32919</c:v>
                </c:pt>
                <c:pt idx="11">
                  <c:v>39155</c:v>
                </c:pt>
                <c:pt idx="12">
                  <c:v>47413</c:v>
                </c:pt>
                <c:pt idx="13">
                  <c:v>62461</c:v>
                </c:pt>
                <c:pt idx="14">
                  <c:v>74499</c:v>
                </c:pt>
                <c:pt idx="15">
                  <c:v>87626.619000000006</c:v>
                </c:pt>
                <c:pt idx="16">
                  <c:v>104164.389</c:v>
                </c:pt>
                <c:pt idx="17">
                  <c:v>125136.735</c:v>
                </c:pt>
                <c:pt idx="18">
                  <c:v>146847.63699999999</c:v>
                </c:pt>
                <c:pt idx="19">
                  <c:v>174459.65400000001</c:v>
                </c:pt>
                <c:pt idx="20">
                  <c:v>204871.97899999999</c:v>
                </c:pt>
                <c:pt idx="21">
                  <c:v>224379.394</c:v>
                </c:pt>
                <c:pt idx="22">
                  <c:v>246879.21599999999</c:v>
                </c:pt>
                <c:pt idx="23">
                  <c:v>288609.36700000003</c:v>
                </c:pt>
                <c:pt idx="24">
                  <c:v>275886.8</c:v>
                </c:pt>
                <c:pt idx="25">
                  <c:v>262785.45899999997</c:v>
                </c:pt>
                <c:pt idx="26">
                  <c:v>275826.02500000002</c:v>
                </c:pt>
                <c:pt idx="27">
                  <c:v>277477.39199999999</c:v>
                </c:pt>
                <c:pt idx="28">
                  <c:v>270121.071</c:v>
                </c:pt>
                <c:pt idx="29">
                  <c:v>277143.21799999999</c:v>
                </c:pt>
                <c:pt idx="30">
                  <c:v>249199.21299999999</c:v>
                </c:pt>
                <c:pt idx="31">
                  <c:v>230231.31899999999</c:v>
                </c:pt>
                <c:pt idx="32">
                  <c:v>207395.07500000001</c:v>
                </c:pt>
                <c:pt idx="33">
                  <c:v>212844.21799999999</c:v>
                </c:pt>
                <c:pt idx="34">
                  <c:v>212910.65700000001</c:v>
                </c:pt>
                <c:pt idx="35">
                  <c:v>197261.07</c:v>
                </c:pt>
                <c:pt idx="36">
                  <c:v>187515.834</c:v>
                </c:pt>
                <c:pt idx="37">
                  <c:v>187903.239</c:v>
                </c:pt>
                <c:pt idx="38">
                  <c:v>199755.68</c:v>
                </c:pt>
                <c:pt idx="39">
                  <c:v>210890.84599999999</c:v>
                </c:pt>
                <c:pt idx="40">
                  <c:v>238479.66500000001</c:v>
                </c:pt>
                <c:pt idx="41">
                  <c:v>238646.478</c:v>
                </c:pt>
                <c:pt idx="42">
                  <c:v>255667.628</c:v>
                </c:pt>
                <c:pt idx="43">
                  <c:v>256405.55600000001</c:v>
                </c:pt>
                <c:pt idx="44">
                  <c:v>273777</c:v>
                </c:pt>
                <c:pt idx="45">
                  <c:v>265525.83500000002</c:v>
                </c:pt>
                <c:pt idx="46">
                  <c:v>263792.011</c:v>
                </c:pt>
                <c:pt idx="47">
                  <c:v>267489.45699999999</c:v>
                </c:pt>
                <c:pt idx="48">
                  <c:v>254278.571</c:v>
                </c:pt>
                <c:pt idx="49">
                  <c:v>248529.95600000001</c:v>
                </c:pt>
                <c:pt idx="50">
                  <c:v>254603.842</c:v>
                </c:pt>
                <c:pt idx="51">
                  <c:v>239783.68100000001</c:v>
                </c:pt>
                <c:pt idx="52">
                  <c:v>241897.67199999999</c:v>
                </c:pt>
                <c:pt idx="53">
                  <c:v>244854.44500000001</c:v>
                </c:pt>
                <c:pt idx="54">
                  <c:v>241805.26699999999</c:v>
                </c:pt>
                <c:pt idx="55">
                  <c:v>249010.016</c:v>
                </c:pt>
                <c:pt idx="56">
                  <c:v>238648.8</c:v>
                </c:pt>
                <c:pt idx="57">
                  <c:v>242029.24400000001</c:v>
                </c:pt>
                <c:pt idx="58">
                  <c:v>234406.198</c:v>
                </c:pt>
                <c:pt idx="59">
                  <c:v>211656.45600000001</c:v>
                </c:pt>
                <c:pt idx="60">
                  <c:v>214357.42</c:v>
                </c:pt>
                <c:pt idx="61">
                  <c:v>209173.03400000001</c:v>
                </c:pt>
                <c:pt idx="62">
                  <c:v>211026.315</c:v>
                </c:pt>
                <c:pt idx="63">
                  <c:v>210345.43599999999</c:v>
                </c:pt>
                <c:pt idx="64">
                  <c:v>195169.06899999999</c:v>
                </c:pt>
                <c:pt idx="65">
                  <c:v>194514.75099999999</c:v>
                </c:pt>
                <c:pt idx="66">
                  <c:v>191047.35699999999</c:v>
                </c:pt>
                <c:pt idx="67">
                  <c:v>185091.44699999999</c:v>
                </c:pt>
                <c:pt idx="68">
                  <c:v>177042.853</c:v>
                </c:pt>
                <c:pt idx="69">
                  <c:v>173043.63200000001</c:v>
                </c:pt>
                <c:pt idx="70">
                  <c:v>136462.606</c:v>
                </c:pt>
                <c:pt idx="71">
                  <c:v>148903.59299999999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3-4FFE-B4DA-D2BBB6382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5188640"/>
        <c:axId val="1"/>
      </c:barChart>
      <c:lineChart>
        <c:grouping val="standard"/>
        <c:varyColors val="0"/>
        <c:ser>
          <c:idx val="2"/>
          <c:order val="2"/>
          <c:tx>
            <c:v>輸入比率(%)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65"/>
              <c:layout>
                <c:manualLayout>
                  <c:x val="-3.5645782169506906E-3"/>
                  <c:y val="3.48799815263564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r">
                      <a:defRPr sz="16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99.7%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r">
                    <a:defRPr sz="16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7B3-4FFE-B4DA-D2BBB6382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データ!$H$6:$H$77</c:f>
              <c:numCache>
                <c:formatCode>0.0%</c:formatCode>
                <c:ptCount val="72"/>
                <c:pt idx="0">
                  <c:v>0.84443430656934304</c:v>
                </c:pt>
                <c:pt idx="1">
                  <c:v>0.90051785227582448</c:v>
                </c:pt>
                <c:pt idx="2">
                  <c:v>0.93489633791900795</c:v>
                </c:pt>
                <c:pt idx="3">
                  <c:v>0.94770230543091438</c:v>
                </c:pt>
                <c:pt idx="4">
                  <c:v>0.95725847243297923</c:v>
                </c:pt>
                <c:pt idx="5">
                  <c:v>0.96302067102939648</c:v>
                </c:pt>
                <c:pt idx="6">
                  <c:v>0.97286791572727982</c:v>
                </c:pt>
                <c:pt idx="7">
                  <c:v>0.9755937970293791</c:v>
                </c:pt>
                <c:pt idx="8">
                  <c:v>0.97609033819208391</c:v>
                </c:pt>
                <c:pt idx="9">
                  <c:v>0.98103130031810859</c:v>
                </c:pt>
                <c:pt idx="10">
                  <c:v>0.98139701278955371</c:v>
                </c:pt>
                <c:pt idx="11">
                  <c:v>0.98056647717312362</c:v>
                </c:pt>
                <c:pt idx="12">
                  <c:v>0.98185922259727887</c:v>
                </c:pt>
                <c:pt idx="13">
                  <c:v>0.9860758094817107</c:v>
                </c:pt>
                <c:pt idx="14">
                  <c:v>0.99013835541792372</c:v>
                </c:pt>
                <c:pt idx="15">
                  <c:v>0.99109941868526463</c:v>
                </c:pt>
                <c:pt idx="16">
                  <c:v>0.99169619859715175</c:v>
                </c:pt>
                <c:pt idx="17">
                  <c:v>0.99302189103805616</c:v>
                </c:pt>
                <c:pt idx="18">
                  <c:v>0.99416469753783798</c:v>
                </c:pt>
                <c:pt idx="19">
                  <c:v>0.99536541970436954</c:v>
                </c:pt>
                <c:pt idx="20">
                  <c:v>0.99561992696223767</c:v>
                </c:pt>
                <c:pt idx="21">
                  <c:v>0.99615104098597673</c:v>
                </c:pt>
                <c:pt idx="22">
                  <c:v>0.99664697149600789</c:v>
                </c:pt>
                <c:pt idx="23">
                  <c:v>0.99717537647305465</c:v>
                </c:pt>
                <c:pt idx="24">
                  <c:v>0.99726618511502962</c:v>
                </c:pt>
                <c:pt idx="25">
                  <c:v>0.99734776966580319</c:v>
                </c:pt>
                <c:pt idx="26">
                  <c:v>0.99750780386702487</c:v>
                </c:pt>
                <c:pt idx="27">
                  <c:v>0.99758512958047252</c:v>
                </c:pt>
                <c:pt idx="28">
                  <c:v>0.99775182789500783</c:v>
                </c:pt>
                <c:pt idx="29">
                  <c:v>0.99801435117457915</c:v>
                </c:pt>
                <c:pt idx="30">
                  <c:v>0.99807222062182166</c:v>
                </c:pt>
                <c:pt idx="31">
                  <c:v>0.9980382200107879</c:v>
                </c:pt>
                <c:pt idx="32">
                  <c:v>0.9976854782838569</c:v>
                </c:pt>
                <c:pt idx="33">
                  <c:v>0.99777342113477929</c:v>
                </c:pt>
                <c:pt idx="34">
                  <c:v>0.99764734760941609</c:v>
                </c:pt>
                <c:pt idx="35">
                  <c:v>0.9966154816670908</c:v>
                </c:pt>
                <c:pt idx="36">
                  <c:v>0.99629173804383508</c:v>
                </c:pt>
                <c:pt idx="37">
                  <c:v>0.99598815571583932</c:v>
                </c:pt>
                <c:pt idx="38">
                  <c:v>0.9967448362014576</c:v>
                </c:pt>
                <c:pt idx="39">
                  <c:v>0.99693094557582507</c:v>
                </c:pt>
                <c:pt idx="40">
                  <c:v>0.99726293426605817</c:v>
                </c:pt>
                <c:pt idx="41">
                  <c:v>0.99605197817757107</c:v>
                </c:pt>
                <c:pt idx="42">
                  <c:v>0.99617936906049287</c:v>
                </c:pt>
                <c:pt idx="43">
                  <c:v>0.99650677146073752</c:v>
                </c:pt>
                <c:pt idx="44">
                  <c:v>0.99685942147722972</c:v>
                </c:pt>
                <c:pt idx="45">
                  <c:v>0.99675087826511555</c:v>
                </c:pt>
                <c:pt idx="46">
                  <c:v>0.99684848785238145</c:v>
                </c:pt>
                <c:pt idx="47">
                  <c:v>0.99686828286937512</c:v>
                </c:pt>
                <c:pt idx="48">
                  <c:v>0.99696833352713066</c:v>
                </c:pt>
                <c:pt idx="49">
                  <c:v>0.99707815488554541</c:v>
                </c:pt>
                <c:pt idx="50">
                  <c:v>0.99701974306217767</c:v>
                </c:pt>
                <c:pt idx="51">
                  <c:v>0.99694975394661611</c:v>
                </c:pt>
                <c:pt idx="52">
                  <c:v>0.99688490456564949</c:v>
                </c:pt>
                <c:pt idx="53">
                  <c:v>0.99662140690162271</c:v>
                </c:pt>
                <c:pt idx="54">
                  <c:v>0.99645438510448359</c:v>
                </c:pt>
                <c:pt idx="55">
                  <c:v>0.99635512743297638</c:v>
                </c:pt>
                <c:pt idx="56">
                  <c:v>0.99622159405841015</c:v>
                </c:pt>
                <c:pt idx="57">
                  <c:v>0.99597136288006305</c:v>
                </c:pt>
                <c:pt idx="58">
                  <c:v>0.99586519969914955</c:v>
                </c:pt>
                <c:pt idx="59">
                  <c:v>0.9956852696336489</c:v>
                </c:pt>
                <c:pt idx="60">
                  <c:v>0.99603808028216534</c:v>
                </c:pt>
                <c:pt idx="61">
                  <c:v>0.99607403852796783</c:v>
                </c:pt>
                <c:pt idx="62">
                  <c:v>0.99641639383135572</c:v>
                </c:pt>
                <c:pt idx="63">
                  <c:v>0.99683300207840519</c:v>
                </c:pt>
                <c:pt idx="64">
                  <c:v>0.9968016289666205</c:v>
                </c:pt>
                <c:pt idx="65">
                  <c:v>0.99703574790483573</c:v>
                </c:pt>
                <c:pt idx="66">
                  <c:v>0.99713296688750919</c:v>
                </c:pt>
                <c:pt idx="67">
                  <c:v>0.99705624260388181</c:v>
                </c:pt>
                <c:pt idx="68">
                  <c:v>0.99720580721531993</c:v>
                </c:pt>
                <c:pt idx="69">
                  <c:v>0.99697990106737755</c:v>
                </c:pt>
                <c:pt idx="70">
                  <c:v>0.99625526580318058</c:v>
                </c:pt>
                <c:pt idx="71">
                  <c:v>0.99683113755945785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B3-4FFE-B4DA-D2BBB6382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1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6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(百万kl) </a:t>
                </a:r>
              </a:p>
            </c:rich>
          </c:tx>
          <c:layout>
            <c:manualLayout>
              <c:xMode val="edge"/>
              <c:yMode val="edge"/>
              <c:x val="0"/>
              <c:y val="2.861944931825313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6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188640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70000000000000007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624997193439538"/>
          <c:y val="0.25420881025627223"/>
          <c:w val="0.19062498186003601"/>
          <c:h val="0.1481481022368834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0" workbookViewId="0"/>
  </sheetViews>
  <pageMargins left="0.78700000000000003" right="0.78700000000000003" top="0.98399999999999999" bottom="0.98399999999999999" header="0.51200000000000001" footer="0.51200000000000001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EE70A8-0ADD-451A-9602-7F2F35C9AC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0.91248</cdr:x>
      <cdr:y>0.91286</cdr:y>
    </cdr:from>
    <cdr:to>
      <cdr:x>1</cdr:x>
      <cdr:y>0.95982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6228" y="5154706"/>
          <a:ext cx="821390" cy="265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（年度）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30740;&#31350;&#37096;&#38272;\&#35336;&#37327;&#20998;&#26512;\public\&#32113;&#35336;&#35201;&#35239;\21&#29256;&#35201;&#35239;\&#21407;&#31295;\3-02-02&#21407;&#27833;&#12398;&#38656;&#32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35336;&#37327;&#20998;&#26512;\public\&#32113;&#35336;&#35201;&#35239;\22&#29256;&#35201;&#35239;\&#21407;&#31295;\3-02-02&#21407;&#27833;&#12398;&#38656;&#321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35336;&#37327;&#20998;&#26512;\public\&#32113;&#35336;&#35201;&#35239;\23&#29256;&#35201;&#35239;\&#21407;&#31295;\3-02-02&#21407;&#27833;&#12398;&#38656;&#32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"/>
      <sheetName val="作業"/>
    </sheetNames>
    <sheetDataSet>
      <sheetData sheetId="0">
        <row r="10">
          <cell r="C10">
            <v>786.93200000000002</v>
          </cell>
          <cell r="E10">
            <v>87626.619000000006</v>
          </cell>
        </row>
        <row r="11">
          <cell r="C11">
            <v>872.20299999999997</v>
          </cell>
          <cell r="E11">
            <v>104164.389</v>
          </cell>
        </row>
        <row r="12">
          <cell r="C12">
            <v>879.35400000000004</v>
          </cell>
          <cell r="E12">
            <v>125136.735</v>
          </cell>
        </row>
        <row r="13">
          <cell r="C13">
            <v>861.93</v>
          </cell>
          <cell r="E13">
            <v>146847.63699999999</v>
          </cell>
        </row>
        <row r="14">
          <cell r="C14">
            <v>812.31200000000001</v>
          </cell>
          <cell r="E14">
            <v>174459.65400000001</v>
          </cell>
        </row>
        <row r="15">
          <cell r="C15">
            <v>901.30200000000002</v>
          </cell>
          <cell r="E15">
            <v>204871.97899999999</v>
          </cell>
        </row>
        <row r="16">
          <cell r="C16">
            <v>866.96400000000006</v>
          </cell>
          <cell r="E16">
            <v>224379.394</v>
          </cell>
        </row>
        <row r="17">
          <cell r="C17">
            <v>830.57799999999997</v>
          </cell>
          <cell r="E17">
            <v>246879.21599999999</v>
          </cell>
        </row>
        <row r="18">
          <cell r="C18">
            <v>817.52200000000005</v>
          </cell>
          <cell r="E18">
            <v>288609.36700000003</v>
          </cell>
        </row>
        <row r="19">
          <cell r="C19">
            <v>756.29100000000005</v>
          </cell>
          <cell r="E19">
            <v>275886.8</v>
          </cell>
        </row>
        <row r="20">
          <cell r="C20">
            <v>698.82100000000003</v>
          </cell>
          <cell r="E20">
            <v>262785.45899999997</v>
          </cell>
        </row>
        <row r="21">
          <cell r="C21">
            <v>689.13</v>
          </cell>
          <cell r="E21">
            <v>275826.02500000002</v>
          </cell>
        </row>
        <row r="22">
          <cell r="C22">
            <v>671.69399999999996</v>
          </cell>
          <cell r="E22">
            <v>277477.39199999999</v>
          </cell>
        </row>
        <row r="23">
          <cell r="C23">
            <v>608.64700000000005</v>
          </cell>
          <cell r="E23">
            <v>270121.071</v>
          </cell>
        </row>
        <row r="24">
          <cell r="C24">
            <v>551.404</v>
          </cell>
          <cell r="E24">
            <v>277143.21799999999</v>
          </cell>
        </row>
        <row r="25">
          <cell r="C25">
            <v>481.32900000000001</v>
          </cell>
          <cell r="E25">
            <v>249199.21299999999</v>
          </cell>
        </row>
        <row r="26">
          <cell r="C26">
            <v>452.55099999999999</v>
          </cell>
          <cell r="E26">
            <v>230231.31899999999</v>
          </cell>
        </row>
        <row r="27">
          <cell r="C27">
            <v>481.13400000000001</v>
          </cell>
          <cell r="E27">
            <v>207395.07500000001</v>
          </cell>
        </row>
        <row r="28">
          <cell r="C28">
            <v>474.97199999999998</v>
          </cell>
          <cell r="E28">
            <v>212844.21799999999</v>
          </cell>
        </row>
        <row r="29">
          <cell r="C29">
            <v>502.08600000000001</v>
          </cell>
          <cell r="E29">
            <v>212910.65700000001</v>
          </cell>
        </row>
        <row r="30">
          <cell r="C30">
            <v>669.90099999999995</v>
          </cell>
          <cell r="E30">
            <v>197261.07</v>
          </cell>
        </row>
        <row r="31">
          <cell r="C31">
            <v>697.94600000000003</v>
          </cell>
          <cell r="E31">
            <v>187515.834</v>
          </cell>
        </row>
        <row r="32">
          <cell r="C32">
            <v>756.875</v>
          </cell>
          <cell r="E32">
            <v>187903.239</v>
          </cell>
        </row>
        <row r="33">
          <cell r="C33">
            <v>652.36099999999999</v>
          </cell>
          <cell r="E33">
            <v>199755.68</v>
          </cell>
        </row>
        <row r="34">
          <cell r="C34">
            <v>649.22799999999995</v>
          </cell>
          <cell r="E34">
            <v>210890.84599999999</v>
          </cell>
        </row>
        <row r="35">
          <cell r="C35">
            <v>654.52599999999995</v>
          </cell>
          <cell r="E35">
            <v>238479.66500000001</v>
          </cell>
        </row>
        <row r="36">
          <cell r="C36">
            <v>945.91600000000005</v>
          </cell>
          <cell r="E36">
            <v>238646.478</v>
          </cell>
        </row>
        <row r="37">
          <cell r="C37">
            <v>980.55799999999999</v>
          </cell>
          <cell r="E37">
            <v>255667.628</v>
          </cell>
        </row>
        <row r="38">
          <cell r="C38">
            <v>898.82299999999998</v>
          </cell>
          <cell r="E38">
            <v>256405.55600000001</v>
          </cell>
        </row>
        <row r="39">
          <cell r="C39">
            <v>862.52700000000004</v>
          </cell>
          <cell r="E39">
            <v>273777</v>
          </cell>
        </row>
        <row r="40">
          <cell r="C40">
            <v>865.53800000000001</v>
          </cell>
          <cell r="E40">
            <v>265525.83500000002</v>
          </cell>
        </row>
        <row r="41">
          <cell r="C41">
            <v>833.97199999999998</v>
          </cell>
          <cell r="E41">
            <v>263792.011</v>
          </cell>
        </row>
        <row r="42">
          <cell r="C42">
            <v>840.33299999999997</v>
          </cell>
          <cell r="E42">
            <v>267489.45699999999</v>
          </cell>
        </row>
        <row r="43">
          <cell r="C43">
            <v>773.23199999999997</v>
          </cell>
          <cell r="E43">
            <v>254278.571</v>
          </cell>
        </row>
        <row r="44">
          <cell r="C44">
            <v>728.29399999999998</v>
          </cell>
          <cell r="E44">
            <v>248529.95600000001</v>
          </cell>
        </row>
        <row r="45">
          <cell r="C45">
            <v>761.053</v>
          </cell>
          <cell r="E45">
            <v>254603.842</v>
          </cell>
        </row>
        <row r="46">
          <cell r="C46">
            <v>733.63699999999994</v>
          </cell>
          <cell r="E46">
            <v>239783.68100000001</v>
          </cell>
        </row>
        <row r="47">
          <cell r="C47">
            <v>755.88900000000001</v>
          </cell>
          <cell r="E47">
            <v>241897.67199999999</v>
          </cell>
        </row>
        <row r="48">
          <cell r="C48">
            <v>830.06799999999998</v>
          </cell>
          <cell r="E48">
            <v>244854.44500000001</v>
          </cell>
        </row>
        <row r="49">
          <cell r="C49">
            <v>860.399</v>
          </cell>
          <cell r="E49">
            <v>241805.26699999999</v>
          </cell>
        </row>
        <row r="50">
          <cell r="C50">
            <v>910.93</v>
          </cell>
          <cell r="E50">
            <v>249010.016</v>
          </cell>
        </row>
        <row r="51">
          <cell r="C51">
            <v>905.13199999999995</v>
          </cell>
          <cell r="E51">
            <v>238648.8</v>
          </cell>
        </row>
        <row r="52">
          <cell r="C52">
            <v>978.99199999999996</v>
          </cell>
          <cell r="E52">
            <v>242029.24400000001</v>
          </cell>
        </row>
        <row r="53">
          <cell r="C53">
            <v>973.24699999999996</v>
          </cell>
          <cell r="E53">
            <v>234406.198</v>
          </cell>
        </row>
        <row r="54">
          <cell r="C54">
            <v>917.19799999999998</v>
          </cell>
          <cell r="E54">
            <v>211656.45600000001</v>
          </cell>
        </row>
        <row r="55">
          <cell r="C55">
            <v>852.64499999999998</v>
          </cell>
          <cell r="E55">
            <v>214357.42</v>
          </cell>
        </row>
        <row r="56">
          <cell r="C56">
            <v>824.44200000000001</v>
          </cell>
          <cell r="E56">
            <v>209173.03400000001</v>
          </cell>
        </row>
        <row r="57">
          <cell r="C57">
            <v>758.95500000000004</v>
          </cell>
          <cell r="E57">
            <v>211026.315</v>
          </cell>
        </row>
        <row r="58">
          <cell r="C58">
            <v>668.28</v>
          </cell>
          <cell r="E58">
            <v>210345.43599999999</v>
          </cell>
        </row>
        <row r="59">
          <cell r="C59">
            <v>626.226</v>
          </cell>
          <cell r="E59">
            <v>195169.06899999999</v>
          </cell>
        </row>
        <row r="60">
          <cell r="C60">
            <v>578.30499999999995</v>
          </cell>
          <cell r="E60">
            <v>194514.75099999999</v>
          </cell>
        </row>
        <row r="61">
          <cell r="C61">
            <v>549.31399999999996</v>
          </cell>
          <cell r="E61">
            <v>191047.35699999999</v>
          </cell>
        </row>
        <row r="62">
          <cell r="C62">
            <v>546.47299999999996</v>
          </cell>
          <cell r="E62">
            <v>185091.44699999999</v>
          </cell>
        </row>
        <row r="63">
          <cell r="C63">
            <v>496.07799999999997</v>
          </cell>
          <cell r="E63">
            <v>177042.853</v>
          </cell>
        </row>
        <row r="64">
          <cell r="C64">
            <v>524.19200000000001</v>
          </cell>
          <cell r="E64">
            <v>173043.63200000001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"/>
      <sheetName val="作業"/>
    </sheetNames>
    <sheetDataSet>
      <sheetData sheetId="0">
        <row r="63">
          <cell r="C63">
            <v>512.93700000000001</v>
          </cell>
          <cell r="E63">
            <v>136462.606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"/>
      <sheetName val="作業"/>
    </sheetNames>
    <sheetDataSet>
      <sheetData sheetId="0">
        <row r="64">
          <cell r="C64">
            <v>473.35500000000002</v>
          </cell>
          <cell r="E64">
            <v>148903.59299999999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0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3.5"/>
  <cols>
    <col min="1" max="1" width="9" style="3"/>
    <col min="2" max="2" width="4.625" style="2" customWidth="1"/>
    <col min="3" max="4" width="8.125" style="2" customWidth="1"/>
    <col min="5" max="6" width="11.25" style="2" customWidth="1"/>
    <col min="7" max="16384" width="9" style="3"/>
  </cols>
  <sheetData>
    <row r="1" spans="2:10">
      <c r="B1" s="1"/>
      <c r="C1" s="1"/>
      <c r="D1" s="1"/>
      <c r="F1" s="1"/>
      <c r="J1"/>
    </row>
    <row r="2" spans="2:10" ht="14.25">
      <c r="B2" s="1"/>
      <c r="C2" s="7" t="s">
        <v>8</v>
      </c>
      <c r="E2" s="1"/>
      <c r="F2" s="1"/>
    </row>
    <row r="3" spans="2:10">
      <c r="B3" s="1"/>
      <c r="C3" s="1"/>
      <c r="D3" s="1"/>
      <c r="E3" s="18"/>
      <c r="F3" s="1"/>
    </row>
    <row r="4" spans="2:10" s="6" customFormat="1" ht="15">
      <c r="B4" s="4"/>
      <c r="C4" s="27" t="s">
        <v>4</v>
      </c>
      <c r="D4" s="27"/>
      <c r="E4" s="22" t="s">
        <v>0</v>
      </c>
      <c r="F4" s="23" t="s">
        <v>1</v>
      </c>
      <c r="G4" s="13" t="s">
        <v>5</v>
      </c>
      <c r="H4" s="14" t="s">
        <v>6</v>
      </c>
    </row>
    <row r="5" spans="2:10" s="5" customFormat="1" ht="15">
      <c r="B5" s="4"/>
      <c r="C5" s="28"/>
      <c r="D5" s="28"/>
      <c r="E5" s="21" t="s">
        <v>7</v>
      </c>
      <c r="F5" s="21" t="s">
        <v>7</v>
      </c>
      <c r="G5" s="15"/>
      <c r="H5" s="16" t="s">
        <v>2</v>
      </c>
    </row>
    <row r="6" spans="2:10" s="5" customFormat="1" ht="15">
      <c r="B6" s="1"/>
      <c r="C6" s="8">
        <v>1950</v>
      </c>
      <c r="D6" s="8">
        <v>1950</v>
      </c>
      <c r="E6" s="24">
        <v>341</v>
      </c>
      <c r="F6" s="24">
        <v>1851</v>
      </c>
      <c r="G6" s="9">
        <f t="shared" ref="G6:G20" si="0">SUM(E6:F6)</f>
        <v>2192</v>
      </c>
      <c r="H6" s="10">
        <f>F6/G6</f>
        <v>0.84443430656934304</v>
      </c>
    </row>
    <row r="7" spans="2:10" s="5" customFormat="1" ht="15">
      <c r="B7" s="1"/>
      <c r="C7" s="8">
        <v>51</v>
      </c>
      <c r="D7" s="8"/>
      <c r="E7" s="24">
        <v>365</v>
      </c>
      <c r="F7" s="24">
        <v>3304</v>
      </c>
      <c r="G7" s="9">
        <f t="shared" si="0"/>
        <v>3669</v>
      </c>
      <c r="H7" s="10">
        <f t="shared" ref="H7:H70" si="1">F7/G7</f>
        <v>0.90051785227582448</v>
      </c>
    </row>
    <row r="8" spans="2:10" s="5" customFormat="1" ht="15">
      <c r="B8" s="1"/>
      <c r="C8" s="8">
        <v>52</v>
      </c>
      <c r="D8" s="8"/>
      <c r="E8" s="24">
        <v>336</v>
      </c>
      <c r="F8" s="24">
        <v>4825</v>
      </c>
      <c r="G8" s="9">
        <f t="shared" si="0"/>
        <v>5161</v>
      </c>
      <c r="H8" s="10">
        <f t="shared" si="1"/>
        <v>0.93489633791900795</v>
      </c>
    </row>
    <row r="9" spans="2:10" s="5" customFormat="1" ht="15">
      <c r="B9" s="1"/>
      <c r="C9" s="8">
        <v>53</v>
      </c>
      <c r="D9" s="8"/>
      <c r="E9" s="24">
        <v>338</v>
      </c>
      <c r="F9" s="24">
        <v>6125</v>
      </c>
      <c r="G9" s="9">
        <f t="shared" si="0"/>
        <v>6463</v>
      </c>
      <c r="H9" s="10">
        <f t="shared" si="1"/>
        <v>0.94770230543091438</v>
      </c>
    </row>
    <row r="10" spans="2:10" s="5" customFormat="1" ht="15">
      <c r="B10" s="1"/>
      <c r="C10" s="8">
        <v>54</v>
      </c>
      <c r="D10" s="8"/>
      <c r="E10" s="24">
        <v>338</v>
      </c>
      <c r="F10" s="24">
        <v>7570</v>
      </c>
      <c r="G10" s="9">
        <f t="shared" si="0"/>
        <v>7908</v>
      </c>
      <c r="H10" s="10">
        <f t="shared" si="1"/>
        <v>0.95725847243297923</v>
      </c>
    </row>
    <row r="11" spans="2:10" s="5" customFormat="1" ht="15">
      <c r="B11" s="1"/>
      <c r="C11" s="8">
        <v>55</v>
      </c>
      <c r="D11" s="8"/>
      <c r="E11" s="24">
        <v>356</v>
      </c>
      <c r="F11" s="24">
        <v>9271</v>
      </c>
      <c r="G11" s="9">
        <f t="shared" si="0"/>
        <v>9627</v>
      </c>
      <c r="H11" s="10">
        <f t="shared" si="1"/>
        <v>0.96302067102939648</v>
      </c>
    </row>
    <row r="12" spans="2:10" s="5" customFormat="1" ht="15">
      <c r="B12" s="1"/>
      <c r="C12" s="8">
        <v>56</v>
      </c>
      <c r="D12" s="8"/>
      <c r="E12" s="24">
        <v>349</v>
      </c>
      <c r="F12" s="24">
        <v>12514</v>
      </c>
      <c r="G12" s="9">
        <f t="shared" si="0"/>
        <v>12863</v>
      </c>
      <c r="H12" s="10">
        <f t="shared" si="1"/>
        <v>0.97286791572727982</v>
      </c>
    </row>
    <row r="13" spans="2:10" s="5" customFormat="1" ht="15">
      <c r="B13" s="1"/>
      <c r="C13" s="8">
        <v>57</v>
      </c>
      <c r="D13" s="8"/>
      <c r="E13" s="24">
        <v>373</v>
      </c>
      <c r="F13" s="24">
        <v>14910</v>
      </c>
      <c r="G13" s="9">
        <f t="shared" si="0"/>
        <v>15283</v>
      </c>
      <c r="H13" s="10">
        <f t="shared" si="1"/>
        <v>0.9755937970293791</v>
      </c>
    </row>
    <row r="14" spans="2:10" s="5" customFormat="1" ht="15">
      <c r="B14" s="1"/>
      <c r="C14" s="8">
        <v>58</v>
      </c>
      <c r="D14" s="8"/>
      <c r="E14" s="24">
        <v>415</v>
      </c>
      <c r="F14" s="24">
        <v>16942</v>
      </c>
      <c r="G14" s="9">
        <f t="shared" si="0"/>
        <v>17357</v>
      </c>
      <c r="H14" s="10">
        <f t="shared" si="1"/>
        <v>0.97609033819208391</v>
      </c>
    </row>
    <row r="15" spans="2:10" s="5" customFormat="1" ht="15">
      <c r="B15" s="1"/>
      <c r="C15" s="8">
        <v>59</v>
      </c>
      <c r="D15" s="8"/>
      <c r="E15" s="24">
        <v>483</v>
      </c>
      <c r="F15" s="24">
        <v>24980</v>
      </c>
      <c r="G15" s="9">
        <f t="shared" si="0"/>
        <v>25463</v>
      </c>
      <c r="H15" s="10">
        <f t="shared" si="1"/>
        <v>0.98103130031810859</v>
      </c>
    </row>
    <row r="16" spans="2:10" s="5" customFormat="1" ht="15">
      <c r="B16" s="1"/>
      <c r="C16" s="8">
        <v>60</v>
      </c>
      <c r="D16" s="8">
        <v>1960</v>
      </c>
      <c r="E16" s="24">
        <v>624</v>
      </c>
      <c r="F16" s="24">
        <v>32919</v>
      </c>
      <c r="G16" s="9">
        <f t="shared" si="0"/>
        <v>33543</v>
      </c>
      <c r="H16" s="10">
        <f t="shared" si="1"/>
        <v>0.98139701278955371</v>
      </c>
    </row>
    <row r="17" spans="2:9" s="5" customFormat="1" ht="15">
      <c r="B17" s="1"/>
      <c r="C17" s="8">
        <v>61</v>
      </c>
      <c r="D17" s="8"/>
      <c r="E17" s="24">
        <v>776</v>
      </c>
      <c r="F17" s="24">
        <v>39155</v>
      </c>
      <c r="G17" s="9">
        <f t="shared" si="0"/>
        <v>39931</v>
      </c>
      <c r="H17" s="10">
        <f t="shared" si="1"/>
        <v>0.98056647717312362</v>
      </c>
    </row>
    <row r="18" spans="2:9" s="5" customFormat="1" ht="15">
      <c r="B18" s="1"/>
      <c r="C18" s="8">
        <v>62</v>
      </c>
      <c r="D18" s="8"/>
      <c r="E18" s="24">
        <v>876</v>
      </c>
      <c r="F18" s="24">
        <v>47413</v>
      </c>
      <c r="G18" s="9">
        <f t="shared" si="0"/>
        <v>48289</v>
      </c>
      <c r="H18" s="10">
        <f t="shared" si="1"/>
        <v>0.98185922259727887</v>
      </c>
    </row>
    <row r="19" spans="2:9" s="5" customFormat="1" ht="15">
      <c r="B19" s="1"/>
      <c r="C19" s="8">
        <v>63</v>
      </c>
      <c r="D19" s="8"/>
      <c r="E19" s="24">
        <v>882</v>
      </c>
      <c r="F19" s="24">
        <v>62461</v>
      </c>
      <c r="G19" s="9">
        <f t="shared" si="0"/>
        <v>63343</v>
      </c>
      <c r="H19" s="10">
        <f t="shared" si="1"/>
        <v>0.9860758094817107</v>
      </c>
    </row>
    <row r="20" spans="2:9" s="5" customFormat="1" ht="15">
      <c r="B20" s="1"/>
      <c r="C20" s="8">
        <v>64</v>
      </c>
      <c r="D20" s="8"/>
      <c r="E20" s="24">
        <v>742</v>
      </c>
      <c r="F20" s="24">
        <v>74499</v>
      </c>
      <c r="G20" s="9">
        <f t="shared" si="0"/>
        <v>75241</v>
      </c>
      <c r="H20" s="10">
        <f t="shared" si="1"/>
        <v>0.99013835541792372</v>
      </c>
    </row>
    <row r="21" spans="2:9" s="5" customFormat="1" ht="15">
      <c r="B21" s="1"/>
      <c r="C21" s="8">
        <v>65</v>
      </c>
      <c r="D21" s="8"/>
      <c r="E21" s="25">
        <f>[1]A!$C10</f>
        <v>786.93200000000002</v>
      </c>
      <c r="F21" s="26">
        <f>[1]A!$E10</f>
        <v>87626.619000000006</v>
      </c>
      <c r="G21" s="9">
        <f>SUM(E21:F21)</f>
        <v>88413.551000000007</v>
      </c>
      <c r="H21" s="10">
        <f t="shared" si="1"/>
        <v>0.99109941868526463</v>
      </c>
      <c r="I21" s="19" t="s">
        <v>9</v>
      </c>
    </row>
    <row r="22" spans="2:9" s="5" customFormat="1" ht="15">
      <c r="B22" s="1"/>
      <c r="C22" s="8">
        <v>66</v>
      </c>
      <c r="D22" s="8"/>
      <c r="E22" s="25">
        <f>[1]A!$C11</f>
        <v>872.20299999999997</v>
      </c>
      <c r="F22" s="26">
        <f>[1]A!$E11</f>
        <v>104164.389</v>
      </c>
      <c r="G22" s="9">
        <f t="shared" ref="G22:G73" si="2">SUM(E22:F22)</f>
        <v>105036.59199999999</v>
      </c>
      <c r="H22" s="10">
        <f t="shared" si="1"/>
        <v>0.99169619859715175</v>
      </c>
    </row>
    <row r="23" spans="2:9" s="5" customFormat="1" ht="15">
      <c r="B23" s="1"/>
      <c r="C23" s="8">
        <v>67</v>
      </c>
      <c r="D23" s="8"/>
      <c r="E23" s="25">
        <f>[1]A!$C12</f>
        <v>879.35400000000004</v>
      </c>
      <c r="F23" s="26">
        <f>[1]A!$E12</f>
        <v>125136.735</v>
      </c>
      <c r="G23" s="9">
        <f t="shared" si="2"/>
        <v>126016.08900000001</v>
      </c>
      <c r="H23" s="10">
        <f t="shared" si="1"/>
        <v>0.99302189103805616</v>
      </c>
    </row>
    <row r="24" spans="2:9" s="5" customFormat="1" ht="15">
      <c r="B24" s="1"/>
      <c r="C24" s="8">
        <v>68</v>
      </c>
      <c r="D24" s="8"/>
      <c r="E24" s="25">
        <f>[1]A!$C13</f>
        <v>861.93</v>
      </c>
      <c r="F24" s="26">
        <f>[1]A!$E13</f>
        <v>146847.63699999999</v>
      </c>
      <c r="G24" s="9">
        <f t="shared" si="2"/>
        <v>147709.56699999998</v>
      </c>
      <c r="H24" s="10">
        <f t="shared" si="1"/>
        <v>0.99416469753783798</v>
      </c>
    </row>
    <row r="25" spans="2:9" s="5" customFormat="1" ht="15">
      <c r="B25" s="1"/>
      <c r="C25" s="8">
        <v>69</v>
      </c>
      <c r="D25" s="8"/>
      <c r="E25" s="25">
        <f>[1]A!$C14</f>
        <v>812.31200000000001</v>
      </c>
      <c r="F25" s="26">
        <f>[1]A!$E14</f>
        <v>174459.65400000001</v>
      </c>
      <c r="G25" s="9">
        <f t="shared" si="2"/>
        <v>175271.96600000001</v>
      </c>
      <c r="H25" s="10">
        <f t="shared" si="1"/>
        <v>0.99536541970436954</v>
      </c>
    </row>
    <row r="26" spans="2:9" s="5" customFormat="1" ht="15">
      <c r="B26" s="1"/>
      <c r="C26" s="8">
        <v>70</v>
      </c>
      <c r="D26" s="8">
        <v>1970</v>
      </c>
      <c r="E26" s="25">
        <f>[1]A!$C15</f>
        <v>901.30200000000002</v>
      </c>
      <c r="F26" s="26">
        <f>[1]A!$E15</f>
        <v>204871.97899999999</v>
      </c>
      <c r="G26" s="9">
        <f t="shared" si="2"/>
        <v>205773.28099999999</v>
      </c>
      <c r="H26" s="10">
        <f t="shared" si="1"/>
        <v>0.99561992696223767</v>
      </c>
    </row>
    <row r="27" spans="2:9" s="5" customFormat="1" ht="15">
      <c r="B27" s="1"/>
      <c r="C27" s="8">
        <v>71</v>
      </c>
      <c r="D27" s="8"/>
      <c r="E27" s="25">
        <f>[1]A!$C16</f>
        <v>866.96400000000006</v>
      </c>
      <c r="F27" s="26">
        <f>[1]A!$E16</f>
        <v>224379.394</v>
      </c>
      <c r="G27" s="9">
        <f t="shared" si="2"/>
        <v>225246.35800000001</v>
      </c>
      <c r="H27" s="10">
        <f t="shared" si="1"/>
        <v>0.99615104098597673</v>
      </c>
    </row>
    <row r="28" spans="2:9" s="5" customFormat="1" ht="15">
      <c r="B28" s="1"/>
      <c r="C28" s="8">
        <v>72</v>
      </c>
      <c r="D28" s="8"/>
      <c r="E28" s="25">
        <f>[1]A!$C17</f>
        <v>830.57799999999997</v>
      </c>
      <c r="F28" s="26">
        <f>[1]A!$E17</f>
        <v>246879.21599999999</v>
      </c>
      <c r="G28" s="9">
        <f t="shared" si="2"/>
        <v>247709.79399999999</v>
      </c>
      <c r="H28" s="10">
        <f t="shared" si="1"/>
        <v>0.99664697149600789</v>
      </c>
    </row>
    <row r="29" spans="2:9" s="5" customFormat="1" ht="15">
      <c r="B29" s="1"/>
      <c r="C29" s="8">
        <v>73</v>
      </c>
      <c r="D29" s="8"/>
      <c r="E29" s="25">
        <f>[1]A!$C18</f>
        <v>817.52200000000005</v>
      </c>
      <c r="F29" s="26">
        <f>[1]A!$E18</f>
        <v>288609.36700000003</v>
      </c>
      <c r="G29" s="9">
        <f t="shared" si="2"/>
        <v>289426.88900000002</v>
      </c>
      <c r="H29" s="10">
        <f t="shared" si="1"/>
        <v>0.99717537647305465</v>
      </c>
    </row>
    <row r="30" spans="2:9" s="5" customFormat="1" ht="15">
      <c r="B30" s="1"/>
      <c r="C30" s="8">
        <v>74</v>
      </c>
      <c r="D30" s="8"/>
      <c r="E30" s="25">
        <f>[1]A!$C19</f>
        <v>756.29100000000005</v>
      </c>
      <c r="F30" s="26">
        <f>[1]A!$E19</f>
        <v>275886.8</v>
      </c>
      <c r="G30" s="9">
        <f t="shared" si="2"/>
        <v>276643.09100000001</v>
      </c>
      <c r="H30" s="10">
        <f t="shared" si="1"/>
        <v>0.99726618511502962</v>
      </c>
    </row>
    <row r="31" spans="2:9" s="5" customFormat="1" ht="15">
      <c r="B31" s="1"/>
      <c r="C31" s="8">
        <v>75</v>
      </c>
      <c r="D31" s="8"/>
      <c r="E31" s="25">
        <f>[1]A!$C20</f>
        <v>698.82100000000003</v>
      </c>
      <c r="F31" s="26">
        <f>[1]A!$E20</f>
        <v>262785.45899999997</v>
      </c>
      <c r="G31" s="9">
        <f t="shared" si="2"/>
        <v>263484.27999999997</v>
      </c>
      <c r="H31" s="10">
        <f t="shared" si="1"/>
        <v>0.99734776966580319</v>
      </c>
    </row>
    <row r="32" spans="2:9" s="5" customFormat="1" ht="15">
      <c r="B32" s="1"/>
      <c r="C32" s="8">
        <v>76</v>
      </c>
      <c r="D32" s="8"/>
      <c r="E32" s="25">
        <f>[1]A!$C21</f>
        <v>689.13</v>
      </c>
      <c r="F32" s="26">
        <f>[1]A!$E21</f>
        <v>275826.02500000002</v>
      </c>
      <c r="G32" s="9">
        <f t="shared" si="2"/>
        <v>276515.15500000003</v>
      </c>
      <c r="H32" s="10">
        <f t="shared" si="1"/>
        <v>0.99750780386702487</v>
      </c>
    </row>
    <row r="33" spans="2:8" s="5" customFormat="1" ht="15">
      <c r="B33" s="1"/>
      <c r="C33" s="8">
        <v>77</v>
      </c>
      <c r="D33" s="8"/>
      <c r="E33" s="25">
        <f>[1]A!$C22</f>
        <v>671.69399999999996</v>
      </c>
      <c r="F33" s="26">
        <f>[1]A!$E22</f>
        <v>277477.39199999999</v>
      </c>
      <c r="G33" s="9">
        <f t="shared" si="2"/>
        <v>278149.08600000001</v>
      </c>
      <c r="H33" s="10">
        <f t="shared" si="1"/>
        <v>0.99758512958047252</v>
      </c>
    </row>
    <row r="34" spans="2:8" s="5" customFormat="1" ht="15">
      <c r="B34" s="1"/>
      <c r="C34" s="8">
        <v>78</v>
      </c>
      <c r="D34" s="8"/>
      <c r="E34" s="25">
        <f>[1]A!$C23</f>
        <v>608.64700000000005</v>
      </c>
      <c r="F34" s="26">
        <f>[1]A!$E23</f>
        <v>270121.071</v>
      </c>
      <c r="G34" s="9">
        <f t="shared" si="2"/>
        <v>270729.71799999999</v>
      </c>
      <c r="H34" s="10">
        <f t="shared" si="1"/>
        <v>0.99775182789500783</v>
      </c>
    </row>
    <row r="35" spans="2:8" s="5" customFormat="1" ht="15">
      <c r="B35" s="1"/>
      <c r="C35" s="8">
        <v>79</v>
      </c>
      <c r="D35" s="8"/>
      <c r="E35" s="25">
        <f>[1]A!$C24</f>
        <v>551.404</v>
      </c>
      <c r="F35" s="26">
        <f>[1]A!$E24</f>
        <v>277143.21799999999</v>
      </c>
      <c r="G35" s="9">
        <f t="shared" si="2"/>
        <v>277694.62199999997</v>
      </c>
      <c r="H35" s="10">
        <f t="shared" si="1"/>
        <v>0.99801435117457915</v>
      </c>
    </row>
    <row r="36" spans="2:8" s="5" customFormat="1" ht="15">
      <c r="B36" s="1"/>
      <c r="C36" s="8">
        <v>80</v>
      </c>
      <c r="D36" s="8">
        <v>1980</v>
      </c>
      <c r="E36" s="25">
        <f>[1]A!$C25</f>
        <v>481.32900000000001</v>
      </c>
      <c r="F36" s="26">
        <f>[1]A!$E25</f>
        <v>249199.21299999999</v>
      </c>
      <c r="G36" s="9">
        <f t="shared" si="2"/>
        <v>249680.54199999999</v>
      </c>
      <c r="H36" s="10">
        <f t="shared" si="1"/>
        <v>0.99807222062182166</v>
      </c>
    </row>
    <row r="37" spans="2:8" s="5" customFormat="1" ht="15">
      <c r="B37" s="1"/>
      <c r="C37" s="8">
        <v>81</v>
      </c>
      <c r="D37" s="8"/>
      <c r="E37" s="25">
        <f>[1]A!$C26</f>
        <v>452.55099999999999</v>
      </c>
      <c r="F37" s="26">
        <f>[1]A!$E26</f>
        <v>230231.31899999999</v>
      </c>
      <c r="G37" s="9">
        <f t="shared" si="2"/>
        <v>230683.87</v>
      </c>
      <c r="H37" s="10">
        <f t="shared" si="1"/>
        <v>0.9980382200107879</v>
      </c>
    </row>
    <row r="38" spans="2:8" s="5" customFormat="1" ht="15">
      <c r="B38" s="1"/>
      <c r="C38" s="8">
        <v>82</v>
      </c>
      <c r="D38" s="8"/>
      <c r="E38" s="25">
        <f>[1]A!$C27</f>
        <v>481.13400000000001</v>
      </c>
      <c r="F38" s="26">
        <f>[1]A!$E27</f>
        <v>207395.07500000001</v>
      </c>
      <c r="G38" s="9">
        <f t="shared" si="2"/>
        <v>207876.209</v>
      </c>
      <c r="H38" s="10">
        <f t="shared" si="1"/>
        <v>0.9976854782838569</v>
      </c>
    </row>
    <row r="39" spans="2:8" s="5" customFormat="1" ht="15">
      <c r="B39" s="1"/>
      <c r="C39" s="8">
        <v>83</v>
      </c>
      <c r="D39" s="8"/>
      <c r="E39" s="25">
        <f>[1]A!$C28</f>
        <v>474.97199999999998</v>
      </c>
      <c r="F39" s="26">
        <f>[1]A!$E28</f>
        <v>212844.21799999999</v>
      </c>
      <c r="G39" s="9">
        <f t="shared" si="2"/>
        <v>213319.19</v>
      </c>
      <c r="H39" s="10">
        <f t="shared" si="1"/>
        <v>0.99777342113477929</v>
      </c>
    </row>
    <row r="40" spans="2:8" s="5" customFormat="1" ht="15">
      <c r="B40" s="1"/>
      <c r="C40" s="8">
        <v>84</v>
      </c>
      <c r="D40" s="8"/>
      <c r="E40" s="25">
        <f>[1]A!$C29</f>
        <v>502.08600000000001</v>
      </c>
      <c r="F40" s="26">
        <f>[1]A!$E29</f>
        <v>212910.65700000001</v>
      </c>
      <c r="G40" s="9">
        <f t="shared" si="2"/>
        <v>213412.74300000002</v>
      </c>
      <c r="H40" s="10">
        <f t="shared" si="1"/>
        <v>0.99764734760941609</v>
      </c>
    </row>
    <row r="41" spans="2:8" s="5" customFormat="1" ht="15">
      <c r="B41" s="1"/>
      <c r="C41" s="8">
        <v>85</v>
      </c>
      <c r="D41" s="8"/>
      <c r="E41" s="25">
        <f>[1]A!$C30</f>
        <v>669.90099999999995</v>
      </c>
      <c r="F41" s="26">
        <f>[1]A!$E30</f>
        <v>197261.07</v>
      </c>
      <c r="G41" s="9">
        <f t="shared" si="2"/>
        <v>197930.97100000002</v>
      </c>
      <c r="H41" s="10">
        <f t="shared" si="1"/>
        <v>0.9966154816670908</v>
      </c>
    </row>
    <row r="42" spans="2:8" s="5" customFormat="1" ht="15">
      <c r="B42" s="1"/>
      <c r="C42" s="8">
        <v>86</v>
      </c>
      <c r="D42" s="8"/>
      <c r="E42" s="25">
        <f>[1]A!$C31</f>
        <v>697.94600000000003</v>
      </c>
      <c r="F42" s="26">
        <f>[1]A!$E31</f>
        <v>187515.834</v>
      </c>
      <c r="G42" s="9">
        <f t="shared" si="2"/>
        <v>188213.78</v>
      </c>
      <c r="H42" s="10">
        <f t="shared" si="1"/>
        <v>0.99629173804383508</v>
      </c>
    </row>
    <row r="43" spans="2:8" s="5" customFormat="1" ht="15">
      <c r="B43" s="1"/>
      <c r="C43" s="8">
        <v>87</v>
      </c>
      <c r="D43" s="8"/>
      <c r="E43" s="25">
        <f>[1]A!$C32</f>
        <v>756.875</v>
      </c>
      <c r="F43" s="26">
        <f>[1]A!$E32</f>
        <v>187903.239</v>
      </c>
      <c r="G43" s="9">
        <f t="shared" si="2"/>
        <v>188660.114</v>
      </c>
      <c r="H43" s="10">
        <f t="shared" si="1"/>
        <v>0.99598815571583932</v>
      </c>
    </row>
    <row r="44" spans="2:8" s="5" customFormat="1" ht="15">
      <c r="B44" s="1"/>
      <c r="C44" s="8">
        <v>88</v>
      </c>
      <c r="D44" s="8"/>
      <c r="E44" s="25">
        <f>[1]A!$C33</f>
        <v>652.36099999999999</v>
      </c>
      <c r="F44" s="26">
        <f>[1]A!$E33</f>
        <v>199755.68</v>
      </c>
      <c r="G44" s="9">
        <f t="shared" si="2"/>
        <v>200408.041</v>
      </c>
      <c r="H44" s="10">
        <f t="shared" si="1"/>
        <v>0.9967448362014576</v>
      </c>
    </row>
    <row r="45" spans="2:8" s="5" customFormat="1" ht="15">
      <c r="B45" s="1"/>
      <c r="C45" s="8">
        <v>89</v>
      </c>
      <c r="D45" s="8"/>
      <c r="E45" s="25">
        <f>[1]A!$C34</f>
        <v>649.22799999999995</v>
      </c>
      <c r="F45" s="26">
        <f>[1]A!$E34</f>
        <v>210890.84599999999</v>
      </c>
      <c r="G45" s="9">
        <f t="shared" si="2"/>
        <v>211540.07399999999</v>
      </c>
      <c r="H45" s="10">
        <f t="shared" si="1"/>
        <v>0.99693094557582507</v>
      </c>
    </row>
    <row r="46" spans="2:8" s="5" customFormat="1" ht="15">
      <c r="B46" s="1"/>
      <c r="C46" s="8">
        <v>90</v>
      </c>
      <c r="D46" s="8">
        <v>1990</v>
      </c>
      <c r="E46" s="25">
        <f>[1]A!$C35</f>
        <v>654.52599999999995</v>
      </c>
      <c r="F46" s="26">
        <f>[1]A!$E35</f>
        <v>238479.66500000001</v>
      </c>
      <c r="G46" s="9">
        <f t="shared" si="2"/>
        <v>239134.19100000002</v>
      </c>
      <c r="H46" s="10">
        <f t="shared" si="1"/>
        <v>0.99726293426605817</v>
      </c>
    </row>
    <row r="47" spans="2:8" s="5" customFormat="1" ht="15">
      <c r="B47" s="1"/>
      <c r="C47" s="8">
        <v>91</v>
      </c>
      <c r="D47" s="8"/>
      <c r="E47" s="25">
        <f>[1]A!$C36</f>
        <v>945.91600000000005</v>
      </c>
      <c r="F47" s="26">
        <f>[1]A!$E36</f>
        <v>238646.478</v>
      </c>
      <c r="G47" s="9">
        <f t="shared" si="2"/>
        <v>239592.394</v>
      </c>
      <c r="H47" s="10">
        <f t="shared" si="1"/>
        <v>0.99605197817757107</v>
      </c>
    </row>
    <row r="48" spans="2:8" s="5" customFormat="1" ht="15">
      <c r="B48" s="1"/>
      <c r="C48" s="8">
        <v>92</v>
      </c>
      <c r="D48" s="8"/>
      <c r="E48" s="25">
        <f>[1]A!$C37</f>
        <v>980.55799999999999</v>
      </c>
      <c r="F48" s="26">
        <f>[1]A!$E37</f>
        <v>255667.628</v>
      </c>
      <c r="G48" s="9">
        <f t="shared" si="2"/>
        <v>256648.18599999999</v>
      </c>
      <c r="H48" s="10">
        <f t="shared" si="1"/>
        <v>0.99617936906049287</v>
      </c>
    </row>
    <row r="49" spans="2:8" s="5" customFormat="1" ht="15">
      <c r="B49" s="1"/>
      <c r="C49" s="8">
        <v>93</v>
      </c>
      <c r="D49" s="8"/>
      <c r="E49" s="25">
        <f>[1]A!$C38</f>
        <v>898.82299999999998</v>
      </c>
      <c r="F49" s="26">
        <f>[1]A!$E38</f>
        <v>256405.55600000001</v>
      </c>
      <c r="G49" s="9">
        <f t="shared" si="2"/>
        <v>257304.37900000002</v>
      </c>
      <c r="H49" s="10">
        <f t="shared" si="1"/>
        <v>0.99650677146073752</v>
      </c>
    </row>
    <row r="50" spans="2:8" s="5" customFormat="1" ht="15">
      <c r="B50" s="1"/>
      <c r="C50" s="8">
        <v>94</v>
      </c>
      <c r="D50" s="8"/>
      <c r="E50" s="25">
        <f>[1]A!$C39</f>
        <v>862.52700000000004</v>
      </c>
      <c r="F50" s="26">
        <f>[1]A!$E39</f>
        <v>273777</v>
      </c>
      <c r="G50" s="9">
        <f t="shared" si="2"/>
        <v>274639.527</v>
      </c>
      <c r="H50" s="10">
        <f t="shared" si="1"/>
        <v>0.99685942147722972</v>
      </c>
    </row>
    <row r="51" spans="2:8" s="5" customFormat="1" ht="15">
      <c r="B51" s="1"/>
      <c r="C51" s="8">
        <v>95</v>
      </c>
      <c r="D51" s="8"/>
      <c r="E51" s="25">
        <f>[1]A!$C40</f>
        <v>865.53800000000001</v>
      </c>
      <c r="F51" s="26">
        <f>[1]A!$E40</f>
        <v>265525.83500000002</v>
      </c>
      <c r="G51" s="9">
        <f t="shared" si="2"/>
        <v>266391.37300000002</v>
      </c>
      <c r="H51" s="10">
        <f t="shared" si="1"/>
        <v>0.99675087826511555</v>
      </c>
    </row>
    <row r="52" spans="2:8" s="5" customFormat="1" ht="15">
      <c r="B52" s="1"/>
      <c r="C52" s="8">
        <v>96</v>
      </c>
      <c r="D52" s="8"/>
      <c r="E52" s="25">
        <f>[1]A!$C41</f>
        <v>833.97199999999998</v>
      </c>
      <c r="F52" s="26">
        <f>[1]A!$E41</f>
        <v>263792.011</v>
      </c>
      <c r="G52" s="9">
        <f t="shared" si="2"/>
        <v>264625.98300000001</v>
      </c>
      <c r="H52" s="10">
        <f t="shared" si="1"/>
        <v>0.99684848785238145</v>
      </c>
    </row>
    <row r="53" spans="2:8" s="5" customFormat="1" ht="15">
      <c r="B53" s="1"/>
      <c r="C53" s="8">
        <v>97</v>
      </c>
      <c r="D53" s="8"/>
      <c r="E53" s="25">
        <f>[1]A!$C42</f>
        <v>840.33299999999997</v>
      </c>
      <c r="F53" s="26">
        <f>[1]A!$E42</f>
        <v>267489.45699999999</v>
      </c>
      <c r="G53" s="9">
        <f t="shared" si="2"/>
        <v>268329.78999999998</v>
      </c>
      <c r="H53" s="10">
        <f t="shared" si="1"/>
        <v>0.99686828286937512</v>
      </c>
    </row>
    <row r="54" spans="2:8" s="5" customFormat="1" ht="15">
      <c r="B54" s="1"/>
      <c r="C54" s="8">
        <v>98</v>
      </c>
      <c r="D54" s="8"/>
      <c r="E54" s="25">
        <f>[1]A!$C43</f>
        <v>773.23199999999997</v>
      </c>
      <c r="F54" s="26">
        <f>[1]A!$E43</f>
        <v>254278.571</v>
      </c>
      <c r="G54" s="9">
        <f t="shared" si="2"/>
        <v>255051.80299999999</v>
      </c>
      <c r="H54" s="10">
        <f t="shared" si="1"/>
        <v>0.99696833352713066</v>
      </c>
    </row>
    <row r="55" spans="2:8" s="5" customFormat="1" ht="15">
      <c r="B55" s="1" t="s">
        <v>3</v>
      </c>
      <c r="C55" s="8">
        <v>99</v>
      </c>
      <c r="D55" s="8"/>
      <c r="E55" s="25">
        <f>[1]A!$C44</f>
        <v>728.29399999999998</v>
      </c>
      <c r="F55" s="26">
        <f>[1]A!$E44</f>
        <v>248529.95600000001</v>
      </c>
      <c r="G55" s="9">
        <f t="shared" si="2"/>
        <v>249258.25</v>
      </c>
      <c r="H55" s="10">
        <f t="shared" si="1"/>
        <v>0.99707815488554541</v>
      </c>
    </row>
    <row r="56" spans="2:8" s="5" customFormat="1" ht="15">
      <c r="B56" s="1"/>
      <c r="C56" s="8">
        <v>2000</v>
      </c>
      <c r="D56" s="8">
        <v>2000</v>
      </c>
      <c r="E56" s="25">
        <f>[1]A!$C45</f>
        <v>761.053</v>
      </c>
      <c r="F56" s="26">
        <f>[1]A!$E45</f>
        <v>254603.842</v>
      </c>
      <c r="G56" s="9">
        <f t="shared" si="2"/>
        <v>255364.89500000002</v>
      </c>
      <c r="H56" s="10">
        <f t="shared" si="1"/>
        <v>0.99701974306217767</v>
      </c>
    </row>
    <row r="57" spans="2:8" s="5" customFormat="1" ht="15">
      <c r="B57" s="1"/>
      <c r="C57" s="11">
        <v>1</v>
      </c>
      <c r="D57" s="11"/>
      <c r="E57" s="25">
        <f>[1]A!$C46</f>
        <v>733.63699999999994</v>
      </c>
      <c r="F57" s="26">
        <f>[1]A!$E46</f>
        <v>239783.68100000001</v>
      </c>
      <c r="G57" s="9">
        <f t="shared" si="2"/>
        <v>240517.318</v>
      </c>
      <c r="H57" s="10">
        <f t="shared" si="1"/>
        <v>0.99694975394661611</v>
      </c>
    </row>
    <row r="58" spans="2:8" s="5" customFormat="1" ht="15">
      <c r="B58" s="4"/>
      <c r="C58" s="12">
        <v>2</v>
      </c>
      <c r="D58" s="12"/>
      <c r="E58" s="25">
        <f>[1]A!$C47</f>
        <v>755.88900000000001</v>
      </c>
      <c r="F58" s="26">
        <f>[1]A!$E47</f>
        <v>241897.67199999999</v>
      </c>
      <c r="G58" s="9">
        <f t="shared" si="2"/>
        <v>242653.56099999999</v>
      </c>
      <c r="H58" s="10">
        <f t="shared" si="1"/>
        <v>0.99688490456564949</v>
      </c>
    </row>
    <row r="59" spans="2:8" s="5" customFormat="1" ht="15">
      <c r="B59" s="4"/>
      <c r="C59" s="12">
        <v>3</v>
      </c>
      <c r="D59" s="12"/>
      <c r="E59" s="25">
        <f>[1]A!$C48</f>
        <v>830.06799999999998</v>
      </c>
      <c r="F59" s="26">
        <f>[1]A!$E48</f>
        <v>244854.44500000001</v>
      </c>
      <c r="G59" s="9">
        <f t="shared" si="2"/>
        <v>245684.51300000001</v>
      </c>
      <c r="H59" s="10">
        <f t="shared" si="1"/>
        <v>0.99662140690162271</v>
      </c>
    </row>
    <row r="60" spans="2:8" s="5" customFormat="1" ht="15">
      <c r="B60" s="4"/>
      <c r="C60" s="11">
        <v>4</v>
      </c>
      <c r="D60" s="11"/>
      <c r="E60" s="25">
        <f>[1]A!$C49</f>
        <v>860.399</v>
      </c>
      <c r="F60" s="26">
        <f>[1]A!$E49</f>
        <v>241805.26699999999</v>
      </c>
      <c r="G60" s="9">
        <f t="shared" si="2"/>
        <v>242665.666</v>
      </c>
      <c r="H60" s="10">
        <f t="shared" si="1"/>
        <v>0.99645438510448359</v>
      </c>
    </row>
    <row r="61" spans="2:8" s="5" customFormat="1" ht="15">
      <c r="B61" s="4"/>
      <c r="C61" s="12">
        <v>5</v>
      </c>
      <c r="D61" s="12"/>
      <c r="E61" s="25">
        <f>[1]A!$C50</f>
        <v>910.93</v>
      </c>
      <c r="F61" s="26">
        <f>[1]A!$E50</f>
        <v>249010.016</v>
      </c>
      <c r="G61" s="9">
        <f t="shared" si="2"/>
        <v>249920.946</v>
      </c>
      <c r="H61" s="10">
        <f t="shared" si="1"/>
        <v>0.99635512743297638</v>
      </c>
    </row>
    <row r="62" spans="2:8" s="5" customFormat="1" ht="15">
      <c r="B62" s="4"/>
      <c r="C62" s="12">
        <v>6</v>
      </c>
      <c r="D62" s="12"/>
      <c r="E62" s="25">
        <f>[1]A!$C51</f>
        <v>905.13199999999995</v>
      </c>
      <c r="F62" s="26">
        <f>[1]A!$E51</f>
        <v>238648.8</v>
      </c>
      <c r="G62" s="9">
        <f t="shared" si="2"/>
        <v>239553.932</v>
      </c>
      <c r="H62" s="10">
        <f t="shared" si="1"/>
        <v>0.99622159405841015</v>
      </c>
    </row>
    <row r="63" spans="2:8" s="5" customFormat="1" ht="15">
      <c r="B63" s="4"/>
      <c r="C63" s="12">
        <v>7</v>
      </c>
      <c r="D63" s="12"/>
      <c r="E63" s="25">
        <f>[1]A!$C52</f>
        <v>978.99199999999996</v>
      </c>
      <c r="F63" s="26">
        <f>[1]A!$E52</f>
        <v>242029.24400000001</v>
      </c>
      <c r="G63" s="9">
        <f t="shared" si="2"/>
        <v>243008.236</v>
      </c>
      <c r="H63" s="10">
        <f t="shared" si="1"/>
        <v>0.99597136288006305</v>
      </c>
    </row>
    <row r="64" spans="2:8" s="5" customFormat="1" ht="15">
      <c r="B64" s="4"/>
      <c r="C64" s="12">
        <v>8</v>
      </c>
      <c r="D64" s="12"/>
      <c r="E64" s="25">
        <f>[1]A!$C53</f>
        <v>973.24699999999996</v>
      </c>
      <c r="F64" s="26">
        <f>[1]A!$E53</f>
        <v>234406.198</v>
      </c>
      <c r="G64" s="9">
        <f t="shared" si="2"/>
        <v>235379.44500000001</v>
      </c>
      <c r="H64" s="10">
        <f t="shared" si="1"/>
        <v>0.99586519969914955</v>
      </c>
    </row>
    <row r="65" spans="2:10" s="5" customFormat="1" ht="15">
      <c r="B65" s="4"/>
      <c r="C65" s="12">
        <v>9</v>
      </c>
      <c r="D65" s="12"/>
      <c r="E65" s="25">
        <f>[1]A!$C54</f>
        <v>917.19799999999998</v>
      </c>
      <c r="F65" s="26">
        <f>[1]A!$E54</f>
        <v>211656.45600000001</v>
      </c>
      <c r="G65" s="9">
        <f t="shared" si="2"/>
        <v>212573.65400000001</v>
      </c>
      <c r="H65" s="10">
        <f t="shared" si="1"/>
        <v>0.9956852696336489</v>
      </c>
    </row>
    <row r="66" spans="2:10" ht="15">
      <c r="B66" s="1"/>
      <c r="C66" s="12">
        <v>10</v>
      </c>
      <c r="D66" s="12">
        <v>2010</v>
      </c>
      <c r="E66" s="25">
        <f>[1]A!$C55</f>
        <v>852.64499999999998</v>
      </c>
      <c r="F66" s="26">
        <f>[1]A!$E55</f>
        <v>214357.42</v>
      </c>
      <c r="G66" s="9">
        <f t="shared" si="2"/>
        <v>215210.065</v>
      </c>
      <c r="H66" s="10">
        <f t="shared" si="1"/>
        <v>0.99603808028216534</v>
      </c>
    </row>
    <row r="67" spans="2:10" ht="15">
      <c r="B67" s="1"/>
      <c r="C67" s="12">
        <v>11</v>
      </c>
      <c r="D67" s="12"/>
      <c r="E67" s="25">
        <f>[1]A!$C56</f>
        <v>824.44200000000001</v>
      </c>
      <c r="F67" s="26">
        <f>[1]A!$E56</f>
        <v>209173.03400000001</v>
      </c>
      <c r="G67" s="9">
        <f t="shared" si="2"/>
        <v>209997.47600000002</v>
      </c>
      <c r="H67" s="10">
        <f t="shared" si="1"/>
        <v>0.99607403852796783</v>
      </c>
    </row>
    <row r="68" spans="2:10" ht="15">
      <c r="B68" s="1"/>
      <c r="C68" s="12">
        <v>12</v>
      </c>
      <c r="D68" s="12"/>
      <c r="E68" s="25">
        <f>[1]A!$C57</f>
        <v>758.95500000000004</v>
      </c>
      <c r="F68" s="26">
        <f>[1]A!$E57</f>
        <v>211026.315</v>
      </c>
      <c r="G68" s="9">
        <f t="shared" si="2"/>
        <v>211785.27</v>
      </c>
      <c r="H68" s="10">
        <f t="shared" si="1"/>
        <v>0.99641639383135572</v>
      </c>
    </row>
    <row r="69" spans="2:10" ht="15">
      <c r="B69" s="1"/>
      <c r="C69" s="12">
        <v>13</v>
      </c>
      <c r="D69" s="12"/>
      <c r="E69" s="25">
        <f>[1]A!$C58</f>
        <v>668.28</v>
      </c>
      <c r="F69" s="26">
        <f>[1]A!$E58</f>
        <v>210345.43599999999</v>
      </c>
      <c r="G69" s="9">
        <f t="shared" si="2"/>
        <v>211013.71599999999</v>
      </c>
      <c r="H69" s="10">
        <f t="shared" si="1"/>
        <v>0.99683300207840519</v>
      </c>
    </row>
    <row r="70" spans="2:10" ht="15">
      <c r="B70" s="1"/>
      <c r="C70" s="12">
        <v>14</v>
      </c>
      <c r="D70" s="12"/>
      <c r="E70" s="25">
        <f>[1]A!$C59</f>
        <v>626.226</v>
      </c>
      <c r="F70" s="26">
        <f>[1]A!$E59</f>
        <v>195169.06899999999</v>
      </c>
      <c r="G70" s="9">
        <f t="shared" si="2"/>
        <v>195795.29499999998</v>
      </c>
      <c r="H70" s="10">
        <f t="shared" si="1"/>
        <v>0.9968016289666205</v>
      </c>
    </row>
    <row r="71" spans="2:10" ht="15">
      <c r="B71" s="1"/>
      <c r="C71" s="12">
        <v>15</v>
      </c>
      <c r="D71" s="12"/>
      <c r="E71" s="25">
        <f>[1]A!$C60</f>
        <v>578.30499999999995</v>
      </c>
      <c r="F71" s="26">
        <f>[1]A!$E60</f>
        <v>194514.75099999999</v>
      </c>
      <c r="G71" s="9">
        <f t="shared" si="2"/>
        <v>195093.05599999998</v>
      </c>
      <c r="H71" s="10">
        <f t="shared" ref="H71:H76" si="3">F71/G71</f>
        <v>0.99703574790483573</v>
      </c>
    </row>
    <row r="72" spans="2:10" ht="15">
      <c r="B72" s="1"/>
      <c r="C72" s="12">
        <v>16</v>
      </c>
      <c r="D72" s="12"/>
      <c r="E72" s="25">
        <f>[1]A!$C61</f>
        <v>549.31399999999996</v>
      </c>
      <c r="F72" s="26">
        <f>[1]A!$E61</f>
        <v>191047.35699999999</v>
      </c>
      <c r="G72" s="9">
        <f t="shared" si="2"/>
        <v>191596.671</v>
      </c>
      <c r="H72" s="10">
        <f t="shared" si="3"/>
        <v>0.99713296688750919</v>
      </c>
    </row>
    <row r="73" spans="2:10" ht="15">
      <c r="B73" s="1"/>
      <c r="C73" s="12">
        <v>17</v>
      </c>
      <c r="D73" s="12"/>
      <c r="E73" s="25">
        <f>[1]A!$C62</f>
        <v>546.47299999999996</v>
      </c>
      <c r="F73" s="26">
        <f>[1]A!$E62</f>
        <v>185091.44699999999</v>
      </c>
      <c r="G73" s="9">
        <f t="shared" si="2"/>
        <v>185637.91999999998</v>
      </c>
      <c r="H73" s="10">
        <f t="shared" si="3"/>
        <v>0.99705624260388181</v>
      </c>
    </row>
    <row r="74" spans="2:10" ht="15">
      <c r="B74" s="1"/>
      <c r="C74" s="12">
        <v>18</v>
      </c>
      <c r="D74" s="12"/>
      <c r="E74" s="25">
        <f>[1]A!$C63</f>
        <v>496.07799999999997</v>
      </c>
      <c r="F74" s="26">
        <f>[1]A!$E63</f>
        <v>177042.853</v>
      </c>
      <c r="G74" s="9">
        <f>SUM(E74:F74)</f>
        <v>177538.93100000001</v>
      </c>
      <c r="H74" s="10">
        <f t="shared" si="3"/>
        <v>0.99720580721531993</v>
      </c>
      <c r="J74" s="20"/>
    </row>
    <row r="75" spans="2:10" ht="15">
      <c r="B75" s="1"/>
      <c r="C75" s="12">
        <v>19</v>
      </c>
      <c r="D75" s="12"/>
      <c r="E75" s="25">
        <f>[1]A!$C64</f>
        <v>524.19200000000001</v>
      </c>
      <c r="F75" s="26">
        <f>[1]A!$E64</f>
        <v>173043.63200000001</v>
      </c>
      <c r="G75" s="9">
        <f>SUM(E75:F75)</f>
        <v>173567.82400000002</v>
      </c>
      <c r="H75" s="10">
        <f t="shared" si="3"/>
        <v>0.99697990106737755</v>
      </c>
      <c r="J75" s="20"/>
    </row>
    <row r="76" spans="2:10" ht="15">
      <c r="B76" s="1"/>
      <c r="C76" s="12">
        <v>20</v>
      </c>
      <c r="D76" s="12"/>
      <c r="E76" s="25">
        <f>[2]A!$C$63</f>
        <v>512.93700000000001</v>
      </c>
      <c r="F76" s="26">
        <f>[2]A!$E$63</f>
        <v>136462.606</v>
      </c>
      <c r="G76" s="9">
        <f>SUM(E76:F76)</f>
        <v>136975.54300000001</v>
      </c>
      <c r="H76" s="10">
        <f t="shared" si="3"/>
        <v>0.99625526580318058</v>
      </c>
      <c r="J76"/>
    </row>
    <row r="77" spans="2:10" ht="15">
      <c r="B77" s="1"/>
      <c r="C77" s="12">
        <v>21</v>
      </c>
      <c r="D77" s="12">
        <v>2021</v>
      </c>
      <c r="E77" s="25">
        <f>[3]A!$C$64</f>
        <v>473.35500000000002</v>
      </c>
      <c r="F77" s="26">
        <f>[3]A!$E$64</f>
        <v>148903.59299999999</v>
      </c>
      <c r="G77" s="9">
        <f>SUM(E77:F77)</f>
        <v>149376.948</v>
      </c>
      <c r="H77" s="10">
        <f t="shared" ref="H77" si="4">F77/G77</f>
        <v>0.99683113755945785</v>
      </c>
      <c r="J77" s="20"/>
    </row>
    <row r="78" spans="2:10">
      <c r="C78" s="1" t="s">
        <v>10</v>
      </c>
      <c r="D78" s="1"/>
      <c r="E78" s="1"/>
      <c r="F78" s="1"/>
      <c r="I78"/>
    </row>
    <row r="79" spans="2:10">
      <c r="C79" s="17"/>
      <c r="E79"/>
      <c r="F79"/>
      <c r="G79"/>
      <c r="H79"/>
      <c r="I79"/>
    </row>
    <row r="80" spans="2:10">
      <c r="C80" s="18"/>
    </row>
  </sheetData>
  <mergeCells count="1">
    <mergeCell ref="C4:D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宮山 茂己</cp:lastModifiedBy>
  <dcterms:created xsi:type="dcterms:W3CDTF">2010-12-18T11:58:55Z</dcterms:created>
  <dcterms:modified xsi:type="dcterms:W3CDTF">2023-07-14T06:45:29Z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717926740646362</vt:r8>
  </property>
</Properties>
</file>