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趙\日経印刷\HTML\2022\912344_★2022エネルギー白書★0610\0701\2022html\data\"/>
    </mc:Choice>
  </mc:AlternateContent>
  <bookViews>
    <workbookView xWindow="-120" yWindow="-120" windowWidth="29040" windowHeight="15840" tabRatio="852" activeTab="1"/>
  </bookViews>
  <sheets>
    <sheet name="窯業・土石製品" sheetId="4" r:id="rId1"/>
    <sheet name="窯業・土石製品（直近寄与度）" sheetId="9" r:id="rId2"/>
  </sheets>
  <definedNames>
    <definedName name="_xlnm.Print_Area" localSheetId="1">'窯業・土石製品（直近寄与度）'!$AU$25:$BE$37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50" i="9" l="1"/>
  <c r="AR150" i="9"/>
  <c r="AQ150" i="9"/>
  <c r="AP150" i="9"/>
  <c r="AO150" i="9"/>
  <c r="AN150" i="9"/>
  <c r="AM150" i="9"/>
  <c r="AL150" i="9"/>
  <c r="AK150" i="9"/>
  <c r="AR149" i="9"/>
  <c r="AQ149" i="9"/>
  <c r="AP149" i="9" s="1"/>
  <c r="AO149" i="9"/>
  <c r="AN149" i="9"/>
  <c r="AM149" i="9"/>
  <c r="AL149" i="9"/>
  <c r="AK149" i="9"/>
  <c r="AG149" i="9"/>
  <c r="AF149" i="9"/>
  <c r="AE149" i="9"/>
  <c r="AD149" i="9"/>
  <c r="AC149" i="9"/>
  <c r="AB149" i="9"/>
  <c r="AA149" i="9"/>
  <c r="Z149" i="9"/>
  <c r="Y149" i="9"/>
  <c r="X149" i="9"/>
  <c r="W149" i="9"/>
  <c r="V149" i="9"/>
  <c r="U149" i="9"/>
  <c r="T149" i="9"/>
  <c r="S149" i="9"/>
  <c r="R149" i="9"/>
  <c r="Q149" i="9"/>
  <c r="P149" i="9"/>
  <c r="O149" i="9"/>
  <c r="N149" i="9"/>
  <c r="M149" i="9"/>
  <c r="L149" i="9"/>
  <c r="K149" i="9"/>
  <c r="J149" i="9"/>
  <c r="I149" i="9"/>
  <c r="H149" i="9"/>
  <c r="G149" i="9"/>
  <c r="F149" i="9"/>
  <c r="E149" i="9"/>
  <c r="D149" i="9"/>
  <c r="AS149" i="9"/>
  <c r="AS148" i="9"/>
  <c r="AS147" i="9"/>
  <c r="AS146" i="9"/>
  <c r="AS145" i="9"/>
  <c r="AS144" i="9"/>
  <c r="AS143" i="9"/>
  <c r="AS142" i="9"/>
  <c r="AS141" i="9"/>
  <c r="AS140" i="9"/>
  <c r="AS139" i="9"/>
  <c r="AS138" i="9"/>
  <c r="AS137" i="9"/>
  <c r="AS136" i="9"/>
  <c r="AS135" i="9"/>
  <c r="AS134" i="9"/>
  <c r="AS133" i="9"/>
  <c r="AS132" i="9"/>
  <c r="AS131" i="9"/>
  <c r="AS130" i="9"/>
  <c r="AS129" i="9"/>
  <c r="AS128" i="9"/>
  <c r="AS127" i="9"/>
  <c r="AS126" i="9"/>
  <c r="AS125" i="9"/>
  <c r="AS124" i="9"/>
  <c r="AS123" i="9"/>
  <c r="AS122" i="9"/>
  <c r="AS121" i="9"/>
  <c r="AS120" i="9"/>
  <c r="AS119" i="9"/>
  <c r="AS118" i="9"/>
  <c r="AS117" i="9"/>
  <c r="AS116" i="9"/>
  <c r="AS115" i="9"/>
  <c r="AS114" i="9"/>
  <c r="AS113" i="9"/>
  <c r="AS112" i="9"/>
  <c r="AS111" i="9"/>
  <c r="AS110" i="9"/>
  <c r="AS109" i="9"/>
  <c r="AS108" i="9"/>
  <c r="AS107" i="9"/>
  <c r="AS106" i="9"/>
  <c r="AS105" i="9"/>
  <c r="AS104" i="9"/>
  <c r="AS103" i="9"/>
  <c r="AS102" i="9"/>
  <c r="AS101" i="9"/>
  <c r="AS100" i="9"/>
  <c r="AS99" i="9"/>
  <c r="AS98" i="9"/>
  <c r="AS97" i="9"/>
  <c r="AS96" i="9"/>
  <c r="AS95" i="9"/>
  <c r="AS94" i="9"/>
  <c r="AS93" i="9"/>
  <c r="AS92" i="9"/>
  <c r="AS91" i="9"/>
  <c r="AS90" i="9"/>
  <c r="AS89" i="9"/>
  <c r="AS88" i="9"/>
  <c r="AS87" i="9"/>
  <c r="AS86" i="9"/>
  <c r="AS85" i="9"/>
  <c r="AS84" i="9"/>
  <c r="AS83" i="9"/>
  <c r="AS82" i="9"/>
  <c r="AS81" i="9"/>
  <c r="AS80" i="9"/>
  <c r="AS79" i="9"/>
  <c r="AS78" i="9"/>
  <c r="AS77" i="9"/>
  <c r="AS76" i="9"/>
  <c r="AS75" i="9"/>
  <c r="AS74" i="9"/>
  <c r="AS73" i="9"/>
  <c r="AS72" i="9"/>
  <c r="AS71" i="9"/>
  <c r="AS70" i="9"/>
  <c r="AS69" i="9"/>
  <c r="AS68" i="9"/>
  <c r="AS67" i="9"/>
  <c r="AS66" i="9"/>
  <c r="AS65" i="9"/>
  <c r="AS64" i="9"/>
  <c r="AS63" i="9"/>
  <c r="AS62" i="9"/>
  <c r="AS61" i="9"/>
  <c r="AS60" i="9"/>
  <c r="AS59" i="9"/>
  <c r="AS58" i="9"/>
  <c r="AS57" i="9"/>
  <c r="AS56" i="9"/>
  <c r="AS55" i="9"/>
  <c r="AS54" i="9"/>
  <c r="AS53" i="9"/>
  <c r="AS52" i="9"/>
  <c r="AS51" i="9"/>
  <c r="AS50" i="9"/>
  <c r="AS49" i="9"/>
  <c r="AS48" i="9"/>
  <c r="AS47" i="9"/>
  <c r="AS46" i="9"/>
  <c r="AS45" i="9"/>
  <c r="AS44" i="9"/>
  <c r="AS43" i="9"/>
  <c r="AS42" i="9"/>
  <c r="AS41" i="9"/>
  <c r="AS40" i="9"/>
  <c r="AS39" i="9"/>
  <c r="AS38" i="9"/>
  <c r="AS37" i="9"/>
  <c r="AS36" i="9"/>
  <c r="AS35" i="9"/>
  <c r="AS34" i="9"/>
  <c r="AS33" i="9"/>
  <c r="AS32" i="9"/>
  <c r="AS31" i="9"/>
  <c r="AS30" i="9"/>
  <c r="AS29" i="9"/>
  <c r="AS28" i="9"/>
  <c r="AS27" i="9"/>
  <c r="AZ150" i="4"/>
  <c r="AY150" i="4" l="1"/>
  <c r="AX150" i="4"/>
  <c r="AW150" i="4"/>
  <c r="AV150" i="4"/>
  <c r="AU150" i="4"/>
  <c r="AT150" i="4"/>
  <c r="AS150" i="4"/>
  <c r="AR150" i="4"/>
  <c r="AY149" i="4"/>
  <c r="AX149" i="4"/>
  <c r="AW149" i="4"/>
  <c r="AV149" i="4"/>
  <c r="AU149" i="4"/>
  <c r="AT149" i="4"/>
  <c r="AS149" i="4"/>
  <c r="AR149" i="4"/>
  <c r="AG37" i="9" l="1"/>
  <c r="AR148" i="9"/>
  <c r="AR146" i="9"/>
  <c r="AR142" i="9"/>
  <c r="AR141" i="9"/>
  <c r="AR140" i="9"/>
  <c r="AR138" i="9"/>
  <c r="AR134" i="9"/>
  <c r="AR133" i="9"/>
  <c r="AR132" i="9"/>
  <c r="AR130" i="9"/>
  <c r="AR126" i="9"/>
  <c r="AR125" i="9"/>
  <c r="AR124" i="9"/>
  <c r="AR122" i="9"/>
  <c r="AR118" i="9"/>
  <c r="AR117" i="9"/>
  <c r="AR116" i="9"/>
  <c r="AR114" i="9"/>
  <c r="AR110" i="9"/>
  <c r="AR109" i="9"/>
  <c r="AR106" i="9"/>
  <c r="AR102" i="9"/>
  <c r="AR101" i="9"/>
  <c r="AR98" i="9"/>
  <c r="AR94" i="9"/>
  <c r="AR93" i="9"/>
  <c r="AR90" i="9"/>
  <c r="AR86" i="9"/>
  <c r="AR85" i="9"/>
  <c r="AR82" i="9"/>
  <c r="AR78" i="9"/>
  <c r="AR77" i="9"/>
  <c r="AR74" i="9"/>
  <c r="AR70" i="9"/>
  <c r="AR69" i="9"/>
  <c r="AR66" i="9"/>
  <c r="AR62" i="9"/>
  <c r="AR61" i="9"/>
  <c r="AR58" i="9"/>
  <c r="AR54" i="9"/>
  <c r="AR53" i="9"/>
  <c r="AR50" i="9"/>
  <c r="AR46" i="9"/>
  <c r="AR45" i="9"/>
  <c r="AR42" i="9"/>
  <c r="AR38" i="9"/>
  <c r="AR37" i="9"/>
  <c r="AR34" i="9"/>
  <c r="AR30" i="9"/>
  <c r="AR29" i="9"/>
  <c r="AY148" i="4"/>
  <c r="AY147" i="4"/>
  <c r="AR147" i="9" s="1"/>
  <c r="AY146" i="4"/>
  <c r="AY145" i="4"/>
  <c r="AR145" i="9" s="1"/>
  <c r="AY144" i="4"/>
  <c r="AR144" i="9" s="1"/>
  <c r="AY143" i="4"/>
  <c r="AR143" i="9" s="1"/>
  <c r="AY142" i="4"/>
  <c r="AY141" i="4"/>
  <c r="AY140" i="4"/>
  <c r="AY139" i="4"/>
  <c r="AR139" i="9" s="1"/>
  <c r="AY138" i="4"/>
  <c r="AY137" i="4"/>
  <c r="AR137" i="9" s="1"/>
  <c r="AY136" i="4"/>
  <c r="AR136" i="9" s="1"/>
  <c r="AY135" i="4"/>
  <c r="AR135" i="9" s="1"/>
  <c r="AY134" i="4"/>
  <c r="AY133" i="4"/>
  <c r="AY132" i="4"/>
  <c r="AY131" i="4"/>
  <c r="AR131" i="9" s="1"/>
  <c r="AY130" i="4"/>
  <c r="AY129" i="4"/>
  <c r="AR129" i="9" s="1"/>
  <c r="AY128" i="4"/>
  <c r="AR128" i="9" s="1"/>
  <c r="AY127" i="4"/>
  <c r="AR127" i="9" s="1"/>
  <c r="AY126" i="4"/>
  <c r="AY125" i="4"/>
  <c r="AY124" i="4"/>
  <c r="AY123" i="4"/>
  <c r="AR123" i="9" s="1"/>
  <c r="AY122" i="4"/>
  <c r="AY121" i="4"/>
  <c r="AR121" i="9" s="1"/>
  <c r="AY120" i="4"/>
  <c r="AR120" i="9" s="1"/>
  <c r="AY119" i="4"/>
  <c r="AR119" i="9" s="1"/>
  <c r="AY118" i="4"/>
  <c r="AY117" i="4"/>
  <c r="AY116" i="4"/>
  <c r="AY115" i="4"/>
  <c r="AR115" i="9" s="1"/>
  <c r="AY114" i="4"/>
  <c r="AY113" i="4"/>
  <c r="AR113" i="9" s="1"/>
  <c r="AY112" i="4"/>
  <c r="AR112" i="9" s="1"/>
  <c r="AY111" i="4"/>
  <c r="AR111" i="9" s="1"/>
  <c r="AY110" i="4"/>
  <c r="AY109" i="4"/>
  <c r="AY108" i="4"/>
  <c r="AR108" i="9" s="1"/>
  <c r="AY107" i="4"/>
  <c r="AR107" i="9" s="1"/>
  <c r="AY106" i="4"/>
  <c r="AY105" i="4"/>
  <c r="AR105" i="9" s="1"/>
  <c r="AY104" i="4"/>
  <c r="AR104" i="9" s="1"/>
  <c r="AY103" i="4"/>
  <c r="AR103" i="9" s="1"/>
  <c r="AY102" i="4"/>
  <c r="AY101" i="4"/>
  <c r="AY100" i="4"/>
  <c r="AR100" i="9" s="1"/>
  <c r="AY99" i="4"/>
  <c r="AR99" i="9" s="1"/>
  <c r="AY98" i="4"/>
  <c r="AY97" i="4"/>
  <c r="AR97" i="9" s="1"/>
  <c r="AY96" i="4"/>
  <c r="AR96" i="9" s="1"/>
  <c r="AY95" i="4"/>
  <c r="AR95" i="9" s="1"/>
  <c r="AY94" i="4"/>
  <c r="AY93" i="4"/>
  <c r="AY92" i="4"/>
  <c r="AR92" i="9" s="1"/>
  <c r="AY91" i="4"/>
  <c r="AR91" i="9" s="1"/>
  <c r="AY90" i="4"/>
  <c r="AY89" i="4"/>
  <c r="AR89" i="9" s="1"/>
  <c r="AY88" i="4"/>
  <c r="AR88" i="9" s="1"/>
  <c r="AY87" i="4"/>
  <c r="AR87" i="9" s="1"/>
  <c r="AY86" i="4"/>
  <c r="AY85" i="4"/>
  <c r="AY84" i="4"/>
  <c r="AR84" i="9" s="1"/>
  <c r="AY83" i="4"/>
  <c r="AR83" i="9" s="1"/>
  <c r="AY82" i="4"/>
  <c r="AY81" i="4"/>
  <c r="AR81" i="9" s="1"/>
  <c r="AY80" i="4"/>
  <c r="AR80" i="9" s="1"/>
  <c r="AY79" i="4"/>
  <c r="AR79" i="9" s="1"/>
  <c r="AY78" i="4"/>
  <c r="AY77" i="4"/>
  <c r="AY76" i="4"/>
  <c r="AR76" i="9" s="1"/>
  <c r="AY75" i="4"/>
  <c r="AR75" i="9" s="1"/>
  <c r="AY74" i="4"/>
  <c r="AY73" i="4"/>
  <c r="AR73" i="9" s="1"/>
  <c r="AY72" i="4"/>
  <c r="AR72" i="9" s="1"/>
  <c r="AY71" i="4"/>
  <c r="AR71" i="9" s="1"/>
  <c r="AY70" i="4"/>
  <c r="AY69" i="4"/>
  <c r="AY68" i="4"/>
  <c r="AR68" i="9" s="1"/>
  <c r="AY67" i="4"/>
  <c r="AR67" i="9" s="1"/>
  <c r="AY66" i="4"/>
  <c r="AY65" i="4"/>
  <c r="AR65" i="9" s="1"/>
  <c r="AY64" i="4"/>
  <c r="AR64" i="9" s="1"/>
  <c r="AY63" i="4"/>
  <c r="AR63" i="9" s="1"/>
  <c r="AY62" i="4"/>
  <c r="AY61" i="4"/>
  <c r="AY60" i="4"/>
  <c r="AR60" i="9" s="1"/>
  <c r="AY59" i="4"/>
  <c r="AR59" i="9" s="1"/>
  <c r="AY58" i="4"/>
  <c r="AY57" i="4"/>
  <c r="AR57" i="9" s="1"/>
  <c r="AY56" i="4"/>
  <c r="AR56" i="9" s="1"/>
  <c r="AY55" i="4"/>
  <c r="AR55" i="9" s="1"/>
  <c r="AY54" i="4"/>
  <c r="AY53" i="4"/>
  <c r="AY52" i="4"/>
  <c r="AR52" i="9" s="1"/>
  <c r="AY51" i="4"/>
  <c r="AR51" i="9" s="1"/>
  <c r="AY50" i="4"/>
  <c r="AY49" i="4"/>
  <c r="AR49" i="9" s="1"/>
  <c r="AY48" i="4"/>
  <c r="AR48" i="9" s="1"/>
  <c r="AY47" i="4"/>
  <c r="AR47" i="9" s="1"/>
  <c r="AY46" i="4"/>
  <c r="AY45" i="4"/>
  <c r="AY44" i="4"/>
  <c r="AR44" i="9" s="1"/>
  <c r="AY43" i="4"/>
  <c r="AR43" i="9" s="1"/>
  <c r="AY42" i="4"/>
  <c r="AY41" i="4"/>
  <c r="AR41" i="9" s="1"/>
  <c r="AY40" i="4"/>
  <c r="AR40" i="9" s="1"/>
  <c r="AY39" i="4"/>
  <c r="AR39" i="9" s="1"/>
  <c r="AY38" i="4"/>
  <c r="AY37" i="4"/>
  <c r="AY36" i="4"/>
  <c r="AR36" i="9" s="1"/>
  <c r="AY35" i="4"/>
  <c r="AR35" i="9" s="1"/>
  <c r="AY34" i="4"/>
  <c r="AY33" i="4"/>
  <c r="AR33" i="9" s="1"/>
  <c r="AY32" i="4"/>
  <c r="AR32" i="9" s="1"/>
  <c r="AY31" i="4"/>
  <c r="AR31" i="9" s="1"/>
  <c r="AY30" i="4"/>
  <c r="AY29" i="4"/>
  <c r="AY28" i="4"/>
  <c r="AR28" i="9" s="1"/>
  <c r="AY27" i="4"/>
  <c r="AR27" i="9" s="1"/>
  <c r="AG148" i="9"/>
  <c r="AF148" i="9"/>
  <c r="AE148" i="9"/>
  <c r="AD148" i="9"/>
  <c r="AC148" i="9"/>
  <c r="AB148" i="9"/>
  <c r="AA148" i="9"/>
  <c r="Z148" i="9"/>
  <c r="Y148" i="9"/>
  <c r="X148" i="9"/>
  <c r="W148" i="9"/>
  <c r="AO148" i="9" s="1"/>
  <c r="V148" i="9"/>
  <c r="U148" i="9"/>
  <c r="T148" i="9"/>
  <c r="S148" i="9"/>
  <c r="R148" i="9"/>
  <c r="Q148" i="9"/>
  <c r="P148" i="9"/>
  <c r="O148" i="9"/>
  <c r="AN148" i="9" s="1"/>
  <c r="N148" i="9"/>
  <c r="M148" i="9"/>
  <c r="L148" i="9"/>
  <c r="K148" i="9"/>
  <c r="AM148" i="9" s="1"/>
  <c r="J148" i="9"/>
  <c r="AL148" i="9" s="1"/>
  <c r="I148" i="9"/>
  <c r="H148" i="9"/>
  <c r="G148" i="9"/>
  <c r="F148" i="9"/>
  <c r="AK148" i="9" s="1"/>
  <c r="E148" i="9"/>
  <c r="D148" i="9"/>
  <c r="AQ148" i="9" s="1"/>
  <c r="AG147" i="9"/>
  <c r="AF147" i="9"/>
  <c r="AE147" i="9"/>
  <c r="AD147" i="9"/>
  <c r="AC147" i="9"/>
  <c r="AB147" i="9"/>
  <c r="AA147" i="9"/>
  <c r="Z147" i="9"/>
  <c r="Y147" i="9"/>
  <c r="X147" i="9"/>
  <c r="W147" i="9"/>
  <c r="AO147" i="9" s="1"/>
  <c r="V147" i="9"/>
  <c r="U147" i="9"/>
  <c r="T147" i="9"/>
  <c r="S147" i="9"/>
  <c r="R147" i="9"/>
  <c r="Q147" i="9"/>
  <c r="P147" i="9"/>
  <c r="O147" i="9"/>
  <c r="AN147" i="9" s="1"/>
  <c r="N147" i="9"/>
  <c r="M147" i="9"/>
  <c r="L147" i="9"/>
  <c r="K147" i="9"/>
  <c r="AM147" i="9" s="1"/>
  <c r="J147" i="9"/>
  <c r="AL147" i="9" s="1"/>
  <c r="I147" i="9"/>
  <c r="H147" i="9"/>
  <c r="G147" i="9"/>
  <c r="F147" i="9"/>
  <c r="AK147" i="9" s="1"/>
  <c r="E147" i="9"/>
  <c r="D147" i="9"/>
  <c r="AQ147" i="9" s="1"/>
  <c r="AW148" i="4"/>
  <c r="AV148" i="4"/>
  <c r="AU148" i="4"/>
  <c r="AT148" i="4"/>
  <c r="AS148" i="4"/>
  <c r="AR148" i="4"/>
  <c r="AW147" i="4"/>
  <c r="AV147" i="4"/>
  <c r="AU147" i="4"/>
  <c r="AT147" i="4"/>
  <c r="AS147" i="4"/>
  <c r="AR147" i="4"/>
  <c r="AO14" i="9"/>
  <c r="AN14" i="9"/>
  <c r="AM14" i="9"/>
  <c r="AL14" i="9"/>
  <c r="AK14" i="9"/>
  <c r="D146" i="9"/>
  <c r="AQ146" i="9" s="1"/>
  <c r="D145" i="9"/>
  <c r="AQ145" i="9" s="1"/>
  <c r="D144" i="9"/>
  <c r="AQ144" i="9" s="1"/>
  <c r="D143" i="9"/>
  <c r="AQ143" i="9" s="1"/>
  <c r="D142" i="9"/>
  <c r="AQ142" i="9" s="1"/>
  <c r="D141" i="9"/>
  <c r="AQ141" i="9" s="1"/>
  <c r="D140" i="9"/>
  <c r="AQ140" i="9" s="1"/>
  <c r="D139" i="9"/>
  <c r="AQ139" i="9" s="1"/>
  <c r="D138" i="9"/>
  <c r="AQ138" i="9" s="1"/>
  <c r="D137" i="9"/>
  <c r="AQ137" i="9" s="1"/>
  <c r="D136" i="9"/>
  <c r="AQ136" i="9" s="1"/>
  <c r="D135" i="9"/>
  <c r="AQ135" i="9" s="1"/>
  <c r="D134" i="9"/>
  <c r="AQ134" i="9" s="1"/>
  <c r="D133" i="9"/>
  <c r="AQ133" i="9" s="1"/>
  <c r="D132" i="9"/>
  <c r="AQ132" i="9" s="1"/>
  <c r="D131" i="9"/>
  <c r="AQ131" i="9" s="1"/>
  <c r="D130" i="9"/>
  <c r="AQ130" i="9" s="1"/>
  <c r="D129" i="9"/>
  <c r="AQ129" i="9" s="1"/>
  <c r="D128" i="9"/>
  <c r="AQ128" i="9" s="1"/>
  <c r="D127" i="9"/>
  <c r="AQ127" i="9" s="1"/>
  <c r="D126" i="9"/>
  <c r="AQ126" i="9" s="1"/>
  <c r="D125" i="9"/>
  <c r="AQ125" i="9" s="1"/>
  <c r="D124" i="9"/>
  <c r="AQ124" i="9" s="1"/>
  <c r="D123" i="9"/>
  <c r="AQ123" i="9" s="1"/>
  <c r="D122" i="9"/>
  <c r="AQ122" i="9" s="1"/>
  <c r="D121" i="9"/>
  <c r="AQ121" i="9" s="1"/>
  <c r="D120" i="9"/>
  <c r="AQ120" i="9" s="1"/>
  <c r="D119" i="9"/>
  <c r="AQ119" i="9" s="1"/>
  <c r="D118" i="9"/>
  <c r="AQ118" i="9" s="1"/>
  <c r="D117" i="9"/>
  <c r="AQ117" i="9" s="1"/>
  <c r="D116" i="9"/>
  <c r="AQ116" i="9" s="1"/>
  <c r="D115" i="9"/>
  <c r="AQ115" i="9" s="1"/>
  <c r="D114" i="9"/>
  <c r="AQ114" i="9" s="1"/>
  <c r="D113" i="9"/>
  <c r="AQ113" i="9" s="1"/>
  <c r="D112" i="9"/>
  <c r="AQ112" i="9" s="1"/>
  <c r="D111" i="9"/>
  <c r="AQ111" i="9" s="1"/>
  <c r="D110" i="9"/>
  <c r="AQ110" i="9" s="1"/>
  <c r="D109" i="9"/>
  <c r="AQ109" i="9" s="1"/>
  <c r="D108" i="9"/>
  <c r="AQ108" i="9" s="1"/>
  <c r="D107" i="9"/>
  <c r="AQ107" i="9" s="1"/>
  <c r="D106" i="9"/>
  <c r="AQ106" i="9" s="1"/>
  <c r="D105" i="9"/>
  <c r="AQ105" i="9" s="1"/>
  <c r="D104" i="9"/>
  <c r="AQ104" i="9" s="1"/>
  <c r="D103" i="9"/>
  <c r="AQ103" i="9" s="1"/>
  <c r="D102" i="9"/>
  <c r="AQ102" i="9" s="1"/>
  <c r="D101" i="9"/>
  <c r="AQ101" i="9" s="1"/>
  <c r="D100" i="9"/>
  <c r="AQ100" i="9" s="1"/>
  <c r="D99" i="9"/>
  <c r="AQ99" i="9" s="1"/>
  <c r="D98" i="9"/>
  <c r="AQ98" i="9" s="1"/>
  <c r="D97" i="9"/>
  <c r="AQ97" i="9" s="1"/>
  <c r="D96" i="9"/>
  <c r="AQ96" i="9" s="1"/>
  <c r="D95" i="9"/>
  <c r="AQ95" i="9" s="1"/>
  <c r="D94" i="9"/>
  <c r="AQ94" i="9" s="1"/>
  <c r="D93" i="9"/>
  <c r="AQ93" i="9" s="1"/>
  <c r="D92" i="9"/>
  <c r="AQ92" i="9" s="1"/>
  <c r="D91" i="9"/>
  <c r="AQ91" i="9" s="1"/>
  <c r="D90" i="9"/>
  <c r="AQ90" i="9" s="1"/>
  <c r="D89" i="9"/>
  <c r="AQ89" i="9" s="1"/>
  <c r="D88" i="9"/>
  <c r="AQ88" i="9" s="1"/>
  <c r="D87" i="9"/>
  <c r="AQ87" i="9" s="1"/>
  <c r="D86" i="9"/>
  <c r="AQ86" i="9" s="1"/>
  <c r="D85" i="9"/>
  <c r="AQ85" i="9" s="1"/>
  <c r="D84" i="9"/>
  <c r="AQ84" i="9" s="1"/>
  <c r="D83" i="9"/>
  <c r="AQ83" i="9" s="1"/>
  <c r="D82" i="9"/>
  <c r="AQ82" i="9" s="1"/>
  <c r="D81" i="9"/>
  <c r="AQ81" i="9" s="1"/>
  <c r="D80" i="9"/>
  <c r="AQ80" i="9" s="1"/>
  <c r="D79" i="9"/>
  <c r="AQ79" i="9" s="1"/>
  <c r="D78" i="9"/>
  <c r="AQ78" i="9" s="1"/>
  <c r="D77" i="9"/>
  <c r="AQ77" i="9" s="1"/>
  <c r="D76" i="9"/>
  <c r="AQ76" i="9" s="1"/>
  <c r="D75" i="9"/>
  <c r="AQ75" i="9" s="1"/>
  <c r="D74" i="9"/>
  <c r="AQ74" i="9" s="1"/>
  <c r="D73" i="9"/>
  <c r="AQ73" i="9" s="1"/>
  <c r="D72" i="9"/>
  <c r="AQ72" i="9" s="1"/>
  <c r="D71" i="9"/>
  <c r="AQ71" i="9" s="1"/>
  <c r="D70" i="9"/>
  <c r="AQ70" i="9" s="1"/>
  <c r="D69" i="9"/>
  <c r="AQ69" i="9" s="1"/>
  <c r="D68" i="9"/>
  <c r="AQ68" i="9" s="1"/>
  <c r="D67" i="9"/>
  <c r="AQ67" i="9" s="1"/>
  <c r="D66" i="9"/>
  <c r="AQ66" i="9" s="1"/>
  <c r="D65" i="9"/>
  <c r="AQ65" i="9" s="1"/>
  <c r="D64" i="9"/>
  <c r="AQ64" i="9" s="1"/>
  <c r="D63" i="9"/>
  <c r="AQ63" i="9" s="1"/>
  <c r="D62" i="9"/>
  <c r="AQ62" i="9" s="1"/>
  <c r="D61" i="9"/>
  <c r="AQ61" i="9" s="1"/>
  <c r="D60" i="9"/>
  <c r="AQ60" i="9" s="1"/>
  <c r="D59" i="9"/>
  <c r="AQ59" i="9" s="1"/>
  <c r="D58" i="9"/>
  <c r="AQ58" i="9" s="1"/>
  <c r="D57" i="9"/>
  <c r="AQ57" i="9" s="1"/>
  <c r="D56" i="9"/>
  <c r="AQ56" i="9" s="1"/>
  <c r="D55" i="9"/>
  <c r="AQ55" i="9" s="1"/>
  <c r="D54" i="9"/>
  <c r="AQ54" i="9" s="1"/>
  <c r="D53" i="9"/>
  <c r="AQ53" i="9" s="1"/>
  <c r="D52" i="9"/>
  <c r="AQ52" i="9" s="1"/>
  <c r="D51" i="9"/>
  <c r="AQ51" i="9" s="1"/>
  <c r="D50" i="9"/>
  <c r="AQ50" i="9" s="1"/>
  <c r="D49" i="9"/>
  <c r="AQ49" i="9" s="1"/>
  <c r="D48" i="9"/>
  <c r="AQ48" i="9" s="1"/>
  <c r="D47" i="9"/>
  <c r="AQ47" i="9" s="1"/>
  <c r="D46" i="9"/>
  <c r="AQ46" i="9" s="1"/>
  <c r="D45" i="9"/>
  <c r="AQ45" i="9" s="1"/>
  <c r="D44" i="9"/>
  <c r="AQ44" i="9" s="1"/>
  <c r="D43" i="9"/>
  <c r="AQ43" i="9" s="1"/>
  <c r="D42" i="9"/>
  <c r="AQ42" i="9" s="1"/>
  <c r="D41" i="9"/>
  <c r="AQ41" i="9" s="1"/>
  <c r="D40" i="9"/>
  <c r="AQ40" i="9" s="1"/>
  <c r="D39" i="9"/>
  <c r="AQ39" i="9" s="1"/>
  <c r="D38" i="9"/>
  <c r="AQ38" i="9" s="1"/>
  <c r="D37" i="9"/>
  <c r="AQ37" i="9" s="1"/>
  <c r="D36" i="9"/>
  <c r="AQ36" i="9" s="1"/>
  <c r="D35" i="9"/>
  <c r="AQ35" i="9" s="1"/>
  <c r="D34" i="9"/>
  <c r="AQ34" i="9" s="1"/>
  <c r="D33" i="9"/>
  <c r="AQ33" i="9" s="1"/>
  <c r="D32" i="9"/>
  <c r="AQ32" i="9" s="1"/>
  <c r="D31" i="9"/>
  <c r="AQ31" i="9" s="1"/>
  <c r="D30" i="9"/>
  <c r="AQ30" i="9" s="1"/>
  <c r="D29" i="9"/>
  <c r="AQ29" i="9" s="1"/>
  <c r="D28" i="9"/>
  <c r="AQ28" i="9" s="1"/>
  <c r="AG146" i="9"/>
  <c r="AF146" i="9"/>
  <c r="AE146" i="9"/>
  <c r="AD146" i="9"/>
  <c r="AC146" i="9"/>
  <c r="AB146" i="9"/>
  <c r="AA146" i="9"/>
  <c r="Z146" i="9"/>
  <c r="Y146" i="9"/>
  <c r="X146" i="9"/>
  <c r="W146" i="9"/>
  <c r="AO146" i="9" s="1"/>
  <c r="V146" i="9"/>
  <c r="U146" i="9"/>
  <c r="T146" i="9"/>
  <c r="S146" i="9"/>
  <c r="R146" i="9"/>
  <c r="Q146" i="9"/>
  <c r="P146" i="9"/>
  <c r="O146" i="9"/>
  <c r="AN146" i="9" s="1"/>
  <c r="N146" i="9"/>
  <c r="M146" i="9"/>
  <c r="L146" i="9"/>
  <c r="K146" i="9"/>
  <c r="AM146" i="9" s="1"/>
  <c r="J146" i="9"/>
  <c r="AL146" i="9" s="1"/>
  <c r="I146" i="9"/>
  <c r="H146" i="9"/>
  <c r="G146" i="9"/>
  <c r="F146" i="9"/>
  <c r="AK146" i="9" s="1"/>
  <c r="E146" i="9"/>
  <c r="AG145" i="9"/>
  <c r="AF145" i="9"/>
  <c r="AE145" i="9"/>
  <c r="AD145" i="9"/>
  <c r="AC145" i="9"/>
  <c r="AB145" i="9"/>
  <c r="AA145" i="9"/>
  <c r="Z145" i="9"/>
  <c r="Y145" i="9"/>
  <c r="X145" i="9"/>
  <c r="W145" i="9"/>
  <c r="AO145" i="9" s="1"/>
  <c r="V145" i="9"/>
  <c r="U145" i="9"/>
  <c r="T145" i="9"/>
  <c r="S145" i="9"/>
  <c r="R145" i="9"/>
  <c r="Q145" i="9"/>
  <c r="P145" i="9"/>
  <c r="O145" i="9"/>
  <c r="AN145" i="9" s="1"/>
  <c r="N145" i="9"/>
  <c r="M145" i="9"/>
  <c r="L145" i="9"/>
  <c r="K145" i="9"/>
  <c r="AM145" i="9" s="1"/>
  <c r="J145" i="9"/>
  <c r="AL145" i="9" s="1"/>
  <c r="I145" i="9"/>
  <c r="H145" i="9"/>
  <c r="G145" i="9"/>
  <c r="F145" i="9"/>
  <c r="AK145" i="9" s="1"/>
  <c r="E145" i="9"/>
  <c r="AG144" i="9"/>
  <c r="AF144" i="9"/>
  <c r="AE144" i="9"/>
  <c r="AD144" i="9"/>
  <c r="AC144" i="9"/>
  <c r="AB144" i="9"/>
  <c r="AA144" i="9"/>
  <c r="Z144" i="9"/>
  <c r="Y144" i="9"/>
  <c r="X144" i="9"/>
  <c r="W144" i="9"/>
  <c r="AO144" i="9" s="1"/>
  <c r="V144" i="9"/>
  <c r="U144" i="9"/>
  <c r="T144" i="9"/>
  <c r="S144" i="9"/>
  <c r="R144" i="9"/>
  <c r="Q144" i="9"/>
  <c r="P144" i="9"/>
  <c r="O144" i="9"/>
  <c r="AN144" i="9" s="1"/>
  <c r="N144" i="9"/>
  <c r="M144" i="9"/>
  <c r="L144" i="9"/>
  <c r="K144" i="9"/>
  <c r="AM144" i="9" s="1"/>
  <c r="J144" i="9"/>
  <c r="AL144" i="9" s="1"/>
  <c r="I144" i="9"/>
  <c r="H144" i="9"/>
  <c r="G144" i="9"/>
  <c r="F144" i="9"/>
  <c r="AK144" i="9" s="1"/>
  <c r="E144" i="9"/>
  <c r="AG143" i="9"/>
  <c r="AF143" i="9"/>
  <c r="AE143" i="9"/>
  <c r="AD143" i="9"/>
  <c r="AC143" i="9"/>
  <c r="AB143" i="9"/>
  <c r="AA143" i="9"/>
  <c r="Z143" i="9"/>
  <c r="Y143" i="9"/>
  <c r="X143" i="9"/>
  <c r="W143" i="9"/>
  <c r="AO143" i="9" s="1"/>
  <c r="V143" i="9"/>
  <c r="U143" i="9"/>
  <c r="T143" i="9"/>
  <c r="S143" i="9"/>
  <c r="R143" i="9"/>
  <c r="Q143" i="9"/>
  <c r="P143" i="9"/>
  <c r="O143" i="9"/>
  <c r="AN143" i="9" s="1"/>
  <c r="N143" i="9"/>
  <c r="M143" i="9"/>
  <c r="L143" i="9"/>
  <c r="K143" i="9"/>
  <c r="AM143" i="9" s="1"/>
  <c r="J143" i="9"/>
  <c r="AL143" i="9" s="1"/>
  <c r="I143" i="9"/>
  <c r="H143" i="9"/>
  <c r="G143" i="9"/>
  <c r="F143" i="9"/>
  <c r="AK143" i="9" s="1"/>
  <c r="E143" i="9"/>
  <c r="AG142" i="9"/>
  <c r="AF142" i="9"/>
  <c r="AE142" i="9"/>
  <c r="AD142" i="9"/>
  <c r="AC142" i="9"/>
  <c r="AB142" i="9"/>
  <c r="AA142" i="9"/>
  <c r="Z142" i="9"/>
  <c r="Y142" i="9"/>
  <c r="X142" i="9"/>
  <c r="W142" i="9"/>
  <c r="AO142" i="9" s="1"/>
  <c r="V142" i="9"/>
  <c r="U142" i="9"/>
  <c r="T142" i="9"/>
  <c r="S142" i="9"/>
  <c r="R142" i="9"/>
  <c r="Q142" i="9"/>
  <c r="P142" i="9"/>
  <c r="O142" i="9"/>
  <c r="AN142" i="9" s="1"/>
  <c r="N142" i="9"/>
  <c r="M142" i="9"/>
  <c r="L142" i="9"/>
  <c r="K142" i="9"/>
  <c r="AM142" i="9" s="1"/>
  <c r="J142" i="9"/>
  <c r="AL142" i="9" s="1"/>
  <c r="I142" i="9"/>
  <c r="H142" i="9"/>
  <c r="G142" i="9"/>
  <c r="F142" i="9"/>
  <c r="AK142" i="9" s="1"/>
  <c r="E142" i="9"/>
  <c r="AG141" i="9"/>
  <c r="AF141" i="9"/>
  <c r="AE141" i="9"/>
  <c r="AD141" i="9"/>
  <c r="AC141" i="9"/>
  <c r="AB141" i="9"/>
  <c r="AA141" i="9"/>
  <c r="Z141" i="9"/>
  <c r="Y141" i="9"/>
  <c r="X141" i="9"/>
  <c r="W141" i="9"/>
  <c r="AO141" i="9" s="1"/>
  <c r="V141" i="9"/>
  <c r="U141" i="9"/>
  <c r="T141" i="9"/>
  <c r="S141" i="9"/>
  <c r="R141" i="9"/>
  <c r="Q141" i="9"/>
  <c r="P141" i="9"/>
  <c r="O141" i="9"/>
  <c r="AN141" i="9" s="1"/>
  <c r="N141" i="9"/>
  <c r="M141" i="9"/>
  <c r="L141" i="9"/>
  <c r="K141" i="9"/>
  <c r="AM141" i="9" s="1"/>
  <c r="J141" i="9"/>
  <c r="AL141" i="9" s="1"/>
  <c r="I141" i="9"/>
  <c r="H141" i="9"/>
  <c r="G141" i="9"/>
  <c r="F141" i="9"/>
  <c r="AK141" i="9" s="1"/>
  <c r="E141" i="9"/>
  <c r="AG140" i="9"/>
  <c r="AF140" i="9"/>
  <c r="AE140" i="9"/>
  <c r="AD140" i="9"/>
  <c r="AC140" i="9"/>
  <c r="AB140" i="9"/>
  <c r="AA140" i="9"/>
  <c r="Z140" i="9"/>
  <c r="Y140" i="9"/>
  <c r="X140" i="9"/>
  <c r="W140" i="9"/>
  <c r="AO140" i="9" s="1"/>
  <c r="V140" i="9"/>
  <c r="U140" i="9"/>
  <c r="T140" i="9"/>
  <c r="S140" i="9"/>
  <c r="R140" i="9"/>
  <c r="Q140" i="9"/>
  <c r="P140" i="9"/>
  <c r="O140" i="9"/>
  <c r="AN140" i="9" s="1"/>
  <c r="N140" i="9"/>
  <c r="M140" i="9"/>
  <c r="L140" i="9"/>
  <c r="K140" i="9"/>
  <c r="AM140" i="9" s="1"/>
  <c r="J140" i="9"/>
  <c r="AL140" i="9" s="1"/>
  <c r="I140" i="9"/>
  <c r="H140" i="9"/>
  <c r="G140" i="9"/>
  <c r="F140" i="9"/>
  <c r="AK140" i="9" s="1"/>
  <c r="E140" i="9"/>
  <c r="AG139" i="9"/>
  <c r="AF139" i="9"/>
  <c r="AE139" i="9"/>
  <c r="AD139" i="9"/>
  <c r="AC139" i="9"/>
  <c r="AB139" i="9"/>
  <c r="AA139" i="9"/>
  <c r="Z139" i="9"/>
  <c r="Y139" i="9"/>
  <c r="X139" i="9"/>
  <c r="W139" i="9"/>
  <c r="AO139" i="9" s="1"/>
  <c r="V139" i="9"/>
  <c r="U139" i="9"/>
  <c r="T139" i="9"/>
  <c r="S139" i="9"/>
  <c r="R139" i="9"/>
  <c r="Q139" i="9"/>
  <c r="P139" i="9"/>
  <c r="O139" i="9"/>
  <c r="AN139" i="9" s="1"/>
  <c r="N139" i="9"/>
  <c r="M139" i="9"/>
  <c r="L139" i="9"/>
  <c r="K139" i="9"/>
  <c r="AM139" i="9" s="1"/>
  <c r="J139" i="9"/>
  <c r="AL139" i="9" s="1"/>
  <c r="I139" i="9"/>
  <c r="H139" i="9"/>
  <c r="G139" i="9"/>
  <c r="F139" i="9"/>
  <c r="AK139" i="9" s="1"/>
  <c r="E139" i="9"/>
  <c r="AG138" i="9"/>
  <c r="AF138" i="9"/>
  <c r="AE138" i="9"/>
  <c r="AD138" i="9"/>
  <c r="AC138" i="9"/>
  <c r="AB138" i="9"/>
  <c r="AA138" i="9"/>
  <c r="Z138" i="9"/>
  <c r="Y138" i="9"/>
  <c r="X138" i="9"/>
  <c r="W138" i="9"/>
  <c r="AO138" i="9" s="1"/>
  <c r="V138" i="9"/>
  <c r="U138" i="9"/>
  <c r="T138" i="9"/>
  <c r="S138" i="9"/>
  <c r="R138" i="9"/>
  <c r="Q138" i="9"/>
  <c r="P138" i="9"/>
  <c r="O138" i="9"/>
  <c r="AN138" i="9" s="1"/>
  <c r="N138" i="9"/>
  <c r="M138" i="9"/>
  <c r="L138" i="9"/>
  <c r="K138" i="9"/>
  <c r="AM138" i="9" s="1"/>
  <c r="J138" i="9"/>
  <c r="AL138" i="9" s="1"/>
  <c r="I138" i="9"/>
  <c r="H138" i="9"/>
  <c r="G138" i="9"/>
  <c r="F138" i="9"/>
  <c r="AK138" i="9" s="1"/>
  <c r="E138" i="9"/>
  <c r="AG137" i="9"/>
  <c r="AF137" i="9"/>
  <c r="AE137" i="9"/>
  <c r="AD137" i="9"/>
  <c r="AC137" i="9"/>
  <c r="AB137" i="9"/>
  <c r="AA137" i="9"/>
  <c r="Z137" i="9"/>
  <c r="Y137" i="9"/>
  <c r="X137" i="9"/>
  <c r="W137" i="9"/>
  <c r="AO137" i="9" s="1"/>
  <c r="V137" i="9"/>
  <c r="U137" i="9"/>
  <c r="T137" i="9"/>
  <c r="S137" i="9"/>
  <c r="R137" i="9"/>
  <c r="Q137" i="9"/>
  <c r="P137" i="9"/>
  <c r="O137" i="9"/>
  <c r="AN137" i="9" s="1"/>
  <c r="N137" i="9"/>
  <c r="M137" i="9"/>
  <c r="L137" i="9"/>
  <c r="K137" i="9"/>
  <c r="AM137" i="9" s="1"/>
  <c r="J137" i="9"/>
  <c r="AL137" i="9" s="1"/>
  <c r="I137" i="9"/>
  <c r="H137" i="9"/>
  <c r="G137" i="9"/>
  <c r="F137" i="9"/>
  <c r="AK137" i="9" s="1"/>
  <c r="E137" i="9"/>
  <c r="AG136" i="9"/>
  <c r="AF136" i="9"/>
  <c r="AE136" i="9"/>
  <c r="AD136" i="9"/>
  <c r="AC136" i="9"/>
  <c r="AB136" i="9"/>
  <c r="AA136" i="9"/>
  <c r="Z136" i="9"/>
  <c r="Y136" i="9"/>
  <c r="X136" i="9"/>
  <c r="W136" i="9"/>
  <c r="AO136" i="9" s="1"/>
  <c r="V136" i="9"/>
  <c r="U136" i="9"/>
  <c r="T136" i="9"/>
  <c r="S136" i="9"/>
  <c r="R136" i="9"/>
  <c r="Q136" i="9"/>
  <c r="P136" i="9"/>
  <c r="O136" i="9"/>
  <c r="AN136" i="9" s="1"/>
  <c r="N136" i="9"/>
  <c r="M136" i="9"/>
  <c r="L136" i="9"/>
  <c r="K136" i="9"/>
  <c r="AM136" i="9" s="1"/>
  <c r="J136" i="9"/>
  <c r="AL136" i="9" s="1"/>
  <c r="I136" i="9"/>
  <c r="H136" i="9"/>
  <c r="G136" i="9"/>
  <c r="F136" i="9"/>
  <c r="AK136" i="9" s="1"/>
  <c r="E136" i="9"/>
  <c r="AG135" i="9"/>
  <c r="AF135" i="9"/>
  <c r="AE135" i="9"/>
  <c r="AD135" i="9"/>
  <c r="AC135" i="9"/>
  <c r="AB135" i="9"/>
  <c r="AA135" i="9"/>
  <c r="Z135" i="9"/>
  <c r="Y135" i="9"/>
  <c r="X135" i="9"/>
  <c r="W135" i="9"/>
  <c r="AO135" i="9" s="1"/>
  <c r="V135" i="9"/>
  <c r="U135" i="9"/>
  <c r="T135" i="9"/>
  <c r="S135" i="9"/>
  <c r="R135" i="9"/>
  <c r="Q135" i="9"/>
  <c r="P135" i="9"/>
  <c r="O135" i="9"/>
  <c r="AN135" i="9" s="1"/>
  <c r="N135" i="9"/>
  <c r="M135" i="9"/>
  <c r="L135" i="9"/>
  <c r="K135" i="9"/>
  <c r="AM135" i="9" s="1"/>
  <c r="J135" i="9"/>
  <c r="AL135" i="9" s="1"/>
  <c r="I135" i="9"/>
  <c r="H135" i="9"/>
  <c r="G135" i="9"/>
  <c r="F135" i="9"/>
  <c r="AK135" i="9" s="1"/>
  <c r="E135" i="9"/>
  <c r="AG134" i="9"/>
  <c r="AF134" i="9"/>
  <c r="AE134" i="9"/>
  <c r="AD134" i="9"/>
  <c r="AC134" i="9"/>
  <c r="AB134" i="9"/>
  <c r="AA134" i="9"/>
  <c r="Z134" i="9"/>
  <c r="Y134" i="9"/>
  <c r="X134" i="9"/>
  <c r="W134" i="9"/>
  <c r="AO134" i="9" s="1"/>
  <c r="V134" i="9"/>
  <c r="U134" i="9"/>
  <c r="T134" i="9"/>
  <c r="S134" i="9"/>
  <c r="R134" i="9"/>
  <c r="Q134" i="9"/>
  <c r="P134" i="9"/>
  <c r="O134" i="9"/>
  <c r="AN134" i="9" s="1"/>
  <c r="N134" i="9"/>
  <c r="M134" i="9"/>
  <c r="L134" i="9"/>
  <c r="K134" i="9"/>
  <c r="AM134" i="9" s="1"/>
  <c r="J134" i="9"/>
  <c r="AL134" i="9" s="1"/>
  <c r="I134" i="9"/>
  <c r="H134" i="9"/>
  <c r="G134" i="9"/>
  <c r="F134" i="9"/>
  <c r="AK134" i="9" s="1"/>
  <c r="E134" i="9"/>
  <c r="AG133" i="9"/>
  <c r="AF133" i="9"/>
  <c r="AE133" i="9"/>
  <c r="AD133" i="9"/>
  <c r="AC133" i="9"/>
  <c r="AB133" i="9"/>
  <c r="AA133" i="9"/>
  <c r="Z133" i="9"/>
  <c r="Y133" i="9"/>
  <c r="X133" i="9"/>
  <c r="W133" i="9"/>
  <c r="AO133" i="9" s="1"/>
  <c r="V133" i="9"/>
  <c r="U133" i="9"/>
  <c r="T133" i="9"/>
  <c r="S133" i="9"/>
  <c r="R133" i="9"/>
  <c r="Q133" i="9"/>
  <c r="P133" i="9"/>
  <c r="O133" i="9"/>
  <c r="AN133" i="9" s="1"/>
  <c r="N133" i="9"/>
  <c r="M133" i="9"/>
  <c r="L133" i="9"/>
  <c r="K133" i="9"/>
  <c r="AM133" i="9" s="1"/>
  <c r="J133" i="9"/>
  <c r="AL133" i="9" s="1"/>
  <c r="I133" i="9"/>
  <c r="H133" i="9"/>
  <c r="G133" i="9"/>
  <c r="F133" i="9"/>
  <c r="AK133" i="9" s="1"/>
  <c r="E133" i="9"/>
  <c r="AG132" i="9"/>
  <c r="AF132" i="9"/>
  <c r="AE132" i="9"/>
  <c r="AD132" i="9"/>
  <c r="AC132" i="9"/>
  <c r="AB132" i="9"/>
  <c r="AA132" i="9"/>
  <c r="Z132" i="9"/>
  <c r="Y132" i="9"/>
  <c r="X132" i="9"/>
  <c r="W132" i="9"/>
  <c r="AO132" i="9" s="1"/>
  <c r="V132" i="9"/>
  <c r="U132" i="9"/>
  <c r="T132" i="9"/>
  <c r="S132" i="9"/>
  <c r="R132" i="9"/>
  <c r="Q132" i="9"/>
  <c r="P132" i="9"/>
  <c r="O132" i="9"/>
  <c r="AN132" i="9" s="1"/>
  <c r="N132" i="9"/>
  <c r="M132" i="9"/>
  <c r="L132" i="9"/>
  <c r="K132" i="9"/>
  <c r="AM132" i="9" s="1"/>
  <c r="J132" i="9"/>
  <c r="AL132" i="9" s="1"/>
  <c r="I132" i="9"/>
  <c r="H132" i="9"/>
  <c r="G132" i="9"/>
  <c r="F132" i="9"/>
  <c r="AK132" i="9" s="1"/>
  <c r="E132" i="9"/>
  <c r="AG131" i="9"/>
  <c r="AF131" i="9"/>
  <c r="AE131" i="9"/>
  <c r="AD131" i="9"/>
  <c r="AC131" i="9"/>
  <c r="AB131" i="9"/>
  <c r="AA131" i="9"/>
  <c r="Z131" i="9"/>
  <c r="Y131" i="9"/>
  <c r="X131" i="9"/>
  <c r="W131" i="9"/>
  <c r="AO131" i="9" s="1"/>
  <c r="V131" i="9"/>
  <c r="U131" i="9"/>
  <c r="T131" i="9"/>
  <c r="S131" i="9"/>
  <c r="R131" i="9"/>
  <c r="Q131" i="9"/>
  <c r="P131" i="9"/>
  <c r="O131" i="9"/>
  <c r="AN131" i="9" s="1"/>
  <c r="N131" i="9"/>
  <c r="M131" i="9"/>
  <c r="L131" i="9"/>
  <c r="K131" i="9"/>
  <c r="AM131" i="9" s="1"/>
  <c r="J131" i="9"/>
  <c r="AL131" i="9" s="1"/>
  <c r="I131" i="9"/>
  <c r="H131" i="9"/>
  <c r="G131" i="9"/>
  <c r="F131" i="9"/>
  <c r="AK131" i="9" s="1"/>
  <c r="E131" i="9"/>
  <c r="AG130" i="9"/>
  <c r="AF130" i="9"/>
  <c r="AE130" i="9"/>
  <c r="AD130" i="9"/>
  <c r="AC130" i="9"/>
  <c r="AB130" i="9"/>
  <c r="AA130" i="9"/>
  <c r="Z130" i="9"/>
  <c r="Y130" i="9"/>
  <c r="X130" i="9"/>
  <c r="W130" i="9"/>
  <c r="AO130" i="9" s="1"/>
  <c r="V130" i="9"/>
  <c r="U130" i="9"/>
  <c r="T130" i="9"/>
  <c r="S130" i="9"/>
  <c r="R130" i="9"/>
  <c r="Q130" i="9"/>
  <c r="P130" i="9"/>
  <c r="O130" i="9"/>
  <c r="AN130" i="9" s="1"/>
  <c r="N130" i="9"/>
  <c r="M130" i="9"/>
  <c r="L130" i="9"/>
  <c r="K130" i="9"/>
  <c r="AM130" i="9" s="1"/>
  <c r="J130" i="9"/>
  <c r="AL130" i="9" s="1"/>
  <c r="I130" i="9"/>
  <c r="H130" i="9"/>
  <c r="G130" i="9"/>
  <c r="F130" i="9"/>
  <c r="AK130" i="9" s="1"/>
  <c r="E130" i="9"/>
  <c r="AG129" i="9"/>
  <c r="AF129" i="9"/>
  <c r="AE129" i="9"/>
  <c r="AD129" i="9"/>
  <c r="AC129" i="9"/>
  <c r="AB129" i="9"/>
  <c r="AA129" i="9"/>
  <c r="Z129" i="9"/>
  <c r="Y129" i="9"/>
  <c r="X129" i="9"/>
  <c r="W129" i="9"/>
  <c r="AO129" i="9" s="1"/>
  <c r="V129" i="9"/>
  <c r="U129" i="9"/>
  <c r="T129" i="9"/>
  <c r="S129" i="9"/>
  <c r="R129" i="9"/>
  <c r="Q129" i="9"/>
  <c r="P129" i="9"/>
  <c r="O129" i="9"/>
  <c r="AN129" i="9" s="1"/>
  <c r="N129" i="9"/>
  <c r="M129" i="9"/>
  <c r="L129" i="9"/>
  <c r="K129" i="9"/>
  <c r="AM129" i="9" s="1"/>
  <c r="J129" i="9"/>
  <c r="AL129" i="9" s="1"/>
  <c r="I129" i="9"/>
  <c r="H129" i="9"/>
  <c r="G129" i="9"/>
  <c r="F129" i="9"/>
  <c r="AK129" i="9" s="1"/>
  <c r="E129" i="9"/>
  <c r="AG128" i="9"/>
  <c r="AF128" i="9"/>
  <c r="AE128" i="9"/>
  <c r="AD128" i="9"/>
  <c r="AC128" i="9"/>
  <c r="AB128" i="9"/>
  <c r="AA128" i="9"/>
  <c r="Z128" i="9"/>
  <c r="Y128" i="9"/>
  <c r="X128" i="9"/>
  <c r="W128" i="9"/>
  <c r="AO128" i="9" s="1"/>
  <c r="V128" i="9"/>
  <c r="U128" i="9"/>
  <c r="T128" i="9"/>
  <c r="S128" i="9"/>
  <c r="R128" i="9"/>
  <c r="Q128" i="9"/>
  <c r="P128" i="9"/>
  <c r="O128" i="9"/>
  <c r="AN128" i="9" s="1"/>
  <c r="N128" i="9"/>
  <c r="M128" i="9"/>
  <c r="L128" i="9"/>
  <c r="K128" i="9"/>
  <c r="AM128" i="9" s="1"/>
  <c r="J128" i="9"/>
  <c r="AL128" i="9" s="1"/>
  <c r="I128" i="9"/>
  <c r="H128" i="9"/>
  <c r="G128" i="9"/>
  <c r="F128" i="9"/>
  <c r="AK128" i="9" s="1"/>
  <c r="E128" i="9"/>
  <c r="AG127" i="9"/>
  <c r="AF127" i="9"/>
  <c r="AE127" i="9"/>
  <c r="AD127" i="9"/>
  <c r="AC127" i="9"/>
  <c r="AB127" i="9"/>
  <c r="AA127" i="9"/>
  <c r="Z127" i="9"/>
  <c r="Y127" i="9"/>
  <c r="X127" i="9"/>
  <c r="W127" i="9"/>
  <c r="AO127" i="9" s="1"/>
  <c r="V127" i="9"/>
  <c r="U127" i="9"/>
  <c r="T127" i="9"/>
  <c r="S127" i="9"/>
  <c r="R127" i="9"/>
  <c r="Q127" i="9"/>
  <c r="P127" i="9"/>
  <c r="O127" i="9"/>
  <c r="AN127" i="9" s="1"/>
  <c r="N127" i="9"/>
  <c r="M127" i="9"/>
  <c r="L127" i="9"/>
  <c r="K127" i="9"/>
  <c r="AM127" i="9" s="1"/>
  <c r="J127" i="9"/>
  <c r="AL127" i="9" s="1"/>
  <c r="I127" i="9"/>
  <c r="H127" i="9"/>
  <c r="G127" i="9"/>
  <c r="F127" i="9"/>
  <c r="AK127" i="9" s="1"/>
  <c r="E127" i="9"/>
  <c r="AG126" i="9"/>
  <c r="AF126" i="9"/>
  <c r="AE126" i="9"/>
  <c r="AD126" i="9"/>
  <c r="AC126" i="9"/>
  <c r="AB126" i="9"/>
  <c r="AA126" i="9"/>
  <c r="Z126" i="9"/>
  <c r="Y126" i="9"/>
  <c r="X126" i="9"/>
  <c r="W126" i="9"/>
  <c r="AO126" i="9" s="1"/>
  <c r="V126" i="9"/>
  <c r="U126" i="9"/>
  <c r="T126" i="9"/>
  <c r="S126" i="9"/>
  <c r="R126" i="9"/>
  <c r="Q126" i="9"/>
  <c r="P126" i="9"/>
  <c r="O126" i="9"/>
  <c r="AN126" i="9" s="1"/>
  <c r="N126" i="9"/>
  <c r="M126" i="9"/>
  <c r="L126" i="9"/>
  <c r="K126" i="9"/>
  <c r="AM126" i="9" s="1"/>
  <c r="J126" i="9"/>
  <c r="AL126" i="9" s="1"/>
  <c r="I126" i="9"/>
  <c r="H126" i="9"/>
  <c r="G126" i="9"/>
  <c r="F126" i="9"/>
  <c r="AK126" i="9" s="1"/>
  <c r="E126" i="9"/>
  <c r="AG125" i="9"/>
  <c r="AF125" i="9"/>
  <c r="AE125" i="9"/>
  <c r="AD125" i="9"/>
  <c r="AC125" i="9"/>
  <c r="AB125" i="9"/>
  <c r="AA125" i="9"/>
  <c r="Z125" i="9"/>
  <c r="Y125" i="9"/>
  <c r="X125" i="9"/>
  <c r="W125" i="9"/>
  <c r="AO125" i="9" s="1"/>
  <c r="V125" i="9"/>
  <c r="U125" i="9"/>
  <c r="T125" i="9"/>
  <c r="S125" i="9"/>
  <c r="R125" i="9"/>
  <c r="Q125" i="9"/>
  <c r="P125" i="9"/>
  <c r="O125" i="9"/>
  <c r="AN125" i="9" s="1"/>
  <c r="N125" i="9"/>
  <c r="M125" i="9"/>
  <c r="L125" i="9"/>
  <c r="K125" i="9"/>
  <c r="AM125" i="9" s="1"/>
  <c r="J125" i="9"/>
  <c r="AL125" i="9" s="1"/>
  <c r="I125" i="9"/>
  <c r="H125" i="9"/>
  <c r="G125" i="9"/>
  <c r="F125" i="9"/>
  <c r="AK125" i="9" s="1"/>
  <c r="E125" i="9"/>
  <c r="AG124" i="9"/>
  <c r="AF124" i="9"/>
  <c r="AE124" i="9"/>
  <c r="AD124" i="9"/>
  <c r="AC124" i="9"/>
  <c r="AB124" i="9"/>
  <c r="AA124" i="9"/>
  <c r="Z124" i="9"/>
  <c r="Y124" i="9"/>
  <c r="X124" i="9"/>
  <c r="W124" i="9"/>
  <c r="AO124" i="9" s="1"/>
  <c r="V124" i="9"/>
  <c r="U124" i="9"/>
  <c r="T124" i="9"/>
  <c r="S124" i="9"/>
  <c r="R124" i="9"/>
  <c r="Q124" i="9"/>
  <c r="P124" i="9"/>
  <c r="O124" i="9"/>
  <c r="AN124" i="9" s="1"/>
  <c r="N124" i="9"/>
  <c r="M124" i="9"/>
  <c r="L124" i="9"/>
  <c r="K124" i="9"/>
  <c r="AM124" i="9" s="1"/>
  <c r="J124" i="9"/>
  <c r="AL124" i="9" s="1"/>
  <c r="I124" i="9"/>
  <c r="H124" i="9"/>
  <c r="G124" i="9"/>
  <c r="F124" i="9"/>
  <c r="AK124" i="9" s="1"/>
  <c r="E124" i="9"/>
  <c r="AG123" i="9"/>
  <c r="AF123" i="9"/>
  <c r="AE123" i="9"/>
  <c r="AD123" i="9"/>
  <c r="AC123" i="9"/>
  <c r="AB123" i="9"/>
  <c r="AA123" i="9"/>
  <c r="Z123" i="9"/>
  <c r="Y123" i="9"/>
  <c r="X123" i="9"/>
  <c r="W123" i="9"/>
  <c r="AO123" i="9" s="1"/>
  <c r="V123" i="9"/>
  <c r="U123" i="9"/>
  <c r="T123" i="9"/>
  <c r="S123" i="9"/>
  <c r="R123" i="9"/>
  <c r="Q123" i="9"/>
  <c r="P123" i="9"/>
  <c r="O123" i="9"/>
  <c r="AN123" i="9" s="1"/>
  <c r="N123" i="9"/>
  <c r="M123" i="9"/>
  <c r="L123" i="9"/>
  <c r="K123" i="9"/>
  <c r="AM123" i="9" s="1"/>
  <c r="J123" i="9"/>
  <c r="AL123" i="9" s="1"/>
  <c r="I123" i="9"/>
  <c r="H123" i="9"/>
  <c r="G123" i="9"/>
  <c r="F123" i="9"/>
  <c r="AK123" i="9" s="1"/>
  <c r="E123" i="9"/>
  <c r="AG122" i="9"/>
  <c r="AF122" i="9"/>
  <c r="AE122" i="9"/>
  <c r="AD122" i="9"/>
  <c r="AC122" i="9"/>
  <c r="AB122" i="9"/>
  <c r="AA122" i="9"/>
  <c r="Z122" i="9"/>
  <c r="Y122" i="9"/>
  <c r="X122" i="9"/>
  <c r="W122" i="9"/>
  <c r="AO122" i="9" s="1"/>
  <c r="V122" i="9"/>
  <c r="U122" i="9"/>
  <c r="T122" i="9"/>
  <c r="S122" i="9"/>
  <c r="R122" i="9"/>
  <c r="Q122" i="9"/>
  <c r="P122" i="9"/>
  <c r="O122" i="9"/>
  <c r="AN122" i="9" s="1"/>
  <c r="N122" i="9"/>
  <c r="M122" i="9"/>
  <c r="L122" i="9"/>
  <c r="K122" i="9"/>
  <c r="AM122" i="9" s="1"/>
  <c r="J122" i="9"/>
  <c r="AL122" i="9" s="1"/>
  <c r="I122" i="9"/>
  <c r="H122" i="9"/>
  <c r="G122" i="9"/>
  <c r="F122" i="9"/>
  <c r="AK122" i="9" s="1"/>
  <c r="E122" i="9"/>
  <c r="AG121" i="9"/>
  <c r="AF121" i="9"/>
  <c r="AE121" i="9"/>
  <c r="AD121" i="9"/>
  <c r="AC121" i="9"/>
  <c r="AB121" i="9"/>
  <c r="AA121" i="9"/>
  <c r="Z121" i="9"/>
  <c r="Y121" i="9"/>
  <c r="X121" i="9"/>
  <c r="W121" i="9"/>
  <c r="AO121" i="9" s="1"/>
  <c r="V121" i="9"/>
  <c r="U121" i="9"/>
  <c r="T121" i="9"/>
  <c r="S121" i="9"/>
  <c r="R121" i="9"/>
  <c r="Q121" i="9"/>
  <c r="P121" i="9"/>
  <c r="O121" i="9"/>
  <c r="AN121" i="9" s="1"/>
  <c r="N121" i="9"/>
  <c r="M121" i="9"/>
  <c r="L121" i="9"/>
  <c r="K121" i="9"/>
  <c r="AM121" i="9" s="1"/>
  <c r="J121" i="9"/>
  <c r="AL121" i="9" s="1"/>
  <c r="I121" i="9"/>
  <c r="H121" i="9"/>
  <c r="G121" i="9"/>
  <c r="F121" i="9"/>
  <c r="AK121" i="9" s="1"/>
  <c r="E121" i="9"/>
  <c r="AG120" i="9"/>
  <c r="AF120" i="9"/>
  <c r="AE120" i="9"/>
  <c r="AD120" i="9"/>
  <c r="AC120" i="9"/>
  <c r="AB120" i="9"/>
  <c r="AA120" i="9"/>
  <c r="Z120" i="9"/>
  <c r="Y120" i="9"/>
  <c r="X120" i="9"/>
  <c r="W120" i="9"/>
  <c r="AO120" i="9" s="1"/>
  <c r="V120" i="9"/>
  <c r="U120" i="9"/>
  <c r="T120" i="9"/>
  <c r="S120" i="9"/>
  <c r="R120" i="9"/>
  <c r="Q120" i="9"/>
  <c r="P120" i="9"/>
  <c r="O120" i="9"/>
  <c r="AN120" i="9" s="1"/>
  <c r="N120" i="9"/>
  <c r="M120" i="9"/>
  <c r="L120" i="9"/>
  <c r="K120" i="9"/>
  <c r="AM120" i="9" s="1"/>
  <c r="J120" i="9"/>
  <c r="AL120" i="9" s="1"/>
  <c r="I120" i="9"/>
  <c r="H120" i="9"/>
  <c r="G120" i="9"/>
  <c r="F120" i="9"/>
  <c r="AK120" i="9" s="1"/>
  <c r="E120" i="9"/>
  <c r="AG119" i="9"/>
  <c r="AF119" i="9"/>
  <c r="AE119" i="9"/>
  <c r="AD119" i="9"/>
  <c r="AC119" i="9"/>
  <c r="AB119" i="9"/>
  <c r="AA119" i="9"/>
  <c r="Z119" i="9"/>
  <c r="Y119" i="9"/>
  <c r="X119" i="9"/>
  <c r="W119" i="9"/>
  <c r="AO119" i="9" s="1"/>
  <c r="V119" i="9"/>
  <c r="U119" i="9"/>
  <c r="T119" i="9"/>
  <c r="S119" i="9"/>
  <c r="R119" i="9"/>
  <c r="Q119" i="9"/>
  <c r="P119" i="9"/>
  <c r="O119" i="9"/>
  <c r="AN119" i="9" s="1"/>
  <c r="N119" i="9"/>
  <c r="M119" i="9"/>
  <c r="L119" i="9"/>
  <c r="K119" i="9"/>
  <c r="AM119" i="9" s="1"/>
  <c r="J119" i="9"/>
  <c r="AL119" i="9" s="1"/>
  <c r="I119" i="9"/>
  <c r="H119" i="9"/>
  <c r="G119" i="9"/>
  <c r="F119" i="9"/>
  <c r="AK119" i="9" s="1"/>
  <c r="E119" i="9"/>
  <c r="AG118" i="9"/>
  <c r="AF118" i="9"/>
  <c r="AE118" i="9"/>
  <c r="AD118" i="9"/>
  <c r="AC118" i="9"/>
  <c r="AB118" i="9"/>
  <c r="AA118" i="9"/>
  <c r="Z118" i="9"/>
  <c r="Y118" i="9"/>
  <c r="X118" i="9"/>
  <c r="W118" i="9"/>
  <c r="AO118" i="9" s="1"/>
  <c r="V118" i="9"/>
  <c r="U118" i="9"/>
  <c r="T118" i="9"/>
  <c r="S118" i="9"/>
  <c r="R118" i="9"/>
  <c r="Q118" i="9"/>
  <c r="P118" i="9"/>
  <c r="O118" i="9"/>
  <c r="AN118" i="9" s="1"/>
  <c r="N118" i="9"/>
  <c r="M118" i="9"/>
  <c r="L118" i="9"/>
  <c r="K118" i="9"/>
  <c r="AM118" i="9" s="1"/>
  <c r="J118" i="9"/>
  <c r="AL118" i="9" s="1"/>
  <c r="I118" i="9"/>
  <c r="H118" i="9"/>
  <c r="G118" i="9"/>
  <c r="F118" i="9"/>
  <c r="AK118" i="9" s="1"/>
  <c r="E118" i="9"/>
  <c r="AG117" i="9"/>
  <c r="AF117" i="9"/>
  <c r="AE117" i="9"/>
  <c r="AD117" i="9"/>
  <c r="AC117" i="9"/>
  <c r="AB117" i="9"/>
  <c r="AA117" i="9"/>
  <c r="Z117" i="9"/>
  <c r="Y117" i="9"/>
  <c r="X117" i="9"/>
  <c r="W117" i="9"/>
  <c r="AO117" i="9" s="1"/>
  <c r="V117" i="9"/>
  <c r="U117" i="9"/>
  <c r="T117" i="9"/>
  <c r="S117" i="9"/>
  <c r="R117" i="9"/>
  <c r="Q117" i="9"/>
  <c r="P117" i="9"/>
  <c r="O117" i="9"/>
  <c r="AN117" i="9" s="1"/>
  <c r="N117" i="9"/>
  <c r="M117" i="9"/>
  <c r="L117" i="9"/>
  <c r="K117" i="9"/>
  <c r="AM117" i="9" s="1"/>
  <c r="J117" i="9"/>
  <c r="AL117" i="9" s="1"/>
  <c r="I117" i="9"/>
  <c r="H117" i="9"/>
  <c r="G117" i="9"/>
  <c r="F117" i="9"/>
  <c r="AK117" i="9" s="1"/>
  <c r="E117" i="9"/>
  <c r="AG116" i="9"/>
  <c r="AF116" i="9"/>
  <c r="AE116" i="9"/>
  <c r="AD116" i="9"/>
  <c r="AC116" i="9"/>
  <c r="AB116" i="9"/>
  <c r="AA116" i="9"/>
  <c r="Z116" i="9"/>
  <c r="Y116" i="9"/>
  <c r="X116" i="9"/>
  <c r="W116" i="9"/>
  <c r="AO116" i="9" s="1"/>
  <c r="V116" i="9"/>
  <c r="U116" i="9"/>
  <c r="T116" i="9"/>
  <c r="S116" i="9"/>
  <c r="R116" i="9"/>
  <c r="Q116" i="9"/>
  <c r="P116" i="9"/>
  <c r="O116" i="9"/>
  <c r="AN116" i="9" s="1"/>
  <c r="N116" i="9"/>
  <c r="M116" i="9"/>
  <c r="L116" i="9"/>
  <c r="K116" i="9"/>
  <c r="AM116" i="9" s="1"/>
  <c r="J116" i="9"/>
  <c r="AL116" i="9" s="1"/>
  <c r="I116" i="9"/>
  <c r="H116" i="9"/>
  <c r="G116" i="9"/>
  <c r="F116" i="9"/>
  <c r="AK116" i="9" s="1"/>
  <c r="E116" i="9"/>
  <c r="AG115" i="9"/>
  <c r="AF115" i="9"/>
  <c r="AE115" i="9"/>
  <c r="AD115" i="9"/>
  <c r="AC115" i="9"/>
  <c r="AB115" i="9"/>
  <c r="AA115" i="9"/>
  <c r="Z115" i="9"/>
  <c r="Y115" i="9"/>
  <c r="X115" i="9"/>
  <c r="W115" i="9"/>
  <c r="AO115" i="9" s="1"/>
  <c r="V115" i="9"/>
  <c r="U115" i="9"/>
  <c r="T115" i="9"/>
  <c r="S115" i="9"/>
  <c r="R115" i="9"/>
  <c r="Q115" i="9"/>
  <c r="P115" i="9"/>
  <c r="O115" i="9"/>
  <c r="AN115" i="9" s="1"/>
  <c r="N115" i="9"/>
  <c r="M115" i="9"/>
  <c r="L115" i="9"/>
  <c r="K115" i="9"/>
  <c r="AM115" i="9" s="1"/>
  <c r="J115" i="9"/>
  <c r="AL115" i="9" s="1"/>
  <c r="I115" i="9"/>
  <c r="H115" i="9"/>
  <c r="G115" i="9"/>
  <c r="F115" i="9"/>
  <c r="AK115" i="9" s="1"/>
  <c r="E115" i="9"/>
  <c r="AG114" i="9"/>
  <c r="AF114" i="9"/>
  <c r="AE114" i="9"/>
  <c r="AD114" i="9"/>
  <c r="AC114" i="9"/>
  <c r="AB114" i="9"/>
  <c r="AA114" i="9"/>
  <c r="Z114" i="9"/>
  <c r="Y114" i="9"/>
  <c r="X114" i="9"/>
  <c r="W114" i="9"/>
  <c r="AO114" i="9" s="1"/>
  <c r="V114" i="9"/>
  <c r="U114" i="9"/>
  <c r="T114" i="9"/>
  <c r="S114" i="9"/>
  <c r="R114" i="9"/>
  <c r="Q114" i="9"/>
  <c r="P114" i="9"/>
  <c r="O114" i="9"/>
  <c r="AN114" i="9" s="1"/>
  <c r="N114" i="9"/>
  <c r="M114" i="9"/>
  <c r="L114" i="9"/>
  <c r="K114" i="9"/>
  <c r="AM114" i="9" s="1"/>
  <c r="J114" i="9"/>
  <c r="AL114" i="9" s="1"/>
  <c r="I114" i="9"/>
  <c r="H114" i="9"/>
  <c r="G114" i="9"/>
  <c r="F114" i="9"/>
  <c r="AK114" i="9" s="1"/>
  <c r="E114" i="9"/>
  <c r="AG113" i="9"/>
  <c r="AF113" i="9"/>
  <c r="AE113" i="9"/>
  <c r="AD113" i="9"/>
  <c r="AC113" i="9"/>
  <c r="AB113" i="9"/>
  <c r="AA113" i="9"/>
  <c r="Z113" i="9"/>
  <c r="Y113" i="9"/>
  <c r="X113" i="9"/>
  <c r="W113" i="9"/>
  <c r="AO113" i="9" s="1"/>
  <c r="V113" i="9"/>
  <c r="U113" i="9"/>
  <c r="T113" i="9"/>
  <c r="S113" i="9"/>
  <c r="R113" i="9"/>
  <c r="Q113" i="9"/>
  <c r="P113" i="9"/>
  <c r="O113" i="9"/>
  <c r="AN113" i="9" s="1"/>
  <c r="N113" i="9"/>
  <c r="M113" i="9"/>
  <c r="L113" i="9"/>
  <c r="K113" i="9"/>
  <c r="AM113" i="9" s="1"/>
  <c r="J113" i="9"/>
  <c r="AL113" i="9" s="1"/>
  <c r="I113" i="9"/>
  <c r="H113" i="9"/>
  <c r="G113" i="9"/>
  <c r="F113" i="9"/>
  <c r="AK113" i="9" s="1"/>
  <c r="E113" i="9"/>
  <c r="AG112" i="9"/>
  <c r="AF112" i="9"/>
  <c r="AE112" i="9"/>
  <c r="AD112" i="9"/>
  <c r="AC112" i="9"/>
  <c r="AB112" i="9"/>
  <c r="AA112" i="9"/>
  <c r="Z112" i="9"/>
  <c r="Y112" i="9"/>
  <c r="X112" i="9"/>
  <c r="W112" i="9"/>
  <c r="AO112" i="9" s="1"/>
  <c r="V112" i="9"/>
  <c r="U112" i="9"/>
  <c r="T112" i="9"/>
  <c r="S112" i="9"/>
  <c r="R112" i="9"/>
  <c r="Q112" i="9"/>
  <c r="P112" i="9"/>
  <c r="O112" i="9"/>
  <c r="AN112" i="9" s="1"/>
  <c r="N112" i="9"/>
  <c r="M112" i="9"/>
  <c r="L112" i="9"/>
  <c r="K112" i="9"/>
  <c r="AM112" i="9" s="1"/>
  <c r="J112" i="9"/>
  <c r="AL112" i="9" s="1"/>
  <c r="I112" i="9"/>
  <c r="H112" i="9"/>
  <c r="G112" i="9"/>
  <c r="F112" i="9"/>
  <c r="AK112" i="9" s="1"/>
  <c r="E112" i="9"/>
  <c r="AG111" i="9"/>
  <c r="AF111" i="9"/>
  <c r="AE111" i="9"/>
  <c r="AD111" i="9"/>
  <c r="AC111" i="9"/>
  <c r="AB111" i="9"/>
  <c r="AA111" i="9"/>
  <c r="Z111" i="9"/>
  <c r="Y111" i="9"/>
  <c r="X111" i="9"/>
  <c r="W111" i="9"/>
  <c r="AO111" i="9" s="1"/>
  <c r="V111" i="9"/>
  <c r="U111" i="9"/>
  <c r="T111" i="9"/>
  <c r="S111" i="9"/>
  <c r="R111" i="9"/>
  <c r="Q111" i="9"/>
  <c r="P111" i="9"/>
  <c r="O111" i="9"/>
  <c r="AN111" i="9" s="1"/>
  <c r="N111" i="9"/>
  <c r="M111" i="9"/>
  <c r="L111" i="9"/>
  <c r="K111" i="9"/>
  <c r="AM111" i="9" s="1"/>
  <c r="J111" i="9"/>
  <c r="AL111" i="9" s="1"/>
  <c r="I111" i="9"/>
  <c r="H111" i="9"/>
  <c r="G111" i="9"/>
  <c r="F111" i="9"/>
  <c r="AK111" i="9" s="1"/>
  <c r="E111" i="9"/>
  <c r="AG110" i="9"/>
  <c r="AF110" i="9"/>
  <c r="AE110" i="9"/>
  <c r="AD110" i="9"/>
  <c r="AC110" i="9"/>
  <c r="AB110" i="9"/>
  <c r="AA110" i="9"/>
  <c r="Z110" i="9"/>
  <c r="Y110" i="9"/>
  <c r="X110" i="9"/>
  <c r="W110" i="9"/>
  <c r="AO110" i="9" s="1"/>
  <c r="V110" i="9"/>
  <c r="U110" i="9"/>
  <c r="T110" i="9"/>
  <c r="S110" i="9"/>
  <c r="R110" i="9"/>
  <c r="Q110" i="9"/>
  <c r="P110" i="9"/>
  <c r="O110" i="9"/>
  <c r="AN110" i="9" s="1"/>
  <c r="N110" i="9"/>
  <c r="M110" i="9"/>
  <c r="L110" i="9"/>
  <c r="K110" i="9"/>
  <c r="AM110" i="9" s="1"/>
  <c r="J110" i="9"/>
  <c r="AL110" i="9" s="1"/>
  <c r="I110" i="9"/>
  <c r="H110" i="9"/>
  <c r="G110" i="9"/>
  <c r="F110" i="9"/>
  <c r="AK110" i="9" s="1"/>
  <c r="E110" i="9"/>
  <c r="AG109" i="9"/>
  <c r="AF109" i="9"/>
  <c r="AE109" i="9"/>
  <c r="AD109" i="9"/>
  <c r="AC109" i="9"/>
  <c r="AB109" i="9"/>
  <c r="AA109" i="9"/>
  <c r="Z109" i="9"/>
  <c r="Y109" i="9"/>
  <c r="X109" i="9"/>
  <c r="W109" i="9"/>
  <c r="AO109" i="9" s="1"/>
  <c r="V109" i="9"/>
  <c r="U109" i="9"/>
  <c r="T109" i="9"/>
  <c r="S109" i="9"/>
  <c r="R109" i="9"/>
  <c r="Q109" i="9"/>
  <c r="P109" i="9"/>
  <c r="O109" i="9"/>
  <c r="AN109" i="9" s="1"/>
  <c r="N109" i="9"/>
  <c r="M109" i="9"/>
  <c r="L109" i="9"/>
  <c r="K109" i="9"/>
  <c r="AM109" i="9" s="1"/>
  <c r="J109" i="9"/>
  <c r="AL109" i="9" s="1"/>
  <c r="I109" i="9"/>
  <c r="H109" i="9"/>
  <c r="G109" i="9"/>
  <c r="F109" i="9"/>
  <c r="AK109" i="9" s="1"/>
  <c r="E109" i="9"/>
  <c r="AG108" i="9"/>
  <c r="AF108" i="9"/>
  <c r="AE108" i="9"/>
  <c r="AD108" i="9"/>
  <c r="AC108" i="9"/>
  <c r="AB108" i="9"/>
  <c r="AA108" i="9"/>
  <c r="Z108" i="9"/>
  <c r="Y108" i="9"/>
  <c r="X108" i="9"/>
  <c r="W108" i="9"/>
  <c r="AO108" i="9" s="1"/>
  <c r="V108" i="9"/>
  <c r="U108" i="9"/>
  <c r="T108" i="9"/>
  <c r="S108" i="9"/>
  <c r="R108" i="9"/>
  <c r="Q108" i="9"/>
  <c r="P108" i="9"/>
  <c r="O108" i="9"/>
  <c r="AN108" i="9" s="1"/>
  <c r="N108" i="9"/>
  <c r="M108" i="9"/>
  <c r="L108" i="9"/>
  <c r="K108" i="9"/>
  <c r="AM108" i="9" s="1"/>
  <c r="J108" i="9"/>
  <c r="AL108" i="9" s="1"/>
  <c r="I108" i="9"/>
  <c r="H108" i="9"/>
  <c r="G108" i="9"/>
  <c r="F108" i="9"/>
  <c r="AK108" i="9" s="1"/>
  <c r="E108" i="9"/>
  <c r="AG107" i="9"/>
  <c r="AF107" i="9"/>
  <c r="AE107" i="9"/>
  <c r="AD107" i="9"/>
  <c r="AC107" i="9"/>
  <c r="AB107" i="9"/>
  <c r="AA107" i="9"/>
  <c r="Z107" i="9"/>
  <c r="Y107" i="9"/>
  <c r="X107" i="9"/>
  <c r="W107" i="9"/>
  <c r="AO107" i="9" s="1"/>
  <c r="V107" i="9"/>
  <c r="U107" i="9"/>
  <c r="T107" i="9"/>
  <c r="S107" i="9"/>
  <c r="R107" i="9"/>
  <c r="Q107" i="9"/>
  <c r="P107" i="9"/>
  <c r="O107" i="9"/>
  <c r="AN107" i="9" s="1"/>
  <c r="N107" i="9"/>
  <c r="M107" i="9"/>
  <c r="L107" i="9"/>
  <c r="K107" i="9"/>
  <c r="AM107" i="9" s="1"/>
  <c r="J107" i="9"/>
  <c r="AL107" i="9" s="1"/>
  <c r="I107" i="9"/>
  <c r="H107" i="9"/>
  <c r="G107" i="9"/>
  <c r="F107" i="9"/>
  <c r="AK107" i="9" s="1"/>
  <c r="E107" i="9"/>
  <c r="AG106" i="9"/>
  <c r="AF106" i="9"/>
  <c r="AE106" i="9"/>
  <c r="AD106" i="9"/>
  <c r="AC106" i="9"/>
  <c r="AB106" i="9"/>
  <c r="AA106" i="9"/>
  <c r="Z106" i="9"/>
  <c r="Y106" i="9"/>
  <c r="X106" i="9"/>
  <c r="W106" i="9"/>
  <c r="AO106" i="9" s="1"/>
  <c r="V106" i="9"/>
  <c r="U106" i="9"/>
  <c r="T106" i="9"/>
  <c r="S106" i="9"/>
  <c r="R106" i="9"/>
  <c r="Q106" i="9"/>
  <c r="P106" i="9"/>
  <c r="O106" i="9"/>
  <c r="AN106" i="9" s="1"/>
  <c r="N106" i="9"/>
  <c r="M106" i="9"/>
  <c r="L106" i="9"/>
  <c r="K106" i="9"/>
  <c r="AM106" i="9" s="1"/>
  <c r="J106" i="9"/>
  <c r="AL106" i="9" s="1"/>
  <c r="I106" i="9"/>
  <c r="H106" i="9"/>
  <c r="G106" i="9"/>
  <c r="F106" i="9"/>
  <c r="AK106" i="9" s="1"/>
  <c r="E106" i="9"/>
  <c r="AG105" i="9"/>
  <c r="AF105" i="9"/>
  <c r="AE105" i="9"/>
  <c r="AD105" i="9"/>
  <c r="AC105" i="9"/>
  <c r="AB105" i="9"/>
  <c r="AA105" i="9"/>
  <c r="Z105" i="9"/>
  <c r="Y105" i="9"/>
  <c r="X105" i="9"/>
  <c r="W105" i="9"/>
  <c r="AO105" i="9" s="1"/>
  <c r="V105" i="9"/>
  <c r="U105" i="9"/>
  <c r="T105" i="9"/>
  <c r="S105" i="9"/>
  <c r="R105" i="9"/>
  <c r="Q105" i="9"/>
  <c r="P105" i="9"/>
  <c r="O105" i="9"/>
  <c r="AN105" i="9" s="1"/>
  <c r="N105" i="9"/>
  <c r="M105" i="9"/>
  <c r="L105" i="9"/>
  <c r="K105" i="9"/>
  <c r="AM105" i="9" s="1"/>
  <c r="J105" i="9"/>
  <c r="AL105" i="9" s="1"/>
  <c r="I105" i="9"/>
  <c r="H105" i="9"/>
  <c r="G105" i="9"/>
  <c r="F105" i="9"/>
  <c r="AK105" i="9" s="1"/>
  <c r="E105" i="9"/>
  <c r="AG104" i="9"/>
  <c r="AF104" i="9"/>
  <c r="AE104" i="9"/>
  <c r="AD104" i="9"/>
  <c r="AC104" i="9"/>
  <c r="AB104" i="9"/>
  <c r="AA104" i="9"/>
  <c r="Z104" i="9"/>
  <c r="Y104" i="9"/>
  <c r="X104" i="9"/>
  <c r="W104" i="9"/>
  <c r="AO104" i="9" s="1"/>
  <c r="V104" i="9"/>
  <c r="U104" i="9"/>
  <c r="T104" i="9"/>
  <c r="S104" i="9"/>
  <c r="R104" i="9"/>
  <c r="Q104" i="9"/>
  <c r="P104" i="9"/>
  <c r="O104" i="9"/>
  <c r="AN104" i="9" s="1"/>
  <c r="N104" i="9"/>
  <c r="M104" i="9"/>
  <c r="L104" i="9"/>
  <c r="K104" i="9"/>
  <c r="AM104" i="9" s="1"/>
  <c r="J104" i="9"/>
  <c r="AL104" i="9" s="1"/>
  <c r="I104" i="9"/>
  <c r="H104" i="9"/>
  <c r="G104" i="9"/>
  <c r="F104" i="9"/>
  <c r="AK104" i="9" s="1"/>
  <c r="E104" i="9"/>
  <c r="AG103" i="9"/>
  <c r="AF103" i="9"/>
  <c r="AE103" i="9"/>
  <c r="AD103" i="9"/>
  <c r="AC103" i="9"/>
  <c r="AB103" i="9"/>
  <c r="AA103" i="9"/>
  <c r="Z103" i="9"/>
  <c r="Y103" i="9"/>
  <c r="X103" i="9"/>
  <c r="W103" i="9"/>
  <c r="AO103" i="9" s="1"/>
  <c r="V103" i="9"/>
  <c r="U103" i="9"/>
  <c r="T103" i="9"/>
  <c r="S103" i="9"/>
  <c r="R103" i="9"/>
  <c r="Q103" i="9"/>
  <c r="P103" i="9"/>
  <c r="O103" i="9"/>
  <c r="AN103" i="9" s="1"/>
  <c r="N103" i="9"/>
  <c r="M103" i="9"/>
  <c r="L103" i="9"/>
  <c r="K103" i="9"/>
  <c r="AM103" i="9" s="1"/>
  <c r="J103" i="9"/>
  <c r="AL103" i="9" s="1"/>
  <c r="I103" i="9"/>
  <c r="H103" i="9"/>
  <c r="G103" i="9"/>
  <c r="F103" i="9"/>
  <c r="AK103" i="9" s="1"/>
  <c r="E103" i="9"/>
  <c r="AG102" i="9"/>
  <c r="AF102" i="9"/>
  <c r="AE102" i="9"/>
  <c r="AD102" i="9"/>
  <c r="AC102" i="9"/>
  <c r="AB102" i="9"/>
  <c r="AA102" i="9"/>
  <c r="Z102" i="9"/>
  <c r="Y102" i="9"/>
  <c r="X102" i="9"/>
  <c r="W102" i="9"/>
  <c r="AO102" i="9" s="1"/>
  <c r="V102" i="9"/>
  <c r="U102" i="9"/>
  <c r="T102" i="9"/>
  <c r="S102" i="9"/>
  <c r="R102" i="9"/>
  <c r="Q102" i="9"/>
  <c r="P102" i="9"/>
  <c r="O102" i="9"/>
  <c r="AN102" i="9" s="1"/>
  <c r="N102" i="9"/>
  <c r="M102" i="9"/>
  <c r="L102" i="9"/>
  <c r="K102" i="9"/>
  <c r="AM102" i="9" s="1"/>
  <c r="J102" i="9"/>
  <c r="AL102" i="9" s="1"/>
  <c r="I102" i="9"/>
  <c r="H102" i="9"/>
  <c r="G102" i="9"/>
  <c r="F102" i="9"/>
  <c r="AK102" i="9" s="1"/>
  <c r="E102" i="9"/>
  <c r="AG101" i="9"/>
  <c r="AF101" i="9"/>
  <c r="AE101" i="9"/>
  <c r="AD101" i="9"/>
  <c r="AC101" i="9"/>
  <c r="AB101" i="9"/>
  <c r="AA101" i="9"/>
  <c r="Z101" i="9"/>
  <c r="Y101" i="9"/>
  <c r="X101" i="9"/>
  <c r="W101" i="9"/>
  <c r="AO101" i="9" s="1"/>
  <c r="V101" i="9"/>
  <c r="U101" i="9"/>
  <c r="T101" i="9"/>
  <c r="S101" i="9"/>
  <c r="R101" i="9"/>
  <c r="Q101" i="9"/>
  <c r="P101" i="9"/>
  <c r="O101" i="9"/>
  <c r="AN101" i="9" s="1"/>
  <c r="N101" i="9"/>
  <c r="M101" i="9"/>
  <c r="L101" i="9"/>
  <c r="K101" i="9"/>
  <c r="AM101" i="9" s="1"/>
  <c r="J101" i="9"/>
  <c r="AL101" i="9" s="1"/>
  <c r="I101" i="9"/>
  <c r="H101" i="9"/>
  <c r="G101" i="9"/>
  <c r="F101" i="9"/>
  <c r="AK101" i="9" s="1"/>
  <c r="E101" i="9"/>
  <c r="AG100" i="9"/>
  <c r="AF100" i="9"/>
  <c r="AE100" i="9"/>
  <c r="AD100" i="9"/>
  <c r="AC100" i="9"/>
  <c r="AB100" i="9"/>
  <c r="AA100" i="9"/>
  <c r="Z100" i="9"/>
  <c r="Y100" i="9"/>
  <c r="X100" i="9"/>
  <c r="W100" i="9"/>
  <c r="AO100" i="9" s="1"/>
  <c r="V100" i="9"/>
  <c r="U100" i="9"/>
  <c r="T100" i="9"/>
  <c r="S100" i="9"/>
  <c r="R100" i="9"/>
  <c r="Q100" i="9"/>
  <c r="P100" i="9"/>
  <c r="O100" i="9"/>
  <c r="AN100" i="9" s="1"/>
  <c r="N100" i="9"/>
  <c r="M100" i="9"/>
  <c r="L100" i="9"/>
  <c r="K100" i="9"/>
  <c r="AM100" i="9" s="1"/>
  <c r="J100" i="9"/>
  <c r="AL100" i="9" s="1"/>
  <c r="I100" i="9"/>
  <c r="H100" i="9"/>
  <c r="G100" i="9"/>
  <c r="F100" i="9"/>
  <c r="AK100" i="9" s="1"/>
  <c r="E100" i="9"/>
  <c r="AG99" i="9"/>
  <c r="AF99" i="9"/>
  <c r="AE99" i="9"/>
  <c r="AD99" i="9"/>
  <c r="AC99" i="9"/>
  <c r="AB99" i="9"/>
  <c r="AA99" i="9"/>
  <c r="Z99" i="9"/>
  <c r="Y99" i="9"/>
  <c r="X99" i="9"/>
  <c r="W99" i="9"/>
  <c r="AO99" i="9" s="1"/>
  <c r="V99" i="9"/>
  <c r="U99" i="9"/>
  <c r="T99" i="9"/>
  <c r="S99" i="9"/>
  <c r="R99" i="9"/>
  <c r="Q99" i="9"/>
  <c r="P99" i="9"/>
  <c r="O99" i="9"/>
  <c r="AN99" i="9" s="1"/>
  <c r="N99" i="9"/>
  <c r="M99" i="9"/>
  <c r="L99" i="9"/>
  <c r="K99" i="9"/>
  <c r="AM99" i="9" s="1"/>
  <c r="J99" i="9"/>
  <c r="AL99" i="9" s="1"/>
  <c r="I99" i="9"/>
  <c r="H99" i="9"/>
  <c r="G99" i="9"/>
  <c r="F99" i="9"/>
  <c r="AK99" i="9" s="1"/>
  <c r="E99" i="9"/>
  <c r="AG98" i="9"/>
  <c r="AF98" i="9"/>
  <c r="AE98" i="9"/>
  <c r="AD98" i="9"/>
  <c r="AC98" i="9"/>
  <c r="AB98" i="9"/>
  <c r="AA98" i="9"/>
  <c r="Z98" i="9"/>
  <c r="Y98" i="9"/>
  <c r="X98" i="9"/>
  <c r="W98" i="9"/>
  <c r="AO98" i="9" s="1"/>
  <c r="V98" i="9"/>
  <c r="U98" i="9"/>
  <c r="T98" i="9"/>
  <c r="S98" i="9"/>
  <c r="R98" i="9"/>
  <c r="Q98" i="9"/>
  <c r="P98" i="9"/>
  <c r="O98" i="9"/>
  <c r="AN98" i="9" s="1"/>
  <c r="N98" i="9"/>
  <c r="M98" i="9"/>
  <c r="L98" i="9"/>
  <c r="K98" i="9"/>
  <c r="AM98" i="9" s="1"/>
  <c r="J98" i="9"/>
  <c r="AL98" i="9" s="1"/>
  <c r="I98" i="9"/>
  <c r="H98" i="9"/>
  <c r="G98" i="9"/>
  <c r="F98" i="9"/>
  <c r="AK98" i="9" s="1"/>
  <c r="E98" i="9"/>
  <c r="AG97" i="9"/>
  <c r="AF97" i="9"/>
  <c r="AE97" i="9"/>
  <c r="AD97" i="9"/>
  <c r="AC97" i="9"/>
  <c r="AB97" i="9"/>
  <c r="AA97" i="9"/>
  <c r="Z97" i="9"/>
  <c r="Y97" i="9"/>
  <c r="X97" i="9"/>
  <c r="W97" i="9"/>
  <c r="AO97" i="9" s="1"/>
  <c r="V97" i="9"/>
  <c r="U97" i="9"/>
  <c r="T97" i="9"/>
  <c r="S97" i="9"/>
  <c r="R97" i="9"/>
  <c r="Q97" i="9"/>
  <c r="P97" i="9"/>
  <c r="O97" i="9"/>
  <c r="AN97" i="9" s="1"/>
  <c r="N97" i="9"/>
  <c r="M97" i="9"/>
  <c r="L97" i="9"/>
  <c r="K97" i="9"/>
  <c r="AM97" i="9" s="1"/>
  <c r="J97" i="9"/>
  <c r="AL97" i="9" s="1"/>
  <c r="I97" i="9"/>
  <c r="H97" i="9"/>
  <c r="G97" i="9"/>
  <c r="F97" i="9"/>
  <c r="AK97" i="9" s="1"/>
  <c r="E97" i="9"/>
  <c r="AG96" i="9"/>
  <c r="AF96" i="9"/>
  <c r="AE96" i="9"/>
  <c r="AD96" i="9"/>
  <c r="AC96" i="9"/>
  <c r="AB96" i="9"/>
  <c r="AA96" i="9"/>
  <c r="Z96" i="9"/>
  <c r="Y96" i="9"/>
  <c r="X96" i="9"/>
  <c r="W96" i="9"/>
  <c r="AO96" i="9" s="1"/>
  <c r="V96" i="9"/>
  <c r="U96" i="9"/>
  <c r="T96" i="9"/>
  <c r="S96" i="9"/>
  <c r="R96" i="9"/>
  <c r="Q96" i="9"/>
  <c r="P96" i="9"/>
  <c r="O96" i="9"/>
  <c r="AN96" i="9" s="1"/>
  <c r="N96" i="9"/>
  <c r="M96" i="9"/>
  <c r="L96" i="9"/>
  <c r="K96" i="9"/>
  <c r="AM96" i="9" s="1"/>
  <c r="J96" i="9"/>
  <c r="AL96" i="9" s="1"/>
  <c r="I96" i="9"/>
  <c r="H96" i="9"/>
  <c r="G96" i="9"/>
  <c r="F96" i="9"/>
  <c r="AK96" i="9" s="1"/>
  <c r="E96" i="9"/>
  <c r="AG95" i="9"/>
  <c r="AF95" i="9"/>
  <c r="AE95" i="9"/>
  <c r="AD95" i="9"/>
  <c r="AC95" i="9"/>
  <c r="AB95" i="9"/>
  <c r="AA95" i="9"/>
  <c r="Z95" i="9"/>
  <c r="Y95" i="9"/>
  <c r="X95" i="9"/>
  <c r="W95" i="9"/>
  <c r="AO95" i="9" s="1"/>
  <c r="V95" i="9"/>
  <c r="U95" i="9"/>
  <c r="T95" i="9"/>
  <c r="S95" i="9"/>
  <c r="R95" i="9"/>
  <c r="Q95" i="9"/>
  <c r="P95" i="9"/>
  <c r="O95" i="9"/>
  <c r="AN95" i="9" s="1"/>
  <c r="N95" i="9"/>
  <c r="M95" i="9"/>
  <c r="L95" i="9"/>
  <c r="K95" i="9"/>
  <c r="AM95" i="9" s="1"/>
  <c r="J95" i="9"/>
  <c r="AL95" i="9" s="1"/>
  <c r="I95" i="9"/>
  <c r="H95" i="9"/>
  <c r="G95" i="9"/>
  <c r="F95" i="9"/>
  <c r="AK95" i="9" s="1"/>
  <c r="E95" i="9"/>
  <c r="AG94" i="9"/>
  <c r="AF94" i="9"/>
  <c r="AE94" i="9"/>
  <c r="AD94" i="9"/>
  <c r="AC94" i="9"/>
  <c r="AB94" i="9"/>
  <c r="AA94" i="9"/>
  <c r="Z94" i="9"/>
  <c r="Y94" i="9"/>
  <c r="X94" i="9"/>
  <c r="W94" i="9"/>
  <c r="AO94" i="9" s="1"/>
  <c r="V94" i="9"/>
  <c r="U94" i="9"/>
  <c r="T94" i="9"/>
  <c r="S94" i="9"/>
  <c r="R94" i="9"/>
  <c r="Q94" i="9"/>
  <c r="P94" i="9"/>
  <c r="O94" i="9"/>
  <c r="AN94" i="9" s="1"/>
  <c r="N94" i="9"/>
  <c r="M94" i="9"/>
  <c r="L94" i="9"/>
  <c r="K94" i="9"/>
  <c r="AM94" i="9" s="1"/>
  <c r="J94" i="9"/>
  <c r="AL94" i="9" s="1"/>
  <c r="I94" i="9"/>
  <c r="H94" i="9"/>
  <c r="G94" i="9"/>
  <c r="F94" i="9"/>
  <c r="AK94" i="9" s="1"/>
  <c r="E94" i="9"/>
  <c r="AG93" i="9"/>
  <c r="AF93" i="9"/>
  <c r="AE93" i="9"/>
  <c r="AD93" i="9"/>
  <c r="AC93" i="9"/>
  <c r="AB93" i="9"/>
  <c r="AA93" i="9"/>
  <c r="Z93" i="9"/>
  <c r="Y93" i="9"/>
  <c r="X93" i="9"/>
  <c r="W93" i="9"/>
  <c r="AO93" i="9" s="1"/>
  <c r="V93" i="9"/>
  <c r="U93" i="9"/>
  <c r="T93" i="9"/>
  <c r="S93" i="9"/>
  <c r="R93" i="9"/>
  <c r="Q93" i="9"/>
  <c r="P93" i="9"/>
  <c r="O93" i="9"/>
  <c r="AN93" i="9" s="1"/>
  <c r="N93" i="9"/>
  <c r="M93" i="9"/>
  <c r="L93" i="9"/>
  <c r="K93" i="9"/>
  <c r="AM93" i="9" s="1"/>
  <c r="J93" i="9"/>
  <c r="AL93" i="9" s="1"/>
  <c r="I93" i="9"/>
  <c r="H93" i="9"/>
  <c r="G93" i="9"/>
  <c r="F93" i="9"/>
  <c r="AK93" i="9" s="1"/>
  <c r="E93" i="9"/>
  <c r="AG92" i="9"/>
  <c r="AF92" i="9"/>
  <c r="AE92" i="9"/>
  <c r="AD92" i="9"/>
  <c r="AC92" i="9"/>
  <c r="AB92" i="9"/>
  <c r="AA92" i="9"/>
  <c r="Z92" i="9"/>
  <c r="Y92" i="9"/>
  <c r="X92" i="9"/>
  <c r="W92" i="9"/>
  <c r="AO92" i="9" s="1"/>
  <c r="V92" i="9"/>
  <c r="U92" i="9"/>
  <c r="T92" i="9"/>
  <c r="S92" i="9"/>
  <c r="R92" i="9"/>
  <c r="Q92" i="9"/>
  <c r="P92" i="9"/>
  <c r="O92" i="9"/>
  <c r="AN92" i="9" s="1"/>
  <c r="N92" i="9"/>
  <c r="M92" i="9"/>
  <c r="L92" i="9"/>
  <c r="K92" i="9"/>
  <c r="AM92" i="9" s="1"/>
  <c r="J92" i="9"/>
  <c r="AL92" i="9" s="1"/>
  <c r="I92" i="9"/>
  <c r="H92" i="9"/>
  <c r="G92" i="9"/>
  <c r="F92" i="9"/>
  <c r="AK92" i="9" s="1"/>
  <c r="E92" i="9"/>
  <c r="AG91" i="9"/>
  <c r="AF91" i="9"/>
  <c r="AE91" i="9"/>
  <c r="AD91" i="9"/>
  <c r="AC91" i="9"/>
  <c r="AB91" i="9"/>
  <c r="AA91" i="9"/>
  <c r="Z91" i="9"/>
  <c r="Y91" i="9"/>
  <c r="X91" i="9"/>
  <c r="W91" i="9"/>
  <c r="AO91" i="9" s="1"/>
  <c r="V91" i="9"/>
  <c r="U91" i="9"/>
  <c r="T91" i="9"/>
  <c r="S91" i="9"/>
  <c r="R91" i="9"/>
  <c r="Q91" i="9"/>
  <c r="P91" i="9"/>
  <c r="O91" i="9"/>
  <c r="AN91" i="9" s="1"/>
  <c r="N91" i="9"/>
  <c r="M91" i="9"/>
  <c r="L91" i="9"/>
  <c r="K91" i="9"/>
  <c r="AM91" i="9" s="1"/>
  <c r="J91" i="9"/>
  <c r="AL91" i="9" s="1"/>
  <c r="I91" i="9"/>
  <c r="H91" i="9"/>
  <c r="G91" i="9"/>
  <c r="F91" i="9"/>
  <c r="AK91" i="9" s="1"/>
  <c r="E91" i="9"/>
  <c r="AG90" i="9"/>
  <c r="AF90" i="9"/>
  <c r="AE90" i="9"/>
  <c r="AD90" i="9"/>
  <c r="AC90" i="9"/>
  <c r="AB90" i="9"/>
  <c r="AA90" i="9"/>
  <c r="Z90" i="9"/>
  <c r="Y90" i="9"/>
  <c r="X90" i="9"/>
  <c r="W90" i="9"/>
  <c r="AO90" i="9" s="1"/>
  <c r="V90" i="9"/>
  <c r="U90" i="9"/>
  <c r="T90" i="9"/>
  <c r="S90" i="9"/>
  <c r="R90" i="9"/>
  <c r="Q90" i="9"/>
  <c r="P90" i="9"/>
  <c r="O90" i="9"/>
  <c r="AN90" i="9" s="1"/>
  <c r="N90" i="9"/>
  <c r="M90" i="9"/>
  <c r="L90" i="9"/>
  <c r="K90" i="9"/>
  <c r="AM90" i="9" s="1"/>
  <c r="J90" i="9"/>
  <c r="AL90" i="9" s="1"/>
  <c r="I90" i="9"/>
  <c r="H90" i="9"/>
  <c r="G90" i="9"/>
  <c r="F90" i="9"/>
  <c r="AK90" i="9" s="1"/>
  <c r="E90" i="9"/>
  <c r="AG89" i="9"/>
  <c r="AF89" i="9"/>
  <c r="AE89" i="9"/>
  <c r="AD89" i="9"/>
  <c r="AC89" i="9"/>
  <c r="AB89" i="9"/>
  <c r="AA89" i="9"/>
  <c r="Z89" i="9"/>
  <c r="Y89" i="9"/>
  <c r="X89" i="9"/>
  <c r="W89" i="9"/>
  <c r="AO89" i="9" s="1"/>
  <c r="V89" i="9"/>
  <c r="U89" i="9"/>
  <c r="T89" i="9"/>
  <c r="S89" i="9"/>
  <c r="R89" i="9"/>
  <c r="Q89" i="9"/>
  <c r="P89" i="9"/>
  <c r="O89" i="9"/>
  <c r="AN89" i="9" s="1"/>
  <c r="N89" i="9"/>
  <c r="M89" i="9"/>
  <c r="L89" i="9"/>
  <c r="K89" i="9"/>
  <c r="AM89" i="9" s="1"/>
  <c r="J89" i="9"/>
  <c r="AL89" i="9" s="1"/>
  <c r="I89" i="9"/>
  <c r="H89" i="9"/>
  <c r="G89" i="9"/>
  <c r="F89" i="9"/>
  <c r="AK89" i="9" s="1"/>
  <c r="E89" i="9"/>
  <c r="AG88" i="9"/>
  <c r="AF88" i="9"/>
  <c r="AE88" i="9"/>
  <c r="AD88" i="9"/>
  <c r="AC88" i="9"/>
  <c r="AB88" i="9"/>
  <c r="AA88" i="9"/>
  <c r="Z88" i="9"/>
  <c r="Y88" i="9"/>
  <c r="X88" i="9"/>
  <c r="W88" i="9"/>
  <c r="AO88" i="9" s="1"/>
  <c r="V88" i="9"/>
  <c r="U88" i="9"/>
  <c r="T88" i="9"/>
  <c r="S88" i="9"/>
  <c r="R88" i="9"/>
  <c r="Q88" i="9"/>
  <c r="P88" i="9"/>
  <c r="O88" i="9"/>
  <c r="AN88" i="9" s="1"/>
  <c r="N88" i="9"/>
  <c r="M88" i="9"/>
  <c r="L88" i="9"/>
  <c r="K88" i="9"/>
  <c r="AM88" i="9" s="1"/>
  <c r="J88" i="9"/>
  <c r="AL88" i="9" s="1"/>
  <c r="I88" i="9"/>
  <c r="H88" i="9"/>
  <c r="G88" i="9"/>
  <c r="F88" i="9"/>
  <c r="AK88" i="9" s="1"/>
  <c r="E88" i="9"/>
  <c r="AG87" i="9"/>
  <c r="AF87" i="9"/>
  <c r="AE87" i="9"/>
  <c r="AD87" i="9"/>
  <c r="AC87" i="9"/>
  <c r="AB87" i="9"/>
  <c r="AA87" i="9"/>
  <c r="Z87" i="9"/>
  <c r="Y87" i="9"/>
  <c r="X87" i="9"/>
  <c r="W87" i="9"/>
  <c r="AO87" i="9" s="1"/>
  <c r="V87" i="9"/>
  <c r="U87" i="9"/>
  <c r="T87" i="9"/>
  <c r="S87" i="9"/>
  <c r="R87" i="9"/>
  <c r="Q87" i="9"/>
  <c r="P87" i="9"/>
  <c r="O87" i="9"/>
  <c r="AN87" i="9" s="1"/>
  <c r="N87" i="9"/>
  <c r="M87" i="9"/>
  <c r="L87" i="9"/>
  <c r="K87" i="9"/>
  <c r="AM87" i="9" s="1"/>
  <c r="J87" i="9"/>
  <c r="AL87" i="9" s="1"/>
  <c r="I87" i="9"/>
  <c r="H87" i="9"/>
  <c r="G87" i="9"/>
  <c r="F87" i="9"/>
  <c r="AK87" i="9" s="1"/>
  <c r="E87" i="9"/>
  <c r="AG86" i="9"/>
  <c r="AF86" i="9"/>
  <c r="AE86" i="9"/>
  <c r="AD86" i="9"/>
  <c r="AC86" i="9"/>
  <c r="AB86" i="9"/>
  <c r="AA86" i="9"/>
  <c r="Z86" i="9"/>
  <c r="Y86" i="9"/>
  <c r="X86" i="9"/>
  <c r="W86" i="9"/>
  <c r="AO86" i="9" s="1"/>
  <c r="V86" i="9"/>
  <c r="U86" i="9"/>
  <c r="T86" i="9"/>
  <c r="S86" i="9"/>
  <c r="R86" i="9"/>
  <c r="Q86" i="9"/>
  <c r="P86" i="9"/>
  <c r="O86" i="9"/>
  <c r="AN86" i="9" s="1"/>
  <c r="N86" i="9"/>
  <c r="M86" i="9"/>
  <c r="L86" i="9"/>
  <c r="K86" i="9"/>
  <c r="AM86" i="9" s="1"/>
  <c r="J86" i="9"/>
  <c r="AL86" i="9" s="1"/>
  <c r="I86" i="9"/>
  <c r="H86" i="9"/>
  <c r="G86" i="9"/>
  <c r="F86" i="9"/>
  <c r="AK86" i="9" s="1"/>
  <c r="E86" i="9"/>
  <c r="AG85" i="9"/>
  <c r="AF85" i="9"/>
  <c r="AE85" i="9"/>
  <c r="AD85" i="9"/>
  <c r="AC85" i="9"/>
  <c r="AB85" i="9"/>
  <c r="AA85" i="9"/>
  <c r="Z85" i="9"/>
  <c r="Y85" i="9"/>
  <c r="X85" i="9"/>
  <c r="W85" i="9"/>
  <c r="AO85" i="9" s="1"/>
  <c r="V85" i="9"/>
  <c r="U85" i="9"/>
  <c r="T85" i="9"/>
  <c r="S85" i="9"/>
  <c r="R85" i="9"/>
  <c r="Q85" i="9"/>
  <c r="P85" i="9"/>
  <c r="O85" i="9"/>
  <c r="AN85" i="9" s="1"/>
  <c r="N85" i="9"/>
  <c r="M85" i="9"/>
  <c r="L85" i="9"/>
  <c r="K85" i="9"/>
  <c r="AM85" i="9" s="1"/>
  <c r="J85" i="9"/>
  <c r="AL85" i="9" s="1"/>
  <c r="I85" i="9"/>
  <c r="H85" i="9"/>
  <c r="G85" i="9"/>
  <c r="F85" i="9"/>
  <c r="AK85" i="9" s="1"/>
  <c r="E85" i="9"/>
  <c r="AG84" i="9"/>
  <c r="AF84" i="9"/>
  <c r="AE84" i="9"/>
  <c r="AD84" i="9"/>
  <c r="AC84" i="9"/>
  <c r="AB84" i="9"/>
  <c r="AA84" i="9"/>
  <c r="Z84" i="9"/>
  <c r="Y84" i="9"/>
  <c r="X84" i="9"/>
  <c r="W84" i="9"/>
  <c r="AO84" i="9" s="1"/>
  <c r="V84" i="9"/>
  <c r="U84" i="9"/>
  <c r="T84" i="9"/>
  <c r="S84" i="9"/>
  <c r="R84" i="9"/>
  <c r="Q84" i="9"/>
  <c r="P84" i="9"/>
  <c r="O84" i="9"/>
  <c r="AN84" i="9" s="1"/>
  <c r="N84" i="9"/>
  <c r="M84" i="9"/>
  <c r="L84" i="9"/>
  <c r="K84" i="9"/>
  <c r="AM84" i="9" s="1"/>
  <c r="J84" i="9"/>
  <c r="AL84" i="9" s="1"/>
  <c r="I84" i="9"/>
  <c r="H84" i="9"/>
  <c r="G84" i="9"/>
  <c r="F84" i="9"/>
  <c r="AK84" i="9" s="1"/>
  <c r="E84" i="9"/>
  <c r="AG83" i="9"/>
  <c r="AF83" i="9"/>
  <c r="AE83" i="9"/>
  <c r="AD83" i="9"/>
  <c r="AC83" i="9"/>
  <c r="AB83" i="9"/>
  <c r="AA83" i="9"/>
  <c r="Z83" i="9"/>
  <c r="Y83" i="9"/>
  <c r="X83" i="9"/>
  <c r="W83" i="9"/>
  <c r="AO83" i="9" s="1"/>
  <c r="V83" i="9"/>
  <c r="U83" i="9"/>
  <c r="T83" i="9"/>
  <c r="S83" i="9"/>
  <c r="R83" i="9"/>
  <c r="Q83" i="9"/>
  <c r="P83" i="9"/>
  <c r="O83" i="9"/>
  <c r="AN83" i="9" s="1"/>
  <c r="N83" i="9"/>
  <c r="M83" i="9"/>
  <c r="L83" i="9"/>
  <c r="K83" i="9"/>
  <c r="AM83" i="9" s="1"/>
  <c r="J83" i="9"/>
  <c r="AL83" i="9" s="1"/>
  <c r="I83" i="9"/>
  <c r="H83" i="9"/>
  <c r="G83" i="9"/>
  <c r="F83" i="9"/>
  <c r="AK83" i="9" s="1"/>
  <c r="E83" i="9"/>
  <c r="AG82" i="9"/>
  <c r="AF82" i="9"/>
  <c r="AE82" i="9"/>
  <c r="AD82" i="9"/>
  <c r="AC82" i="9"/>
  <c r="AB82" i="9"/>
  <c r="AA82" i="9"/>
  <c r="Z82" i="9"/>
  <c r="Y82" i="9"/>
  <c r="X82" i="9"/>
  <c r="W82" i="9"/>
  <c r="AO82" i="9" s="1"/>
  <c r="V82" i="9"/>
  <c r="U82" i="9"/>
  <c r="T82" i="9"/>
  <c r="S82" i="9"/>
  <c r="R82" i="9"/>
  <c r="Q82" i="9"/>
  <c r="P82" i="9"/>
  <c r="O82" i="9"/>
  <c r="AN82" i="9" s="1"/>
  <c r="N82" i="9"/>
  <c r="M82" i="9"/>
  <c r="L82" i="9"/>
  <c r="K82" i="9"/>
  <c r="AM82" i="9" s="1"/>
  <c r="J82" i="9"/>
  <c r="AL82" i="9" s="1"/>
  <c r="I82" i="9"/>
  <c r="H82" i="9"/>
  <c r="G82" i="9"/>
  <c r="F82" i="9"/>
  <c r="AK82" i="9" s="1"/>
  <c r="E82" i="9"/>
  <c r="AG81" i="9"/>
  <c r="AF81" i="9"/>
  <c r="AE81" i="9"/>
  <c r="AD81" i="9"/>
  <c r="AC81" i="9"/>
  <c r="AB81" i="9"/>
  <c r="AA81" i="9"/>
  <c r="Z81" i="9"/>
  <c r="Y81" i="9"/>
  <c r="X81" i="9"/>
  <c r="W81" i="9"/>
  <c r="AO81" i="9" s="1"/>
  <c r="V81" i="9"/>
  <c r="U81" i="9"/>
  <c r="T81" i="9"/>
  <c r="S81" i="9"/>
  <c r="R81" i="9"/>
  <c r="Q81" i="9"/>
  <c r="P81" i="9"/>
  <c r="O81" i="9"/>
  <c r="AN81" i="9" s="1"/>
  <c r="N81" i="9"/>
  <c r="M81" i="9"/>
  <c r="L81" i="9"/>
  <c r="K81" i="9"/>
  <c r="AM81" i="9" s="1"/>
  <c r="J81" i="9"/>
  <c r="AL81" i="9" s="1"/>
  <c r="I81" i="9"/>
  <c r="H81" i="9"/>
  <c r="G81" i="9"/>
  <c r="F81" i="9"/>
  <c r="AK81" i="9" s="1"/>
  <c r="E81" i="9"/>
  <c r="AG80" i="9"/>
  <c r="AF80" i="9"/>
  <c r="AE80" i="9"/>
  <c r="AD80" i="9"/>
  <c r="AC80" i="9"/>
  <c r="AB80" i="9"/>
  <c r="AA80" i="9"/>
  <c r="Z80" i="9"/>
  <c r="Y80" i="9"/>
  <c r="X80" i="9"/>
  <c r="W80" i="9"/>
  <c r="AO80" i="9" s="1"/>
  <c r="V80" i="9"/>
  <c r="U80" i="9"/>
  <c r="T80" i="9"/>
  <c r="S80" i="9"/>
  <c r="R80" i="9"/>
  <c r="Q80" i="9"/>
  <c r="P80" i="9"/>
  <c r="O80" i="9"/>
  <c r="AN80" i="9" s="1"/>
  <c r="N80" i="9"/>
  <c r="M80" i="9"/>
  <c r="L80" i="9"/>
  <c r="K80" i="9"/>
  <c r="AM80" i="9" s="1"/>
  <c r="J80" i="9"/>
  <c r="AL80" i="9" s="1"/>
  <c r="I80" i="9"/>
  <c r="H80" i="9"/>
  <c r="G80" i="9"/>
  <c r="F80" i="9"/>
  <c r="AK80" i="9" s="1"/>
  <c r="E80" i="9"/>
  <c r="AG79" i="9"/>
  <c r="AF79" i="9"/>
  <c r="AE79" i="9"/>
  <c r="AD79" i="9"/>
  <c r="AC79" i="9"/>
  <c r="AB79" i="9"/>
  <c r="AA79" i="9"/>
  <c r="Z79" i="9"/>
  <c r="Y79" i="9"/>
  <c r="X79" i="9"/>
  <c r="W79" i="9"/>
  <c r="AO79" i="9" s="1"/>
  <c r="V79" i="9"/>
  <c r="U79" i="9"/>
  <c r="T79" i="9"/>
  <c r="S79" i="9"/>
  <c r="R79" i="9"/>
  <c r="Q79" i="9"/>
  <c r="P79" i="9"/>
  <c r="O79" i="9"/>
  <c r="AN79" i="9" s="1"/>
  <c r="N79" i="9"/>
  <c r="M79" i="9"/>
  <c r="L79" i="9"/>
  <c r="K79" i="9"/>
  <c r="AM79" i="9" s="1"/>
  <c r="J79" i="9"/>
  <c r="AL79" i="9" s="1"/>
  <c r="I79" i="9"/>
  <c r="H79" i="9"/>
  <c r="G79" i="9"/>
  <c r="F79" i="9"/>
  <c r="AK79" i="9" s="1"/>
  <c r="E79" i="9"/>
  <c r="AG78" i="9"/>
  <c r="AF78" i="9"/>
  <c r="AE78" i="9"/>
  <c r="AD78" i="9"/>
  <c r="AC78" i="9"/>
  <c r="AB78" i="9"/>
  <c r="AA78" i="9"/>
  <c r="Z78" i="9"/>
  <c r="Y78" i="9"/>
  <c r="X78" i="9"/>
  <c r="W78" i="9"/>
  <c r="AO78" i="9" s="1"/>
  <c r="V78" i="9"/>
  <c r="U78" i="9"/>
  <c r="T78" i="9"/>
  <c r="S78" i="9"/>
  <c r="R78" i="9"/>
  <c r="Q78" i="9"/>
  <c r="P78" i="9"/>
  <c r="O78" i="9"/>
  <c r="AN78" i="9" s="1"/>
  <c r="N78" i="9"/>
  <c r="M78" i="9"/>
  <c r="L78" i="9"/>
  <c r="K78" i="9"/>
  <c r="AM78" i="9" s="1"/>
  <c r="J78" i="9"/>
  <c r="AL78" i="9" s="1"/>
  <c r="I78" i="9"/>
  <c r="H78" i="9"/>
  <c r="G78" i="9"/>
  <c r="F78" i="9"/>
  <c r="AK78" i="9" s="1"/>
  <c r="E78" i="9"/>
  <c r="AG77" i="9"/>
  <c r="AF77" i="9"/>
  <c r="AE77" i="9"/>
  <c r="AD77" i="9"/>
  <c r="AC77" i="9"/>
  <c r="AB77" i="9"/>
  <c r="AA77" i="9"/>
  <c r="Z77" i="9"/>
  <c r="Y77" i="9"/>
  <c r="X77" i="9"/>
  <c r="W77" i="9"/>
  <c r="AO77" i="9" s="1"/>
  <c r="V77" i="9"/>
  <c r="U77" i="9"/>
  <c r="T77" i="9"/>
  <c r="S77" i="9"/>
  <c r="R77" i="9"/>
  <c r="Q77" i="9"/>
  <c r="P77" i="9"/>
  <c r="O77" i="9"/>
  <c r="AN77" i="9" s="1"/>
  <c r="N77" i="9"/>
  <c r="M77" i="9"/>
  <c r="L77" i="9"/>
  <c r="K77" i="9"/>
  <c r="AM77" i="9" s="1"/>
  <c r="J77" i="9"/>
  <c r="AL77" i="9" s="1"/>
  <c r="I77" i="9"/>
  <c r="H77" i="9"/>
  <c r="G77" i="9"/>
  <c r="F77" i="9"/>
  <c r="AK77" i="9" s="1"/>
  <c r="E77" i="9"/>
  <c r="AG76" i="9"/>
  <c r="AF76" i="9"/>
  <c r="AE76" i="9"/>
  <c r="AD76" i="9"/>
  <c r="AC76" i="9"/>
  <c r="AB76" i="9"/>
  <c r="AA76" i="9"/>
  <c r="Z76" i="9"/>
  <c r="Y76" i="9"/>
  <c r="X76" i="9"/>
  <c r="W76" i="9"/>
  <c r="AO76" i="9" s="1"/>
  <c r="V76" i="9"/>
  <c r="U76" i="9"/>
  <c r="T76" i="9"/>
  <c r="S76" i="9"/>
  <c r="R76" i="9"/>
  <c r="Q76" i="9"/>
  <c r="P76" i="9"/>
  <c r="O76" i="9"/>
  <c r="AN76" i="9" s="1"/>
  <c r="N76" i="9"/>
  <c r="M76" i="9"/>
  <c r="L76" i="9"/>
  <c r="K76" i="9"/>
  <c r="AM76" i="9" s="1"/>
  <c r="J76" i="9"/>
  <c r="AL76" i="9" s="1"/>
  <c r="I76" i="9"/>
  <c r="H76" i="9"/>
  <c r="G76" i="9"/>
  <c r="F76" i="9"/>
  <c r="AK76" i="9" s="1"/>
  <c r="E76" i="9"/>
  <c r="AG75" i="9"/>
  <c r="AF75" i="9"/>
  <c r="AE75" i="9"/>
  <c r="AD75" i="9"/>
  <c r="AC75" i="9"/>
  <c r="AB75" i="9"/>
  <c r="AA75" i="9"/>
  <c r="Z75" i="9"/>
  <c r="Y75" i="9"/>
  <c r="X75" i="9"/>
  <c r="W75" i="9"/>
  <c r="AO75" i="9" s="1"/>
  <c r="V75" i="9"/>
  <c r="U75" i="9"/>
  <c r="T75" i="9"/>
  <c r="S75" i="9"/>
  <c r="R75" i="9"/>
  <c r="Q75" i="9"/>
  <c r="P75" i="9"/>
  <c r="O75" i="9"/>
  <c r="AN75" i="9" s="1"/>
  <c r="N75" i="9"/>
  <c r="M75" i="9"/>
  <c r="L75" i="9"/>
  <c r="K75" i="9"/>
  <c r="AM75" i="9" s="1"/>
  <c r="J75" i="9"/>
  <c r="AL75" i="9" s="1"/>
  <c r="I75" i="9"/>
  <c r="H75" i="9"/>
  <c r="G75" i="9"/>
  <c r="F75" i="9"/>
  <c r="AK75" i="9" s="1"/>
  <c r="E75" i="9"/>
  <c r="AG74" i="9"/>
  <c r="AF74" i="9"/>
  <c r="AE74" i="9"/>
  <c r="AD74" i="9"/>
  <c r="AC74" i="9"/>
  <c r="AB74" i="9"/>
  <c r="AA74" i="9"/>
  <c r="Z74" i="9"/>
  <c r="Y74" i="9"/>
  <c r="X74" i="9"/>
  <c r="W74" i="9"/>
  <c r="AO74" i="9" s="1"/>
  <c r="V74" i="9"/>
  <c r="U74" i="9"/>
  <c r="T74" i="9"/>
  <c r="S74" i="9"/>
  <c r="R74" i="9"/>
  <c r="Q74" i="9"/>
  <c r="P74" i="9"/>
  <c r="O74" i="9"/>
  <c r="AN74" i="9" s="1"/>
  <c r="N74" i="9"/>
  <c r="M74" i="9"/>
  <c r="L74" i="9"/>
  <c r="K74" i="9"/>
  <c r="AM74" i="9" s="1"/>
  <c r="J74" i="9"/>
  <c r="AL74" i="9" s="1"/>
  <c r="I74" i="9"/>
  <c r="H74" i="9"/>
  <c r="G74" i="9"/>
  <c r="F74" i="9"/>
  <c r="AK74" i="9" s="1"/>
  <c r="E74" i="9"/>
  <c r="AG73" i="9"/>
  <c r="AF73" i="9"/>
  <c r="AE73" i="9"/>
  <c r="AD73" i="9"/>
  <c r="AC73" i="9"/>
  <c r="AB73" i="9"/>
  <c r="AA73" i="9"/>
  <c r="Z73" i="9"/>
  <c r="Y73" i="9"/>
  <c r="X73" i="9"/>
  <c r="W73" i="9"/>
  <c r="AO73" i="9" s="1"/>
  <c r="V73" i="9"/>
  <c r="U73" i="9"/>
  <c r="T73" i="9"/>
  <c r="S73" i="9"/>
  <c r="R73" i="9"/>
  <c r="Q73" i="9"/>
  <c r="P73" i="9"/>
  <c r="O73" i="9"/>
  <c r="AN73" i="9" s="1"/>
  <c r="N73" i="9"/>
  <c r="M73" i="9"/>
  <c r="L73" i="9"/>
  <c r="K73" i="9"/>
  <c r="AM73" i="9" s="1"/>
  <c r="J73" i="9"/>
  <c r="AL73" i="9" s="1"/>
  <c r="I73" i="9"/>
  <c r="H73" i="9"/>
  <c r="G73" i="9"/>
  <c r="F73" i="9"/>
  <c r="AK73" i="9" s="1"/>
  <c r="E73" i="9"/>
  <c r="AG72" i="9"/>
  <c r="AF72" i="9"/>
  <c r="AE72" i="9"/>
  <c r="AD72" i="9"/>
  <c r="AC72" i="9"/>
  <c r="AB72" i="9"/>
  <c r="AA72" i="9"/>
  <c r="Z72" i="9"/>
  <c r="Y72" i="9"/>
  <c r="X72" i="9"/>
  <c r="W72" i="9"/>
  <c r="AO72" i="9" s="1"/>
  <c r="V72" i="9"/>
  <c r="U72" i="9"/>
  <c r="T72" i="9"/>
  <c r="S72" i="9"/>
  <c r="R72" i="9"/>
  <c r="Q72" i="9"/>
  <c r="P72" i="9"/>
  <c r="O72" i="9"/>
  <c r="AN72" i="9" s="1"/>
  <c r="N72" i="9"/>
  <c r="M72" i="9"/>
  <c r="L72" i="9"/>
  <c r="K72" i="9"/>
  <c r="AM72" i="9" s="1"/>
  <c r="J72" i="9"/>
  <c r="AL72" i="9" s="1"/>
  <c r="I72" i="9"/>
  <c r="H72" i="9"/>
  <c r="G72" i="9"/>
  <c r="F72" i="9"/>
  <c r="AK72" i="9" s="1"/>
  <c r="E72" i="9"/>
  <c r="AG71" i="9"/>
  <c r="AF71" i="9"/>
  <c r="AE71" i="9"/>
  <c r="AD71" i="9"/>
  <c r="AC71" i="9"/>
  <c r="AB71" i="9"/>
  <c r="AA71" i="9"/>
  <c r="Z71" i="9"/>
  <c r="Y71" i="9"/>
  <c r="X71" i="9"/>
  <c r="W71" i="9"/>
  <c r="AO71" i="9" s="1"/>
  <c r="V71" i="9"/>
  <c r="U71" i="9"/>
  <c r="T71" i="9"/>
  <c r="S71" i="9"/>
  <c r="R71" i="9"/>
  <c r="Q71" i="9"/>
  <c r="P71" i="9"/>
  <c r="O71" i="9"/>
  <c r="AN71" i="9" s="1"/>
  <c r="N71" i="9"/>
  <c r="M71" i="9"/>
  <c r="L71" i="9"/>
  <c r="K71" i="9"/>
  <c r="AM71" i="9" s="1"/>
  <c r="J71" i="9"/>
  <c r="AL71" i="9" s="1"/>
  <c r="I71" i="9"/>
  <c r="H71" i="9"/>
  <c r="G71" i="9"/>
  <c r="F71" i="9"/>
  <c r="AK71" i="9" s="1"/>
  <c r="E71" i="9"/>
  <c r="AG70" i="9"/>
  <c r="AF70" i="9"/>
  <c r="AE70" i="9"/>
  <c r="AD70" i="9"/>
  <c r="AC70" i="9"/>
  <c r="AB70" i="9"/>
  <c r="AA70" i="9"/>
  <c r="Z70" i="9"/>
  <c r="Y70" i="9"/>
  <c r="X70" i="9"/>
  <c r="W70" i="9"/>
  <c r="AO70" i="9" s="1"/>
  <c r="V70" i="9"/>
  <c r="U70" i="9"/>
  <c r="T70" i="9"/>
  <c r="S70" i="9"/>
  <c r="R70" i="9"/>
  <c r="Q70" i="9"/>
  <c r="P70" i="9"/>
  <c r="O70" i="9"/>
  <c r="AN70" i="9" s="1"/>
  <c r="N70" i="9"/>
  <c r="M70" i="9"/>
  <c r="L70" i="9"/>
  <c r="K70" i="9"/>
  <c r="AM70" i="9" s="1"/>
  <c r="J70" i="9"/>
  <c r="AL70" i="9" s="1"/>
  <c r="I70" i="9"/>
  <c r="H70" i="9"/>
  <c r="G70" i="9"/>
  <c r="F70" i="9"/>
  <c r="AK70" i="9" s="1"/>
  <c r="E70" i="9"/>
  <c r="AG69" i="9"/>
  <c r="AF69" i="9"/>
  <c r="AE69" i="9"/>
  <c r="AD69" i="9"/>
  <c r="AC69" i="9"/>
  <c r="AB69" i="9"/>
  <c r="AA69" i="9"/>
  <c r="Z69" i="9"/>
  <c r="Y69" i="9"/>
  <c r="X69" i="9"/>
  <c r="W69" i="9"/>
  <c r="AO69" i="9" s="1"/>
  <c r="V69" i="9"/>
  <c r="U69" i="9"/>
  <c r="T69" i="9"/>
  <c r="S69" i="9"/>
  <c r="R69" i="9"/>
  <c r="Q69" i="9"/>
  <c r="P69" i="9"/>
  <c r="O69" i="9"/>
  <c r="AN69" i="9" s="1"/>
  <c r="N69" i="9"/>
  <c r="M69" i="9"/>
  <c r="L69" i="9"/>
  <c r="K69" i="9"/>
  <c r="AM69" i="9" s="1"/>
  <c r="J69" i="9"/>
  <c r="AL69" i="9" s="1"/>
  <c r="I69" i="9"/>
  <c r="H69" i="9"/>
  <c r="G69" i="9"/>
  <c r="F69" i="9"/>
  <c r="AK69" i="9" s="1"/>
  <c r="E69" i="9"/>
  <c r="AG68" i="9"/>
  <c r="AF68" i="9"/>
  <c r="AE68" i="9"/>
  <c r="AD68" i="9"/>
  <c r="AC68" i="9"/>
  <c r="AB68" i="9"/>
  <c r="AA68" i="9"/>
  <c r="Z68" i="9"/>
  <c r="Y68" i="9"/>
  <c r="X68" i="9"/>
  <c r="W68" i="9"/>
  <c r="AO68" i="9" s="1"/>
  <c r="V68" i="9"/>
  <c r="U68" i="9"/>
  <c r="T68" i="9"/>
  <c r="S68" i="9"/>
  <c r="R68" i="9"/>
  <c r="Q68" i="9"/>
  <c r="P68" i="9"/>
  <c r="O68" i="9"/>
  <c r="AN68" i="9" s="1"/>
  <c r="N68" i="9"/>
  <c r="M68" i="9"/>
  <c r="L68" i="9"/>
  <c r="K68" i="9"/>
  <c r="AM68" i="9" s="1"/>
  <c r="J68" i="9"/>
  <c r="AL68" i="9" s="1"/>
  <c r="I68" i="9"/>
  <c r="H68" i="9"/>
  <c r="G68" i="9"/>
  <c r="F68" i="9"/>
  <c r="AK68" i="9" s="1"/>
  <c r="E68" i="9"/>
  <c r="AG67" i="9"/>
  <c r="AF67" i="9"/>
  <c r="AE67" i="9"/>
  <c r="AD67" i="9"/>
  <c r="AC67" i="9"/>
  <c r="AB67" i="9"/>
  <c r="AA67" i="9"/>
  <c r="Z67" i="9"/>
  <c r="Y67" i="9"/>
  <c r="X67" i="9"/>
  <c r="W67" i="9"/>
  <c r="AO67" i="9" s="1"/>
  <c r="V67" i="9"/>
  <c r="U67" i="9"/>
  <c r="T67" i="9"/>
  <c r="S67" i="9"/>
  <c r="R67" i="9"/>
  <c r="Q67" i="9"/>
  <c r="P67" i="9"/>
  <c r="O67" i="9"/>
  <c r="AN67" i="9" s="1"/>
  <c r="N67" i="9"/>
  <c r="M67" i="9"/>
  <c r="L67" i="9"/>
  <c r="K67" i="9"/>
  <c r="AM67" i="9" s="1"/>
  <c r="J67" i="9"/>
  <c r="AL67" i="9" s="1"/>
  <c r="I67" i="9"/>
  <c r="H67" i="9"/>
  <c r="G67" i="9"/>
  <c r="F67" i="9"/>
  <c r="AK67" i="9" s="1"/>
  <c r="E67" i="9"/>
  <c r="AG66" i="9"/>
  <c r="AF66" i="9"/>
  <c r="AE66" i="9"/>
  <c r="AD66" i="9"/>
  <c r="AC66" i="9"/>
  <c r="AB66" i="9"/>
  <c r="AA66" i="9"/>
  <c r="Z66" i="9"/>
  <c r="Y66" i="9"/>
  <c r="X66" i="9"/>
  <c r="W66" i="9"/>
  <c r="AO66" i="9" s="1"/>
  <c r="V66" i="9"/>
  <c r="U66" i="9"/>
  <c r="T66" i="9"/>
  <c r="S66" i="9"/>
  <c r="R66" i="9"/>
  <c r="Q66" i="9"/>
  <c r="P66" i="9"/>
  <c r="O66" i="9"/>
  <c r="AN66" i="9" s="1"/>
  <c r="N66" i="9"/>
  <c r="M66" i="9"/>
  <c r="L66" i="9"/>
  <c r="K66" i="9"/>
  <c r="AM66" i="9" s="1"/>
  <c r="J66" i="9"/>
  <c r="AL66" i="9" s="1"/>
  <c r="I66" i="9"/>
  <c r="H66" i="9"/>
  <c r="G66" i="9"/>
  <c r="F66" i="9"/>
  <c r="AK66" i="9" s="1"/>
  <c r="E66" i="9"/>
  <c r="AG65" i="9"/>
  <c r="AF65" i="9"/>
  <c r="AE65" i="9"/>
  <c r="AD65" i="9"/>
  <c r="AC65" i="9"/>
  <c r="AB65" i="9"/>
  <c r="AA65" i="9"/>
  <c r="Z65" i="9"/>
  <c r="Y65" i="9"/>
  <c r="X65" i="9"/>
  <c r="W65" i="9"/>
  <c r="AO65" i="9" s="1"/>
  <c r="V65" i="9"/>
  <c r="U65" i="9"/>
  <c r="T65" i="9"/>
  <c r="S65" i="9"/>
  <c r="R65" i="9"/>
  <c r="Q65" i="9"/>
  <c r="P65" i="9"/>
  <c r="O65" i="9"/>
  <c r="AN65" i="9" s="1"/>
  <c r="N65" i="9"/>
  <c r="M65" i="9"/>
  <c r="L65" i="9"/>
  <c r="K65" i="9"/>
  <c r="AM65" i="9" s="1"/>
  <c r="J65" i="9"/>
  <c r="AL65" i="9" s="1"/>
  <c r="I65" i="9"/>
  <c r="H65" i="9"/>
  <c r="G65" i="9"/>
  <c r="F65" i="9"/>
  <c r="AK65" i="9" s="1"/>
  <c r="E65" i="9"/>
  <c r="AG64" i="9"/>
  <c r="AF64" i="9"/>
  <c r="AE64" i="9"/>
  <c r="AD64" i="9"/>
  <c r="AC64" i="9"/>
  <c r="AB64" i="9"/>
  <c r="AA64" i="9"/>
  <c r="Z64" i="9"/>
  <c r="Y64" i="9"/>
  <c r="X64" i="9"/>
  <c r="W64" i="9"/>
  <c r="AO64" i="9" s="1"/>
  <c r="V64" i="9"/>
  <c r="U64" i="9"/>
  <c r="T64" i="9"/>
  <c r="S64" i="9"/>
  <c r="R64" i="9"/>
  <c r="Q64" i="9"/>
  <c r="P64" i="9"/>
  <c r="O64" i="9"/>
  <c r="AN64" i="9" s="1"/>
  <c r="N64" i="9"/>
  <c r="M64" i="9"/>
  <c r="L64" i="9"/>
  <c r="K64" i="9"/>
  <c r="AM64" i="9" s="1"/>
  <c r="J64" i="9"/>
  <c r="AL64" i="9" s="1"/>
  <c r="I64" i="9"/>
  <c r="H64" i="9"/>
  <c r="G64" i="9"/>
  <c r="F64" i="9"/>
  <c r="AK64" i="9" s="1"/>
  <c r="E64" i="9"/>
  <c r="AG63" i="9"/>
  <c r="AF63" i="9"/>
  <c r="AE63" i="9"/>
  <c r="AD63" i="9"/>
  <c r="AC63" i="9"/>
  <c r="AB63" i="9"/>
  <c r="AA63" i="9"/>
  <c r="Z63" i="9"/>
  <c r="Y63" i="9"/>
  <c r="X63" i="9"/>
  <c r="W63" i="9"/>
  <c r="AO63" i="9" s="1"/>
  <c r="V63" i="9"/>
  <c r="U63" i="9"/>
  <c r="T63" i="9"/>
  <c r="S63" i="9"/>
  <c r="R63" i="9"/>
  <c r="Q63" i="9"/>
  <c r="P63" i="9"/>
  <c r="O63" i="9"/>
  <c r="AN63" i="9" s="1"/>
  <c r="N63" i="9"/>
  <c r="M63" i="9"/>
  <c r="L63" i="9"/>
  <c r="K63" i="9"/>
  <c r="AM63" i="9" s="1"/>
  <c r="J63" i="9"/>
  <c r="AL63" i="9" s="1"/>
  <c r="I63" i="9"/>
  <c r="H63" i="9"/>
  <c r="G63" i="9"/>
  <c r="F63" i="9"/>
  <c r="AK63" i="9" s="1"/>
  <c r="E63" i="9"/>
  <c r="AG62" i="9"/>
  <c r="AF62" i="9"/>
  <c r="AE62" i="9"/>
  <c r="AD62" i="9"/>
  <c r="AC62" i="9"/>
  <c r="AB62" i="9"/>
  <c r="AA62" i="9"/>
  <c r="Z62" i="9"/>
  <c r="Y62" i="9"/>
  <c r="X62" i="9"/>
  <c r="W62" i="9"/>
  <c r="AO62" i="9" s="1"/>
  <c r="V62" i="9"/>
  <c r="U62" i="9"/>
  <c r="T62" i="9"/>
  <c r="S62" i="9"/>
  <c r="R62" i="9"/>
  <c r="Q62" i="9"/>
  <c r="P62" i="9"/>
  <c r="O62" i="9"/>
  <c r="AN62" i="9" s="1"/>
  <c r="N62" i="9"/>
  <c r="M62" i="9"/>
  <c r="L62" i="9"/>
  <c r="K62" i="9"/>
  <c r="AM62" i="9" s="1"/>
  <c r="J62" i="9"/>
  <c r="AL62" i="9" s="1"/>
  <c r="I62" i="9"/>
  <c r="H62" i="9"/>
  <c r="G62" i="9"/>
  <c r="F62" i="9"/>
  <c r="AK62" i="9" s="1"/>
  <c r="E62" i="9"/>
  <c r="AG61" i="9"/>
  <c r="AF61" i="9"/>
  <c r="AE61" i="9"/>
  <c r="AD61" i="9"/>
  <c r="AC61" i="9"/>
  <c r="AB61" i="9"/>
  <c r="AA61" i="9"/>
  <c r="Z61" i="9"/>
  <c r="Y61" i="9"/>
  <c r="X61" i="9"/>
  <c r="W61" i="9"/>
  <c r="AO61" i="9" s="1"/>
  <c r="V61" i="9"/>
  <c r="U61" i="9"/>
  <c r="T61" i="9"/>
  <c r="S61" i="9"/>
  <c r="R61" i="9"/>
  <c r="Q61" i="9"/>
  <c r="P61" i="9"/>
  <c r="O61" i="9"/>
  <c r="AN61" i="9" s="1"/>
  <c r="N61" i="9"/>
  <c r="M61" i="9"/>
  <c r="L61" i="9"/>
  <c r="K61" i="9"/>
  <c r="AM61" i="9" s="1"/>
  <c r="J61" i="9"/>
  <c r="AL61" i="9" s="1"/>
  <c r="I61" i="9"/>
  <c r="H61" i="9"/>
  <c r="G61" i="9"/>
  <c r="F61" i="9"/>
  <c r="AK61" i="9" s="1"/>
  <c r="E61" i="9"/>
  <c r="AG60" i="9"/>
  <c r="AF60" i="9"/>
  <c r="AE60" i="9"/>
  <c r="AD60" i="9"/>
  <c r="AC60" i="9"/>
  <c r="AB60" i="9"/>
  <c r="AA60" i="9"/>
  <c r="Z60" i="9"/>
  <c r="Y60" i="9"/>
  <c r="X60" i="9"/>
  <c r="W60" i="9"/>
  <c r="AO60" i="9" s="1"/>
  <c r="V60" i="9"/>
  <c r="U60" i="9"/>
  <c r="T60" i="9"/>
  <c r="S60" i="9"/>
  <c r="R60" i="9"/>
  <c r="Q60" i="9"/>
  <c r="P60" i="9"/>
  <c r="O60" i="9"/>
  <c r="AN60" i="9" s="1"/>
  <c r="N60" i="9"/>
  <c r="M60" i="9"/>
  <c r="L60" i="9"/>
  <c r="K60" i="9"/>
  <c r="AM60" i="9" s="1"/>
  <c r="J60" i="9"/>
  <c r="AL60" i="9" s="1"/>
  <c r="I60" i="9"/>
  <c r="H60" i="9"/>
  <c r="G60" i="9"/>
  <c r="F60" i="9"/>
  <c r="AK60" i="9" s="1"/>
  <c r="E60" i="9"/>
  <c r="AG59" i="9"/>
  <c r="AF59" i="9"/>
  <c r="AE59" i="9"/>
  <c r="AD59" i="9"/>
  <c r="AC59" i="9"/>
  <c r="AB59" i="9"/>
  <c r="AA59" i="9"/>
  <c r="Z59" i="9"/>
  <c r="Y59" i="9"/>
  <c r="X59" i="9"/>
  <c r="W59" i="9"/>
  <c r="AO59" i="9" s="1"/>
  <c r="V59" i="9"/>
  <c r="U59" i="9"/>
  <c r="T59" i="9"/>
  <c r="S59" i="9"/>
  <c r="R59" i="9"/>
  <c r="Q59" i="9"/>
  <c r="P59" i="9"/>
  <c r="O59" i="9"/>
  <c r="AN59" i="9" s="1"/>
  <c r="N59" i="9"/>
  <c r="M59" i="9"/>
  <c r="L59" i="9"/>
  <c r="K59" i="9"/>
  <c r="AM59" i="9" s="1"/>
  <c r="J59" i="9"/>
  <c r="AL59" i="9" s="1"/>
  <c r="I59" i="9"/>
  <c r="H59" i="9"/>
  <c r="G59" i="9"/>
  <c r="F59" i="9"/>
  <c r="AK59" i="9" s="1"/>
  <c r="E59" i="9"/>
  <c r="AG58" i="9"/>
  <c r="AF58" i="9"/>
  <c r="AE58" i="9"/>
  <c r="AD58" i="9"/>
  <c r="AC58" i="9"/>
  <c r="AB58" i="9"/>
  <c r="AA58" i="9"/>
  <c r="Z58" i="9"/>
  <c r="Y58" i="9"/>
  <c r="X58" i="9"/>
  <c r="W58" i="9"/>
  <c r="AO58" i="9" s="1"/>
  <c r="V58" i="9"/>
  <c r="U58" i="9"/>
  <c r="T58" i="9"/>
  <c r="S58" i="9"/>
  <c r="R58" i="9"/>
  <c r="Q58" i="9"/>
  <c r="P58" i="9"/>
  <c r="O58" i="9"/>
  <c r="AN58" i="9" s="1"/>
  <c r="N58" i="9"/>
  <c r="M58" i="9"/>
  <c r="L58" i="9"/>
  <c r="K58" i="9"/>
  <c r="AM58" i="9" s="1"/>
  <c r="J58" i="9"/>
  <c r="AL58" i="9" s="1"/>
  <c r="I58" i="9"/>
  <c r="H58" i="9"/>
  <c r="G58" i="9"/>
  <c r="F58" i="9"/>
  <c r="AK58" i="9" s="1"/>
  <c r="E58" i="9"/>
  <c r="AG57" i="9"/>
  <c r="AF57" i="9"/>
  <c r="AE57" i="9"/>
  <c r="AD57" i="9"/>
  <c r="AC57" i="9"/>
  <c r="AB57" i="9"/>
  <c r="AA57" i="9"/>
  <c r="Z57" i="9"/>
  <c r="Y57" i="9"/>
  <c r="X57" i="9"/>
  <c r="W57" i="9"/>
  <c r="AO57" i="9" s="1"/>
  <c r="V57" i="9"/>
  <c r="U57" i="9"/>
  <c r="T57" i="9"/>
  <c r="S57" i="9"/>
  <c r="R57" i="9"/>
  <c r="Q57" i="9"/>
  <c r="P57" i="9"/>
  <c r="O57" i="9"/>
  <c r="AN57" i="9" s="1"/>
  <c r="N57" i="9"/>
  <c r="M57" i="9"/>
  <c r="L57" i="9"/>
  <c r="K57" i="9"/>
  <c r="AM57" i="9" s="1"/>
  <c r="J57" i="9"/>
  <c r="AL57" i="9" s="1"/>
  <c r="I57" i="9"/>
  <c r="H57" i="9"/>
  <c r="G57" i="9"/>
  <c r="F57" i="9"/>
  <c r="AK57" i="9" s="1"/>
  <c r="E57" i="9"/>
  <c r="AG56" i="9"/>
  <c r="AF56" i="9"/>
  <c r="AE56" i="9"/>
  <c r="AD56" i="9"/>
  <c r="AC56" i="9"/>
  <c r="AB56" i="9"/>
  <c r="AA56" i="9"/>
  <c r="Z56" i="9"/>
  <c r="Y56" i="9"/>
  <c r="X56" i="9"/>
  <c r="W56" i="9"/>
  <c r="AO56" i="9" s="1"/>
  <c r="V56" i="9"/>
  <c r="U56" i="9"/>
  <c r="T56" i="9"/>
  <c r="S56" i="9"/>
  <c r="R56" i="9"/>
  <c r="Q56" i="9"/>
  <c r="P56" i="9"/>
  <c r="O56" i="9"/>
  <c r="AN56" i="9" s="1"/>
  <c r="N56" i="9"/>
  <c r="M56" i="9"/>
  <c r="L56" i="9"/>
  <c r="K56" i="9"/>
  <c r="AM56" i="9" s="1"/>
  <c r="J56" i="9"/>
  <c r="AL56" i="9" s="1"/>
  <c r="I56" i="9"/>
  <c r="H56" i="9"/>
  <c r="G56" i="9"/>
  <c r="F56" i="9"/>
  <c r="AK56" i="9" s="1"/>
  <c r="E56" i="9"/>
  <c r="AG55" i="9"/>
  <c r="AF55" i="9"/>
  <c r="AE55" i="9"/>
  <c r="AD55" i="9"/>
  <c r="AC55" i="9"/>
  <c r="AB55" i="9"/>
  <c r="AA55" i="9"/>
  <c r="Z55" i="9"/>
  <c r="Y55" i="9"/>
  <c r="X55" i="9"/>
  <c r="W55" i="9"/>
  <c r="AO55" i="9" s="1"/>
  <c r="V55" i="9"/>
  <c r="U55" i="9"/>
  <c r="T55" i="9"/>
  <c r="S55" i="9"/>
  <c r="R55" i="9"/>
  <c r="Q55" i="9"/>
  <c r="P55" i="9"/>
  <c r="O55" i="9"/>
  <c r="AN55" i="9" s="1"/>
  <c r="N55" i="9"/>
  <c r="M55" i="9"/>
  <c r="L55" i="9"/>
  <c r="K55" i="9"/>
  <c r="AM55" i="9" s="1"/>
  <c r="J55" i="9"/>
  <c r="AL55" i="9" s="1"/>
  <c r="I55" i="9"/>
  <c r="H55" i="9"/>
  <c r="G55" i="9"/>
  <c r="F55" i="9"/>
  <c r="AK55" i="9" s="1"/>
  <c r="E55" i="9"/>
  <c r="AG54" i="9"/>
  <c r="AF54" i="9"/>
  <c r="AE54" i="9"/>
  <c r="AD54" i="9"/>
  <c r="AC54" i="9"/>
  <c r="AB54" i="9"/>
  <c r="AA54" i="9"/>
  <c r="Z54" i="9"/>
  <c r="Y54" i="9"/>
  <c r="X54" i="9"/>
  <c r="W54" i="9"/>
  <c r="AO54" i="9" s="1"/>
  <c r="V54" i="9"/>
  <c r="U54" i="9"/>
  <c r="T54" i="9"/>
  <c r="S54" i="9"/>
  <c r="R54" i="9"/>
  <c r="Q54" i="9"/>
  <c r="P54" i="9"/>
  <c r="O54" i="9"/>
  <c r="AN54" i="9" s="1"/>
  <c r="N54" i="9"/>
  <c r="M54" i="9"/>
  <c r="L54" i="9"/>
  <c r="K54" i="9"/>
  <c r="AM54" i="9" s="1"/>
  <c r="J54" i="9"/>
  <c r="AL54" i="9" s="1"/>
  <c r="I54" i="9"/>
  <c r="H54" i="9"/>
  <c r="G54" i="9"/>
  <c r="F54" i="9"/>
  <c r="AK54" i="9" s="1"/>
  <c r="E54" i="9"/>
  <c r="AG53" i="9"/>
  <c r="AF53" i="9"/>
  <c r="AE53" i="9"/>
  <c r="AD53" i="9"/>
  <c r="AC53" i="9"/>
  <c r="AB53" i="9"/>
  <c r="AA53" i="9"/>
  <c r="Z53" i="9"/>
  <c r="Y53" i="9"/>
  <c r="X53" i="9"/>
  <c r="W53" i="9"/>
  <c r="AO53" i="9" s="1"/>
  <c r="V53" i="9"/>
  <c r="U53" i="9"/>
  <c r="T53" i="9"/>
  <c r="S53" i="9"/>
  <c r="R53" i="9"/>
  <c r="Q53" i="9"/>
  <c r="P53" i="9"/>
  <c r="O53" i="9"/>
  <c r="AN53" i="9" s="1"/>
  <c r="N53" i="9"/>
  <c r="M53" i="9"/>
  <c r="L53" i="9"/>
  <c r="K53" i="9"/>
  <c r="AM53" i="9" s="1"/>
  <c r="J53" i="9"/>
  <c r="AL53" i="9" s="1"/>
  <c r="I53" i="9"/>
  <c r="H53" i="9"/>
  <c r="G53" i="9"/>
  <c r="F53" i="9"/>
  <c r="AK53" i="9" s="1"/>
  <c r="E53" i="9"/>
  <c r="AG52" i="9"/>
  <c r="AF52" i="9"/>
  <c r="AE52" i="9"/>
  <c r="AD52" i="9"/>
  <c r="AC52" i="9"/>
  <c r="AB52" i="9"/>
  <c r="AA52" i="9"/>
  <c r="Z52" i="9"/>
  <c r="Y52" i="9"/>
  <c r="X52" i="9"/>
  <c r="W52" i="9"/>
  <c r="AO52" i="9" s="1"/>
  <c r="V52" i="9"/>
  <c r="U52" i="9"/>
  <c r="T52" i="9"/>
  <c r="S52" i="9"/>
  <c r="R52" i="9"/>
  <c r="Q52" i="9"/>
  <c r="P52" i="9"/>
  <c r="O52" i="9"/>
  <c r="AN52" i="9" s="1"/>
  <c r="N52" i="9"/>
  <c r="M52" i="9"/>
  <c r="L52" i="9"/>
  <c r="K52" i="9"/>
  <c r="AM52" i="9" s="1"/>
  <c r="J52" i="9"/>
  <c r="AL52" i="9" s="1"/>
  <c r="I52" i="9"/>
  <c r="H52" i="9"/>
  <c r="G52" i="9"/>
  <c r="F52" i="9"/>
  <c r="AK52" i="9" s="1"/>
  <c r="E52" i="9"/>
  <c r="AG51" i="9"/>
  <c r="AF51" i="9"/>
  <c r="AE51" i="9"/>
  <c r="AD51" i="9"/>
  <c r="AC51" i="9"/>
  <c r="AB51" i="9"/>
  <c r="AA51" i="9"/>
  <c r="Z51" i="9"/>
  <c r="Y51" i="9"/>
  <c r="X51" i="9"/>
  <c r="W51" i="9"/>
  <c r="AO51" i="9" s="1"/>
  <c r="V51" i="9"/>
  <c r="U51" i="9"/>
  <c r="T51" i="9"/>
  <c r="S51" i="9"/>
  <c r="R51" i="9"/>
  <c r="Q51" i="9"/>
  <c r="P51" i="9"/>
  <c r="O51" i="9"/>
  <c r="AN51" i="9" s="1"/>
  <c r="N51" i="9"/>
  <c r="M51" i="9"/>
  <c r="L51" i="9"/>
  <c r="K51" i="9"/>
  <c r="AM51" i="9" s="1"/>
  <c r="J51" i="9"/>
  <c r="AL51" i="9" s="1"/>
  <c r="I51" i="9"/>
  <c r="H51" i="9"/>
  <c r="G51" i="9"/>
  <c r="F51" i="9"/>
  <c r="AK51" i="9" s="1"/>
  <c r="E51" i="9"/>
  <c r="AG50" i="9"/>
  <c r="AF50" i="9"/>
  <c r="AE50" i="9"/>
  <c r="AD50" i="9"/>
  <c r="AC50" i="9"/>
  <c r="AB50" i="9"/>
  <c r="AA50" i="9"/>
  <c r="Z50" i="9"/>
  <c r="Y50" i="9"/>
  <c r="X50" i="9"/>
  <c r="W50" i="9"/>
  <c r="AO50" i="9" s="1"/>
  <c r="V50" i="9"/>
  <c r="U50" i="9"/>
  <c r="T50" i="9"/>
  <c r="S50" i="9"/>
  <c r="R50" i="9"/>
  <c r="Q50" i="9"/>
  <c r="P50" i="9"/>
  <c r="O50" i="9"/>
  <c r="AN50" i="9" s="1"/>
  <c r="N50" i="9"/>
  <c r="M50" i="9"/>
  <c r="L50" i="9"/>
  <c r="K50" i="9"/>
  <c r="AM50" i="9" s="1"/>
  <c r="J50" i="9"/>
  <c r="AL50" i="9" s="1"/>
  <c r="I50" i="9"/>
  <c r="H50" i="9"/>
  <c r="G50" i="9"/>
  <c r="F50" i="9"/>
  <c r="AK50" i="9" s="1"/>
  <c r="E50" i="9"/>
  <c r="AG49" i="9"/>
  <c r="AF49" i="9"/>
  <c r="AE49" i="9"/>
  <c r="AD49" i="9"/>
  <c r="AC49" i="9"/>
  <c r="AB49" i="9"/>
  <c r="AA49" i="9"/>
  <c r="Z49" i="9"/>
  <c r="Y49" i="9"/>
  <c r="X49" i="9"/>
  <c r="W49" i="9"/>
  <c r="AO49" i="9" s="1"/>
  <c r="V49" i="9"/>
  <c r="U49" i="9"/>
  <c r="T49" i="9"/>
  <c r="S49" i="9"/>
  <c r="R49" i="9"/>
  <c r="Q49" i="9"/>
  <c r="P49" i="9"/>
  <c r="O49" i="9"/>
  <c r="AN49" i="9" s="1"/>
  <c r="N49" i="9"/>
  <c r="M49" i="9"/>
  <c r="L49" i="9"/>
  <c r="K49" i="9"/>
  <c r="AM49" i="9" s="1"/>
  <c r="J49" i="9"/>
  <c r="AL49" i="9" s="1"/>
  <c r="I49" i="9"/>
  <c r="H49" i="9"/>
  <c r="G49" i="9"/>
  <c r="F49" i="9"/>
  <c r="AK49" i="9" s="1"/>
  <c r="E49" i="9"/>
  <c r="AG48" i="9"/>
  <c r="AF48" i="9"/>
  <c r="AE48" i="9"/>
  <c r="AD48" i="9"/>
  <c r="AC48" i="9"/>
  <c r="AB48" i="9"/>
  <c r="AA48" i="9"/>
  <c r="Z48" i="9"/>
  <c r="Y48" i="9"/>
  <c r="X48" i="9"/>
  <c r="W48" i="9"/>
  <c r="AO48" i="9" s="1"/>
  <c r="V48" i="9"/>
  <c r="U48" i="9"/>
  <c r="T48" i="9"/>
  <c r="S48" i="9"/>
  <c r="R48" i="9"/>
  <c r="Q48" i="9"/>
  <c r="P48" i="9"/>
  <c r="O48" i="9"/>
  <c r="AN48" i="9" s="1"/>
  <c r="N48" i="9"/>
  <c r="M48" i="9"/>
  <c r="L48" i="9"/>
  <c r="K48" i="9"/>
  <c r="AM48" i="9" s="1"/>
  <c r="J48" i="9"/>
  <c r="AL48" i="9" s="1"/>
  <c r="I48" i="9"/>
  <c r="H48" i="9"/>
  <c r="G48" i="9"/>
  <c r="F48" i="9"/>
  <c r="AK48" i="9" s="1"/>
  <c r="E48" i="9"/>
  <c r="AG47" i="9"/>
  <c r="AF47" i="9"/>
  <c r="AE47" i="9"/>
  <c r="AD47" i="9"/>
  <c r="AC47" i="9"/>
  <c r="AB47" i="9"/>
  <c r="AA47" i="9"/>
  <c r="Z47" i="9"/>
  <c r="Y47" i="9"/>
  <c r="X47" i="9"/>
  <c r="W47" i="9"/>
  <c r="AO47" i="9" s="1"/>
  <c r="V47" i="9"/>
  <c r="U47" i="9"/>
  <c r="T47" i="9"/>
  <c r="S47" i="9"/>
  <c r="R47" i="9"/>
  <c r="Q47" i="9"/>
  <c r="P47" i="9"/>
  <c r="O47" i="9"/>
  <c r="AN47" i="9" s="1"/>
  <c r="N47" i="9"/>
  <c r="M47" i="9"/>
  <c r="L47" i="9"/>
  <c r="K47" i="9"/>
  <c r="AM47" i="9" s="1"/>
  <c r="J47" i="9"/>
  <c r="AL47" i="9" s="1"/>
  <c r="I47" i="9"/>
  <c r="H47" i="9"/>
  <c r="G47" i="9"/>
  <c r="F47" i="9"/>
  <c r="AK47" i="9" s="1"/>
  <c r="E47" i="9"/>
  <c r="AG46" i="9"/>
  <c r="AF46" i="9"/>
  <c r="AE46" i="9"/>
  <c r="AD46" i="9"/>
  <c r="AC46" i="9"/>
  <c r="AB46" i="9"/>
  <c r="AA46" i="9"/>
  <c r="Z46" i="9"/>
  <c r="Y46" i="9"/>
  <c r="X46" i="9"/>
  <c r="W46" i="9"/>
  <c r="AO46" i="9" s="1"/>
  <c r="V46" i="9"/>
  <c r="U46" i="9"/>
  <c r="T46" i="9"/>
  <c r="S46" i="9"/>
  <c r="R46" i="9"/>
  <c r="Q46" i="9"/>
  <c r="P46" i="9"/>
  <c r="O46" i="9"/>
  <c r="AN46" i="9" s="1"/>
  <c r="N46" i="9"/>
  <c r="M46" i="9"/>
  <c r="L46" i="9"/>
  <c r="K46" i="9"/>
  <c r="AM46" i="9" s="1"/>
  <c r="J46" i="9"/>
  <c r="AL46" i="9" s="1"/>
  <c r="I46" i="9"/>
  <c r="H46" i="9"/>
  <c r="G46" i="9"/>
  <c r="F46" i="9"/>
  <c r="AK46" i="9" s="1"/>
  <c r="E46" i="9"/>
  <c r="AG45" i="9"/>
  <c r="AF45" i="9"/>
  <c r="AE45" i="9"/>
  <c r="AD45" i="9"/>
  <c r="AC45" i="9"/>
  <c r="AB45" i="9"/>
  <c r="AA45" i="9"/>
  <c r="Z45" i="9"/>
  <c r="Y45" i="9"/>
  <c r="X45" i="9"/>
  <c r="W45" i="9"/>
  <c r="AO45" i="9" s="1"/>
  <c r="V45" i="9"/>
  <c r="U45" i="9"/>
  <c r="T45" i="9"/>
  <c r="S45" i="9"/>
  <c r="R45" i="9"/>
  <c r="Q45" i="9"/>
  <c r="P45" i="9"/>
  <c r="O45" i="9"/>
  <c r="AN45" i="9" s="1"/>
  <c r="N45" i="9"/>
  <c r="M45" i="9"/>
  <c r="L45" i="9"/>
  <c r="K45" i="9"/>
  <c r="AM45" i="9" s="1"/>
  <c r="J45" i="9"/>
  <c r="AL45" i="9" s="1"/>
  <c r="I45" i="9"/>
  <c r="H45" i="9"/>
  <c r="G45" i="9"/>
  <c r="F45" i="9"/>
  <c r="AK45" i="9" s="1"/>
  <c r="E45" i="9"/>
  <c r="AG44" i="9"/>
  <c r="AF44" i="9"/>
  <c r="AE44" i="9"/>
  <c r="AD44" i="9"/>
  <c r="AC44" i="9"/>
  <c r="AB44" i="9"/>
  <c r="AA44" i="9"/>
  <c r="Z44" i="9"/>
  <c r="Y44" i="9"/>
  <c r="X44" i="9"/>
  <c r="W44" i="9"/>
  <c r="AO44" i="9" s="1"/>
  <c r="V44" i="9"/>
  <c r="U44" i="9"/>
  <c r="T44" i="9"/>
  <c r="S44" i="9"/>
  <c r="R44" i="9"/>
  <c r="Q44" i="9"/>
  <c r="P44" i="9"/>
  <c r="O44" i="9"/>
  <c r="AN44" i="9" s="1"/>
  <c r="N44" i="9"/>
  <c r="M44" i="9"/>
  <c r="L44" i="9"/>
  <c r="K44" i="9"/>
  <c r="AM44" i="9" s="1"/>
  <c r="J44" i="9"/>
  <c r="AL44" i="9" s="1"/>
  <c r="I44" i="9"/>
  <c r="H44" i="9"/>
  <c r="G44" i="9"/>
  <c r="F44" i="9"/>
  <c r="AK44" i="9" s="1"/>
  <c r="E44" i="9"/>
  <c r="AG43" i="9"/>
  <c r="AF43" i="9"/>
  <c r="AE43" i="9"/>
  <c r="AD43" i="9"/>
  <c r="AC43" i="9"/>
  <c r="AB43" i="9"/>
  <c r="AA43" i="9"/>
  <c r="Z43" i="9"/>
  <c r="Y43" i="9"/>
  <c r="X43" i="9"/>
  <c r="W43" i="9"/>
  <c r="AO43" i="9" s="1"/>
  <c r="V43" i="9"/>
  <c r="U43" i="9"/>
  <c r="T43" i="9"/>
  <c r="S43" i="9"/>
  <c r="R43" i="9"/>
  <c r="Q43" i="9"/>
  <c r="P43" i="9"/>
  <c r="O43" i="9"/>
  <c r="AN43" i="9" s="1"/>
  <c r="N43" i="9"/>
  <c r="M43" i="9"/>
  <c r="L43" i="9"/>
  <c r="K43" i="9"/>
  <c r="AM43" i="9" s="1"/>
  <c r="J43" i="9"/>
  <c r="AL43" i="9" s="1"/>
  <c r="I43" i="9"/>
  <c r="H43" i="9"/>
  <c r="G43" i="9"/>
  <c r="F43" i="9"/>
  <c r="AK43" i="9" s="1"/>
  <c r="E43" i="9"/>
  <c r="AG42" i="9"/>
  <c r="AF42" i="9"/>
  <c r="AE42" i="9"/>
  <c r="AD42" i="9"/>
  <c r="AC42" i="9"/>
  <c r="AB42" i="9"/>
  <c r="AA42" i="9"/>
  <c r="Z42" i="9"/>
  <c r="Y42" i="9"/>
  <c r="X42" i="9"/>
  <c r="W42" i="9"/>
  <c r="AO42" i="9" s="1"/>
  <c r="V42" i="9"/>
  <c r="U42" i="9"/>
  <c r="T42" i="9"/>
  <c r="S42" i="9"/>
  <c r="R42" i="9"/>
  <c r="Q42" i="9"/>
  <c r="P42" i="9"/>
  <c r="O42" i="9"/>
  <c r="AN42" i="9" s="1"/>
  <c r="N42" i="9"/>
  <c r="M42" i="9"/>
  <c r="L42" i="9"/>
  <c r="K42" i="9"/>
  <c r="AM42" i="9" s="1"/>
  <c r="J42" i="9"/>
  <c r="AL42" i="9" s="1"/>
  <c r="I42" i="9"/>
  <c r="H42" i="9"/>
  <c r="G42" i="9"/>
  <c r="F42" i="9"/>
  <c r="AK42" i="9" s="1"/>
  <c r="E42" i="9"/>
  <c r="AG41" i="9"/>
  <c r="AF41" i="9"/>
  <c r="AE41" i="9"/>
  <c r="AD41" i="9"/>
  <c r="AC41" i="9"/>
  <c r="AB41" i="9"/>
  <c r="AA41" i="9"/>
  <c r="Z41" i="9"/>
  <c r="Y41" i="9"/>
  <c r="X41" i="9"/>
  <c r="W41" i="9"/>
  <c r="AO41" i="9" s="1"/>
  <c r="V41" i="9"/>
  <c r="U41" i="9"/>
  <c r="T41" i="9"/>
  <c r="S41" i="9"/>
  <c r="R41" i="9"/>
  <c r="Q41" i="9"/>
  <c r="P41" i="9"/>
  <c r="O41" i="9"/>
  <c r="AN41" i="9" s="1"/>
  <c r="N41" i="9"/>
  <c r="M41" i="9"/>
  <c r="L41" i="9"/>
  <c r="K41" i="9"/>
  <c r="AM41" i="9" s="1"/>
  <c r="J41" i="9"/>
  <c r="AL41" i="9" s="1"/>
  <c r="I41" i="9"/>
  <c r="H41" i="9"/>
  <c r="G41" i="9"/>
  <c r="F41" i="9"/>
  <c r="AK41" i="9" s="1"/>
  <c r="E41" i="9"/>
  <c r="AG40" i="9"/>
  <c r="AF40" i="9"/>
  <c r="AE40" i="9"/>
  <c r="AD40" i="9"/>
  <c r="AC40" i="9"/>
  <c r="AB40" i="9"/>
  <c r="AA40" i="9"/>
  <c r="Z40" i="9"/>
  <c r="Y40" i="9"/>
  <c r="X40" i="9"/>
  <c r="W40" i="9"/>
  <c r="AO40" i="9" s="1"/>
  <c r="V40" i="9"/>
  <c r="U40" i="9"/>
  <c r="T40" i="9"/>
  <c r="S40" i="9"/>
  <c r="R40" i="9"/>
  <c r="Q40" i="9"/>
  <c r="P40" i="9"/>
  <c r="O40" i="9"/>
  <c r="AN40" i="9" s="1"/>
  <c r="N40" i="9"/>
  <c r="M40" i="9"/>
  <c r="L40" i="9"/>
  <c r="K40" i="9"/>
  <c r="AM40" i="9" s="1"/>
  <c r="J40" i="9"/>
  <c r="AL40" i="9" s="1"/>
  <c r="I40" i="9"/>
  <c r="H40" i="9"/>
  <c r="G40" i="9"/>
  <c r="F40" i="9"/>
  <c r="AK40" i="9" s="1"/>
  <c r="E40" i="9"/>
  <c r="AG39" i="9"/>
  <c r="AF39" i="9"/>
  <c r="AE39" i="9"/>
  <c r="AD39" i="9"/>
  <c r="AC39" i="9"/>
  <c r="AB39" i="9"/>
  <c r="AA39" i="9"/>
  <c r="Z39" i="9"/>
  <c r="Y39" i="9"/>
  <c r="X39" i="9"/>
  <c r="W39" i="9"/>
  <c r="AO39" i="9" s="1"/>
  <c r="V39" i="9"/>
  <c r="U39" i="9"/>
  <c r="T39" i="9"/>
  <c r="S39" i="9"/>
  <c r="R39" i="9"/>
  <c r="Q39" i="9"/>
  <c r="P39" i="9"/>
  <c r="O39" i="9"/>
  <c r="AN39" i="9" s="1"/>
  <c r="N39" i="9"/>
  <c r="M39" i="9"/>
  <c r="L39" i="9"/>
  <c r="K39" i="9"/>
  <c r="AM39" i="9" s="1"/>
  <c r="J39" i="9"/>
  <c r="AL39" i="9" s="1"/>
  <c r="I39" i="9"/>
  <c r="H39" i="9"/>
  <c r="G39" i="9"/>
  <c r="F39" i="9"/>
  <c r="AK39" i="9" s="1"/>
  <c r="E39" i="9"/>
  <c r="AG38" i="9"/>
  <c r="AF38" i="9"/>
  <c r="AE38" i="9"/>
  <c r="AD38" i="9"/>
  <c r="AC38" i="9"/>
  <c r="AB38" i="9"/>
  <c r="AA38" i="9"/>
  <c r="Z38" i="9"/>
  <c r="Y38" i="9"/>
  <c r="X38" i="9"/>
  <c r="W38" i="9"/>
  <c r="AO38" i="9" s="1"/>
  <c r="V38" i="9"/>
  <c r="U38" i="9"/>
  <c r="T38" i="9"/>
  <c r="S38" i="9"/>
  <c r="R38" i="9"/>
  <c r="Q38" i="9"/>
  <c r="P38" i="9"/>
  <c r="O38" i="9"/>
  <c r="AN38" i="9" s="1"/>
  <c r="N38" i="9"/>
  <c r="M38" i="9"/>
  <c r="L38" i="9"/>
  <c r="K38" i="9"/>
  <c r="AM38" i="9" s="1"/>
  <c r="J38" i="9"/>
  <c r="AL38" i="9" s="1"/>
  <c r="I38" i="9"/>
  <c r="H38" i="9"/>
  <c r="G38" i="9"/>
  <c r="F38" i="9"/>
  <c r="AK38" i="9" s="1"/>
  <c r="E38" i="9"/>
  <c r="AF37" i="9"/>
  <c r="AE37" i="9"/>
  <c r="AD37" i="9"/>
  <c r="AC37" i="9"/>
  <c r="AB37" i="9"/>
  <c r="AA37" i="9"/>
  <c r="Z37" i="9"/>
  <c r="Y37" i="9"/>
  <c r="X37" i="9"/>
  <c r="W37" i="9"/>
  <c r="AO37" i="9" s="1"/>
  <c r="V37" i="9"/>
  <c r="U37" i="9"/>
  <c r="T37" i="9"/>
  <c r="S37" i="9"/>
  <c r="R37" i="9"/>
  <c r="Q37" i="9"/>
  <c r="P37" i="9"/>
  <c r="O37" i="9"/>
  <c r="AN37" i="9" s="1"/>
  <c r="N37" i="9"/>
  <c r="M37" i="9"/>
  <c r="L37" i="9"/>
  <c r="K37" i="9"/>
  <c r="AM37" i="9" s="1"/>
  <c r="J37" i="9"/>
  <c r="AL37" i="9" s="1"/>
  <c r="I37" i="9"/>
  <c r="H37" i="9"/>
  <c r="G37" i="9"/>
  <c r="F37" i="9"/>
  <c r="AK37" i="9" s="1"/>
  <c r="E37" i="9"/>
  <c r="AG36" i="9"/>
  <c r="AF36" i="9"/>
  <c r="AE36" i="9"/>
  <c r="AD36" i="9"/>
  <c r="AC36" i="9"/>
  <c r="AB36" i="9"/>
  <c r="AA36" i="9"/>
  <c r="Z36" i="9"/>
  <c r="Y36" i="9"/>
  <c r="X36" i="9"/>
  <c r="W36" i="9"/>
  <c r="AO36" i="9" s="1"/>
  <c r="V36" i="9"/>
  <c r="U36" i="9"/>
  <c r="T36" i="9"/>
  <c r="S36" i="9"/>
  <c r="R36" i="9"/>
  <c r="Q36" i="9"/>
  <c r="P36" i="9"/>
  <c r="O36" i="9"/>
  <c r="AN36" i="9" s="1"/>
  <c r="N36" i="9"/>
  <c r="M36" i="9"/>
  <c r="L36" i="9"/>
  <c r="K36" i="9"/>
  <c r="AM36" i="9" s="1"/>
  <c r="J36" i="9"/>
  <c r="AL36" i="9" s="1"/>
  <c r="I36" i="9"/>
  <c r="H36" i="9"/>
  <c r="G36" i="9"/>
  <c r="F36" i="9"/>
  <c r="AK36" i="9" s="1"/>
  <c r="E36" i="9"/>
  <c r="AG35" i="9"/>
  <c r="AF35" i="9"/>
  <c r="AE35" i="9"/>
  <c r="AD35" i="9"/>
  <c r="AC35" i="9"/>
  <c r="AB35" i="9"/>
  <c r="AA35" i="9"/>
  <c r="Z35" i="9"/>
  <c r="Y35" i="9"/>
  <c r="X35" i="9"/>
  <c r="W35" i="9"/>
  <c r="AO35" i="9" s="1"/>
  <c r="V35" i="9"/>
  <c r="U35" i="9"/>
  <c r="T35" i="9"/>
  <c r="S35" i="9"/>
  <c r="R35" i="9"/>
  <c r="Q35" i="9"/>
  <c r="P35" i="9"/>
  <c r="O35" i="9"/>
  <c r="AN35" i="9" s="1"/>
  <c r="N35" i="9"/>
  <c r="M35" i="9"/>
  <c r="L35" i="9"/>
  <c r="K35" i="9"/>
  <c r="AM35" i="9" s="1"/>
  <c r="J35" i="9"/>
  <c r="AL35" i="9" s="1"/>
  <c r="I35" i="9"/>
  <c r="H35" i="9"/>
  <c r="G35" i="9"/>
  <c r="F35" i="9"/>
  <c r="AK35" i="9" s="1"/>
  <c r="E35" i="9"/>
  <c r="AG34" i="9"/>
  <c r="AF34" i="9"/>
  <c r="AE34" i="9"/>
  <c r="AD34" i="9"/>
  <c r="AC34" i="9"/>
  <c r="AB34" i="9"/>
  <c r="AA34" i="9"/>
  <c r="Z34" i="9"/>
  <c r="Y34" i="9"/>
  <c r="X34" i="9"/>
  <c r="W34" i="9"/>
  <c r="AO34" i="9" s="1"/>
  <c r="V34" i="9"/>
  <c r="U34" i="9"/>
  <c r="T34" i="9"/>
  <c r="S34" i="9"/>
  <c r="R34" i="9"/>
  <c r="Q34" i="9"/>
  <c r="P34" i="9"/>
  <c r="O34" i="9"/>
  <c r="AN34" i="9" s="1"/>
  <c r="N34" i="9"/>
  <c r="M34" i="9"/>
  <c r="L34" i="9"/>
  <c r="K34" i="9"/>
  <c r="AM34" i="9" s="1"/>
  <c r="J34" i="9"/>
  <c r="AL34" i="9" s="1"/>
  <c r="I34" i="9"/>
  <c r="H34" i="9"/>
  <c r="G34" i="9"/>
  <c r="F34" i="9"/>
  <c r="AK34" i="9" s="1"/>
  <c r="E34" i="9"/>
  <c r="AG33" i="9"/>
  <c r="AF33" i="9"/>
  <c r="AE33" i="9"/>
  <c r="AD33" i="9"/>
  <c r="AC33" i="9"/>
  <c r="AB33" i="9"/>
  <c r="AA33" i="9"/>
  <c r="Z33" i="9"/>
  <c r="Y33" i="9"/>
  <c r="X33" i="9"/>
  <c r="W33" i="9"/>
  <c r="AO33" i="9" s="1"/>
  <c r="V33" i="9"/>
  <c r="U33" i="9"/>
  <c r="T33" i="9"/>
  <c r="S33" i="9"/>
  <c r="R33" i="9"/>
  <c r="Q33" i="9"/>
  <c r="P33" i="9"/>
  <c r="O33" i="9"/>
  <c r="AN33" i="9" s="1"/>
  <c r="N33" i="9"/>
  <c r="M33" i="9"/>
  <c r="L33" i="9"/>
  <c r="K33" i="9"/>
  <c r="AM33" i="9" s="1"/>
  <c r="J33" i="9"/>
  <c r="AL33" i="9" s="1"/>
  <c r="I33" i="9"/>
  <c r="H33" i="9"/>
  <c r="G33" i="9"/>
  <c r="F33" i="9"/>
  <c r="AK33" i="9" s="1"/>
  <c r="E33" i="9"/>
  <c r="AG32" i="9"/>
  <c r="AF32" i="9"/>
  <c r="AE32" i="9"/>
  <c r="AD32" i="9"/>
  <c r="AC32" i="9"/>
  <c r="AB32" i="9"/>
  <c r="AA32" i="9"/>
  <c r="Z32" i="9"/>
  <c r="Y32" i="9"/>
  <c r="X32" i="9"/>
  <c r="W32" i="9"/>
  <c r="AO32" i="9" s="1"/>
  <c r="V32" i="9"/>
  <c r="U32" i="9"/>
  <c r="T32" i="9"/>
  <c r="S32" i="9"/>
  <c r="R32" i="9"/>
  <c r="Q32" i="9"/>
  <c r="P32" i="9"/>
  <c r="O32" i="9"/>
  <c r="AN32" i="9" s="1"/>
  <c r="N32" i="9"/>
  <c r="M32" i="9"/>
  <c r="L32" i="9"/>
  <c r="K32" i="9"/>
  <c r="AM32" i="9" s="1"/>
  <c r="J32" i="9"/>
  <c r="AL32" i="9" s="1"/>
  <c r="I32" i="9"/>
  <c r="H32" i="9"/>
  <c r="G32" i="9"/>
  <c r="F32" i="9"/>
  <c r="AK32" i="9" s="1"/>
  <c r="E32" i="9"/>
  <c r="AG31" i="9"/>
  <c r="AF31" i="9"/>
  <c r="AE31" i="9"/>
  <c r="AD31" i="9"/>
  <c r="AC31" i="9"/>
  <c r="AB31" i="9"/>
  <c r="AA31" i="9"/>
  <c r="Z31" i="9"/>
  <c r="Y31" i="9"/>
  <c r="X31" i="9"/>
  <c r="W31" i="9"/>
  <c r="AO31" i="9" s="1"/>
  <c r="V31" i="9"/>
  <c r="U31" i="9"/>
  <c r="T31" i="9"/>
  <c r="S31" i="9"/>
  <c r="R31" i="9"/>
  <c r="Q31" i="9"/>
  <c r="P31" i="9"/>
  <c r="O31" i="9"/>
  <c r="AN31" i="9" s="1"/>
  <c r="N31" i="9"/>
  <c r="M31" i="9"/>
  <c r="L31" i="9"/>
  <c r="K31" i="9"/>
  <c r="AM31" i="9" s="1"/>
  <c r="J31" i="9"/>
  <c r="AL31" i="9" s="1"/>
  <c r="I31" i="9"/>
  <c r="H31" i="9"/>
  <c r="G31" i="9"/>
  <c r="F31" i="9"/>
  <c r="AK31" i="9" s="1"/>
  <c r="E31" i="9"/>
  <c r="AG30" i="9"/>
  <c r="AF30" i="9"/>
  <c r="AE30" i="9"/>
  <c r="AD30" i="9"/>
  <c r="AC30" i="9"/>
  <c r="AB30" i="9"/>
  <c r="AA30" i="9"/>
  <c r="Z30" i="9"/>
  <c r="Y30" i="9"/>
  <c r="X30" i="9"/>
  <c r="W30" i="9"/>
  <c r="AO30" i="9" s="1"/>
  <c r="V30" i="9"/>
  <c r="U30" i="9"/>
  <c r="T30" i="9"/>
  <c r="S30" i="9"/>
  <c r="R30" i="9"/>
  <c r="Q30" i="9"/>
  <c r="P30" i="9"/>
  <c r="O30" i="9"/>
  <c r="AN30" i="9" s="1"/>
  <c r="N30" i="9"/>
  <c r="M30" i="9"/>
  <c r="L30" i="9"/>
  <c r="K30" i="9"/>
  <c r="AM30" i="9" s="1"/>
  <c r="J30" i="9"/>
  <c r="AL30" i="9" s="1"/>
  <c r="I30" i="9"/>
  <c r="H30" i="9"/>
  <c r="G30" i="9"/>
  <c r="F30" i="9"/>
  <c r="AK30" i="9" s="1"/>
  <c r="E30" i="9"/>
  <c r="AG29" i="9"/>
  <c r="AF29" i="9"/>
  <c r="AE29" i="9"/>
  <c r="AD29" i="9"/>
  <c r="AC29" i="9"/>
  <c r="AB29" i="9"/>
  <c r="AA29" i="9"/>
  <c r="Z29" i="9"/>
  <c r="Y29" i="9"/>
  <c r="X29" i="9"/>
  <c r="W29" i="9"/>
  <c r="AO29" i="9" s="1"/>
  <c r="V29" i="9"/>
  <c r="U29" i="9"/>
  <c r="T29" i="9"/>
  <c r="S29" i="9"/>
  <c r="R29" i="9"/>
  <c r="Q29" i="9"/>
  <c r="P29" i="9"/>
  <c r="O29" i="9"/>
  <c r="AN29" i="9" s="1"/>
  <c r="N29" i="9"/>
  <c r="M29" i="9"/>
  <c r="L29" i="9"/>
  <c r="K29" i="9"/>
  <c r="AM29" i="9" s="1"/>
  <c r="J29" i="9"/>
  <c r="AL29" i="9" s="1"/>
  <c r="I29" i="9"/>
  <c r="H29" i="9"/>
  <c r="G29" i="9"/>
  <c r="F29" i="9"/>
  <c r="AK29" i="9" s="1"/>
  <c r="E29" i="9"/>
  <c r="AG28" i="9"/>
  <c r="AF28" i="9"/>
  <c r="AE28" i="9"/>
  <c r="AD28" i="9"/>
  <c r="AC28" i="9"/>
  <c r="AB28" i="9"/>
  <c r="AA28" i="9"/>
  <c r="Z28" i="9"/>
  <c r="Y28" i="9"/>
  <c r="X28" i="9"/>
  <c r="W28" i="9"/>
  <c r="AO28" i="9" s="1"/>
  <c r="V28" i="9"/>
  <c r="U28" i="9"/>
  <c r="T28" i="9"/>
  <c r="S28" i="9"/>
  <c r="R28" i="9"/>
  <c r="Q28" i="9"/>
  <c r="P28" i="9"/>
  <c r="O28" i="9"/>
  <c r="AN28" i="9" s="1"/>
  <c r="N28" i="9"/>
  <c r="M28" i="9"/>
  <c r="L28" i="9"/>
  <c r="K28" i="9"/>
  <c r="AM28" i="9" s="1"/>
  <c r="J28" i="9"/>
  <c r="AL28" i="9" s="1"/>
  <c r="I28" i="9"/>
  <c r="H28" i="9"/>
  <c r="G28" i="9"/>
  <c r="F28" i="9"/>
  <c r="AK28" i="9" s="1"/>
  <c r="E28" i="9"/>
  <c r="AG27" i="9"/>
  <c r="AF27" i="9"/>
  <c r="AE27" i="9"/>
  <c r="AD27" i="9"/>
  <c r="AC27" i="9"/>
  <c r="AB27" i="9"/>
  <c r="AA27" i="9"/>
  <c r="Z27" i="9"/>
  <c r="Y27" i="9"/>
  <c r="X27" i="9"/>
  <c r="W27" i="9"/>
  <c r="AO27" i="9" s="1"/>
  <c r="V27" i="9"/>
  <c r="U27" i="9"/>
  <c r="T27" i="9"/>
  <c r="S27" i="9"/>
  <c r="R27" i="9"/>
  <c r="Q27" i="9"/>
  <c r="P27" i="9"/>
  <c r="O27" i="9"/>
  <c r="AN27" i="9" s="1"/>
  <c r="N27" i="9"/>
  <c r="M27" i="9"/>
  <c r="L27" i="9"/>
  <c r="K27" i="9"/>
  <c r="AM27" i="9" s="1"/>
  <c r="J27" i="9"/>
  <c r="AL27" i="9" s="1"/>
  <c r="I27" i="9"/>
  <c r="H27" i="9"/>
  <c r="G27" i="9"/>
  <c r="F27" i="9"/>
  <c r="AK27" i="9" s="1"/>
  <c r="E27" i="9"/>
  <c r="D27" i="9"/>
  <c r="AQ27" i="9" s="1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AH12" i="9"/>
  <c r="AW146" i="4"/>
  <c r="AV146" i="4"/>
  <c r="AU146" i="4"/>
  <c r="AT146" i="4"/>
  <c r="AS146" i="4"/>
  <c r="AR146" i="4"/>
  <c r="AW145" i="4"/>
  <c r="AV145" i="4"/>
  <c r="AU145" i="4"/>
  <c r="AT145" i="4"/>
  <c r="AS145" i="4"/>
  <c r="AR145" i="4"/>
  <c r="AW144" i="4"/>
  <c r="AV144" i="4"/>
  <c r="AU144" i="4"/>
  <c r="AT144" i="4"/>
  <c r="AS144" i="4"/>
  <c r="AR144" i="4"/>
  <c r="AW143" i="4"/>
  <c r="AV143" i="4"/>
  <c r="AU143" i="4"/>
  <c r="AT143" i="4"/>
  <c r="AS143" i="4"/>
  <c r="AR143" i="4"/>
  <c r="AW142" i="4"/>
  <c r="AV142" i="4"/>
  <c r="AU142" i="4"/>
  <c r="AT142" i="4"/>
  <c r="AS142" i="4"/>
  <c r="AR142" i="4"/>
  <c r="AW141" i="4"/>
  <c r="AV141" i="4"/>
  <c r="AU141" i="4"/>
  <c r="AT141" i="4"/>
  <c r="AS141" i="4"/>
  <c r="AR141" i="4"/>
  <c r="AW140" i="4"/>
  <c r="AV140" i="4"/>
  <c r="AU140" i="4"/>
  <c r="AT140" i="4"/>
  <c r="AS140" i="4"/>
  <c r="AR140" i="4"/>
  <c r="AW139" i="4"/>
  <c r="AV139" i="4"/>
  <c r="AU139" i="4"/>
  <c r="AT139" i="4"/>
  <c r="AS139" i="4"/>
  <c r="AR139" i="4"/>
  <c r="AW138" i="4"/>
  <c r="AV138" i="4"/>
  <c r="AU138" i="4"/>
  <c r="AT138" i="4"/>
  <c r="AS138" i="4"/>
  <c r="AR138" i="4"/>
  <c r="AW137" i="4"/>
  <c r="AV137" i="4"/>
  <c r="AU137" i="4"/>
  <c r="AT137" i="4"/>
  <c r="AS137" i="4"/>
  <c r="AR137" i="4"/>
  <c r="AW136" i="4"/>
  <c r="AV136" i="4"/>
  <c r="AU136" i="4"/>
  <c r="AT136" i="4"/>
  <c r="AS136" i="4"/>
  <c r="AR136" i="4"/>
  <c r="AW135" i="4"/>
  <c r="AV135" i="4"/>
  <c r="AU135" i="4"/>
  <c r="AT135" i="4"/>
  <c r="AS135" i="4"/>
  <c r="AR135" i="4"/>
  <c r="AW134" i="4"/>
  <c r="AV134" i="4"/>
  <c r="AU134" i="4"/>
  <c r="AT134" i="4"/>
  <c r="AS134" i="4"/>
  <c r="AR134" i="4"/>
  <c r="AW133" i="4"/>
  <c r="AV133" i="4"/>
  <c r="AU133" i="4"/>
  <c r="AT133" i="4"/>
  <c r="AS133" i="4"/>
  <c r="AR133" i="4"/>
  <c r="AW132" i="4"/>
  <c r="AV132" i="4"/>
  <c r="AU132" i="4"/>
  <c r="AT132" i="4"/>
  <c r="AS132" i="4"/>
  <c r="AR132" i="4"/>
  <c r="AW131" i="4"/>
  <c r="AV131" i="4"/>
  <c r="AU131" i="4"/>
  <c r="AT131" i="4"/>
  <c r="AS131" i="4"/>
  <c r="AR131" i="4"/>
  <c r="AW130" i="4"/>
  <c r="AV130" i="4"/>
  <c r="AU130" i="4"/>
  <c r="AT130" i="4"/>
  <c r="AS130" i="4"/>
  <c r="AR130" i="4"/>
  <c r="AW129" i="4"/>
  <c r="AV129" i="4"/>
  <c r="AU129" i="4"/>
  <c r="AT129" i="4"/>
  <c r="AS129" i="4"/>
  <c r="AR129" i="4"/>
  <c r="AW128" i="4"/>
  <c r="AV128" i="4"/>
  <c r="AU128" i="4"/>
  <c r="AT128" i="4"/>
  <c r="AS128" i="4"/>
  <c r="AR128" i="4"/>
  <c r="AW127" i="4"/>
  <c r="AV127" i="4"/>
  <c r="AU127" i="4"/>
  <c r="AT127" i="4"/>
  <c r="AS127" i="4"/>
  <c r="AR127" i="4"/>
  <c r="AW126" i="4"/>
  <c r="AV126" i="4"/>
  <c r="AU126" i="4"/>
  <c r="AT126" i="4"/>
  <c r="AS126" i="4"/>
  <c r="AR126" i="4"/>
  <c r="AW125" i="4"/>
  <c r="AV125" i="4"/>
  <c r="AU125" i="4"/>
  <c r="AT125" i="4"/>
  <c r="AS125" i="4"/>
  <c r="AR125" i="4"/>
  <c r="AW124" i="4"/>
  <c r="AV124" i="4"/>
  <c r="AU124" i="4"/>
  <c r="AT124" i="4"/>
  <c r="AS124" i="4"/>
  <c r="AR124" i="4"/>
  <c r="AW123" i="4"/>
  <c r="AV123" i="4"/>
  <c r="AU123" i="4"/>
  <c r="AT123" i="4"/>
  <c r="AS123" i="4"/>
  <c r="AR123" i="4"/>
  <c r="AW122" i="4"/>
  <c r="AV122" i="4"/>
  <c r="AU122" i="4"/>
  <c r="AT122" i="4"/>
  <c r="AS122" i="4"/>
  <c r="AR122" i="4"/>
  <c r="AW121" i="4"/>
  <c r="AV121" i="4"/>
  <c r="AU121" i="4"/>
  <c r="AT121" i="4"/>
  <c r="AS121" i="4"/>
  <c r="AR121" i="4"/>
  <c r="AW120" i="4"/>
  <c r="AV120" i="4"/>
  <c r="AU120" i="4"/>
  <c r="AT120" i="4"/>
  <c r="AS120" i="4"/>
  <c r="AR120" i="4"/>
  <c r="AW119" i="4"/>
  <c r="AV119" i="4"/>
  <c r="AU119" i="4"/>
  <c r="AT119" i="4"/>
  <c r="AS119" i="4"/>
  <c r="AR119" i="4"/>
  <c r="AW118" i="4"/>
  <c r="AV118" i="4"/>
  <c r="AU118" i="4"/>
  <c r="AT118" i="4"/>
  <c r="AS118" i="4"/>
  <c r="AR118" i="4"/>
  <c r="AW117" i="4"/>
  <c r="AV117" i="4"/>
  <c r="AU117" i="4"/>
  <c r="AT117" i="4"/>
  <c r="AS117" i="4"/>
  <c r="AR117" i="4"/>
  <c r="AW116" i="4"/>
  <c r="AV116" i="4"/>
  <c r="AU116" i="4"/>
  <c r="AT116" i="4"/>
  <c r="AS116" i="4"/>
  <c r="AR116" i="4"/>
  <c r="AW115" i="4"/>
  <c r="AV115" i="4"/>
  <c r="AU115" i="4"/>
  <c r="AT115" i="4"/>
  <c r="AS115" i="4"/>
  <c r="AR115" i="4"/>
  <c r="AW114" i="4"/>
  <c r="AV114" i="4"/>
  <c r="AU114" i="4"/>
  <c r="AT114" i="4"/>
  <c r="AS114" i="4"/>
  <c r="AR114" i="4"/>
  <c r="AW113" i="4"/>
  <c r="AV113" i="4"/>
  <c r="AU113" i="4"/>
  <c r="AT113" i="4"/>
  <c r="AS113" i="4"/>
  <c r="AR113" i="4"/>
  <c r="AW112" i="4"/>
  <c r="AV112" i="4"/>
  <c r="AU112" i="4"/>
  <c r="AT112" i="4"/>
  <c r="AS112" i="4"/>
  <c r="AR112" i="4"/>
  <c r="AW111" i="4"/>
  <c r="AV111" i="4"/>
  <c r="AU111" i="4"/>
  <c r="AT111" i="4"/>
  <c r="AS111" i="4"/>
  <c r="AR111" i="4"/>
  <c r="AW110" i="4"/>
  <c r="AV110" i="4"/>
  <c r="AU110" i="4"/>
  <c r="AT110" i="4"/>
  <c r="AS110" i="4"/>
  <c r="AR110" i="4"/>
  <c r="AW109" i="4"/>
  <c r="AV109" i="4"/>
  <c r="AU109" i="4"/>
  <c r="AT109" i="4"/>
  <c r="AS109" i="4"/>
  <c r="AR109" i="4"/>
  <c r="AW108" i="4"/>
  <c r="AV108" i="4"/>
  <c r="AU108" i="4"/>
  <c r="AT108" i="4"/>
  <c r="AS108" i="4"/>
  <c r="AR108" i="4"/>
  <c r="AW107" i="4"/>
  <c r="AV107" i="4"/>
  <c r="AU107" i="4"/>
  <c r="AT107" i="4"/>
  <c r="AS107" i="4"/>
  <c r="AR107" i="4"/>
  <c r="AW106" i="4"/>
  <c r="AV106" i="4"/>
  <c r="AU106" i="4"/>
  <c r="AT106" i="4"/>
  <c r="AS106" i="4"/>
  <c r="AR106" i="4"/>
  <c r="AW105" i="4"/>
  <c r="AV105" i="4"/>
  <c r="AU105" i="4"/>
  <c r="AT105" i="4"/>
  <c r="AS105" i="4"/>
  <c r="AR105" i="4"/>
  <c r="AW104" i="4"/>
  <c r="AV104" i="4"/>
  <c r="AU104" i="4"/>
  <c r="AT104" i="4"/>
  <c r="AS104" i="4"/>
  <c r="AR104" i="4"/>
  <c r="AW103" i="4"/>
  <c r="AV103" i="4"/>
  <c r="AU103" i="4"/>
  <c r="AT103" i="4"/>
  <c r="AS103" i="4"/>
  <c r="AR103" i="4"/>
  <c r="AW102" i="4"/>
  <c r="AV102" i="4"/>
  <c r="AU102" i="4"/>
  <c r="AT102" i="4"/>
  <c r="AS102" i="4"/>
  <c r="AR102" i="4"/>
  <c r="AW101" i="4"/>
  <c r="AV101" i="4"/>
  <c r="AU101" i="4"/>
  <c r="AT101" i="4"/>
  <c r="AS101" i="4"/>
  <c r="AR101" i="4"/>
  <c r="AW100" i="4"/>
  <c r="AV100" i="4"/>
  <c r="AU100" i="4"/>
  <c r="AT100" i="4"/>
  <c r="AS100" i="4"/>
  <c r="AR100" i="4"/>
  <c r="AW99" i="4"/>
  <c r="AV99" i="4"/>
  <c r="AU99" i="4"/>
  <c r="AT99" i="4"/>
  <c r="AS99" i="4"/>
  <c r="AR99" i="4"/>
  <c r="AW98" i="4"/>
  <c r="AV98" i="4"/>
  <c r="AU98" i="4"/>
  <c r="AT98" i="4"/>
  <c r="AS98" i="4"/>
  <c r="AR98" i="4"/>
  <c r="AW97" i="4"/>
  <c r="AV97" i="4"/>
  <c r="AU97" i="4"/>
  <c r="AT97" i="4"/>
  <c r="AS97" i="4"/>
  <c r="AR97" i="4"/>
  <c r="AW96" i="4"/>
  <c r="AV96" i="4"/>
  <c r="AU96" i="4"/>
  <c r="AT96" i="4"/>
  <c r="AS96" i="4"/>
  <c r="AR96" i="4"/>
  <c r="AW95" i="4"/>
  <c r="AV95" i="4"/>
  <c r="AU95" i="4"/>
  <c r="AT95" i="4"/>
  <c r="AS95" i="4"/>
  <c r="AR95" i="4"/>
  <c r="AW94" i="4"/>
  <c r="AV94" i="4"/>
  <c r="AU94" i="4"/>
  <c r="AT94" i="4"/>
  <c r="AS94" i="4"/>
  <c r="AR94" i="4"/>
  <c r="AW93" i="4"/>
  <c r="AV93" i="4"/>
  <c r="AU93" i="4"/>
  <c r="AT93" i="4"/>
  <c r="AS93" i="4"/>
  <c r="AR93" i="4"/>
  <c r="AW92" i="4"/>
  <c r="AV92" i="4"/>
  <c r="AU92" i="4"/>
  <c r="AT92" i="4"/>
  <c r="AS92" i="4"/>
  <c r="AR92" i="4"/>
  <c r="AW91" i="4"/>
  <c r="AV91" i="4"/>
  <c r="AU91" i="4"/>
  <c r="AT91" i="4"/>
  <c r="AS91" i="4"/>
  <c r="AR91" i="4"/>
  <c r="AW90" i="4"/>
  <c r="AV90" i="4"/>
  <c r="AU90" i="4"/>
  <c r="AT90" i="4"/>
  <c r="AS90" i="4"/>
  <c r="AR90" i="4"/>
  <c r="AW89" i="4"/>
  <c r="AV89" i="4"/>
  <c r="AU89" i="4"/>
  <c r="AT89" i="4"/>
  <c r="AS89" i="4"/>
  <c r="AR89" i="4"/>
  <c r="AW88" i="4"/>
  <c r="AV88" i="4"/>
  <c r="AU88" i="4"/>
  <c r="AT88" i="4"/>
  <c r="AS88" i="4"/>
  <c r="AR88" i="4"/>
  <c r="AW87" i="4"/>
  <c r="AV87" i="4"/>
  <c r="AU87" i="4"/>
  <c r="AT87" i="4"/>
  <c r="AS87" i="4"/>
  <c r="AR87" i="4"/>
  <c r="AW86" i="4"/>
  <c r="AV86" i="4"/>
  <c r="AU86" i="4"/>
  <c r="AT86" i="4"/>
  <c r="AS86" i="4"/>
  <c r="AR86" i="4"/>
  <c r="AW85" i="4"/>
  <c r="AV85" i="4"/>
  <c r="AU85" i="4"/>
  <c r="AT85" i="4"/>
  <c r="AS85" i="4"/>
  <c r="AR85" i="4"/>
  <c r="AW84" i="4"/>
  <c r="AV84" i="4"/>
  <c r="AU84" i="4"/>
  <c r="AT84" i="4"/>
  <c r="AS84" i="4"/>
  <c r="AR84" i="4"/>
  <c r="AW83" i="4"/>
  <c r="AV83" i="4"/>
  <c r="AU83" i="4"/>
  <c r="AT83" i="4"/>
  <c r="AS83" i="4"/>
  <c r="AR83" i="4"/>
  <c r="AW82" i="4"/>
  <c r="AV82" i="4"/>
  <c r="AU82" i="4"/>
  <c r="AT82" i="4"/>
  <c r="AS82" i="4"/>
  <c r="AR82" i="4"/>
  <c r="AW81" i="4"/>
  <c r="AV81" i="4"/>
  <c r="AU81" i="4"/>
  <c r="AT81" i="4"/>
  <c r="AS81" i="4"/>
  <c r="AR81" i="4"/>
  <c r="AW80" i="4"/>
  <c r="AV80" i="4"/>
  <c r="AU80" i="4"/>
  <c r="AT80" i="4"/>
  <c r="AS80" i="4"/>
  <c r="AR80" i="4"/>
  <c r="AW79" i="4"/>
  <c r="AV79" i="4"/>
  <c r="AU79" i="4"/>
  <c r="AT79" i="4"/>
  <c r="AS79" i="4"/>
  <c r="AR79" i="4"/>
  <c r="AW78" i="4"/>
  <c r="AV78" i="4"/>
  <c r="AU78" i="4"/>
  <c r="AT78" i="4"/>
  <c r="AS78" i="4"/>
  <c r="AR78" i="4"/>
  <c r="AW77" i="4"/>
  <c r="AV77" i="4"/>
  <c r="AU77" i="4"/>
  <c r="AT77" i="4"/>
  <c r="AS77" i="4"/>
  <c r="AR77" i="4"/>
  <c r="AW76" i="4"/>
  <c r="AV76" i="4"/>
  <c r="AU76" i="4"/>
  <c r="AT76" i="4"/>
  <c r="AS76" i="4"/>
  <c r="AR76" i="4"/>
  <c r="AW75" i="4"/>
  <c r="AV75" i="4"/>
  <c r="AU75" i="4"/>
  <c r="AT75" i="4"/>
  <c r="AS75" i="4"/>
  <c r="AR75" i="4"/>
  <c r="AW74" i="4"/>
  <c r="AV74" i="4"/>
  <c r="AU74" i="4"/>
  <c r="AT74" i="4"/>
  <c r="AS74" i="4"/>
  <c r="AR74" i="4"/>
  <c r="AW73" i="4"/>
  <c r="AV73" i="4"/>
  <c r="AU73" i="4"/>
  <c r="AT73" i="4"/>
  <c r="AS73" i="4"/>
  <c r="AR73" i="4"/>
  <c r="AW72" i="4"/>
  <c r="AV72" i="4"/>
  <c r="AU72" i="4"/>
  <c r="AT72" i="4"/>
  <c r="AS72" i="4"/>
  <c r="AR72" i="4"/>
  <c r="AW71" i="4"/>
  <c r="AV71" i="4"/>
  <c r="AU71" i="4"/>
  <c r="AT71" i="4"/>
  <c r="AS71" i="4"/>
  <c r="AR71" i="4"/>
  <c r="AW70" i="4"/>
  <c r="AV70" i="4"/>
  <c r="AU70" i="4"/>
  <c r="AT70" i="4"/>
  <c r="AS70" i="4"/>
  <c r="AR70" i="4"/>
  <c r="AW69" i="4"/>
  <c r="AV69" i="4"/>
  <c r="AU69" i="4"/>
  <c r="AT69" i="4"/>
  <c r="AS69" i="4"/>
  <c r="AR69" i="4"/>
  <c r="AW68" i="4"/>
  <c r="AV68" i="4"/>
  <c r="AU68" i="4"/>
  <c r="AT68" i="4"/>
  <c r="AS68" i="4"/>
  <c r="AR68" i="4"/>
  <c r="AW67" i="4"/>
  <c r="AV67" i="4"/>
  <c r="AU67" i="4"/>
  <c r="AT67" i="4"/>
  <c r="AS67" i="4"/>
  <c r="AR67" i="4"/>
  <c r="AW66" i="4"/>
  <c r="AV66" i="4"/>
  <c r="AU66" i="4"/>
  <c r="AT66" i="4"/>
  <c r="AS66" i="4"/>
  <c r="AR66" i="4"/>
  <c r="AW65" i="4"/>
  <c r="AV65" i="4"/>
  <c r="AU65" i="4"/>
  <c r="AT65" i="4"/>
  <c r="AS65" i="4"/>
  <c r="AR65" i="4"/>
  <c r="AW64" i="4"/>
  <c r="AV64" i="4"/>
  <c r="AU64" i="4"/>
  <c r="AT64" i="4"/>
  <c r="AS64" i="4"/>
  <c r="AR64" i="4"/>
  <c r="AW63" i="4"/>
  <c r="AV63" i="4"/>
  <c r="AU63" i="4"/>
  <c r="AT63" i="4"/>
  <c r="AS63" i="4"/>
  <c r="AR63" i="4"/>
  <c r="AW62" i="4"/>
  <c r="AV62" i="4"/>
  <c r="AU62" i="4"/>
  <c r="AT62" i="4"/>
  <c r="AS62" i="4"/>
  <c r="AR62" i="4"/>
  <c r="AW61" i="4"/>
  <c r="AV61" i="4"/>
  <c r="AU61" i="4"/>
  <c r="AT61" i="4"/>
  <c r="AS61" i="4"/>
  <c r="AR61" i="4"/>
  <c r="AW60" i="4"/>
  <c r="AV60" i="4"/>
  <c r="AU60" i="4"/>
  <c r="AT60" i="4"/>
  <c r="AS60" i="4"/>
  <c r="AR60" i="4"/>
  <c r="AW59" i="4"/>
  <c r="AV59" i="4"/>
  <c r="AU59" i="4"/>
  <c r="AT59" i="4"/>
  <c r="AS59" i="4"/>
  <c r="AR59" i="4"/>
  <c r="AW58" i="4"/>
  <c r="AV58" i="4"/>
  <c r="AU58" i="4"/>
  <c r="AT58" i="4"/>
  <c r="AS58" i="4"/>
  <c r="AR58" i="4"/>
  <c r="AW57" i="4"/>
  <c r="AV57" i="4"/>
  <c r="AU57" i="4"/>
  <c r="AT57" i="4"/>
  <c r="AS57" i="4"/>
  <c r="AR57" i="4"/>
  <c r="AW56" i="4"/>
  <c r="AV56" i="4"/>
  <c r="AU56" i="4"/>
  <c r="AT56" i="4"/>
  <c r="AS56" i="4"/>
  <c r="AR56" i="4"/>
  <c r="AW55" i="4"/>
  <c r="AV55" i="4"/>
  <c r="AU55" i="4"/>
  <c r="AT55" i="4"/>
  <c r="AS55" i="4"/>
  <c r="AR55" i="4"/>
  <c r="AW54" i="4"/>
  <c r="AV54" i="4"/>
  <c r="AU54" i="4"/>
  <c r="AT54" i="4"/>
  <c r="AS54" i="4"/>
  <c r="AR54" i="4"/>
  <c r="AW53" i="4"/>
  <c r="AV53" i="4"/>
  <c r="AU53" i="4"/>
  <c r="AT53" i="4"/>
  <c r="AS53" i="4"/>
  <c r="AR53" i="4"/>
  <c r="AW52" i="4"/>
  <c r="AV52" i="4"/>
  <c r="AU52" i="4"/>
  <c r="AT52" i="4"/>
  <c r="AS52" i="4"/>
  <c r="AR52" i="4"/>
  <c r="AW51" i="4"/>
  <c r="AV51" i="4"/>
  <c r="AU51" i="4"/>
  <c r="AT51" i="4"/>
  <c r="AS51" i="4"/>
  <c r="AR51" i="4"/>
  <c r="AW50" i="4"/>
  <c r="AV50" i="4"/>
  <c r="AU50" i="4"/>
  <c r="AT50" i="4"/>
  <c r="AS50" i="4"/>
  <c r="AR50" i="4"/>
  <c r="AW49" i="4"/>
  <c r="AV49" i="4"/>
  <c r="AU49" i="4"/>
  <c r="AT49" i="4"/>
  <c r="AS49" i="4"/>
  <c r="AR49" i="4"/>
  <c r="AW48" i="4"/>
  <c r="AV48" i="4"/>
  <c r="AU48" i="4"/>
  <c r="AT48" i="4"/>
  <c r="AS48" i="4"/>
  <c r="AR48" i="4"/>
  <c r="AW47" i="4"/>
  <c r="AV47" i="4"/>
  <c r="AU47" i="4"/>
  <c r="AT47" i="4"/>
  <c r="AS47" i="4"/>
  <c r="AR47" i="4"/>
  <c r="AW46" i="4"/>
  <c r="AV46" i="4"/>
  <c r="AU46" i="4"/>
  <c r="AT46" i="4"/>
  <c r="AS46" i="4"/>
  <c r="AR46" i="4"/>
  <c r="AW45" i="4"/>
  <c r="AV45" i="4"/>
  <c r="AU45" i="4"/>
  <c r="AT45" i="4"/>
  <c r="AS45" i="4"/>
  <c r="AR45" i="4"/>
  <c r="AW44" i="4"/>
  <c r="AV44" i="4"/>
  <c r="AU44" i="4"/>
  <c r="AT44" i="4"/>
  <c r="AS44" i="4"/>
  <c r="AR44" i="4"/>
  <c r="AW43" i="4"/>
  <c r="AV43" i="4"/>
  <c r="AU43" i="4"/>
  <c r="AT43" i="4"/>
  <c r="AS43" i="4"/>
  <c r="AR43" i="4"/>
  <c r="AW42" i="4"/>
  <c r="AV42" i="4"/>
  <c r="AU42" i="4"/>
  <c r="AT42" i="4"/>
  <c r="AS42" i="4"/>
  <c r="AR42" i="4"/>
  <c r="AW41" i="4"/>
  <c r="AV41" i="4"/>
  <c r="AU41" i="4"/>
  <c r="AT41" i="4"/>
  <c r="AS41" i="4"/>
  <c r="AR41" i="4"/>
  <c r="AW40" i="4"/>
  <c r="AV40" i="4"/>
  <c r="AU40" i="4"/>
  <c r="AT40" i="4"/>
  <c r="AS40" i="4"/>
  <c r="AR40" i="4"/>
  <c r="AW39" i="4"/>
  <c r="AV39" i="4"/>
  <c r="AU39" i="4"/>
  <c r="AT39" i="4"/>
  <c r="AS39" i="4"/>
  <c r="AR39" i="4"/>
  <c r="AW38" i="4"/>
  <c r="AV38" i="4"/>
  <c r="AU38" i="4"/>
  <c r="AT38" i="4"/>
  <c r="AS38" i="4"/>
  <c r="AR38" i="4"/>
  <c r="AW37" i="4"/>
  <c r="AV37" i="4"/>
  <c r="AU37" i="4"/>
  <c r="AT37" i="4"/>
  <c r="AS37" i="4"/>
  <c r="AR37" i="4"/>
  <c r="AW36" i="4"/>
  <c r="AV36" i="4"/>
  <c r="AU36" i="4"/>
  <c r="AT36" i="4"/>
  <c r="AS36" i="4"/>
  <c r="AR36" i="4"/>
  <c r="AW35" i="4"/>
  <c r="AV35" i="4"/>
  <c r="AU35" i="4"/>
  <c r="AT35" i="4"/>
  <c r="AS35" i="4"/>
  <c r="AR35" i="4"/>
  <c r="AW34" i="4"/>
  <c r="AV34" i="4"/>
  <c r="AU34" i="4"/>
  <c r="AT34" i="4"/>
  <c r="AS34" i="4"/>
  <c r="AR34" i="4"/>
  <c r="AW33" i="4"/>
  <c r="AV33" i="4"/>
  <c r="AU33" i="4"/>
  <c r="AT33" i="4"/>
  <c r="AS33" i="4"/>
  <c r="AR33" i="4"/>
  <c r="AW32" i="4"/>
  <c r="AV32" i="4"/>
  <c r="AU32" i="4"/>
  <c r="AT32" i="4"/>
  <c r="AS32" i="4"/>
  <c r="AR32" i="4"/>
  <c r="AW31" i="4"/>
  <c r="AV31" i="4"/>
  <c r="AU31" i="4"/>
  <c r="AT31" i="4"/>
  <c r="AS31" i="4"/>
  <c r="AR31" i="4"/>
  <c r="AW30" i="4"/>
  <c r="AV30" i="4"/>
  <c r="AU30" i="4"/>
  <c r="AT30" i="4"/>
  <c r="AS30" i="4"/>
  <c r="AR30" i="4"/>
  <c r="AW29" i="4"/>
  <c r="AV29" i="4"/>
  <c r="AU29" i="4"/>
  <c r="AT29" i="4"/>
  <c r="AS29" i="4"/>
  <c r="AR29" i="4"/>
  <c r="AW28" i="4"/>
  <c r="AV28" i="4"/>
  <c r="AU28" i="4"/>
  <c r="AT28" i="4"/>
  <c r="AS28" i="4"/>
  <c r="AR28" i="4"/>
  <c r="AW27" i="4"/>
  <c r="AV27" i="4"/>
  <c r="AU27" i="4"/>
  <c r="AT27" i="4"/>
  <c r="AS27" i="4"/>
  <c r="AR27" i="4"/>
  <c r="AW14" i="4"/>
  <c r="AV14" i="4"/>
  <c r="AU14" i="4"/>
  <c r="AT14" i="4"/>
  <c r="AS14" i="4"/>
  <c r="AN14" i="4"/>
  <c r="AM14" i="4"/>
  <c r="AL14" i="4"/>
  <c r="AK14" i="4"/>
  <c r="AJ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AG12" i="4"/>
  <c r="AX147" i="4" l="1"/>
  <c r="AX148" i="4"/>
  <c r="AP14" i="9"/>
  <c r="AP148" i="9"/>
  <c r="AP147" i="9"/>
  <c r="AP41" i="9"/>
  <c r="AP49" i="9"/>
  <c r="AP65" i="9"/>
  <c r="AP73" i="9"/>
  <c r="AP113" i="9"/>
  <c r="AP129" i="9"/>
  <c r="AP90" i="9"/>
  <c r="AP47" i="9"/>
  <c r="AX14" i="4"/>
  <c r="AP42" i="9"/>
  <c r="AP50" i="9"/>
  <c r="AP82" i="9"/>
  <c r="AP85" i="9"/>
  <c r="AP101" i="9"/>
  <c r="AP106" i="9"/>
  <c r="AP109" i="9"/>
  <c r="AP114" i="9"/>
  <c r="AP146" i="9"/>
  <c r="AP89" i="9"/>
  <c r="AX139" i="4"/>
  <c r="AX143" i="4"/>
  <c r="AP124" i="9"/>
  <c r="AP105" i="9"/>
  <c r="AP137" i="9"/>
  <c r="AP43" i="9"/>
  <c r="AP83" i="9"/>
  <c r="AP37" i="9"/>
  <c r="AP45" i="9"/>
  <c r="AP61" i="9"/>
  <c r="AP69" i="9"/>
  <c r="AP87" i="9"/>
  <c r="AP140" i="9"/>
  <c r="AP125" i="9"/>
  <c r="AP46" i="9"/>
  <c r="AP136" i="9"/>
  <c r="AP110" i="9"/>
  <c r="AP107" i="9"/>
  <c r="AP111" i="9"/>
  <c r="AP60" i="9"/>
  <c r="AP76" i="9"/>
  <c r="AP122" i="9"/>
  <c r="AP130" i="9"/>
  <c r="AP138" i="9"/>
  <c r="AP34" i="9"/>
  <c r="AP59" i="9"/>
  <c r="AP63" i="9"/>
  <c r="AP100" i="9"/>
  <c r="AP118" i="9"/>
  <c r="AP141" i="9"/>
  <c r="AP142" i="9"/>
  <c r="AP58" i="9"/>
  <c r="AP66" i="9"/>
  <c r="AP72" i="9"/>
  <c r="AP74" i="9"/>
  <c r="AP36" i="9"/>
  <c r="AP54" i="9"/>
  <c r="AP78" i="9"/>
  <c r="AP98" i="9"/>
  <c r="AP123" i="9"/>
  <c r="AP127" i="9"/>
  <c r="AP27" i="9"/>
  <c r="AT27" i="9" s="1"/>
  <c r="AP31" i="9"/>
  <c r="AP44" i="9"/>
  <c r="AP53" i="9"/>
  <c r="AP57" i="9"/>
  <c r="AP62" i="9"/>
  <c r="AP80" i="9"/>
  <c r="AP91" i="9"/>
  <c r="AP95" i="9"/>
  <c r="AP108" i="9"/>
  <c r="AP117" i="9"/>
  <c r="AP121" i="9"/>
  <c r="AP126" i="9"/>
  <c r="AP144" i="9"/>
  <c r="AP35" i="9"/>
  <c r="AP39" i="9"/>
  <c r="AP52" i="9"/>
  <c r="AP70" i="9"/>
  <c r="AP88" i="9"/>
  <c r="AP99" i="9"/>
  <c r="AP103" i="9"/>
  <c r="AP116" i="9"/>
  <c r="AP133" i="9"/>
  <c r="AP134" i="9"/>
  <c r="AP143" i="9"/>
  <c r="AP32" i="9"/>
  <c r="AP96" i="9"/>
  <c r="AP40" i="9"/>
  <c r="AP51" i="9"/>
  <c r="AP55" i="9"/>
  <c r="AP68" i="9"/>
  <c r="AP77" i="9"/>
  <c r="AP81" i="9"/>
  <c r="AP86" i="9"/>
  <c r="AP104" i="9"/>
  <c r="AP115" i="9"/>
  <c r="AP119" i="9"/>
  <c r="AP132" i="9"/>
  <c r="AP145" i="9"/>
  <c r="AP30" i="9"/>
  <c r="AP48" i="9"/>
  <c r="AP94" i="9"/>
  <c r="AP112" i="9"/>
  <c r="AP29" i="9"/>
  <c r="AP33" i="9"/>
  <c r="AP38" i="9"/>
  <c r="AP56" i="9"/>
  <c r="AP67" i="9"/>
  <c r="AP71" i="9"/>
  <c r="AP84" i="9"/>
  <c r="AP93" i="9"/>
  <c r="AP97" i="9"/>
  <c r="AP102" i="9"/>
  <c r="AP120" i="9"/>
  <c r="AP131" i="9"/>
  <c r="AP135" i="9"/>
  <c r="AP28" i="9"/>
  <c r="AP64" i="9"/>
  <c r="AP75" i="9"/>
  <c r="AP79" i="9"/>
  <c r="AP92" i="9"/>
  <c r="AP128" i="9"/>
  <c r="AP139" i="9"/>
  <c r="AX146" i="4"/>
  <c r="AX145" i="4"/>
  <c r="AX73" i="4"/>
  <c r="AX137" i="4"/>
  <c r="AX58" i="4"/>
  <c r="AX114" i="4"/>
  <c r="AX122" i="4"/>
  <c r="AX49" i="4"/>
  <c r="AX126" i="4"/>
  <c r="AX130" i="4"/>
  <c r="AX134" i="4"/>
  <c r="AX45" i="4"/>
  <c r="AX78" i="4"/>
  <c r="AX53" i="4"/>
  <c r="AX30" i="4"/>
  <c r="AX46" i="4"/>
  <c r="AX121" i="4"/>
  <c r="AX89" i="4"/>
  <c r="AX105" i="4"/>
  <c r="AX113" i="4"/>
  <c r="AX62" i="4"/>
  <c r="AX98" i="4"/>
  <c r="AX102" i="4"/>
  <c r="AX118" i="4"/>
  <c r="AX41" i="4"/>
  <c r="AX82" i="4"/>
  <c r="AX57" i="4"/>
  <c r="AX141" i="4"/>
  <c r="AX43" i="4"/>
  <c r="AX28" i="4"/>
  <c r="AX32" i="4"/>
  <c r="AX36" i="4"/>
  <c r="AX40" i="4"/>
  <c r="AX44" i="4"/>
  <c r="AX48" i="4"/>
  <c r="AX77" i="4"/>
  <c r="AX81" i="4"/>
  <c r="AX90" i="4"/>
  <c r="AX94" i="4"/>
  <c r="AX138" i="4"/>
  <c r="AX142" i="4"/>
  <c r="AX109" i="4"/>
  <c r="AX117" i="4"/>
  <c r="AX92" i="4"/>
  <c r="AX96" i="4"/>
  <c r="AX100" i="4"/>
  <c r="AX104" i="4"/>
  <c r="AX108" i="4"/>
  <c r="AX112" i="4"/>
  <c r="AX116" i="4"/>
  <c r="AX120" i="4"/>
  <c r="AX75" i="4"/>
  <c r="AX50" i="4"/>
  <c r="AX66" i="4"/>
  <c r="AX83" i="4"/>
  <c r="AX107" i="4"/>
  <c r="AX63" i="4"/>
  <c r="AX71" i="4"/>
  <c r="AX74" i="4"/>
  <c r="AX27" i="4"/>
  <c r="AX35" i="4"/>
  <c r="AX52" i="4"/>
  <c r="AX56" i="4"/>
  <c r="AX61" i="4"/>
  <c r="AX65" i="4"/>
  <c r="AX69" i="4"/>
  <c r="AX91" i="4"/>
  <c r="AX99" i="4"/>
  <c r="AX125" i="4"/>
  <c r="AX129" i="4"/>
  <c r="AX133" i="4"/>
  <c r="AX34" i="4"/>
  <c r="AX51" i="4"/>
  <c r="AX60" i="4"/>
  <c r="AX64" i="4"/>
  <c r="AX68" i="4"/>
  <c r="AX72" i="4"/>
  <c r="AX85" i="4"/>
  <c r="AX103" i="4"/>
  <c r="AX124" i="4"/>
  <c r="AX128" i="4"/>
  <c r="AX132" i="4"/>
  <c r="AX136" i="4"/>
  <c r="AX31" i="4"/>
  <c r="AX39" i="4"/>
  <c r="AX42" i="4"/>
  <c r="AX76" i="4"/>
  <c r="AX80" i="4"/>
  <c r="AX95" i="4"/>
  <c r="AX106" i="4"/>
  <c r="AX110" i="4"/>
  <c r="AX115" i="4"/>
  <c r="AX119" i="4"/>
  <c r="AX140" i="4"/>
  <c r="AX144" i="4"/>
  <c r="AX29" i="4"/>
  <c r="AX33" i="4"/>
  <c r="AX37" i="4"/>
  <c r="AX59" i="4"/>
  <c r="AX67" i="4"/>
  <c r="AX84" i="4"/>
  <c r="AX88" i="4"/>
  <c r="AX93" i="4"/>
  <c r="AX97" i="4"/>
  <c r="AX101" i="4"/>
  <c r="AX123" i="4"/>
  <c r="AX127" i="4"/>
  <c r="AX131" i="4"/>
  <c r="AX135" i="4"/>
  <c r="AX70" i="4"/>
  <c r="AX38" i="4"/>
  <c r="AX111" i="4"/>
  <c r="AX47" i="4"/>
  <c r="AX79" i="4"/>
  <c r="AX55" i="4"/>
  <c r="AX86" i="4"/>
  <c r="AX87" i="4"/>
  <c r="AX54" i="4"/>
</calcChain>
</file>

<file path=xl/sharedStrings.xml><?xml version="1.0" encoding="utf-8"?>
<sst xmlns="http://schemas.openxmlformats.org/spreadsheetml/2006/main" count="844" uniqueCount="167">
  <si>
    <t>データコード</t>
  </si>
  <si>
    <t>系列名称</t>
  </si>
  <si>
    <t>投入(内訳大分類)/飲食料品</t>
  </si>
  <si>
    <t>投入(内訳大分類)/繊維製品</t>
  </si>
  <si>
    <t>投入(内訳大分類)/パルプ・紙・木製品</t>
  </si>
  <si>
    <t>投入(内訳大分類)/石油・石炭製品</t>
  </si>
  <si>
    <t>投入(内訳大分類)/プラスチック・ゴム</t>
  </si>
  <si>
    <t>投入(内訳大分類)/鉄鋼</t>
  </si>
  <si>
    <t>投入(内訳大分類)/非鉄金属</t>
  </si>
  <si>
    <t>投入(内訳大分類)/金属製品</t>
  </si>
  <si>
    <t>投入(内訳大分類)/はん用機械</t>
  </si>
  <si>
    <t>投入(内訳大分類)/生産用機械</t>
  </si>
  <si>
    <t>投入(内訳大分類)/電子部品</t>
  </si>
  <si>
    <t>投入(内訳大分類)/情報・通信機器</t>
  </si>
  <si>
    <t>投入(内訳大分類)/その他の製造工業製品</t>
  </si>
  <si>
    <t>投入(内訳大分類)/水道</t>
  </si>
  <si>
    <t>投入(内訳大分類)/廃棄物処理</t>
  </si>
  <si>
    <t>投入(内訳大分類)/金融・保険</t>
  </si>
  <si>
    <t>投入(内訳大分類)/不動産</t>
  </si>
  <si>
    <t>投入(内訳大分類)/運輸・郵便</t>
  </si>
  <si>
    <t>投入(内訳大分類)/情報通信</t>
  </si>
  <si>
    <t>投入(内訳大分類)/教育・研究</t>
  </si>
  <si>
    <t>投入(内訳大分類)/対個人サービス</t>
  </si>
  <si>
    <t>投入(内訳大分類)/事務用品</t>
  </si>
  <si>
    <t>系列名称（英字）</t>
  </si>
  <si>
    <t>Input (Aggregated major commodity group)/ Mining</t>
  </si>
  <si>
    <t>Input (Aggregated major commodity group)/ Beverages and Foods</t>
  </si>
  <si>
    <t>Input (Aggregated major commodity group)/ Textile products</t>
  </si>
  <si>
    <t>Input (Aggregated major commodity group)/ Pulp, paper and wooden products</t>
  </si>
  <si>
    <t>Input (Aggregated major commodity group)/ Chemical products</t>
  </si>
  <si>
    <t>Input (Aggregated major commodity group)/ Petroleum and coal products</t>
  </si>
  <si>
    <t>Input (Aggregated major commodity group)/ Plastic and rubber products</t>
  </si>
  <si>
    <t>Input (Aggregated major commodity group)/ Ceramic, stone and clay products</t>
  </si>
  <si>
    <t>Input (Aggregated major commodity group)/ Iron and steel</t>
  </si>
  <si>
    <t>Input (Aggregated major commodity group)/ Non-ferrous metals</t>
  </si>
  <si>
    <t>Input (Aggregated major commodity group)/ Metal products</t>
  </si>
  <si>
    <t>Input (Aggregated major commodity group)/ General-purpose machinery</t>
  </si>
  <si>
    <t>Input (Aggregated major commodity group)/ Production machinery</t>
  </si>
  <si>
    <t>Input (Aggregated major commodity group)/ Electronic components</t>
  </si>
  <si>
    <t>Input (Aggregated major commodity group)/ Information and communication electronics equipment</t>
  </si>
  <si>
    <t>Input (Aggregated major commodity group)/ Miscellaneous manufacturing products</t>
  </si>
  <si>
    <t>Input (Aggregated major commodity group)/ Electricity, gas and heat supply</t>
  </si>
  <si>
    <t>Input (Aggregated major commodity group)/ Water supply</t>
  </si>
  <si>
    <t>Input (Aggregated major commodity group)/ Waste management service</t>
  </si>
  <si>
    <t>Input (Aggregated major commodity group)/ Finance and insurance</t>
  </si>
  <si>
    <t>Input (Aggregated major commodity group)/ Real estate</t>
  </si>
  <si>
    <t>Input (Aggregated major commodity group)/ Transport and postal services</t>
  </si>
  <si>
    <t>Input (Aggregated major commodity group)/ Information and communications</t>
  </si>
  <si>
    <t>Input (Aggregated major commodity group)/ Education and research</t>
  </si>
  <si>
    <t>Input (Aggregated major commodity group)/ Business services</t>
  </si>
  <si>
    <t>Input (Aggregated major commodity group)/ Personal services</t>
  </si>
  <si>
    <t>Input (Aggregated major commodity group)/ Office supplies</t>
  </si>
  <si>
    <t>単位</t>
  </si>
  <si>
    <t>2011年=100</t>
  </si>
  <si>
    <t>単位（英字）</t>
  </si>
  <si>
    <t>CY2011 average=100</t>
  </si>
  <si>
    <t>統計種別・カテゴリ</t>
  </si>
  <si>
    <t>統計種別・カテゴリ(英字)</t>
  </si>
  <si>
    <t>変換方法</t>
  </si>
  <si>
    <t>AVERAGED</t>
  </si>
  <si>
    <t>収録開始期</t>
  </si>
  <si>
    <t>収録終了期</t>
  </si>
  <si>
    <t>期種</t>
  </si>
  <si>
    <t>月次</t>
  </si>
  <si>
    <t>備考（英字）</t>
  </si>
  <si>
    <t>Weights:0</t>
  </si>
  <si>
    <t>Weights:0.021</t>
  </si>
  <si>
    <t>投入比率</t>
    <rPh sb="0" eb="4">
      <t>トウニュウヒリツ</t>
    </rPh>
    <phoneticPr fontId="2"/>
  </si>
  <si>
    <t>前年比寄与度</t>
    <rPh sb="0" eb="3">
      <t>ゼンネンヒ</t>
    </rPh>
    <rPh sb="3" eb="6">
      <t>キヨド</t>
    </rPh>
    <phoneticPr fontId="2"/>
  </si>
  <si>
    <t>その他</t>
    <rPh sb="2" eb="3">
      <t>タ</t>
    </rPh>
    <phoneticPr fontId="2"/>
  </si>
  <si>
    <t>ウエイト（百分比）</t>
    <rPh sb="5" eb="8">
      <t>ヒャクブンヒ</t>
    </rPh>
    <phoneticPr fontId="2"/>
  </si>
  <si>
    <t>最大値</t>
    <rPh sb="0" eb="3">
      <t>サイダイチ</t>
    </rPh>
    <phoneticPr fontId="2"/>
  </si>
  <si>
    <t>投入(内訳大分類)/農林水産業</t>
  </si>
  <si>
    <t>投入(内訳大分類)/電気機械</t>
  </si>
  <si>
    <t>Input (Aggregated major commodity group)/ Agriculture, forestry and fishery</t>
  </si>
  <si>
    <t>Input (Aggregated major commodity group)/ Electrical machinery</t>
  </si>
  <si>
    <t>Weights:0.001</t>
  </si>
  <si>
    <t>Weights:0.013</t>
  </si>
  <si>
    <t>ウエイト</t>
    <phoneticPr fontId="2"/>
  </si>
  <si>
    <r>
      <t>投入</t>
    </r>
    <r>
      <rPr>
        <sz val="11"/>
        <color rgb="FFFF0000"/>
        <rFont val="Times New Roman"/>
        <family val="1"/>
      </rPr>
      <t>(</t>
    </r>
    <r>
      <rPr>
        <sz val="11"/>
        <color rgb="FFFF0000"/>
        <rFont val="Times New Roman"/>
        <family val="2"/>
        <charset val="128"/>
      </rPr>
      <t>内訳大分類</t>
    </r>
    <r>
      <rPr>
        <sz val="11"/>
        <color rgb="FFFF0000"/>
        <rFont val="Times New Roman"/>
        <family val="1"/>
      </rPr>
      <t>)/</t>
    </r>
    <r>
      <rPr>
        <sz val="11"/>
        <color rgb="FFFF0000"/>
        <rFont val="Times New Roman"/>
        <family val="2"/>
        <charset val="128"/>
      </rPr>
      <t>化学製品</t>
    </r>
  </si>
  <si>
    <r>
      <t>投入</t>
    </r>
    <r>
      <rPr>
        <sz val="11"/>
        <color rgb="FFFF0000"/>
        <rFont val="Times New Roman"/>
        <family val="1"/>
      </rPr>
      <t>(</t>
    </r>
    <r>
      <rPr>
        <sz val="11"/>
        <color rgb="FFFF0000"/>
        <rFont val="Times New Roman"/>
        <family val="2"/>
        <charset val="128"/>
      </rPr>
      <t>内訳大分類</t>
    </r>
    <r>
      <rPr>
        <sz val="11"/>
        <color rgb="FFFF0000"/>
        <rFont val="Times New Roman"/>
        <family val="1"/>
      </rPr>
      <t>)/</t>
    </r>
    <r>
      <rPr>
        <sz val="11"/>
        <color rgb="FFFF0000"/>
        <rFont val="Times New Roman"/>
        <family val="2"/>
        <charset val="128"/>
      </rPr>
      <t>対事業所サービス</t>
    </r>
  </si>
  <si>
    <t>Weights:0.07</t>
  </si>
  <si>
    <t>PR03'PRIO11_6B0710001</t>
  </si>
  <si>
    <t>PR03'PRIO11_6B0730001</t>
  </si>
  <si>
    <t>PR03'PRIO11_6B0730002</t>
  </si>
  <si>
    <t>PR03'PRIO11_6B0730003</t>
  </si>
  <si>
    <t>PR03'PRIO11_6B0730004</t>
  </si>
  <si>
    <t>PR03'PRIO11_6B0730005</t>
  </si>
  <si>
    <t>PR03'PRIO11_6B0730006</t>
  </si>
  <si>
    <t>PR03'PRIO11_6B0730007</t>
  </si>
  <si>
    <t>PR03'PRIO11_6B0730008</t>
  </si>
  <si>
    <t>PR03'PRIO11_6B0730009</t>
  </si>
  <si>
    <t>PR03'PRIO11_6B0730010</t>
  </si>
  <si>
    <t>PR03'PRIO11_6B0730011</t>
  </si>
  <si>
    <t>PR03'PRIO11_6B0730012</t>
  </si>
  <si>
    <t>PR03'PRIO11_6B0730013</t>
  </si>
  <si>
    <t>PR03'PRIO11_6B0730014</t>
  </si>
  <si>
    <t>PR03'PRIO11_6B0730015</t>
  </si>
  <si>
    <t>PR03'PRIO11_6B0730016</t>
  </si>
  <si>
    <t>PR03'PRIO11_6B0730017</t>
  </si>
  <si>
    <t>PR03'PRIO11_6B0730018</t>
  </si>
  <si>
    <t>PR03'PRIO11_6B0730019</t>
  </si>
  <si>
    <t>PR03'PRIO11_6B0730020</t>
  </si>
  <si>
    <t>PR03'PRIO11_6B0730021</t>
  </si>
  <si>
    <t>PR03'PRIO11_6B0730022</t>
  </si>
  <si>
    <t>PR03'PRIO11_6B0730023</t>
  </si>
  <si>
    <t>PR03'PRIO11_6B0730024</t>
  </si>
  <si>
    <t>PR03'PRIO11_6B0730025</t>
  </si>
  <si>
    <t>PR03'PRIO11_6B0730026</t>
  </si>
  <si>
    <t>PR03'PRIO11_6B0730027</t>
  </si>
  <si>
    <t>PR03'PRIO11_6B0730028</t>
  </si>
  <si>
    <t>PR03'PRIO11_6B0730029</t>
  </si>
  <si>
    <t>投入(大部門)/窯業・土石製品</t>
  </si>
  <si>
    <t>Input (Major sector)/ Ceramic, stone and clay products</t>
  </si>
  <si>
    <t>製造業部門別投入・産出物価指数 2011年基準/投入物価指数/大部門/窯業・土石製品</t>
  </si>
  <si>
    <t>Input-Output Price Index of the Manufacturing Industry by Sector (2011 base)/ Input Price Index/ Major sector/ Ceramic, stone and clay products</t>
  </si>
  <si>
    <t>Weights:17.385</t>
  </si>
  <si>
    <t>Weights:3.125</t>
  </si>
  <si>
    <t>Weights:0.177</t>
  </si>
  <si>
    <t>Weights:1.061</t>
  </si>
  <si>
    <t>Weights:1.445</t>
  </si>
  <si>
    <t>Weights:1.286</t>
  </si>
  <si>
    <t>Weights:0.44</t>
  </si>
  <si>
    <t>Weights:3.991</t>
  </si>
  <si>
    <t>Weights:0.288</t>
  </si>
  <si>
    <t>Weights:0.428</t>
  </si>
  <si>
    <t>Weights:0.504</t>
  </si>
  <si>
    <t>Weights:0.085</t>
  </si>
  <si>
    <t>Weights:0.035</t>
  </si>
  <si>
    <t>Weights:0.002</t>
  </si>
  <si>
    <t>Weights:0.209</t>
  </si>
  <si>
    <t>Weights:1.429</t>
  </si>
  <si>
    <t>Weights:0.05</t>
  </si>
  <si>
    <t>Weights:0.155</t>
  </si>
  <si>
    <t>Weights:0.099</t>
  </si>
  <si>
    <t>Weights:0.263</t>
  </si>
  <si>
    <t>Weights:0.023</t>
  </si>
  <si>
    <t>Weights:1.855</t>
  </si>
  <si>
    <t>Weights:0.041</t>
  </si>
  <si>
    <r>
      <t>投入</t>
    </r>
    <r>
      <rPr>
        <sz val="11"/>
        <color rgb="FFFF0000"/>
        <rFont val="Times New Roman"/>
        <family val="1"/>
      </rPr>
      <t>(</t>
    </r>
    <r>
      <rPr>
        <sz val="11"/>
        <color rgb="FFFF0000"/>
        <rFont val="Times New Roman"/>
        <family val="2"/>
        <charset val="128"/>
      </rPr>
      <t>内訳大分類</t>
    </r>
    <r>
      <rPr>
        <sz val="11"/>
        <color rgb="FFFF0000"/>
        <rFont val="Times New Roman"/>
        <family val="1"/>
      </rPr>
      <t>)/</t>
    </r>
    <r>
      <rPr>
        <sz val="11"/>
        <color rgb="FFFF0000"/>
        <rFont val="Times New Roman"/>
        <family val="2"/>
        <charset val="128"/>
      </rPr>
      <t>鉱業</t>
    </r>
  </si>
  <si>
    <r>
      <t>投入</t>
    </r>
    <r>
      <rPr>
        <sz val="11"/>
        <color rgb="FFFF0000"/>
        <rFont val="Times New Roman"/>
        <family val="1"/>
      </rPr>
      <t>(</t>
    </r>
    <r>
      <rPr>
        <sz val="11"/>
        <color rgb="FFFF0000"/>
        <rFont val="Times New Roman"/>
        <family val="2"/>
        <charset val="128"/>
      </rPr>
      <t>内訳大分類</t>
    </r>
    <r>
      <rPr>
        <sz val="11"/>
        <color rgb="FFFF0000"/>
        <rFont val="Times New Roman"/>
        <family val="1"/>
      </rPr>
      <t>)/</t>
    </r>
    <r>
      <rPr>
        <sz val="11"/>
        <color rgb="FFFF0000"/>
        <rFont val="Times New Roman"/>
        <family val="2"/>
        <charset val="128"/>
      </rPr>
      <t>窯業・土石製品</t>
    </r>
  </si>
  <si>
    <r>
      <t>投入</t>
    </r>
    <r>
      <rPr>
        <sz val="11"/>
        <color rgb="FFFF0000"/>
        <rFont val="Times New Roman"/>
        <family val="1"/>
      </rPr>
      <t>(</t>
    </r>
    <r>
      <rPr>
        <sz val="11"/>
        <color rgb="FFFF0000"/>
        <rFont val="Times New Roman"/>
        <family val="2"/>
        <charset val="128"/>
      </rPr>
      <t>内訳大分類</t>
    </r>
    <r>
      <rPr>
        <sz val="11"/>
        <color rgb="FFFF0000"/>
        <rFont val="Times New Roman"/>
        <family val="1"/>
      </rPr>
      <t>)/</t>
    </r>
    <r>
      <rPr>
        <sz val="11"/>
        <color rgb="FFFF0000"/>
        <rFont val="Times New Roman"/>
        <family val="2"/>
        <charset val="128"/>
      </rPr>
      <t>電力・ガス・熱供給</t>
    </r>
  </si>
  <si>
    <r>
      <rPr>
        <sz val="11"/>
        <color theme="1"/>
        <rFont val="Times New Roman"/>
        <family val="2"/>
        <charset val="128"/>
      </rPr>
      <t>投入</t>
    </r>
    <r>
      <rPr>
        <sz val="11"/>
        <color theme="1"/>
        <rFont val="Times New Roman"/>
        <family val="1"/>
      </rPr>
      <t>(</t>
    </r>
    <r>
      <rPr>
        <sz val="11"/>
        <color theme="1"/>
        <rFont val="Times New Roman"/>
        <family val="2"/>
        <charset val="128"/>
      </rPr>
      <t>内訳大分類</t>
    </r>
    <r>
      <rPr>
        <sz val="11"/>
        <color theme="1"/>
        <rFont val="Times New Roman"/>
        <family val="1"/>
      </rPr>
      <t>)/</t>
    </r>
    <r>
      <rPr>
        <sz val="11"/>
        <color theme="1"/>
        <rFont val="Times New Roman"/>
        <family val="2"/>
        <charset val="128"/>
      </rPr>
      <t>窯業・土石製品</t>
    </r>
  </si>
  <si>
    <r>
      <rPr>
        <sz val="11"/>
        <color theme="1"/>
        <rFont val="Times New Roman"/>
        <family val="2"/>
        <charset val="128"/>
      </rPr>
      <t>投入</t>
    </r>
    <r>
      <rPr>
        <sz val="11"/>
        <color theme="1"/>
        <rFont val="Times New Roman"/>
        <family val="1"/>
      </rPr>
      <t>(</t>
    </r>
    <r>
      <rPr>
        <sz val="11"/>
        <color theme="1"/>
        <rFont val="Times New Roman"/>
        <family val="2"/>
        <charset val="128"/>
      </rPr>
      <t>内訳大分類</t>
    </r>
    <r>
      <rPr>
        <sz val="11"/>
        <color theme="1"/>
        <rFont val="Times New Roman"/>
        <family val="1"/>
      </rPr>
      <t>)/</t>
    </r>
    <r>
      <rPr>
        <sz val="11"/>
        <color theme="1"/>
        <rFont val="Times New Roman"/>
        <family val="2"/>
        <charset val="128"/>
      </rPr>
      <t>対事業所サービス</t>
    </r>
  </si>
  <si>
    <t>製造業部門別投入・産出物価指数 2011年基準/産出物価指数/製造業総合部門</t>
  </si>
  <si>
    <t>Input-Output Price Index of the Manufacturing Industry by Sector (2011 base)/ Output Price Index/ Manufacturing industry sector</t>
  </si>
  <si>
    <t>PR03'PRIO11_8A0710001</t>
  </si>
  <si>
    <t>産出(大部門/内訳大分類)/窯業・土石製品</t>
  </si>
  <si>
    <t>Output (Major sector/Aggregated major commodity group)/ Ceramic, stone and clay products</t>
  </si>
  <si>
    <t>Weights:23.75</t>
  </si>
  <si>
    <t>投入(内訳大分類)鉱業</t>
  </si>
  <si>
    <t>投入(内訳大分類)電力・ガス・熱供給</t>
  </si>
  <si>
    <t>投入(内訳大分類)化学製品</t>
  </si>
  <si>
    <t>投入(内訳大分類)対事業所サービス</t>
  </si>
  <si>
    <t>投入(大部門)窯業・土石製品</t>
  </si>
  <si>
    <t>投入(内訳大分類)窯業・土石製品</t>
  </si>
  <si>
    <t>産出(大部門)窯業・土石製品</t>
  </si>
  <si>
    <t>産出推計値（大部門）窯業・土石製品</t>
  </si>
  <si>
    <t>投入（電力・ガス・熱供給）</t>
    <phoneticPr fontId="2"/>
  </si>
  <si>
    <t>産出価格</t>
    <rPh sb="0" eb="4">
      <t>サンシュツカカク</t>
    </rPh>
    <phoneticPr fontId="2"/>
  </si>
  <si>
    <t>投入（鉱業）</t>
    <phoneticPr fontId="2"/>
  </si>
  <si>
    <t>投入（化学製品）</t>
    <phoneticPr fontId="2"/>
  </si>
  <si>
    <t>投入（石油・石炭製品）</t>
    <phoneticPr fontId="2"/>
  </si>
  <si>
    <t>投入（その他）</t>
    <rPh sb="0" eb="2">
      <t>トウニュウ</t>
    </rPh>
    <rPh sb="5" eb="6">
      <t>タ</t>
    </rPh>
    <phoneticPr fontId="2"/>
  </si>
  <si>
    <t>推計産出価格</t>
    <rPh sb="0" eb="6">
      <t>スイケイサンシュツカカク</t>
    </rPh>
    <phoneticPr fontId="2"/>
  </si>
  <si>
    <t>投入価格</t>
    <rPh sb="2" eb="4">
      <t>カカク</t>
    </rPh>
    <phoneticPr fontId="2"/>
  </si>
  <si>
    <t>投入（非鉄金属）</t>
    <rPh sb="3" eb="5">
      <t>ヒテツ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</si>
</sst>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>
    <font>
      <sz val="11"/>
      <color theme="1"/>
      <name val="Yu Gothic"/>
      <family val="2"/>
      <scheme val="minor"/>
    </font>
    <font>
      <sz val="11"/>
      <color theme="1"/>
      <name val="Times New Roman"/>
      <family val="2"/>
      <charset val="128"/>
    </font>
    <font>
      <sz val="6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11"/>
      <color rgb="FFFF0000"/>
      <name val="Times New Roman"/>
      <family val="2"/>
      <charset val="128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176" fontId="0" fillId="0" borderId="0" xfId="0" applyNumberFormat="1"/>
    <xf numFmtId="0" fontId="4" fillId="0" borderId="0" xfId="0" applyFont="1"/>
    <xf numFmtId="1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176" fontId="4" fillId="0" borderId="0" xfId="0" applyNumberFormat="1" applyFont="1"/>
    <xf numFmtId="0" fontId="8" fillId="0" borderId="0" xfId="0" applyFont="1" applyAlignment="1">
      <alignment vertical="center"/>
    </xf>
    <xf numFmtId="2" fontId="0" fillId="0" borderId="0" xfId="0" applyNumberFormat="1"/>
    <xf numFmtId="0" fontId="9" fillId="0" borderId="0" xfId="0" applyFont="1" applyAlignment="1">
      <alignment vertical="center"/>
    </xf>
  </cellXfs>
  <cellStyles count="1">
    <cellStyle name="標準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72C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ja-JP" altLang="en-US"/>
              <a:t>投入・産出物価指数・大部門</a:t>
            </a:r>
            <a:r>
              <a:rPr lang="en-US" altLang="ja-JP"/>
              <a:t>/</a:t>
            </a:r>
            <a:r>
              <a:rPr lang="ja-JP" altLang="en-US"/>
              <a:t>窯業・土石製品の前年同月比と寄与度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643542465186043E-2"/>
          <c:y val="0.12825538738845471"/>
          <c:w val="0.90486885352967428"/>
          <c:h val="0.78088769347754883"/>
        </c:manualLayout>
      </c:layout>
      <c:areaChart>
        <c:grouping val="stacked"/>
        <c:varyColors val="0"/>
        <c:ser>
          <c:idx val="1"/>
          <c:order val="1"/>
          <c:tx>
            <c:strRef>
              <c:f>窯業・土石製品!$AS$26</c:f>
              <c:strCache>
                <c:ptCount val="1"/>
                <c:pt idx="0">
                  <c:v>投入(内訳大分類)鉱業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窯業・土石製品!$AQ$27:$AQ$148</c:f>
              <c:numCache>
                <c:formatCode>mmm\-yy</c:formatCode>
                <c:ptCount val="12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</c:numCache>
            </c:numRef>
          </c:cat>
          <c:val>
            <c:numRef>
              <c:f>窯業・土石製品!$AS$27:$AS$148</c:f>
              <c:numCache>
                <c:formatCode>0.00_ </c:formatCode>
                <c:ptCount val="122"/>
                <c:pt idx="0">
                  <c:v>0.21965701874464988</c:v>
                </c:pt>
                <c:pt idx="1">
                  <c:v>9.1060111620756501E-2</c:v>
                </c:pt>
                <c:pt idx="2">
                  <c:v>0.14496182285433407</c:v>
                </c:pt>
                <c:pt idx="3">
                  <c:v>-0.17885836849688663</c:v>
                </c:pt>
                <c:pt idx="4">
                  <c:v>-0.33814856895525547</c:v>
                </c:pt>
                <c:pt idx="5">
                  <c:v>-0.40974342792919716</c:v>
                </c:pt>
                <c:pt idx="6">
                  <c:v>-0.48052691377852136</c:v>
                </c:pt>
                <c:pt idx="7">
                  <c:v>-0.39388033142093681</c:v>
                </c:pt>
                <c:pt idx="8">
                  <c:v>-0.35807302856448708</c:v>
                </c:pt>
                <c:pt idx="9">
                  <c:v>-0.39585170445107154</c:v>
                </c:pt>
                <c:pt idx="10">
                  <c:v>-0.36022577222319163</c:v>
                </c:pt>
                <c:pt idx="11">
                  <c:v>-0.30619190638971594</c:v>
                </c:pt>
                <c:pt idx="12">
                  <c:v>-9.0418843229061505E-2</c:v>
                </c:pt>
                <c:pt idx="13">
                  <c:v>9.0601139283960061E-2</c:v>
                </c:pt>
                <c:pt idx="14">
                  <c:v>-1.7975266033936278E-2</c:v>
                </c:pt>
                <c:pt idx="15">
                  <c:v>0.12645915802769991</c:v>
                </c:pt>
                <c:pt idx="16">
                  <c:v>0.32649322765981315</c:v>
                </c:pt>
                <c:pt idx="17">
                  <c:v>0.34637936576552597</c:v>
                </c:pt>
                <c:pt idx="18">
                  <c:v>0.38400873521127665</c:v>
                </c:pt>
                <c:pt idx="19">
                  <c:v>0.36609503124108739</c:v>
                </c:pt>
                <c:pt idx="20">
                  <c:v>0.40188602921404254</c:v>
                </c:pt>
                <c:pt idx="21">
                  <c:v>0.55195289766440192</c:v>
                </c:pt>
                <c:pt idx="22">
                  <c:v>0.53300891102677239</c:v>
                </c:pt>
                <c:pt idx="23">
                  <c:v>0.62299596855644301</c:v>
                </c:pt>
                <c:pt idx="24">
                  <c:v>0.49073021528443272</c:v>
                </c:pt>
                <c:pt idx="25">
                  <c:v>0.32452837373206794</c:v>
                </c:pt>
                <c:pt idx="26">
                  <c:v>0.28789214869168583</c:v>
                </c:pt>
                <c:pt idx="27">
                  <c:v>0.21527264711302438</c:v>
                </c:pt>
                <c:pt idx="28">
                  <c:v>0.21377917978914243</c:v>
                </c:pt>
                <c:pt idx="29">
                  <c:v>0.2861733895950217</c:v>
                </c:pt>
                <c:pt idx="30">
                  <c:v>0.30436207427981377</c:v>
                </c:pt>
                <c:pt idx="31">
                  <c:v>0.39466651970720878</c:v>
                </c:pt>
                <c:pt idx="32">
                  <c:v>0.41096532681964171</c:v>
                </c:pt>
                <c:pt idx="33">
                  <c:v>0.37485659057863274</c:v>
                </c:pt>
                <c:pt idx="34">
                  <c:v>0.53550941511232997</c:v>
                </c:pt>
                <c:pt idx="35">
                  <c:v>0.49586940783275346</c:v>
                </c:pt>
                <c:pt idx="36">
                  <c:v>0.9730705038056594</c:v>
                </c:pt>
                <c:pt idx="37">
                  <c:v>0.903190707123942</c:v>
                </c:pt>
                <c:pt idx="38">
                  <c:v>0.95631957224888098</c:v>
                </c:pt>
                <c:pt idx="39">
                  <c:v>0.95726268819784188</c:v>
                </c:pt>
                <c:pt idx="40">
                  <c:v>0.75703862826572443</c:v>
                </c:pt>
                <c:pt idx="41">
                  <c:v>0.72182752927661964</c:v>
                </c:pt>
                <c:pt idx="42">
                  <c:v>0.66901088079296767</c:v>
                </c:pt>
                <c:pt idx="43">
                  <c:v>0.50906515135173991</c:v>
                </c:pt>
                <c:pt idx="44">
                  <c:v>0.36684216395790498</c:v>
                </c:pt>
                <c:pt idx="45">
                  <c:v>0.38468468166013414</c:v>
                </c:pt>
                <c:pt idx="46">
                  <c:v>0.24267475841380984</c:v>
                </c:pt>
                <c:pt idx="47">
                  <c:v>0.1551077605996537</c:v>
                </c:pt>
                <c:pt idx="48">
                  <c:v>-0.38602345357661666</c:v>
                </c:pt>
                <c:pt idx="49">
                  <c:v>-0.38783407015061561</c:v>
                </c:pt>
                <c:pt idx="50">
                  <c:v>-0.50445087092433916</c:v>
                </c:pt>
                <c:pt idx="51">
                  <c:v>-0.40393856256038879</c:v>
                </c:pt>
                <c:pt idx="52">
                  <c:v>-0.38856308156067593</c:v>
                </c:pt>
                <c:pt idx="53">
                  <c:v>-0.38929483877642052</c:v>
                </c:pt>
                <c:pt idx="54">
                  <c:v>-0.35645003466731429</c:v>
                </c:pt>
                <c:pt idx="55">
                  <c:v>-0.25605792071135836</c:v>
                </c:pt>
                <c:pt idx="56">
                  <c:v>-0.15407370886232044</c:v>
                </c:pt>
                <c:pt idx="57">
                  <c:v>-0.13695440787761703</c:v>
                </c:pt>
                <c:pt idx="58">
                  <c:v>0.34206024802925383</c:v>
                </c:pt>
                <c:pt idx="59">
                  <c:v>0.59803641747890213</c:v>
                </c:pt>
                <c:pt idx="60">
                  <c:v>0.70323082766358003</c:v>
                </c:pt>
                <c:pt idx="61">
                  <c:v>0.96511495484227283</c:v>
                </c:pt>
                <c:pt idx="62">
                  <c:v>1.1245354111702863</c:v>
                </c:pt>
                <c:pt idx="63">
                  <c:v>0.94697282745837985</c:v>
                </c:pt>
                <c:pt idx="64">
                  <c:v>0.81156340402983096</c:v>
                </c:pt>
                <c:pt idx="65">
                  <c:v>0.7958250602128133</c:v>
                </c:pt>
                <c:pt idx="66">
                  <c:v>0.84854338695850662</c:v>
                </c:pt>
                <c:pt idx="67">
                  <c:v>0.8139089630010149</c:v>
                </c:pt>
                <c:pt idx="68">
                  <c:v>0.84609801696727238</c:v>
                </c:pt>
                <c:pt idx="69">
                  <c:v>0.89703822818113366</c:v>
                </c:pt>
                <c:pt idx="70">
                  <c:v>0.46994159565849497</c:v>
                </c:pt>
                <c:pt idx="71">
                  <c:v>0.21497558274258061</c:v>
                </c:pt>
                <c:pt idx="72">
                  <c:v>0.16506213070649592</c:v>
                </c:pt>
                <c:pt idx="73">
                  <c:v>0.13084816039262837</c:v>
                </c:pt>
                <c:pt idx="74">
                  <c:v>8.1409719356600574E-2</c:v>
                </c:pt>
                <c:pt idx="75">
                  <c:v>0.22898428068709836</c:v>
                </c:pt>
                <c:pt idx="76">
                  <c:v>0.36347045289211605</c:v>
                </c:pt>
                <c:pt idx="77">
                  <c:v>0.46387783313386799</c:v>
                </c:pt>
                <c:pt idx="78">
                  <c:v>0.49609749863672309</c:v>
                </c:pt>
                <c:pt idx="79">
                  <c:v>0.51357902954106394</c:v>
                </c:pt>
                <c:pt idx="80">
                  <c:v>0.47824102292126913</c:v>
                </c:pt>
                <c:pt idx="81">
                  <c:v>0.47649242685939508</c:v>
                </c:pt>
                <c:pt idx="82">
                  <c:v>0.49068060147235509</c:v>
                </c:pt>
                <c:pt idx="83">
                  <c:v>0.40852877349857386</c:v>
                </c:pt>
                <c:pt idx="84">
                  <c:v>0.34347642103065013</c:v>
                </c:pt>
                <c:pt idx="85">
                  <c:v>0.24356729043275377</c:v>
                </c:pt>
                <c:pt idx="86">
                  <c:v>0.27554510602067878</c:v>
                </c:pt>
                <c:pt idx="87">
                  <c:v>0.56525993817412934</c:v>
                </c:pt>
                <c:pt idx="88">
                  <c:v>0.51820586764503906</c:v>
                </c:pt>
                <c:pt idx="89">
                  <c:v>0.46835823448713776</c:v>
                </c:pt>
                <c:pt idx="90">
                  <c:v>0.40231123621166642</c:v>
                </c:pt>
                <c:pt idx="91">
                  <c:v>0.28992364570867069</c:v>
                </c:pt>
                <c:pt idx="92">
                  <c:v>0.17670055976166871</c:v>
                </c:pt>
                <c:pt idx="93">
                  <c:v>9.6038821196462149E-2</c:v>
                </c:pt>
                <c:pt idx="94">
                  <c:v>-0.12737123850442877</c:v>
                </c:pt>
                <c:pt idx="95">
                  <c:v>-7.989007126194328E-2</c:v>
                </c:pt>
                <c:pt idx="96">
                  <c:v>-1.6049344673157211E-2</c:v>
                </c:pt>
                <c:pt idx="97">
                  <c:v>8.0103681078150635E-2</c:v>
                </c:pt>
                <c:pt idx="98">
                  <c:v>-6.3855296745778903E-2</c:v>
                </c:pt>
                <c:pt idx="99">
                  <c:v>-0.12526317793684522</c:v>
                </c:pt>
                <c:pt idx="100">
                  <c:v>-0.12592130321497372</c:v>
                </c:pt>
                <c:pt idx="101">
                  <c:v>-0.12592130321497372</c:v>
                </c:pt>
                <c:pt idx="102">
                  <c:v>-0.17314179192058757</c:v>
                </c:pt>
                <c:pt idx="103">
                  <c:v>-0.14266084153918571</c:v>
                </c:pt>
                <c:pt idx="104">
                  <c:v>-9.5443890445683494E-2</c:v>
                </c:pt>
                <c:pt idx="105">
                  <c:v>-0.11144983369137486</c:v>
                </c:pt>
                <c:pt idx="106">
                  <c:v>3.2070055368311055E-2</c:v>
                </c:pt>
                <c:pt idx="107">
                  <c:v>6.419737869263395E-2</c:v>
                </c:pt>
                <c:pt idx="108">
                  <c:v>0.20882793426379262</c:v>
                </c:pt>
                <c:pt idx="109">
                  <c:v>0.23924488953776502</c:v>
                </c:pt>
                <c:pt idx="110">
                  <c:v>0.49664282268454263</c:v>
                </c:pt>
                <c:pt idx="111">
                  <c:v>0.59917553446457328</c:v>
                </c:pt>
                <c:pt idx="112">
                  <c:v>0.76085782154231862</c:v>
                </c:pt>
                <c:pt idx="113">
                  <c:v>0.87181625385057504</c:v>
                </c:pt>
                <c:pt idx="114">
                  <c:v>1.0648477668203364</c:v>
                </c:pt>
                <c:pt idx="115">
                  <c:v>1.6617134822484279</c:v>
                </c:pt>
                <c:pt idx="116">
                  <c:v>1.8870830889720662</c:v>
                </c:pt>
                <c:pt idx="117">
                  <c:v>2.1307579166788408</c:v>
                </c:pt>
                <c:pt idx="118">
                  <c:v>2.9451905166914147</c:v>
                </c:pt>
                <c:pt idx="119">
                  <c:v>3.0865003065390528</c:v>
                </c:pt>
                <c:pt idx="120">
                  <c:v>2.9058954807513495</c:v>
                </c:pt>
                <c:pt idx="121">
                  <c:v>3.08507192876682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B-49DC-9E3A-E4E9BA82B31F}"/>
            </c:ext>
          </c:extLst>
        </c:ser>
        <c:ser>
          <c:idx val="2"/>
          <c:order val="2"/>
          <c:tx>
            <c:strRef>
              <c:f>窯業・土石製品!$AT$26</c:f>
              <c:strCache>
                <c:ptCount val="1"/>
                <c:pt idx="0">
                  <c:v>投入(内訳大分類)化学製品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窯業・土石製品!$AQ$27:$AQ$148</c:f>
              <c:numCache>
                <c:formatCode>mmm\-yy</c:formatCode>
                <c:ptCount val="12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</c:numCache>
            </c:numRef>
          </c:cat>
          <c:val>
            <c:numRef>
              <c:f>窯業・土石製品!$AT$27:$AT$148</c:f>
              <c:numCache>
                <c:formatCode>0.00_ </c:formatCode>
                <c:ptCount val="122"/>
                <c:pt idx="0">
                  <c:v>-1.6707061334860399E-2</c:v>
                </c:pt>
                <c:pt idx="1">
                  <c:v>-2.4985259561400339E-2</c:v>
                </c:pt>
                <c:pt idx="2">
                  <c:v>5.8298938976601572E-2</c:v>
                </c:pt>
                <c:pt idx="3">
                  <c:v>0</c:v>
                </c:pt>
                <c:pt idx="4">
                  <c:v>2.491037866361466E-2</c:v>
                </c:pt>
                <c:pt idx="5">
                  <c:v>4.9771036012530058E-2</c:v>
                </c:pt>
                <c:pt idx="6">
                  <c:v>2.4835945261232943E-2</c:v>
                </c:pt>
                <c:pt idx="7">
                  <c:v>3.3213838218152485E-2</c:v>
                </c:pt>
                <c:pt idx="8">
                  <c:v>4.1517297772690316E-2</c:v>
                </c:pt>
                <c:pt idx="9">
                  <c:v>7.4955778684202182E-2</c:v>
                </c:pt>
                <c:pt idx="10">
                  <c:v>6.6427676436306149E-2</c:v>
                </c:pt>
                <c:pt idx="11">
                  <c:v>0.15839869334780221</c:v>
                </c:pt>
                <c:pt idx="12">
                  <c:v>0.3348142201044354</c:v>
                </c:pt>
                <c:pt idx="13">
                  <c:v>0.37590888003433948</c:v>
                </c:pt>
                <c:pt idx="14">
                  <c:v>0.3308164383718451</c:v>
                </c:pt>
                <c:pt idx="15">
                  <c:v>0.39737512417972592</c:v>
                </c:pt>
                <c:pt idx="16">
                  <c:v>0.46360431154301412</c:v>
                </c:pt>
                <c:pt idx="17">
                  <c:v>0.3628150522024553</c:v>
                </c:pt>
                <c:pt idx="18">
                  <c:v>0.42920722614976631</c:v>
                </c:pt>
                <c:pt idx="19">
                  <c:v>0.46314301372058198</c:v>
                </c:pt>
                <c:pt idx="20">
                  <c:v>0.50399358236545733</c:v>
                </c:pt>
                <c:pt idx="21">
                  <c:v>0.47047715174109084</c:v>
                </c:pt>
                <c:pt idx="22">
                  <c:v>0.48601983927796272</c:v>
                </c:pt>
                <c:pt idx="23">
                  <c:v>0.49903301560989199</c:v>
                </c:pt>
                <c:pt idx="24">
                  <c:v>0.36208067341158595</c:v>
                </c:pt>
                <c:pt idx="25">
                  <c:v>0.31169111302847397</c:v>
                </c:pt>
                <c:pt idx="26">
                  <c:v>0.27043056696569312</c:v>
                </c:pt>
                <c:pt idx="27">
                  <c:v>0.20542380072852529</c:v>
                </c:pt>
                <c:pt idx="28">
                  <c:v>0.14898443138468004</c:v>
                </c:pt>
                <c:pt idx="29">
                  <c:v>0.21332471614115955</c:v>
                </c:pt>
                <c:pt idx="30">
                  <c:v>0.20406594746591761</c:v>
                </c:pt>
                <c:pt idx="31">
                  <c:v>0.23501686184993331</c:v>
                </c:pt>
                <c:pt idx="32">
                  <c:v>0.25706483548739933</c:v>
                </c:pt>
                <c:pt idx="33">
                  <c:v>0.30466048641880755</c:v>
                </c:pt>
                <c:pt idx="34">
                  <c:v>0.41247513084916521</c:v>
                </c:pt>
                <c:pt idx="35">
                  <c:v>0.39359323465062457</c:v>
                </c:pt>
                <c:pt idx="36">
                  <c:v>0.43177989683597995</c:v>
                </c:pt>
                <c:pt idx="37">
                  <c:v>0.39286368277916855</c:v>
                </c:pt>
                <c:pt idx="38">
                  <c:v>0.39286368277916855</c:v>
                </c:pt>
                <c:pt idx="39">
                  <c:v>0.40864883093405291</c:v>
                </c:pt>
                <c:pt idx="40">
                  <c:v>0.4236765206442018</c:v>
                </c:pt>
                <c:pt idx="41">
                  <c:v>0.45448935850923394</c:v>
                </c:pt>
                <c:pt idx="42">
                  <c:v>0.39069116471771775</c:v>
                </c:pt>
                <c:pt idx="43">
                  <c:v>0.31235773013546908</c:v>
                </c:pt>
                <c:pt idx="44">
                  <c:v>0.18134755667111305</c:v>
                </c:pt>
                <c:pt idx="45">
                  <c:v>0.16578312448779453</c:v>
                </c:pt>
                <c:pt idx="46">
                  <c:v>8.8975161613837464E-2</c:v>
                </c:pt>
                <c:pt idx="47">
                  <c:v>1.4737168464702997E-2</c:v>
                </c:pt>
                <c:pt idx="48">
                  <c:v>-9.5284761184484063E-2</c:v>
                </c:pt>
                <c:pt idx="49">
                  <c:v>-4.4133254942084053E-2</c:v>
                </c:pt>
                <c:pt idx="50">
                  <c:v>-5.8844339922778724E-2</c:v>
                </c:pt>
                <c:pt idx="51">
                  <c:v>-0.13963173940562243</c:v>
                </c:pt>
                <c:pt idx="52">
                  <c:v>-0.21255831341154011</c:v>
                </c:pt>
                <c:pt idx="53">
                  <c:v>-0.2848495233300623</c:v>
                </c:pt>
                <c:pt idx="54">
                  <c:v>-0.29266771176382395</c:v>
                </c:pt>
                <c:pt idx="55">
                  <c:v>-0.30838696695396584</c:v>
                </c:pt>
                <c:pt idx="56">
                  <c:v>-0.24402862941731063</c:v>
                </c:pt>
                <c:pt idx="57">
                  <c:v>-0.18470584475761406</c:v>
                </c:pt>
                <c:pt idx="58">
                  <c:v>-0.16139345658432214</c:v>
                </c:pt>
                <c:pt idx="59">
                  <c:v>5.1488797432433162E-2</c:v>
                </c:pt>
                <c:pt idx="60">
                  <c:v>0.11863354881845034</c:v>
                </c:pt>
                <c:pt idx="61">
                  <c:v>8.1342876472435696E-2</c:v>
                </c:pt>
                <c:pt idx="62">
                  <c:v>0.39262338658369683</c:v>
                </c:pt>
                <c:pt idx="63">
                  <c:v>0.72503688162498547</c:v>
                </c:pt>
                <c:pt idx="64">
                  <c:v>0.84245923762748665</c:v>
                </c:pt>
                <c:pt idx="65">
                  <c:v>0.89243679314188074</c:v>
                </c:pt>
                <c:pt idx="66">
                  <c:v>0.94796567222771466</c:v>
                </c:pt>
                <c:pt idx="67">
                  <c:v>0.94555836123622428</c:v>
                </c:pt>
                <c:pt idx="68">
                  <c:v>0.95992863407485718</c:v>
                </c:pt>
                <c:pt idx="69">
                  <c:v>0.9822992653018533</c:v>
                </c:pt>
                <c:pt idx="70">
                  <c:v>0.92768552092482792</c:v>
                </c:pt>
                <c:pt idx="71">
                  <c:v>0.73833602851658198</c:v>
                </c:pt>
                <c:pt idx="72">
                  <c:v>0.68716422455998538</c:v>
                </c:pt>
                <c:pt idx="73">
                  <c:v>0.65908252975183579</c:v>
                </c:pt>
                <c:pt idx="74">
                  <c:v>0.35369204315287783</c:v>
                </c:pt>
                <c:pt idx="75">
                  <c:v>0.4537438866254021</c:v>
                </c:pt>
                <c:pt idx="76">
                  <c:v>0.56003662050582903</c:v>
                </c:pt>
                <c:pt idx="77">
                  <c:v>0.62150405446378676</c:v>
                </c:pt>
                <c:pt idx="78">
                  <c:v>0.81007354519002417</c:v>
                </c:pt>
                <c:pt idx="79">
                  <c:v>0.88321040265069728</c:v>
                </c:pt>
                <c:pt idx="80">
                  <c:v>0.8810332200640475</c:v>
                </c:pt>
                <c:pt idx="81">
                  <c:v>0.83793383231502694</c:v>
                </c:pt>
                <c:pt idx="82">
                  <c:v>0.79416035276350427</c:v>
                </c:pt>
                <c:pt idx="83">
                  <c:v>0.71166953109355113</c:v>
                </c:pt>
                <c:pt idx="84">
                  <c:v>0.47264290088260225</c:v>
                </c:pt>
                <c:pt idx="85">
                  <c:v>0.53602390050066706</c:v>
                </c:pt>
                <c:pt idx="86">
                  <c:v>0.64458570313371233</c:v>
                </c:pt>
                <c:pt idx="87">
                  <c:v>0.22816604352410999</c:v>
                </c:pt>
                <c:pt idx="88">
                  <c:v>4.4790100922745914E-2</c:v>
                </c:pt>
                <c:pt idx="89">
                  <c:v>-8.896382430985969E-2</c:v>
                </c:pt>
                <c:pt idx="90">
                  <c:v>-0.44039938358251801</c:v>
                </c:pt>
                <c:pt idx="91">
                  <c:v>-0.47036037905512945</c:v>
                </c:pt>
                <c:pt idx="92">
                  <c:v>-0.50636297708439304</c:v>
                </c:pt>
                <c:pt idx="93">
                  <c:v>-0.60158993750448742</c:v>
                </c:pt>
                <c:pt idx="94">
                  <c:v>-0.57131852203297429</c:v>
                </c:pt>
                <c:pt idx="95">
                  <c:v>-0.49474779845789302</c:v>
                </c:pt>
                <c:pt idx="96">
                  <c:v>-0.16610748529316458</c:v>
                </c:pt>
                <c:pt idx="97">
                  <c:v>-0.20396964451760941</c:v>
                </c:pt>
                <c:pt idx="98">
                  <c:v>-0.37151061956929193</c:v>
                </c:pt>
                <c:pt idx="99">
                  <c:v>-0.55834743911461726</c:v>
                </c:pt>
                <c:pt idx="100">
                  <c:v>-0.64915760140692635</c:v>
                </c:pt>
                <c:pt idx="101">
                  <c:v>-0.60379113085371294</c:v>
                </c:pt>
                <c:pt idx="102">
                  <c:v>-0.45193983291756601</c:v>
                </c:pt>
                <c:pt idx="103">
                  <c:v>-0.5838570704453383</c:v>
                </c:pt>
                <c:pt idx="104">
                  <c:v>-0.57209128340669058</c:v>
                </c:pt>
                <c:pt idx="105">
                  <c:v>-0.47647049125371543</c:v>
                </c:pt>
                <c:pt idx="106">
                  <c:v>-0.5079410730834375</c:v>
                </c:pt>
                <c:pt idx="107">
                  <c:v>-0.52606095025902566</c:v>
                </c:pt>
                <c:pt idx="108">
                  <c:v>-0.55411753427284094</c:v>
                </c:pt>
                <c:pt idx="109">
                  <c:v>-0.49008036639697039</c:v>
                </c:pt>
                <c:pt idx="110">
                  <c:v>-0.28343045963995428</c:v>
                </c:pt>
                <c:pt idx="111">
                  <c:v>0.17004425151580743</c:v>
                </c:pt>
                <c:pt idx="112">
                  <c:v>0.30375213672763629</c:v>
                </c:pt>
                <c:pt idx="113">
                  <c:v>0.40866168152622145</c:v>
                </c:pt>
                <c:pt idx="114">
                  <c:v>0.22857348288754792</c:v>
                </c:pt>
                <c:pt idx="115">
                  <c:v>0.75497338073676534</c:v>
                </c:pt>
                <c:pt idx="116">
                  <c:v>0.92509851728643278</c:v>
                </c:pt>
                <c:pt idx="117">
                  <c:v>1.1863918491399088</c:v>
                </c:pt>
                <c:pt idx="118">
                  <c:v>1.2787327713988641</c:v>
                </c:pt>
                <c:pt idx="119">
                  <c:v>1.404014022650778</c:v>
                </c:pt>
                <c:pt idx="120">
                  <c:v>1.4877357327745595</c:v>
                </c:pt>
                <c:pt idx="121">
                  <c:v>1.430428722558962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7B-49DC-9E3A-E4E9BA82B31F}"/>
            </c:ext>
          </c:extLst>
        </c:ser>
        <c:ser>
          <c:idx val="3"/>
          <c:order val="3"/>
          <c:tx>
            <c:strRef>
              <c:f>窯業・土石製品!$AU$26</c:f>
              <c:strCache>
                <c:ptCount val="1"/>
                <c:pt idx="0">
                  <c:v>投入(内訳大分類)窯業・土石製品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窯業・土石製品!$AQ$27:$AQ$148</c:f>
              <c:numCache>
                <c:formatCode>mmm\-yy</c:formatCode>
                <c:ptCount val="12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</c:numCache>
            </c:numRef>
          </c:cat>
          <c:val>
            <c:numRef>
              <c:f>窯業・土石製品!$AU$27:$AU$148</c:f>
              <c:numCache>
                <c:formatCode>0.00_ </c:formatCode>
                <c:ptCount val="122"/>
                <c:pt idx="0">
                  <c:v>2.2956571757260701E-2</c:v>
                </c:pt>
                <c:pt idx="1">
                  <c:v>4.5959102617141138E-2</c:v>
                </c:pt>
                <c:pt idx="2">
                  <c:v>6.8938653925713342E-2</c:v>
                </c:pt>
                <c:pt idx="3">
                  <c:v>-4.5821500513497614E-2</c:v>
                </c:pt>
                <c:pt idx="4">
                  <c:v>6.8800914357429827E-2</c:v>
                </c:pt>
                <c:pt idx="5">
                  <c:v>4.5867276238284377E-2</c:v>
                </c:pt>
                <c:pt idx="6">
                  <c:v>6.8938653925713342E-2</c:v>
                </c:pt>
                <c:pt idx="7">
                  <c:v>9.2010307644337805E-2</c:v>
                </c:pt>
                <c:pt idx="8">
                  <c:v>9.2102594813488231E-2</c:v>
                </c:pt>
                <c:pt idx="9">
                  <c:v>-2.2933638119142188E-2</c:v>
                </c:pt>
                <c:pt idx="10">
                  <c:v>-6.8732250770246431E-2</c:v>
                </c:pt>
                <c:pt idx="11">
                  <c:v>-6.8732250770246431E-2</c:v>
                </c:pt>
                <c:pt idx="12">
                  <c:v>0</c:v>
                </c:pt>
                <c:pt idx="13">
                  <c:v>4.5867276238284377E-2</c:v>
                </c:pt>
                <c:pt idx="14">
                  <c:v>2.2910750256745546E-2</c:v>
                </c:pt>
                <c:pt idx="15">
                  <c:v>9.1826287029049325E-2</c:v>
                </c:pt>
                <c:pt idx="16">
                  <c:v>-2.2865111312016174E-2</c:v>
                </c:pt>
                <c:pt idx="17">
                  <c:v>-2.2887908033160778E-2</c:v>
                </c:pt>
                <c:pt idx="18">
                  <c:v>2.2910750256745546E-2</c:v>
                </c:pt>
                <c:pt idx="19">
                  <c:v>0</c:v>
                </c:pt>
                <c:pt idx="20">
                  <c:v>2.293363811914545E-2</c:v>
                </c:pt>
                <c:pt idx="21">
                  <c:v>6.8869715271782095E-2</c:v>
                </c:pt>
                <c:pt idx="22">
                  <c:v>0.11489775654285121</c:v>
                </c:pt>
                <c:pt idx="23">
                  <c:v>9.1918205234279016E-2</c:v>
                </c:pt>
                <c:pt idx="24">
                  <c:v>4.5867276238284377E-2</c:v>
                </c:pt>
                <c:pt idx="25">
                  <c:v>2.2887908033164043E-2</c:v>
                </c:pt>
                <c:pt idx="26">
                  <c:v>6.8663724099485596E-2</c:v>
                </c:pt>
                <c:pt idx="27">
                  <c:v>0</c:v>
                </c:pt>
                <c:pt idx="28">
                  <c:v>6.8663724099485596E-2</c:v>
                </c:pt>
                <c:pt idx="29">
                  <c:v>0.22910750256748483</c:v>
                </c:pt>
                <c:pt idx="30">
                  <c:v>0.32043071246427701</c:v>
                </c:pt>
                <c:pt idx="31">
                  <c:v>0.32075050359447682</c:v>
                </c:pt>
                <c:pt idx="32">
                  <c:v>0.38948275436472646</c:v>
                </c:pt>
                <c:pt idx="33">
                  <c:v>0.36620652853060182</c:v>
                </c:pt>
                <c:pt idx="34">
                  <c:v>0.41157200361625201</c:v>
                </c:pt>
                <c:pt idx="35">
                  <c:v>0.48064606869641546</c:v>
                </c:pt>
                <c:pt idx="36">
                  <c:v>0.73241305706120041</c:v>
                </c:pt>
                <c:pt idx="37">
                  <c:v>0.68595333936041669</c:v>
                </c:pt>
                <c:pt idx="38">
                  <c:v>0.73022892269620487</c:v>
                </c:pt>
                <c:pt idx="39">
                  <c:v>0.8231440072325007</c:v>
                </c:pt>
                <c:pt idx="40">
                  <c:v>0.77586823036472186</c:v>
                </c:pt>
                <c:pt idx="41">
                  <c:v>0.63516206443017653</c:v>
                </c:pt>
                <c:pt idx="42">
                  <c:v>0.49660233889848709</c:v>
                </c:pt>
                <c:pt idx="43">
                  <c:v>0.51968617167030717</c:v>
                </c:pt>
                <c:pt idx="44">
                  <c:v>0.4505705938618636</c:v>
                </c:pt>
                <c:pt idx="45">
                  <c:v>0.40551353447567984</c:v>
                </c:pt>
                <c:pt idx="46">
                  <c:v>0.33693598469562652</c:v>
                </c:pt>
                <c:pt idx="47">
                  <c:v>0.26902232528040765</c:v>
                </c:pt>
                <c:pt idx="48">
                  <c:v>0</c:v>
                </c:pt>
                <c:pt idx="49">
                  <c:v>0</c:v>
                </c:pt>
                <c:pt idx="50">
                  <c:v>-0.13269694657376901</c:v>
                </c:pt>
                <c:pt idx="51">
                  <c:v>-0.26488352027610157</c:v>
                </c:pt>
                <c:pt idx="52">
                  <c:v>-0.28695714696577507</c:v>
                </c:pt>
                <c:pt idx="53">
                  <c:v>-0.30903077365545184</c:v>
                </c:pt>
                <c:pt idx="54">
                  <c:v>-0.33142307638010404</c:v>
                </c:pt>
                <c:pt idx="55">
                  <c:v>-0.28723333286275859</c:v>
                </c:pt>
                <c:pt idx="56">
                  <c:v>-0.30932820462143457</c:v>
                </c:pt>
                <c:pt idx="57">
                  <c:v>-0.3099247874654481</c:v>
                </c:pt>
                <c:pt idx="58">
                  <c:v>-0.3099247874654481</c:v>
                </c:pt>
                <c:pt idx="59">
                  <c:v>-0.24374738352305136</c:v>
                </c:pt>
                <c:pt idx="60">
                  <c:v>-0.17744210053922402</c:v>
                </c:pt>
                <c:pt idx="61">
                  <c:v>-0.19981542148487252</c:v>
                </c:pt>
                <c:pt idx="62">
                  <c:v>-0.17795792059892895</c:v>
                </c:pt>
                <c:pt idx="63">
                  <c:v>-6.6993886451152659E-2</c:v>
                </c:pt>
                <c:pt idx="64">
                  <c:v>-8.9412158742990355E-2</c:v>
                </c:pt>
                <c:pt idx="65">
                  <c:v>-6.7124478822402175E-2</c:v>
                </c:pt>
                <c:pt idx="66">
                  <c:v>0</c:v>
                </c:pt>
                <c:pt idx="67">
                  <c:v>-6.7124478822402175E-2</c:v>
                </c:pt>
                <c:pt idx="68">
                  <c:v>-2.2396655372934483E-2</c:v>
                </c:pt>
                <c:pt idx="69">
                  <c:v>6.7321324801355609E-2</c:v>
                </c:pt>
                <c:pt idx="70">
                  <c:v>2.2440441600450781E-2</c:v>
                </c:pt>
                <c:pt idx="71">
                  <c:v>-2.2396655372934483E-2</c:v>
                </c:pt>
                <c:pt idx="72">
                  <c:v>-2.2353039685747589E-2</c:v>
                </c:pt>
                <c:pt idx="73">
                  <c:v>2.2396655372937748E-2</c:v>
                </c:pt>
                <c:pt idx="74">
                  <c:v>0</c:v>
                </c:pt>
                <c:pt idx="75">
                  <c:v>0.20156989835644623</c:v>
                </c:pt>
                <c:pt idx="76">
                  <c:v>0.31416618240632399</c:v>
                </c:pt>
                <c:pt idx="77">
                  <c:v>0.31416618240632399</c:v>
                </c:pt>
                <c:pt idx="78">
                  <c:v>0.31385937949381654</c:v>
                </c:pt>
                <c:pt idx="79">
                  <c:v>0.58345148161173987</c:v>
                </c:pt>
                <c:pt idx="80">
                  <c:v>0.62771875898763307</c:v>
                </c:pt>
                <c:pt idx="81">
                  <c:v>0.78311891959471058</c:v>
                </c:pt>
                <c:pt idx="82">
                  <c:v>0.91915961137474833</c:v>
                </c:pt>
                <c:pt idx="83">
                  <c:v>0.87432255716134588</c:v>
                </c:pt>
                <c:pt idx="84">
                  <c:v>0.93974270351364997</c:v>
                </c:pt>
                <c:pt idx="85">
                  <c:v>0.93974270351364997</c:v>
                </c:pt>
                <c:pt idx="86">
                  <c:v>1.0985078282283578</c:v>
                </c:pt>
                <c:pt idx="87">
                  <c:v>0.93247196692940071</c:v>
                </c:pt>
                <c:pt idx="88">
                  <c:v>0.86336190793945755</c:v>
                </c:pt>
                <c:pt idx="89">
                  <c:v>0.88549939275841982</c:v>
                </c:pt>
                <c:pt idx="90">
                  <c:v>0.86253015272949862</c:v>
                </c:pt>
                <c:pt idx="91">
                  <c:v>0.59087458288472228</c:v>
                </c:pt>
                <c:pt idx="92">
                  <c:v>0.56736774305020377</c:v>
                </c:pt>
                <c:pt idx="93">
                  <c:v>0.30291423619384639</c:v>
                </c:pt>
                <c:pt idx="94">
                  <c:v>0.21555466438743448</c:v>
                </c:pt>
                <c:pt idx="95">
                  <c:v>0.23755624584185114</c:v>
                </c:pt>
                <c:pt idx="96">
                  <c:v>0.15046442162999565</c:v>
                </c:pt>
                <c:pt idx="97">
                  <c:v>0.17195933900570792</c:v>
                </c:pt>
                <c:pt idx="98">
                  <c:v>6.4184263999799027E-2</c:v>
                </c:pt>
                <c:pt idx="99">
                  <c:v>-8.5340415454501689E-2</c:v>
                </c:pt>
                <c:pt idx="100">
                  <c:v>-6.4005311590877897E-2</c:v>
                </c:pt>
                <c:pt idx="101">
                  <c:v>-0.12789176466441199</c:v>
                </c:pt>
                <c:pt idx="102">
                  <c:v>-0.17052235288588158</c:v>
                </c:pt>
                <c:pt idx="103">
                  <c:v>-0.12801062318175907</c:v>
                </c:pt>
                <c:pt idx="104">
                  <c:v>-0.1703641688850614</c:v>
                </c:pt>
                <c:pt idx="105">
                  <c:v>-0.17083960377497337</c:v>
                </c:pt>
                <c:pt idx="106">
                  <c:v>-0.12812970283123001</c:v>
                </c:pt>
                <c:pt idx="107">
                  <c:v>-0.14962383826893297</c:v>
                </c:pt>
                <c:pt idx="108">
                  <c:v>-8.5419801887486685E-2</c:v>
                </c:pt>
                <c:pt idx="109">
                  <c:v>-0.12801062318175907</c:v>
                </c:pt>
                <c:pt idx="110">
                  <c:v>-8.5340415454501689E-2</c:v>
                </c:pt>
                <c:pt idx="111">
                  <c:v>0</c:v>
                </c:pt>
                <c:pt idx="112">
                  <c:v>0</c:v>
                </c:pt>
                <c:pt idx="113">
                  <c:v>4.2869415046240755E-2</c:v>
                </c:pt>
                <c:pt idx="114">
                  <c:v>4.2949619751654469E-2</c:v>
                </c:pt>
                <c:pt idx="115">
                  <c:v>4.2909479920117635E-2</c:v>
                </c:pt>
                <c:pt idx="116">
                  <c:v>2.1454739960057187E-2</c:v>
                </c:pt>
                <c:pt idx="117">
                  <c:v>8.6060250261525792E-2</c:v>
                </c:pt>
                <c:pt idx="118">
                  <c:v>8.5899239503315461E-2</c:v>
                </c:pt>
                <c:pt idx="119">
                  <c:v>0.19363556308843383</c:v>
                </c:pt>
                <c:pt idx="120">
                  <c:v>0.27865119780057146</c:v>
                </c:pt>
                <c:pt idx="121">
                  <c:v>0.34327583936092476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7B-49DC-9E3A-E4E9BA82B31F}"/>
            </c:ext>
          </c:extLst>
        </c:ser>
        <c:ser>
          <c:idx val="4"/>
          <c:order val="4"/>
          <c:tx>
            <c:strRef>
              <c:f>窯業・土石製品!$AV$26</c:f>
              <c:strCache>
                <c:ptCount val="1"/>
                <c:pt idx="0">
                  <c:v>投入(内訳大分類)電力・ガス・熱供給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窯業・土石製品!$AQ$27:$AQ$148</c:f>
              <c:numCache>
                <c:formatCode>mmm\-yy</c:formatCode>
                <c:ptCount val="12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</c:numCache>
            </c:numRef>
          </c:cat>
          <c:val>
            <c:numRef>
              <c:f>窯業・土石製品!$AV$27:$AV$148</c:f>
              <c:numCache>
                <c:formatCode>0.00_ </c:formatCode>
                <c:ptCount val="122"/>
                <c:pt idx="0">
                  <c:v>0.97269721894655969</c:v>
                </c:pt>
                <c:pt idx="1">
                  <c:v>0.99233915670499118</c:v>
                </c:pt>
                <c:pt idx="2">
                  <c:v>0.98916874406375888</c:v>
                </c:pt>
                <c:pt idx="3">
                  <c:v>0.99397361722383493</c:v>
                </c:pt>
                <c:pt idx="4">
                  <c:v>0.9057082568730539</c:v>
                </c:pt>
                <c:pt idx="5">
                  <c:v>0.97149939360726245</c:v>
                </c:pt>
                <c:pt idx="6">
                  <c:v>0.87814243635406375</c:v>
                </c:pt>
                <c:pt idx="7">
                  <c:v>0.89514101323851103</c:v>
                </c:pt>
                <c:pt idx="8">
                  <c:v>0.75283505223914704</c:v>
                </c:pt>
                <c:pt idx="9">
                  <c:v>0.50534360972903725</c:v>
                </c:pt>
                <c:pt idx="10">
                  <c:v>0.48721150900949295</c:v>
                </c:pt>
                <c:pt idx="11">
                  <c:v>0.42313193632787183</c:v>
                </c:pt>
                <c:pt idx="12">
                  <c:v>0.37611727673588569</c:v>
                </c:pt>
                <c:pt idx="13">
                  <c:v>0.35260994693989317</c:v>
                </c:pt>
                <c:pt idx="14">
                  <c:v>0.3750446989505174</c:v>
                </c:pt>
                <c:pt idx="15">
                  <c:v>0.60915444888171522</c:v>
                </c:pt>
                <c:pt idx="16">
                  <c:v>0.81581586433696596</c:v>
                </c:pt>
                <c:pt idx="17">
                  <c:v>0.84614864064694051</c:v>
                </c:pt>
                <c:pt idx="18">
                  <c:v>0.8362681472033604</c:v>
                </c:pt>
                <c:pt idx="19">
                  <c:v>0.73001868813653403</c:v>
                </c:pt>
                <c:pt idx="20">
                  <c:v>0.8656050917772754</c:v>
                </c:pt>
                <c:pt idx="21">
                  <c:v>1.0190977034604907</c:v>
                </c:pt>
                <c:pt idx="22">
                  <c:v>0.93473459941503201</c:v>
                </c:pt>
                <c:pt idx="23">
                  <c:v>0.93897183694637965</c:v>
                </c:pt>
                <c:pt idx="24">
                  <c:v>0.96658625807461418</c:v>
                </c:pt>
                <c:pt idx="25">
                  <c:v>1.0593984286397047</c:v>
                </c:pt>
                <c:pt idx="26">
                  <c:v>1.1059272622689358</c:v>
                </c:pt>
                <c:pt idx="27">
                  <c:v>0.99785364334309146</c:v>
                </c:pt>
                <c:pt idx="28">
                  <c:v>0.93819742194876055</c:v>
                </c:pt>
                <c:pt idx="29">
                  <c:v>0.75347521809989371</c:v>
                </c:pt>
                <c:pt idx="30">
                  <c:v>0.54495445206622084</c:v>
                </c:pt>
                <c:pt idx="31">
                  <c:v>0.45772612179758249</c:v>
                </c:pt>
                <c:pt idx="32">
                  <c:v>0.31834739163434728</c:v>
                </c:pt>
                <c:pt idx="33">
                  <c:v>0.28458001210624001</c:v>
                </c:pt>
                <c:pt idx="34">
                  <c:v>0.33305225494322788</c:v>
                </c:pt>
                <c:pt idx="35">
                  <c:v>0.40797681755242404</c:v>
                </c:pt>
                <c:pt idx="36">
                  <c:v>0.48272474302114077</c:v>
                </c:pt>
                <c:pt idx="37">
                  <c:v>0.47255125934568171</c:v>
                </c:pt>
                <c:pt idx="38">
                  <c:v>0.4149382757018647</c:v>
                </c:pt>
                <c:pt idx="39">
                  <c:v>0.15363980657941811</c:v>
                </c:pt>
                <c:pt idx="40">
                  <c:v>3.1420984908253138E-2</c:v>
                </c:pt>
                <c:pt idx="41">
                  <c:v>-0.338828550540411</c:v>
                </c:pt>
                <c:pt idx="42">
                  <c:v>-0.60841818297548877</c:v>
                </c:pt>
                <c:pt idx="43">
                  <c:v>-0.78166819870419912</c:v>
                </c:pt>
                <c:pt idx="44">
                  <c:v>-0.90717374235334058</c:v>
                </c:pt>
                <c:pt idx="45">
                  <c:v>-0.86355136421777723</c:v>
                </c:pt>
                <c:pt idx="46">
                  <c:v>-0.83861727757932181</c:v>
                </c:pt>
                <c:pt idx="47">
                  <c:v>-0.88569179971150336</c:v>
                </c:pt>
                <c:pt idx="48">
                  <c:v>-0.96888955065934124</c:v>
                </c:pt>
                <c:pt idx="49">
                  <c:v>-1.0951247775251143</c:v>
                </c:pt>
                <c:pt idx="50">
                  <c:v>-1.2414237003018853</c:v>
                </c:pt>
                <c:pt idx="51">
                  <c:v>-1.3950917299264103</c:v>
                </c:pt>
                <c:pt idx="52">
                  <c:v>-1.3835188523166377</c:v>
                </c:pt>
                <c:pt idx="53">
                  <c:v>-1.2761522946972739</c:v>
                </c:pt>
                <c:pt idx="54">
                  <c:v>-1.0578548952612432</c:v>
                </c:pt>
                <c:pt idx="55">
                  <c:v>-1.0055334303348342</c:v>
                </c:pt>
                <c:pt idx="56">
                  <c:v>-0.89569560331923759</c:v>
                </c:pt>
                <c:pt idx="57">
                  <c:v>-0.94348201222943318</c:v>
                </c:pt>
                <c:pt idx="58">
                  <c:v>-0.93389816514470758</c:v>
                </c:pt>
                <c:pt idx="59">
                  <c:v>-0.85696573261499687</c:v>
                </c:pt>
                <c:pt idx="60">
                  <c:v>-0.76095313808897647</c:v>
                </c:pt>
                <c:pt idx="61">
                  <c:v>-0.55185464094691961</c:v>
                </c:pt>
                <c:pt idx="62">
                  <c:v>-0.3101784774339183</c:v>
                </c:pt>
                <c:pt idx="63">
                  <c:v>5.2981682839770991E-2</c:v>
                </c:pt>
                <c:pt idx="64">
                  <c:v>0.24087119859337436</c:v>
                </c:pt>
                <c:pt idx="65">
                  <c:v>0.57328934424874212</c:v>
                </c:pt>
                <c:pt idx="66">
                  <c:v>0.69377534677421604</c:v>
                </c:pt>
                <c:pt idx="67">
                  <c:v>0.85349858874824258</c:v>
                </c:pt>
                <c:pt idx="68">
                  <c:v>0.95110700582865249</c:v>
                </c:pt>
                <c:pt idx="69">
                  <c:v>0.97700126511970642</c:v>
                </c:pt>
                <c:pt idx="70">
                  <c:v>0.88470671401161838</c:v>
                </c:pt>
                <c:pt idx="71">
                  <c:v>0.77334022914053147</c:v>
                </c:pt>
                <c:pt idx="72">
                  <c:v>0.72782976706823166</c:v>
                </c:pt>
                <c:pt idx="73">
                  <c:v>0.63049062671582212</c:v>
                </c:pt>
                <c:pt idx="74">
                  <c:v>0.59863577297470738</c:v>
                </c:pt>
                <c:pt idx="75">
                  <c:v>0.51890333576205061</c:v>
                </c:pt>
                <c:pt idx="76">
                  <c:v>0.42414975072591804</c:v>
                </c:pt>
                <c:pt idx="77">
                  <c:v>0.38382878551184052</c:v>
                </c:pt>
                <c:pt idx="78">
                  <c:v>0.32684204199995437</c:v>
                </c:pt>
                <c:pt idx="79">
                  <c:v>0.41098648259994247</c:v>
                </c:pt>
                <c:pt idx="80">
                  <c:v>0.44356045339622718</c:v>
                </c:pt>
                <c:pt idx="81">
                  <c:v>0.60619604106049274</c:v>
                </c:pt>
                <c:pt idx="82">
                  <c:v>0.74064701811296985</c:v>
                </c:pt>
                <c:pt idx="83">
                  <c:v>0.8525783415637106</c:v>
                </c:pt>
                <c:pt idx="84">
                  <c:v>0.93752884624920496</c:v>
                </c:pt>
                <c:pt idx="85">
                  <c:v>0.99764528757769666</c:v>
                </c:pt>
                <c:pt idx="86">
                  <c:v>0.90853408686148984</c:v>
                </c:pt>
                <c:pt idx="87">
                  <c:v>0.7285990999620322</c:v>
                </c:pt>
                <c:pt idx="88">
                  <c:v>0.50764827799992962</c:v>
                </c:pt>
                <c:pt idx="89">
                  <c:v>0.33902925332318518</c:v>
                </c:pt>
                <c:pt idx="90">
                  <c:v>0.30096650475178893</c:v>
                </c:pt>
                <c:pt idx="91">
                  <c:v>0.1459516160968318</c:v>
                </c:pt>
                <c:pt idx="92">
                  <c:v>1.9727351164796819E-2</c:v>
                </c:pt>
                <c:pt idx="93">
                  <c:v>-0.14114008396727359</c:v>
                </c:pt>
                <c:pt idx="94">
                  <c:v>-0.2464586686579881</c:v>
                </c:pt>
                <c:pt idx="95">
                  <c:v>-0.36312058703609418</c:v>
                </c:pt>
                <c:pt idx="96">
                  <c:v>-0.46969883725707778</c:v>
                </c:pt>
                <c:pt idx="97">
                  <c:v>-0.58666305751521108</c:v>
                </c:pt>
                <c:pt idx="98">
                  <c:v>-0.5862032902287575</c:v>
                </c:pt>
                <c:pt idx="99">
                  <c:v>-0.51982480012640875</c:v>
                </c:pt>
                <c:pt idx="100">
                  <c:v>-0.4781197327457502</c:v>
                </c:pt>
                <c:pt idx="101">
                  <c:v>-0.35882409151813938</c:v>
                </c:pt>
                <c:pt idx="102">
                  <c:v>-0.37421061210041978</c:v>
                </c:pt>
                <c:pt idx="103">
                  <c:v>-0.45628951279930241</c:v>
                </c:pt>
                <c:pt idx="104">
                  <c:v>-0.57072344750510862</c:v>
                </c:pt>
                <c:pt idx="105">
                  <c:v>-0.81376691230271503</c:v>
                </c:pt>
                <c:pt idx="106">
                  <c:v>-0.92017023673170029</c:v>
                </c:pt>
                <c:pt idx="107">
                  <c:v>-1.0153783687763289</c:v>
                </c:pt>
                <c:pt idx="108">
                  <c:v>-1.0378446530301579</c:v>
                </c:pt>
                <c:pt idx="109">
                  <c:v>-0.95110047493567684</c:v>
                </c:pt>
                <c:pt idx="110">
                  <c:v>-0.83237768627836428</c:v>
                </c:pt>
                <c:pt idx="111">
                  <c:v>-0.64509270686573172</c:v>
                </c:pt>
                <c:pt idx="112">
                  <c:v>-0.40333698799994344</c:v>
                </c:pt>
                <c:pt idx="113">
                  <c:v>-0.2709800984175435</c:v>
                </c:pt>
                <c:pt idx="114">
                  <c:v>-0.10139469143090667</c:v>
                </c:pt>
                <c:pt idx="115">
                  <c:v>0.11732611593953052</c:v>
                </c:pt>
                <c:pt idx="116">
                  <c:v>0.46526771615087809</c:v>
                </c:pt>
                <c:pt idx="117">
                  <c:v>0.99426092743476568</c:v>
                </c:pt>
                <c:pt idx="118">
                  <c:v>1.345468447269802</c:v>
                </c:pt>
                <c:pt idx="119">
                  <c:v>1.7968344780975436</c:v>
                </c:pt>
                <c:pt idx="120">
                  <c:v>2.153917596670218</c:v>
                </c:pt>
                <c:pt idx="121">
                  <c:v>2.5357905230139695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7B-49DC-9E3A-E4E9BA82B31F}"/>
            </c:ext>
          </c:extLst>
        </c:ser>
        <c:ser>
          <c:idx val="5"/>
          <c:order val="5"/>
          <c:tx>
            <c:strRef>
              <c:f>窯業・土石製品!$AW$26</c:f>
              <c:strCache>
                <c:ptCount val="1"/>
                <c:pt idx="0">
                  <c:v>投入(内訳大分類)対事業所サービス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窯業・土石製品!$AQ$27:$AQ$148</c:f>
              <c:numCache>
                <c:formatCode>mmm\-yy</c:formatCode>
                <c:ptCount val="12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</c:numCache>
            </c:numRef>
          </c:cat>
          <c:val>
            <c:numRef>
              <c:f>窯業・土石製品!$AW$27:$AW$148</c:f>
              <c:numCache>
                <c:formatCode>0.00_ </c:formatCode>
                <c:ptCount val="122"/>
                <c:pt idx="0">
                  <c:v>-3.2010353753235243E-2</c:v>
                </c:pt>
                <c:pt idx="1">
                  <c:v>-4.2637833837142328E-2</c:v>
                </c:pt>
                <c:pt idx="2">
                  <c:v>-5.3138037438970644E-2</c:v>
                </c:pt>
                <c:pt idx="3">
                  <c:v>-4.2680471670981331E-2</c:v>
                </c:pt>
                <c:pt idx="4">
                  <c:v>-4.2766003678336405E-2</c:v>
                </c:pt>
                <c:pt idx="5">
                  <c:v>-6.4020707506470487E-2</c:v>
                </c:pt>
                <c:pt idx="6">
                  <c:v>-5.3403993582307435E-2</c:v>
                </c:pt>
                <c:pt idx="7">
                  <c:v>-7.4840506437090587E-2</c:v>
                </c:pt>
                <c:pt idx="8">
                  <c:v>-5.3350589588725905E-2</c:v>
                </c:pt>
                <c:pt idx="9">
                  <c:v>-5.3350589588725905E-2</c:v>
                </c:pt>
                <c:pt idx="10">
                  <c:v>-6.3956750755714997E-2</c:v>
                </c:pt>
                <c:pt idx="11">
                  <c:v>-4.2723194865846553E-2</c:v>
                </c:pt>
                <c:pt idx="12">
                  <c:v>-4.2808898366078839E-2</c:v>
                </c:pt>
                <c:pt idx="13">
                  <c:v>-2.1404449183040176E-2</c:v>
                </c:pt>
                <c:pt idx="14">
                  <c:v>-3.2042396149387191E-2</c:v>
                </c:pt>
                <c:pt idx="15">
                  <c:v>-2.1425939593864955E-2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-1.0723736600748735E-2</c:v>
                </c:pt>
                <c:pt idx="21">
                  <c:v>2.1447473201498989E-2</c:v>
                </c:pt>
                <c:pt idx="22">
                  <c:v>3.2171209802247726E-2</c:v>
                </c:pt>
                <c:pt idx="23">
                  <c:v>3.2171209802247726E-2</c:v>
                </c:pt>
                <c:pt idx="24">
                  <c:v>2.1490670529195337E-2</c:v>
                </c:pt>
                <c:pt idx="25">
                  <c:v>2.1447473201498989E-2</c:v>
                </c:pt>
                <c:pt idx="26">
                  <c:v>4.2851879187732943E-2</c:v>
                </c:pt>
                <c:pt idx="27">
                  <c:v>6.4407150408923877E-2</c:v>
                </c:pt>
                <c:pt idx="28">
                  <c:v>6.4407150408923877E-2</c:v>
                </c:pt>
                <c:pt idx="29">
                  <c:v>8.5876200545232845E-2</c:v>
                </c:pt>
                <c:pt idx="30">
                  <c:v>8.5876200545232845E-2</c:v>
                </c:pt>
                <c:pt idx="31">
                  <c:v>8.6136168861717641E-2</c:v>
                </c:pt>
                <c:pt idx="32">
                  <c:v>8.5876200545232845E-2</c:v>
                </c:pt>
                <c:pt idx="33">
                  <c:v>5.3511122957598932E-2</c:v>
                </c:pt>
                <c:pt idx="34">
                  <c:v>7.4840506437090587E-2</c:v>
                </c:pt>
                <c:pt idx="35">
                  <c:v>7.4840506437090587E-2</c:v>
                </c:pt>
                <c:pt idx="36">
                  <c:v>0.10723736600749038</c:v>
                </c:pt>
                <c:pt idx="37">
                  <c:v>7.4915572140637599E-2</c:v>
                </c:pt>
                <c:pt idx="38">
                  <c:v>4.2680471670981331E-2</c:v>
                </c:pt>
                <c:pt idx="39">
                  <c:v>0.13871153293068553</c:v>
                </c:pt>
                <c:pt idx="40">
                  <c:v>0.13871153293068553</c:v>
                </c:pt>
                <c:pt idx="41">
                  <c:v>9.5839382494715422E-2</c:v>
                </c:pt>
                <c:pt idx="42">
                  <c:v>7.4541741940336581E-2</c:v>
                </c:pt>
                <c:pt idx="43">
                  <c:v>9.6127188448154002E-2</c:v>
                </c:pt>
                <c:pt idx="44">
                  <c:v>7.4541741940336581E-2</c:v>
                </c:pt>
                <c:pt idx="45">
                  <c:v>4.2595281108762241E-2</c:v>
                </c:pt>
                <c:pt idx="46">
                  <c:v>4.2468131015901973E-2</c:v>
                </c:pt>
                <c:pt idx="47">
                  <c:v>5.3085163769877472E-2</c:v>
                </c:pt>
                <c:pt idx="48">
                  <c:v>3.1851098261924962E-2</c:v>
                </c:pt>
                <c:pt idx="49">
                  <c:v>3.1882822463382088E-2</c:v>
                </c:pt>
                <c:pt idx="50">
                  <c:v>7.4393252414557687E-2</c:v>
                </c:pt>
                <c:pt idx="51">
                  <c:v>-2.1066372986664035E-2</c:v>
                </c:pt>
                <c:pt idx="52">
                  <c:v>-2.1066372986664035E-2</c:v>
                </c:pt>
                <c:pt idx="53">
                  <c:v>0</c:v>
                </c:pt>
                <c:pt idx="54">
                  <c:v>3.1724830280709118E-2</c:v>
                </c:pt>
                <c:pt idx="55">
                  <c:v>3.1756303326622923E-2</c:v>
                </c:pt>
                <c:pt idx="56">
                  <c:v>3.1724830280709118E-2</c:v>
                </c:pt>
                <c:pt idx="57">
                  <c:v>6.3638874260908404E-2</c:v>
                </c:pt>
                <c:pt idx="58">
                  <c:v>7.4024603988319768E-2</c:v>
                </c:pt>
                <c:pt idx="59">
                  <c:v>5.2822365929432208E-2</c:v>
                </c:pt>
                <c:pt idx="60">
                  <c:v>7.4098041095452483E-2</c:v>
                </c:pt>
                <c:pt idx="61">
                  <c:v>9.5363516643202653E-2</c:v>
                </c:pt>
                <c:pt idx="62">
                  <c:v>7.3878165602587684E-2</c:v>
                </c:pt>
                <c:pt idx="63">
                  <c:v>8.4432189260102375E-2</c:v>
                </c:pt>
                <c:pt idx="64">
                  <c:v>8.4432189260102375E-2</c:v>
                </c:pt>
                <c:pt idx="65">
                  <c:v>8.4432189260102375E-2</c:v>
                </c:pt>
                <c:pt idx="66">
                  <c:v>8.4348758243044816E-2</c:v>
                </c:pt>
                <c:pt idx="67">
                  <c:v>8.4432189260102375E-2</c:v>
                </c:pt>
                <c:pt idx="68">
                  <c:v>9.4892353023424275E-2</c:v>
                </c:pt>
                <c:pt idx="69">
                  <c:v>0.10543594780380525</c:v>
                </c:pt>
                <c:pt idx="70">
                  <c:v>7.3514591952968736E-2</c:v>
                </c:pt>
                <c:pt idx="71">
                  <c:v>9.4611883014491319E-2</c:v>
                </c:pt>
                <c:pt idx="72">
                  <c:v>8.4099451568435193E-2</c:v>
                </c:pt>
                <c:pt idx="73">
                  <c:v>8.4016676517680716E-2</c:v>
                </c:pt>
                <c:pt idx="74">
                  <c:v>8.3851614284833023E-2</c:v>
                </c:pt>
                <c:pt idx="75">
                  <c:v>8.3769326145202092E-2</c:v>
                </c:pt>
                <c:pt idx="76">
                  <c:v>7.3298160377050878E-2</c:v>
                </c:pt>
                <c:pt idx="77">
                  <c:v>8.3769326145202092E-2</c:v>
                </c:pt>
                <c:pt idx="78">
                  <c:v>8.3687199354863878E-2</c:v>
                </c:pt>
                <c:pt idx="79">
                  <c:v>7.3298160377050878E-2</c:v>
                </c:pt>
                <c:pt idx="80">
                  <c:v>7.3154579259762556E-2</c:v>
                </c:pt>
                <c:pt idx="81">
                  <c:v>0.13572557038227795</c:v>
                </c:pt>
                <c:pt idx="82">
                  <c:v>0.14602311910892785</c:v>
                </c:pt>
                <c:pt idx="83">
                  <c:v>0.1458805184066724</c:v>
                </c:pt>
                <c:pt idx="84">
                  <c:v>0.14602311910892785</c:v>
                </c:pt>
                <c:pt idx="85">
                  <c:v>0.1458805184066724</c:v>
                </c:pt>
                <c:pt idx="86">
                  <c:v>0.15599587599042652</c:v>
                </c:pt>
                <c:pt idx="87">
                  <c:v>0.12467518501747162</c:v>
                </c:pt>
                <c:pt idx="88">
                  <c:v>0.12479670079234181</c:v>
                </c:pt>
                <c:pt idx="89">
                  <c:v>0.10389598751455915</c:v>
                </c:pt>
                <c:pt idx="90">
                  <c:v>9.3415429240959816E-2</c:v>
                </c:pt>
                <c:pt idx="91">
                  <c:v>0.11439697572631308</c:v>
                </c:pt>
                <c:pt idx="92">
                  <c:v>9.3415429240959816E-2</c:v>
                </c:pt>
                <c:pt idx="93">
                  <c:v>6.1855756044899117E-2</c:v>
                </c:pt>
                <c:pt idx="94">
                  <c:v>5.1447048783727467E-2</c:v>
                </c:pt>
                <c:pt idx="95">
                  <c:v>4.1117988122332673E-2</c:v>
                </c:pt>
                <c:pt idx="96">
                  <c:v>6.1736458540473875E-2</c:v>
                </c:pt>
                <c:pt idx="97">
                  <c:v>6.1676982183498243E-2</c:v>
                </c:pt>
                <c:pt idx="98">
                  <c:v>3.0749619359496268E-2</c:v>
                </c:pt>
                <c:pt idx="99">
                  <c:v>6.1617620314216894E-2</c:v>
                </c:pt>
                <c:pt idx="100">
                  <c:v>5.1397485152914694E-2</c:v>
                </c:pt>
                <c:pt idx="101">
                  <c:v>7.2025868297220283E-2</c:v>
                </c:pt>
                <c:pt idx="102">
                  <c:v>7.2025868297220283E-2</c:v>
                </c:pt>
                <c:pt idx="103">
                  <c:v>6.1736458540473875E-2</c:v>
                </c:pt>
                <c:pt idx="104">
                  <c:v>8.2315278053963645E-2</c:v>
                </c:pt>
                <c:pt idx="105">
                  <c:v>6.1499238718994043E-2</c:v>
                </c:pt>
                <c:pt idx="106">
                  <c:v>5.1200181946953707E-2</c:v>
                </c:pt>
                <c:pt idx="107">
                  <c:v>6.1440218336344145E-2</c:v>
                </c:pt>
                <c:pt idx="108">
                  <c:v>4.0920874085312912E-2</c:v>
                </c:pt>
                <c:pt idx="109">
                  <c:v>3.0661258384324118E-2</c:v>
                </c:pt>
                <c:pt idx="110">
                  <c:v>6.1322516768651275E-2</c:v>
                </c:pt>
                <c:pt idx="111">
                  <c:v>2.0421278311473095E-2</c:v>
                </c:pt>
                <c:pt idx="112">
                  <c:v>3.0690655563984311E-2</c:v>
                </c:pt>
                <c:pt idx="113">
                  <c:v>3.0661258384324118E-2</c:v>
                </c:pt>
                <c:pt idx="114">
                  <c:v>3.0661258384324118E-2</c:v>
                </c:pt>
                <c:pt idx="115">
                  <c:v>3.0690655563984311E-2</c:v>
                </c:pt>
                <c:pt idx="116">
                  <c:v>4.0842556622949229E-2</c:v>
                </c:pt>
                <c:pt idx="117">
                  <c:v>2.0382269183849715E-2</c:v>
                </c:pt>
                <c:pt idx="118">
                  <c:v>3.0573403775774572E-2</c:v>
                </c:pt>
                <c:pt idx="119">
                  <c:v>6.1088461361136742E-2</c:v>
                </c:pt>
                <c:pt idx="120">
                  <c:v>6.1146807551547624E-2</c:v>
                </c:pt>
                <c:pt idx="121">
                  <c:v>8.1529076735398859E-2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7B-49DC-9E3A-E4E9BA82B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164504"/>
        <c:axId val="644164832"/>
      </c:areaChart>
      <c:lineChart>
        <c:grouping val="standard"/>
        <c:varyColors val="0"/>
        <c:ser>
          <c:idx val="0"/>
          <c:order val="0"/>
          <c:tx>
            <c:strRef>
              <c:f>窯業・土石製品!$AR$26</c:f>
              <c:strCache>
                <c:ptCount val="1"/>
                <c:pt idx="0">
                  <c:v>投入(大部門)窯業・土石製品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窯業・土石製品!$AQ$27:$AQ$148</c:f>
              <c:numCache>
                <c:formatCode>mmm\-yy</c:formatCode>
                <c:ptCount val="12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</c:numCache>
            </c:numRef>
          </c:cat>
          <c:val>
            <c:numRef>
              <c:f>窯業・土石製品!$AR$27:$AR$148</c:f>
              <c:numCache>
                <c:formatCode>0.00_ </c:formatCode>
                <c:ptCount val="122"/>
                <c:pt idx="0">
                  <c:v>1.3184584178498966</c:v>
                </c:pt>
                <c:pt idx="1">
                  <c:v>1.5182186234817863</c:v>
                </c:pt>
                <c:pt idx="2">
                  <c:v>2.114803625377661</c:v>
                </c:pt>
                <c:pt idx="3">
                  <c:v>1.1940298507462757</c:v>
                </c:pt>
                <c:pt idx="4">
                  <c:v>0.29821073558649402</c:v>
                </c:pt>
                <c:pt idx="5">
                  <c:v>-0.29821073558647981</c:v>
                </c:pt>
                <c:pt idx="6">
                  <c:v>-0.8928571428571388</c:v>
                </c:pt>
                <c:pt idx="7">
                  <c:v>-0.59701492537313072</c:v>
                </c:pt>
                <c:pt idx="8">
                  <c:v>0</c:v>
                </c:pt>
                <c:pt idx="9">
                  <c:v>0.3003003003003073</c:v>
                </c:pt>
                <c:pt idx="10">
                  <c:v>0.40040040040038605</c:v>
                </c:pt>
                <c:pt idx="11">
                  <c:v>0.59999999999999432</c:v>
                </c:pt>
                <c:pt idx="12">
                  <c:v>1.5015015015015081</c:v>
                </c:pt>
                <c:pt idx="13">
                  <c:v>1.6949152542372872</c:v>
                </c:pt>
                <c:pt idx="14">
                  <c:v>0.78895463510848174</c:v>
                </c:pt>
                <c:pt idx="15">
                  <c:v>0.98328416912487171</c:v>
                </c:pt>
                <c:pt idx="16">
                  <c:v>2.081268582755186</c:v>
                </c:pt>
                <c:pt idx="17">
                  <c:v>2.592223330009972</c:v>
                </c:pt>
                <c:pt idx="18">
                  <c:v>3.7037037037036953</c:v>
                </c:pt>
                <c:pt idx="19">
                  <c:v>3.8038038038038025</c:v>
                </c:pt>
                <c:pt idx="20">
                  <c:v>3.5820895522387985</c:v>
                </c:pt>
                <c:pt idx="21">
                  <c:v>3.6926147704590733</c:v>
                </c:pt>
                <c:pt idx="22">
                  <c:v>3.6889332003988073</c:v>
                </c:pt>
                <c:pt idx="23">
                  <c:v>3.9761431411530879</c:v>
                </c:pt>
                <c:pt idx="24">
                  <c:v>3.7475345167652847</c:v>
                </c:pt>
                <c:pt idx="25">
                  <c:v>2.8431372549019756</c:v>
                </c:pt>
                <c:pt idx="26">
                  <c:v>2.7397260273972535</c:v>
                </c:pt>
                <c:pt idx="27">
                  <c:v>2.2395326192794442</c:v>
                </c:pt>
                <c:pt idx="28">
                  <c:v>2.2330097087378533</c:v>
                </c:pt>
                <c:pt idx="29">
                  <c:v>2.6239067055393548</c:v>
                </c:pt>
                <c:pt idx="30">
                  <c:v>2.5096525096525113</c:v>
                </c:pt>
                <c:pt idx="31">
                  <c:v>2.4108003857280522</c:v>
                </c:pt>
                <c:pt idx="32">
                  <c:v>2.2094140249759846</c:v>
                </c:pt>
                <c:pt idx="33">
                  <c:v>1.539942252165531</c:v>
                </c:pt>
                <c:pt idx="34">
                  <c:v>1.7307692307692264</c:v>
                </c:pt>
                <c:pt idx="35">
                  <c:v>0.86042065009561952</c:v>
                </c:pt>
                <c:pt idx="36">
                  <c:v>-9.5057034220531023E-2</c:v>
                </c:pt>
                <c:pt idx="37">
                  <c:v>-9.5328884652062129E-2</c:v>
                </c:pt>
                <c:pt idx="38">
                  <c:v>0.1904761904761898</c:v>
                </c:pt>
                <c:pt idx="39">
                  <c:v>0.2857142857142918</c:v>
                </c:pt>
                <c:pt idx="40">
                  <c:v>0.18993352326685908</c:v>
                </c:pt>
                <c:pt idx="41">
                  <c:v>-0.56818181818181301</c:v>
                </c:pt>
                <c:pt idx="42">
                  <c:v>-1.6949152542372872</c:v>
                </c:pt>
                <c:pt idx="43">
                  <c:v>-2.5423728813559308</c:v>
                </c:pt>
                <c:pt idx="44">
                  <c:v>-3.4774436090225578</c:v>
                </c:pt>
                <c:pt idx="45">
                  <c:v>-3.5071090047393341</c:v>
                </c:pt>
                <c:pt idx="46">
                  <c:v>-3.4971644612476354</c:v>
                </c:pt>
                <c:pt idx="47">
                  <c:v>-3.4123222748815039</c:v>
                </c:pt>
                <c:pt idx="48">
                  <c:v>-4.0913415794481409</c:v>
                </c:pt>
                <c:pt idx="49">
                  <c:v>-4.3893129770992374</c:v>
                </c:pt>
                <c:pt idx="50">
                  <c:v>-5.1330798479087463</c:v>
                </c:pt>
                <c:pt idx="51">
                  <c:v>-5.4131054131054128</c:v>
                </c:pt>
                <c:pt idx="52">
                  <c:v>-5.5924170616113713</c:v>
                </c:pt>
                <c:pt idx="53">
                  <c:v>-5.4285714285714306</c:v>
                </c:pt>
                <c:pt idx="54">
                  <c:v>-4.6934865900383187</c:v>
                </c:pt>
                <c:pt idx="55">
                  <c:v>-4.154589371980677</c:v>
                </c:pt>
                <c:pt idx="56">
                  <c:v>-3.4079844206426486</c:v>
                </c:pt>
                <c:pt idx="57">
                  <c:v>-2.6522593320235757</c:v>
                </c:pt>
                <c:pt idx="58">
                  <c:v>-1.8609206660136977</c:v>
                </c:pt>
                <c:pt idx="59">
                  <c:v>-0.49067713444553362</c:v>
                </c:pt>
                <c:pt idx="60">
                  <c:v>1.4880952380952266</c:v>
                </c:pt>
                <c:pt idx="61">
                  <c:v>2.5948103792415225</c:v>
                </c:pt>
                <c:pt idx="62">
                  <c:v>3.7074148296593279</c:v>
                </c:pt>
                <c:pt idx="63">
                  <c:v>4.1164658634538256</c:v>
                </c:pt>
                <c:pt idx="64">
                  <c:v>4.0160642570281198</c:v>
                </c:pt>
                <c:pt idx="65">
                  <c:v>4.1289023162134981</c:v>
                </c:pt>
                <c:pt idx="66">
                  <c:v>4.3216080402010135</c:v>
                </c:pt>
                <c:pt idx="67">
                  <c:v>4.5362903225806548</c:v>
                </c:pt>
                <c:pt idx="68">
                  <c:v>5.040322580645153</c:v>
                </c:pt>
                <c:pt idx="69">
                  <c:v>5.8526740665994197</c:v>
                </c:pt>
                <c:pt idx="70">
                  <c:v>5.1896207584830449</c:v>
                </c:pt>
                <c:pt idx="71">
                  <c:v>4.0433925049309494</c:v>
                </c:pt>
                <c:pt idx="72">
                  <c:v>3.4213098729227767</c:v>
                </c:pt>
                <c:pt idx="73">
                  <c:v>3.0155642023346445</c:v>
                </c:pt>
                <c:pt idx="74">
                  <c:v>2.2222222222222143</c:v>
                </c:pt>
                <c:pt idx="75">
                  <c:v>2.9893924783027899</c:v>
                </c:pt>
                <c:pt idx="76">
                  <c:v>3.8610038610038515</c:v>
                </c:pt>
                <c:pt idx="77">
                  <c:v>4.448742746615082</c:v>
                </c:pt>
                <c:pt idx="78">
                  <c:v>5.1059730250481579</c:v>
                </c:pt>
                <c:pt idx="79">
                  <c:v>5.4001928640308563</c:v>
                </c:pt>
                <c:pt idx="80">
                  <c:v>5.374280230326292</c:v>
                </c:pt>
                <c:pt idx="81">
                  <c:v>5.2430886558627208</c:v>
                </c:pt>
                <c:pt idx="82">
                  <c:v>4.8387096774193452</c:v>
                </c:pt>
                <c:pt idx="83">
                  <c:v>4.0758293838862443</c:v>
                </c:pt>
                <c:pt idx="84">
                  <c:v>2.8355387523629503</c:v>
                </c:pt>
                <c:pt idx="85">
                  <c:v>3.1161473087818763</c:v>
                </c:pt>
                <c:pt idx="86">
                  <c:v>3.875236294896041</c:v>
                </c:pt>
                <c:pt idx="87">
                  <c:v>3.5580524344569255</c:v>
                </c:pt>
                <c:pt idx="88">
                  <c:v>2.6022304832713985</c:v>
                </c:pt>
                <c:pt idx="89">
                  <c:v>1.6666666666666572</c:v>
                </c:pt>
                <c:pt idx="90">
                  <c:v>0.36663611365719362</c:v>
                </c:pt>
                <c:pt idx="91">
                  <c:v>-0.36596523330281627</c:v>
                </c:pt>
                <c:pt idx="92">
                  <c:v>-0.81967213114752724</c:v>
                </c:pt>
                <c:pt idx="93">
                  <c:v>-1.8115942028985472</c:v>
                </c:pt>
                <c:pt idx="94">
                  <c:v>-1.8099547511312295</c:v>
                </c:pt>
                <c:pt idx="95">
                  <c:v>-1.0928961748633839</c:v>
                </c:pt>
                <c:pt idx="96">
                  <c:v>0.18382352941176805</c:v>
                </c:pt>
                <c:pt idx="97">
                  <c:v>-9.1575091575109013E-2</c:v>
                </c:pt>
                <c:pt idx="98">
                  <c:v>-1.7288444040036524</c:v>
                </c:pt>
                <c:pt idx="99">
                  <c:v>-4.0687160940325526</c:v>
                </c:pt>
                <c:pt idx="100">
                  <c:v>-4.7101449275362341</c:v>
                </c:pt>
                <c:pt idx="101">
                  <c:v>-3.8251366120218648</c:v>
                </c:pt>
                <c:pt idx="102">
                  <c:v>-2.8310502283104881</c:v>
                </c:pt>
                <c:pt idx="103">
                  <c:v>-2.4793388429752099</c:v>
                </c:pt>
                <c:pt idx="104">
                  <c:v>-2.5711662075298563</c:v>
                </c:pt>
                <c:pt idx="105">
                  <c:v>-2.85977859778599</c:v>
                </c:pt>
                <c:pt idx="106">
                  <c:v>-2.9493087557603701</c:v>
                </c:pt>
                <c:pt idx="107">
                  <c:v>-2.7624309392265189</c:v>
                </c:pt>
                <c:pt idx="108">
                  <c:v>-2.3853211009174231</c:v>
                </c:pt>
                <c:pt idx="109">
                  <c:v>-1.5582034830430729</c:v>
                </c:pt>
                <c:pt idx="110">
                  <c:v>0.55555555555555713</c:v>
                </c:pt>
                <c:pt idx="111">
                  <c:v>3.6757775683317675</c:v>
                </c:pt>
                <c:pt idx="112">
                  <c:v>5.0380228136882153</c:v>
                </c:pt>
                <c:pt idx="113">
                  <c:v>5.2083333333333286</c:v>
                </c:pt>
                <c:pt idx="114">
                  <c:v>5.4511278195488586</c:v>
                </c:pt>
                <c:pt idx="115">
                  <c:v>6.8738229755178821</c:v>
                </c:pt>
                <c:pt idx="116">
                  <c:v>7.8228086710650473</c:v>
                </c:pt>
                <c:pt idx="117">
                  <c:v>10.256410256410263</c:v>
                </c:pt>
                <c:pt idx="118">
                  <c:v>12.155745489078825</c:v>
                </c:pt>
                <c:pt idx="119">
                  <c:v>12.310606060606062</c:v>
                </c:pt>
                <c:pt idx="120">
                  <c:v>12.593984962405997</c:v>
                </c:pt>
                <c:pt idx="121">
                  <c:v>12.756052141526993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7B-49DC-9E3A-E4E9BA82B31F}"/>
            </c:ext>
          </c:extLst>
        </c:ser>
        <c:ser>
          <c:idx val="6"/>
          <c:order val="6"/>
          <c:tx>
            <c:strRef>
              <c:f>窯業・土石製品!$AY$26</c:f>
              <c:strCache>
                <c:ptCount val="1"/>
                <c:pt idx="0">
                  <c:v>産出(大部門)窯業・土石製品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窯業・土石製品!$AY$27:$AY$148</c:f>
              <c:numCache>
                <c:formatCode>0.00_ </c:formatCode>
                <c:ptCount val="122"/>
                <c:pt idx="0">
                  <c:v>-0.59820538384845179</c:v>
                </c:pt>
                <c:pt idx="1">
                  <c:v>-0.39920159680639244</c:v>
                </c:pt>
                <c:pt idx="2">
                  <c:v>-0.39880358923230119</c:v>
                </c:pt>
                <c:pt idx="3">
                  <c:v>-0.69860279441118678</c:v>
                </c:pt>
                <c:pt idx="4">
                  <c:v>0</c:v>
                </c:pt>
                <c:pt idx="5">
                  <c:v>-0.19980019980019392</c:v>
                </c:pt>
                <c:pt idx="6">
                  <c:v>-0.10030090270812764</c:v>
                </c:pt>
                <c:pt idx="7">
                  <c:v>0</c:v>
                </c:pt>
                <c:pt idx="8">
                  <c:v>-0.10020040080159731</c:v>
                </c:pt>
                <c:pt idx="9">
                  <c:v>-0.29999999999999716</c:v>
                </c:pt>
                <c:pt idx="10">
                  <c:v>-0.30060120240480614</c:v>
                </c:pt>
                <c:pt idx="11">
                  <c:v>-0.20040080160320883</c:v>
                </c:pt>
                <c:pt idx="12">
                  <c:v>0.20060180541625527</c:v>
                </c:pt>
                <c:pt idx="13">
                  <c:v>0.40080160320641767</c:v>
                </c:pt>
                <c:pt idx="14">
                  <c:v>0.40040040040038605</c:v>
                </c:pt>
                <c:pt idx="15">
                  <c:v>1.1055276381909351</c:v>
                </c:pt>
                <c:pt idx="16">
                  <c:v>0.69930069930070715</c:v>
                </c:pt>
                <c:pt idx="17">
                  <c:v>0.80080080080080052</c:v>
                </c:pt>
                <c:pt idx="18">
                  <c:v>1.2048192771084274</c:v>
                </c:pt>
                <c:pt idx="19">
                  <c:v>1.0030090270812337</c:v>
                </c:pt>
                <c:pt idx="20">
                  <c:v>1.0030090270812337</c:v>
                </c:pt>
                <c:pt idx="21">
                  <c:v>1.1033099297893472</c:v>
                </c:pt>
                <c:pt idx="22">
                  <c:v>1.4070351758794146</c:v>
                </c:pt>
                <c:pt idx="23">
                  <c:v>1.2048192771084274</c:v>
                </c:pt>
                <c:pt idx="24">
                  <c:v>0.80080080080080052</c:v>
                </c:pt>
                <c:pt idx="25">
                  <c:v>0.49900199600799056</c:v>
                </c:pt>
                <c:pt idx="26">
                  <c:v>0.29910269192421879</c:v>
                </c:pt>
                <c:pt idx="27">
                  <c:v>-0.19880715705764374</c:v>
                </c:pt>
                <c:pt idx="28">
                  <c:v>-0.59523809523808779</c:v>
                </c:pt>
                <c:pt idx="29">
                  <c:v>-9.9304865938449893E-2</c:v>
                </c:pt>
                <c:pt idx="30">
                  <c:v>0</c:v>
                </c:pt>
                <c:pt idx="31">
                  <c:v>-9.9304865938449893E-2</c:v>
                </c:pt>
                <c:pt idx="32">
                  <c:v>0.19860973187687136</c:v>
                </c:pt>
                <c:pt idx="33">
                  <c:v>0.297619047619051</c:v>
                </c:pt>
                <c:pt idx="34">
                  <c:v>0.59464816650147156</c:v>
                </c:pt>
                <c:pt idx="35">
                  <c:v>1.0912698412698632</c:v>
                </c:pt>
                <c:pt idx="36">
                  <c:v>1.4895729890764642</c:v>
                </c:pt>
                <c:pt idx="37">
                  <c:v>1.4895729890764642</c:v>
                </c:pt>
                <c:pt idx="38">
                  <c:v>1.689860834990057</c:v>
                </c:pt>
                <c:pt idx="39">
                  <c:v>1.7928286852589679</c:v>
                </c:pt>
                <c:pt idx="40">
                  <c:v>1.996007984031948</c:v>
                </c:pt>
                <c:pt idx="41">
                  <c:v>1.4910536779324133</c:v>
                </c:pt>
                <c:pt idx="42">
                  <c:v>1.1904761904761898</c:v>
                </c:pt>
                <c:pt idx="43">
                  <c:v>1.3916500994035914</c:v>
                </c:pt>
                <c:pt idx="44">
                  <c:v>0.99108027750247629</c:v>
                </c:pt>
                <c:pt idx="45">
                  <c:v>0.79129574678538006</c:v>
                </c:pt>
                <c:pt idx="46">
                  <c:v>0.39408866995074732</c:v>
                </c:pt>
                <c:pt idx="47">
                  <c:v>-0.29440628066733154</c:v>
                </c:pt>
                <c:pt idx="48">
                  <c:v>-0.78277886497065197</c:v>
                </c:pt>
                <c:pt idx="49">
                  <c:v>-0.78277886497065197</c:v>
                </c:pt>
                <c:pt idx="50">
                  <c:v>-1.0752688172043037</c:v>
                </c:pt>
                <c:pt idx="51">
                  <c:v>-1.5655577299413039</c:v>
                </c:pt>
                <c:pt idx="52">
                  <c:v>-1.8590998043052878</c:v>
                </c:pt>
                <c:pt idx="53">
                  <c:v>-2.1547502448579792</c:v>
                </c:pt>
                <c:pt idx="54">
                  <c:v>-2.1568627450980387</c:v>
                </c:pt>
                <c:pt idx="55">
                  <c:v>-2.2549019607843093</c:v>
                </c:pt>
                <c:pt idx="56">
                  <c:v>-2.1589793915603508</c:v>
                </c:pt>
                <c:pt idx="57">
                  <c:v>-2.4533856722276681</c:v>
                </c:pt>
                <c:pt idx="58">
                  <c:v>-2.3552502453385671</c:v>
                </c:pt>
                <c:pt idx="59">
                  <c:v>-1.7716535433070817</c:v>
                </c:pt>
                <c:pt idx="60">
                  <c:v>-1.4792899408283944</c:v>
                </c:pt>
                <c:pt idx="61">
                  <c:v>-1.7751479289940875</c:v>
                </c:pt>
                <c:pt idx="62">
                  <c:v>-1.5810276679842019</c:v>
                </c:pt>
                <c:pt idx="63">
                  <c:v>-0.89463220675943944</c:v>
                </c:pt>
                <c:pt idx="64">
                  <c:v>-0.79760717846460238</c:v>
                </c:pt>
                <c:pt idx="65">
                  <c:v>-0.30030030030032151</c:v>
                </c:pt>
                <c:pt idx="66">
                  <c:v>0</c:v>
                </c:pt>
                <c:pt idx="67">
                  <c:v>0.10030090270811343</c:v>
                </c:pt>
                <c:pt idx="68">
                  <c:v>0.3009027081243687</c:v>
                </c:pt>
                <c:pt idx="69">
                  <c:v>0.70422535211267245</c:v>
                </c:pt>
                <c:pt idx="70">
                  <c:v>0.50251256281406143</c:v>
                </c:pt>
                <c:pt idx="71">
                  <c:v>0.30060120240480614</c:v>
                </c:pt>
                <c:pt idx="72">
                  <c:v>1.8018018018018012</c:v>
                </c:pt>
                <c:pt idx="73">
                  <c:v>2.8112449799196924</c:v>
                </c:pt>
                <c:pt idx="74">
                  <c:v>2.8112449799196924</c:v>
                </c:pt>
                <c:pt idx="75">
                  <c:v>4.0120361083249634</c:v>
                </c:pt>
                <c:pt idx="76">
                  <c:v>6.7336683417085368</c:v>
                </c:pt>
                <c:pt idx="77">
                  <c:v>6.6265060240964004</c:v>
                </c:pt>
                <c:pt idx="78">
                  <c:v>7.4148296593186274</c:v>
                </c:pt>
                <c:pt idx="79">
                  <c:v>7.7154308617234619</c:v>
                </c:pt>
                <c:pt idx="80">
                  <c:v>7.6999999999999886</c:v>
                </c:pt>
                <c:pt idx="81">
                  <c:v>8.6913086913086914</c:v>
                </c:pt>
                <c:pt idx="82">
                  <c:v>8.8999999999999915</c:v>
                </c:pt>
                <c:pt idx="83">
                  <c:v>8.7912087912088026</c:v>
                </c:pt>
                <c:pt idx="84">
                  <c:v>8.2595870206489508</c:v>
                </c:pt>
                <c:pt idx="85">
                  <c:v>7.71484375</c:v>
                </c:pt>
                <c:pt idx="86">
                  <c:v>8.0078124999999716</c:v>
                </c:pt>
                <c:pt idx="87">
                  <c:v>6.9431051108968234</c:v>
                </c:pt>
                <c:pt idx="88">
                  <c:v>4.3314500941619656</c:v>
                </c:pt>
                <c:pt idx="89">
                  <c:v>4.7080979284369135</c:v>
                </c:pt>
                <c:pt idx="90">
                  <c:v>3.4514925373134275</c:v>
                </c:pt>
                <c:pt idx="91">
                  <c:v>2.5116279069767415</c:v>
                </c:pt>
                <c:pt idx="92">
                  <c:v>2.692664809656435</c:v>
                </c:pt>
                <c:pt idx="93">
                  <c:v>1.4705882352941302</c:v>
                </c:pt>
                <c:pt idx="94">
                  <c:v>1.4692378328741853</c:v>
                </c:pt>
                <c:pt idx="95">
                  <c:v>1.3774104683195674</c:v>
                </c:pt>
                <c:pt idx="96">
                  <c:v>9.0826521344240518E-2</c:v>
                </c:pt>
                <c:pt idx="97">
                  <c:v>0</c:v>
                </c:pt>
                <c:pt idx="98">
                  <c:v>-0.45207956600361854</c:v>
                </c:pt>
                <c:pt idx="99">
                  <c:v>-2.5247971145175967</c:v>
                </c:pt>
                <c:pt idx="100">
                  <c:v>-2.3465703971119183</c:v>
                </c:pt>
                <c:pt idx="101">
                  <c:v>-2.9676258992805629</c:v>
                </c:pt>
                <c:pt idx="102">
                  <c:v>-2.4346257889990994</c:v>
                </c:pt>
                <c:pt idx="103">
                  <c:v>-1.8148820326678816</c:v>
                </c:pt>
                <c:pt idx="104">
                  <c:v>-2.1699819168173491</c:v>
                </c:pt>
                <c:pt idx="105">
                  <c:v>-2.2644927536231876</c:v>
                </c:pt>
                <c:pt idx="106">
                  <c:v>-2.7149321266968371</c:v>
                </c:pt>
                <c:pt idx="107">
                  <c:v>-2.7173913043478279</c:v>
                </c:pt>
                <c:pt idx="108">
                  <c:v>-2.2686025408348343</c:v>
                </c:pt>
                <c:pt idx="109">
                  <c:v>-2.9011786038077929</c:v>
                </c:pt>
                <c:pt idx="110">
                  <c:v>-2.9972752043596671</c:v>
                </c:pt>
                <c:pt idx="111">
                  <c:v>-1.1100832562442093</c:v>
                </c:pt>
                <c:pt idx="112">
                  <c:v>-1.0166358595194254</c:v>
                </c:pt>
                <c:pt idx="113">
                  <c:v>-1.2048192771084416</c:v>
                </c:pt>
                <c:pt idx="114">
                  <c:v>-1.4787430683918785</c:v>
                </c:pt>
                <c:pt idx="115">
                  <c:v>-1.5711645101663549</c:v>
                </c:pt>
                <c:pt idx="116">
                  <c:v>-1.4787430683918785</c:v>
                </c:pt>
                <c:pt idx="117">
                  <c:v>-1.1121408711770187</c:v>
                </c:pt>
                <c:pt idx="118">
                  <c:v>-0.55813953488372192</c:v>
                </c:pt>
                <c:pt idx="119">
                  <c:v>-0.27932960893856773</c:v>
                </c:pt>
                <c:pt idx="120">
                  <c:v>0.46425255338904492</c:v>
                </c:pt>
                <c:pt idx="121">
                  <c:v>1.8674136321195078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EE-4B52-BF70-DAF83B62BB81}"/>
            </c:ext>
          </c:extLst>
        </c:ser>
        <c:ser>
          <c:idx val="7"/>
          <c:order val="7"/>
          <c:tx>
            <c:strRef>
              <c:f>窯業・土石製品!$AZ$26</c:f>
              <c:strCache>
                <c:ptCount val="1"/>
                <c:pt idx="0">
                  <c:v>産出推計値（大部門）窯業・土石製品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窯業・土石製品!$AZ$27:$AZ$148</c:f>
              <c:numCache>
                <c:formatCode>0.00</c:formatCode>
                <c:ptCount val="122"/>
                <c:pt idx="0">
                  <c:v>0.6738546348217227</c:v>
                </c:pt>
                <c:pt idx="1">
                  <c:v>0.776719354122406</c:v>
                </c:pt>
                <c:pt idx="2">
                  <c:v>1.0845989989914244</c:v>
                </c:pt>
                <c:pt idx="3">
                  <c:v>0.61595335716874899</c:v>
                </c:pt>
                <c:pt idx="4">
                  <c:v>0.1539093384807444</c:v>
                </c:pt>
                <c:pt idx="5">
                  <c:v>-0.15390933848073018</c:v>
                </c:pt>
                <c:pt idx="6">
                  <c:v>-0.46125473936349692</c:v>
                </c:pt>
                <c:pt idx="7">
                  <c:v>-0.30797667858436739</c:v>
                </c:pt>
                <c:pt idx="8">
                  <c:v>0</c:v>
                </c:pt>
                <c:pt idx="9">
                  <c:v>0.15446405255083562</c:v>
                </c:pt>
                <c:pt idx="10">
                  <c:v>0.20595207006779503</c:v>
                </c:pt>
                <c:pt idx="11">
                  <c:v>0.30876912600000139</c:v>
                </c:pt>
                <c:pt idx="12">
                  <c:v>0.77232026275420651</c:v>
                </c:pt>
                <c:pt idx="13">
                  <c:v>0.87349731199206815</c:v>
                </c:pt>
                <c:pt idx="14">
                  <c:v>0.40874730189955244</c:v>
                </c:pt>
                <c:pt idx="15">
                  <c:v>0.51015216492081095</c:v>
                </c:pt>
                <c:pt idx="16">
                  <c:v>1.0757097516025169</c:v>
                </c:pt>
                <c:pt idx="17">
                  <c:v>1.3359370653996336</c:v>
                </c:pt>
                <c:pt idx="18">
                  <c:v>1.9050566481270295</c:v>
                </c:pt>
                <c:pt idx="19">
                  <c:v>1.9565446656439889</c:v>
                </c:pt>
                <c:pt idx="20">
                  <c:v>1.8478600715062612</c:v>
                </c:pt>
                <c:pt idx="21">
                  <c:v>1.9021185587169214</c:v>
                </c:pt>
                <c:pt idx="22">
                  <c:v>1.9011412084533248</c:v>
                </c:pt>
                <c:pt idx="23">
                  <c:v>2.0521245130765493</c:v>
                </c:pt>
                <c:pt idx="24">
                  <c:v>1.9415496840228457</c:v>
                </c:pt>
                <c:pt idx="25">
                  <c:v>1.47718051775297</c:v>
                </c:pt>
                <c:pt idx="26">
                  <c:v>1.4247917587767063</c:v>
                </c:pt>
                <c:pt idx="27">
                  <c:v>1.1673944910485687</c:v>
                </c:pt>
                <c:pt idx="28">
                  <c:v>1.1656196155036298</c:v>
                </c:pt>
                <c:pt idx="29">
                  <c:v>1.3690298825848544</c:v>
                </c:pt>
                <c:pt idx="30">
                  <c:v>1.3136624417599165</c:v>
                </c:pt>
                <c:pt idx="31">
                  <c:v>1.2624990795293343</c:v>
                </c:pt>
                <c:pt idx="32">
                  <c:v>1.1591576564081976</c:v>
                </c:pt>
                <c:pt idx="33">
                  <c:v>0.80718415549610256</c:v>
                </c:pt>
                <c:pt idx="34">
                  <c:v>0.90762428746813839</c:v>
                </c:pt>
                <c:pt idx="35">
                  <c:v>0.45244331526194514</c:v>
                </c:pt>
                <c:pt idx="36">
                  <c:v>-5.0120302169062825E-2</c:v>
                </c:pt>
                <c:pt idx="37">
                  <c:v>-5.0195776994371499E-2</c:v>
                </c:pt>
                <c:pt idx="38">
                  <c:v>0.10034118695030259</c:v>
                </c:pt>
                <c:pt idx="39">
                  <c:v>0.15051178042544677</c:v>
                </c:pt>
                <c:pt idx="40">
                  <c:v>0.10019038861257457</c:v>
                </c:pt>
                <c:pt idx="41">
                  <c:v>-0.30012012855308967</c:v>
                </c:pt>
                <c:pt idx="42">
                  <c:v>-0.89766630838056471</c:v>
                </c:pt>
                <c:pt idx="43">
                  <c:v>-1.3464994625708613</c:v>
                </c:pt>
                <c:pt idx="44">
                  <c:v>-1.8433643826707282</c:v>
                </c:pt>
                <c:pt idx="45">
                  <c:v>-1.8516669969726536</c:v>
                </c:pt>
                <c:pt idx="46">
                  <c:v>-1.8488911612340786</c:v>
                </c:pt>
                <c:pt idx="47">
                  <c:v>-1.8016219430004128</c:v>
                </c:pt>
                <c:pt idx="48">
                  <c:v>-2.1562537141461462</c:v>
                </c:pt>
                <c:pt idx="49">
                  <c:v>-2.3101653471866825</c:v>
                </c:pt>
                <c:pt idx="50">
                  <c:v>-2.7064963171286394</c:v>
                </c:pt>
                <c:pt idx="51">
                  <c:v>-2.8554260754585385</c:v>
                </c:pt>
                <c:pt idx="52">
                  <c:v>-2.9526581843617947</c:v>
                </c:pt>
                <c:pt idx="53">
                  <c:v>-2.8597238280834461</c:v>
                </c:pt>
                <c:pt idx="54">
                  <c:v>-2.4657816640501977</c:v>
                </c:pt>
                <c:pt idx="55">
                  <c:v>-2.1736938459742419</c:v>
                </c:pt>
                <c:pt idx="56">
                  <c:v>-1.7764698776826293</c:v>
                </c:pt>
                <c:pt idx="57">
                  <c:v>-1.3767085144570217</c:v>
                </c:pt>
                <c:pt idx="58">
                  <c:v>-0.96731520157253215</c:v>
                </c:pt>
                <c:pt idx="59">
                  <c:v>-0.25481609249791859</c:v>
                </c:pt>
                <c:pt idx="60">
                  <c:v>0.76875789893917101</c:v>
                </c:pt>
                <c:pt idx="61">
                  <c:v>1.3366238520713551</c:v>
                </c:pt>
                <c:pt idx="62">
                  <c:v>1.9060380293214507</c:v>
                </c:pt>
                <c:pt idx="63">
                  <c:v>2.11427451228856</c:v>
                </c:pt>
                <c:pt idx="64">
                  <c:v>2.062706841257139</c:v>
                </c:pt>
                <c:pt idx="65">
                  <c:v>2.1175504266023069</c:v>
                </c:pt>
                <c:pt idx="66">
                  <c:v>2.218553910933835</c:v>
                </c:pt>
                <c:pt idx="67">
                  <c:v>2.3253416946360517</c:v>
                </c:pt>
                <c:pt idx="68">
                  <c:v>2.5837129940400558</c:v>
                </c:pt>
                <c:pt idx="69">
                  <c:v>2.9986566066943396</c:v>
                </c:pt>
                <c:pt idx="70">
                  <c:v>2.6732477041426961</c:v>
                </c:pt>
                <c:pt idx="71">
                  <c:v>2.0948299222351494</c:v>
                </c:pt>
                <c:pt idx="72">
                  <c:v>1.7800838953051965</c:v>
                </c:pt>
                <c:pt idx="73">
                  <c:v>1.5726465318925591</c:v>
                </c:pt>
                <c:pt idx="74">
                  <c:v>1.1626734524978559</c:v>
                </c:pt>
                <c:pt idx="75">
                  <c:v>1.5654988586163938</c:v>
                </c:pt>
                <c:pt idx="76">
                  <c:v>2.0210191411691056</c:v>
                </c:pt>
                <c:pt idx="77">
                  <c:v>2.3265229860881362</c:v>
                </c:pt>
                <c:pt idx="78">
                  <c:v>2.6751471003015013</c:v>
                </c:pt>
                <c:pt idx="79">
                  <c:v>2.8279979381457281</c:v>
                </c:pt>
                <c:pt idx="80">
                  <c:v>2.8208752333745366</c:v>
                </c:pt>
                <c:pt idx="81">
                  <c:v>2.7607677346900914</c:v>
                </c:pt>
                <c:pt idx="82">
                  <c:v>2.5535756909166736</c:v>
                </c:pt>
                <c:pt idx="83">
                  <c:v>2.1519373208060699</c:v>
                </c:pt>
                <c:pt idx="84">
                  <c:v>1.4991009415411298</c:v>
                </c:pt>
                <c:pt idx="85">
                  <c:v>1.6481874359162418</c:v>
                </c:pt>
                <c:pt idx="86">
                  <c:v>2.0487712867729044</c:v>
                </c:pt>
                <c:pt idx="87">
                  <c:v>1.8894197561673138</c:v>
                </c:pt>
                <c:pt idx="88">
                  <c:v>1.3866881655640242</c:v>
                </c:pt>
                <c:pt idx="89">
                  <c:v>0.88967995120619037</c:v>
                </c:pt>
                <c:pt idx="90">
                  <c:v>0.19663755062863686</c:v>
                </c:pt>
                <c:pt idx="91">
                  <c:v>-0.1964444088916224</c:v>
                </c:pt>
                <c:pt idx="92">
                  <c:v>-0.44091722346450979</c:v>
                </c:pt>
                <c:pt idx="93">
                  <c:v>-0.97694437480190288</c:v>
                </c:pt>
                <c:pt idx="94">
                  <c:v>-0.97646739763627011</c:v>
                </c:pt>
                <c:pt idx="95">
                  <c:v>-0.58788963128601779</c:v>
                </c:pt>
                <c:pt idx="96">
                  <c:v>9.8463988195305774E-2</c:v>
                </c:pt>
                <c:pt idx="97">
                  <c:v>-4.913523307745038E-2</c:v>
                </c:pt>
                <c:pt idx="98">
                  <c:v>-0.9303694540734142</c:v>
                </c:pt>
                <c:pt idx="99">
                  <c:v>-2.1959794934909382</c:v>
                </c:pt>
                <c:pt idx="100">
                  <c:v>-2.5400553744849503</c:v>
                </c:pt>
                <c:pt idx="101">
                  <c:v>-2.0576137095010552</c:v>
                </c:pt>
                <c:pt idx="102">
                  <c:v>-1.5209502580382122</c:v>
                </c:pt>
                <c:pt idx="103">
                  <c:v>-1.3286097395679377</c:v>
                </c:pt>
                <c:pt idx="104">
                  <c:v>-1.3778175077000583</c:v>
                </c:pt>
                <c:pt idx="105">
                  <c:v>-1.5292032460343847</c:v>
                </c:pt>
                <c:pt idx="106">
                  <c:v>-1.5777540905268808</c:v>
                </c:pt>
                <c:pt idx="107">
                  <c:v>-1.4784155298221862</c:v>
                </c:pt>
                <c:pt idx="108">
                  <c:v>-1.2787727159227842</c:v>
                </c:pt>
                <c:pt idx="109">
                  <c:v>-0.83570959017168889</c:v>
                </c:pt>
                <c:pt idx="110">
                  <c:v>0.29655998373539205</c:v>
                </c:pt>
                <c:pt idx="111">
                  <c:v>1.9459141023404811</c:v>
                </c:pt>
                <c:pt idx="112">
                  <c:v>2.6563760149595623</c:v>
                </c:pt>
                <c:pt idx="113">
                  <c:v>2.7511011784033172</c:v>
                </c:pt>
                <c:pt idx="114">
                  <c:v>2.8895982214838654</c:v>
                </c:pt>
                <c:pt idx="115">
                  <c:v>3.6405355839878979</c:v>
                </c:pt>
                <c:pt idx="116">
                  <c:v>4.1413043716477489</c:v>
                </c:pt>
                <c:pt idx="117">
                  <c:v>5.410280985079325</c:v>
                </c:pt>
                <c:pt idx="118">
                  <c:v>6.4121848712051417</c:v>
                </c:pt>
                <c:pt idx="119">
                  <c:v>6.5026027853169097</c:v>
                </c:pt>
                <c:pt idx="120">
                  <c:v>6.6759683048075686</c:v>
                </c:pt>
                <c:pt idx="121">
                  <c:v>6.7915941123531098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51-4276-8542-3AAA85E94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164504"/>
        <c:axId val="644164832"/>
      </c:lineChart>
      <c:dateAx>
        <c:axId val="644164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644164832"/>
        <c:crosses val="autoZero"/>
        <c:auto val="1"/>
        <c:lblOffset val="100"/>
        <c:baseTimeUnit val="months"/>
      </c:dateAx>
      <c:valAx>
        <c:axId val="64416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644164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784156061601611E-2"/>
          <c:y val="9.9189353005640205E-2"/>
          <c:w val="0.86064988473425508"/>
          <c:h val="0.203971308163273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'窯業・土石製品（直近寄与度）'!$AK$26</c:f>
              <c:strCache>
                <c:ptCount val="1"/>
                <c:pt idx="0">
                  <c:v>投入（鉱業）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'窯業・土石製品（直近寄与度）'!$A$27:$B$148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'窯業・土石製品（直近寄与度）'!$AK$27:$AK$149</c:f>
              <c:numCache>
                <c:formatCode>0.00_ </c:formatCode>
                <c:ptCount val="123"/>
                <c:pt idx="0">
                  <c:v>0.21965701874464988</c:v>
                </c:pt>
                <c:pt idx="1">
                  <c:v>9.1060111620756501E-2</c:v>
                </c:pt>
                <c:pt idx="2">
                  <c:v>0.14496182285433407</c:v>
                </c:pt>
                <c:pt idx="3">
                  <c:v>-0.17885836849688663</c:v>
                </c:pt>
                <c:pt idx="4">
                  <c:v>-0.33814856895525547</c:v>
                </c:pt>
                <c:pt idx="5">
                  <c:v>-0.40974342792919716</c:v>
                </c:pt>
                <c:pt idx="6">
                  <c:v>-0.48052691377852136</c:v>
                </c:pt>
                <c:pt idx="7">
                  <c:v>-0.39388033142093681</c:v>
                </c:pt>
                <c:pt idx="8">
                  <c:v>-0.35807302856448708</c:v>
                </c:pt>
                <c:pt idx="9">
                  <c:v>-0.39585170445107154</c:v>
                </c:pt>
                <c:pt idx="10">
                  <c:v>-0.36022577222319163</c:v>
                </c:pt>
                <c:pt idx="11">
                  <c:v>-0.30619190638971594</c:v>
                </c:pt>
                <c:pt idx="12">
                  <c:v>-9.0418843229061505E-2</c:v>
                </c:pt>
                <c:pt idx="13">
                  <c:v>9.0601139283960061E-2</c:v>
                </c:pt>
                <c:pt idx="14">
                  <c:v>-1.7975266033936278E-2</c:v>
                </c:pt>
                <c:pt idx="15">
                  <c:v>0.12645915802769991</c:v>
                </c:pt>
                <c:pt idx="16">
                  <c:v>0.32649322765981315</c:v>
                </c:pt>
                <c:pt idx="17">
                  <c:v>0.34637936576552597</c:v>
                </c:pt>
                <c:pt idx="18">
                  <c:v>0.38400873521127665</c:v>
                </c:pt>
                <c:pt idx="19">
                  <c:v>0.36609503124108739</c:v>
                </c:pt>
                <c:pt idx="20">
                  <c:v>0.40188602921404254</c:v>
                </c:pt>
                <c:pt idx="21">
                  <c:v>0.55195289766440192</c:v>
                </c:pt>
                <c:pt idx="22">
                  <c:v>0.53300891102677239</c:v>
                </c:pt>
                <c:pt idx="23">
                  <c:v>0.62299596855644301</c:v>
                </c:pt>
                <c:pt idx="24">
                  <c:v>0.49073021528443272</c:v>
                </c:pt>
                <c:pt idx="25">
                  <c:v>0.32452837373206794</c:v>
                </c:pt>
                <c:pt idx="26">
                  <c:v>0.28789214869168583</c:v>
                </c:pt>
                <c:pt idx="27">
                  <c:v>0.21527264711302438</c:v>
                </c:pt>
                <c:pt idx="28">
                  <c:v>0.21377917978914243</c:v>
                </c:pt>
                <c:pt idx="29">
                  <c:v>0.2861733895950217</c:v>
                </c:pt>
                <c:pt idx="30">
                  <c:v>0.30436207427981377</c:v>
                </c:pt>
                <c:pt idx="31">
                  <c:v>0.39466651970720878</c:v>
                </c:pt>
                <c:pt idx="32">
                  <c:v>0.41096532681964171</c:v>
                </c:pt>
                <c:pt idx="33">
                  <c:v>0.37485659057863274</c:v>
                </c:pt>
                <c:pt idx="34">
                  <c:v>0.53550941511232997</c:v>
                </c:pt>
                <c:pt idx="35">
                  <c:v>0.49586940783275346</c:v>
                </c:pt>
                <c:pt idx="36">
                  <c:v>0.9730705038056594</c:v>
                </c:pt>
                <c:pt idx="37">
                  <c:v>0.903190707123942</c:v>
                </c:pt>
                <c:pt idx="38">
                  <c:v>0.95631957224888098</c:v>
                </c:pt>
                <c:pt idx="39">
                  <c:v>0.95726268819784188</c:v>
                </c:pt>
                <c:pt idx="40">
                  <c:v>0.75703862826572443</c:v>
                </c:pt>
                <c:pt idx="41">
                  <c:v>0.72182752927661964</c:v>
                </c:pt>
                <c:pt idx="42">
                  <c:v>0.66901088079296767</c:v>
                </c:pt>
                <c:pt idx="43">
                  <c:v>0.50906515135173991</c:v>
                </c:pt>
                <c:pt idx="44">
                  <c:v>0.36684216395790498</c:v>
                </c:pt>
                <c:pt idx="45">
                  <c:v>0.38468468166013414</c:v>
                </c:pt>
                <c:pt idx="46">
                  <c:v>0.24267475841380984</c:v>
                </c:pt>
                <c:pt idx="47">
                  <c:v>0.1551077605996537</c:v>
                </c:pt>
                <c:pt idx="48">
                  <c:v>-0.38602345357661666</c:v>
                </c:pt>
                <c:pt idx="49">
                  <c:v>-0.38783407015061561</c:v>
                </c:pt>
                <c:pt idx="50">
                  <c:v>-0.50445087092433916</c:v>
                </c:pt>
                <c:pt idx="51">
                  <c:v>-0.40393856256038879</c:v>
                </c:pt>
                <c:pt idx="52">
                  <c:v>-0.38856308156067593</c:v>
                </c:pt>
                <c:pt idx="53">
                  <c:v>-0.38929483877642052</c:v>
                </c:pt>
                <c:pt idx="54">
                  <c:v>-0.35645003466731429</c:v>
                </c:pt>
                <c:pt idx="55">
                  <c:v>-0.25605792071135836</c:v>
                </c:pt>
                <c:pt idx="56">
                  <c:v>-0.15407370886232044</c:v>
                </c:pt>
                <c:pt idx="57">
                  <c:v>-0.13695440787761703</c:v>
                </c:pt>
                <c:pt idx="58">
                  <c:v>0.34206024802925383</c:v>
                </c:pt>
                <c:pt idx="59">
                  <c:v>0.59803641747890213</c:v>
                </c:pt>
                <c:pt idx="60">
                  <c:v>0.70323082766358003</c:v>
                </c:pt>
                <c:pt idx="61">
                  <c:v>0.96511495484227283</c:v>
                </c:pt>
                <c:pt idx="62">
                  <c:v>1.1245354111702863</c:v>
                </c:pt>
                <c:pt idx="63">
                  <c:v>0.94697282745837985</c:v>
                </c:pt>
                <c:pt idx="64">
                  <c:v>0.81156340402983096</c:v>
                </c:pt>
                <c:pt idx="65">
                  <c:v>0.7958250602128133</c:v>
                </c:pt>
                <c:pt idx="66">
                  <c:v>0.84854338695850662</c:v>
                </c:pt>
                <c:pt idx="67">
                  <c:v>0.8139089630010149</c:v>
                </c:pt>
                <c:pt idx="68">
                  <c:v>0.84609801696727238</c:v>
                </c:pt>
                <c:pt idx="69">
                  <c:v>0.89703822818113366</c:v>
                </c:pt>
                <c:pt idx="70">
                  <c:v>0.46994159565849497</c:v>
                </c:pt>
                <c:pt idx="71">
                  <c:v>0.21497558274258061</c:v>
                </c:pt>
                <c:pt idx="72">
                  <c:v>0.16506213070649592</c:v>
                </c:pt>
                <c:pt idx="73">
                  <c:v>0.13084816039262837</c:v>
                </c:pt>
                <c:pt idx="74">
                  <c:v>8.1409719356600574E-2</c:v>
                </c:pt>
                <c:pt idx="75">
                  <c:v>0.22898428068709836</c:v>
                </c:pt>
                <c:pt idx="76">
                  <c:v>0.36347045289211605</c:v>
                </c:pt>
                <c:pt idx="77">
                  <c:v>0.46387783313386799</c:v>
                </c:pt>
                <c:pt idx="78">
                  <c:v>0.49609749863672309</c:v>
                </c:pt>
                <c:pt idx="79">
                  <c:v>0.51357902954106394</c:v>
                </c:pt>
                <c:pt idx="80">
                  <c:v>0.47824102292126913</c:v>
                </c:pt>
                <c:pt idx="81">
                  <c:v>0.47649242685939508</c:v>
                </c:pt>
                <c:pt idx="82">
                  <c:v>0.49068060147235509</c:v>
                </c:pt>
                <c:pt idx="83">
                  <c:v>0.40852877349857386</c:v>
                </c:pt>
                <c:pt idx="84">
                  <c:v>0.34347642103065013</c:v>
                </c:pt>
                <c:pt idx="85">
                  <c:v>0.24356729043275377</c:v>
                </c:pt>
                <c:pt idx="86">
                  <c:v>0.27554510602067878</c:v>
                </c:pt>
                <c:pt idx="87">
                  <c:v>0.56525993817412934</c:v>
                </c:pt>
                <c:pt idx="88">
                  <c:v>0.51820586764503906</c:v>
                </c:pt>
                <c:pt idx="89">
                  <c:v>0.46835823448713776</c:v>
                </c:pt>
                <c:pt idx="90">
                  <c:v>0.40231123621166642</c:v>
                </c:pt>
                <c:pt idx="91">
                  <c:v>0.28992364570867069</c:v>
                </c:pt>
                <c:pt idx="92">
                  <c:v>0.17670055976166871</c:v>
                </c:pt>
                <c:pt idx="93">
                  <c:v>9.6038821196462149E-2</c:v>
                </c:pt>
                <c:pt idx="94">
                  <c:v>-0.12737123850442877</c:v>
                </c:pt>
                <c:pt idx="95">
                  <c:v>-7.989007126194328E-2</c:v>
                </c:pt>
                <c:pt idx="96">
                  <c:v>-1.6049344673157211E-2</c:v>
                </c:pt>
                <c:pt idx="97">
                  <c:v>8.0103681078150635E-2</c:v>
                </c:pt>
                <c:pt idx="98">
                  <c:v>-6.3855296745778903E-2</c:v>
                </c:pt>
                <c:pt idx="99">
                  <c:v>-0.12526317793684522</c:v>
                </c:pt>
                <c:pt idx="100">
                  <c:v>-0.12592130321497372</c:v>
                </c:pt>
                <c:pt idx="101">
                  <c:v>-0.12592130321497372</c:v>
                </c:pt>
                <c:pt idx="102">
                  <c:v>-0.17314179192058757</c:v>
                </c:pt>
                <c:pt idx="103">
                  <c:v>-0.14266084153918571</c:v>
                </c:pt>
                <c:pt idx="104">
                  <c:v>-9.5443890445683494E-2</c:v>
                </c:pt>
                <c:pt idx="105">
                  <c:v>-0.11144983369137486</c:v>
                </c:pt>
                <c:pt idx="106">
                  <c:v>3.2070055368311055E-2</c:v>
                </c:pt>
                <c:pt idx="107">
                  <c:v>6.419737869263395E-2</c:v>
                </c:pt>
                <c:pt idx="108">
                  <c:v>0.20882793426379262</c:v>
                </c:pt>
                <c:pt idx="109">
                  <c:v>0.23924488953776502</c:v>
                </c:pt>
                <c:pt idx="110">
                  <c:v>0.49664282268454263</c:v>
                </c:pt>
                <c:pt idx="111">
                  <c:v>0.59917553446457328</c:v>
                </c:pt>
                <c:pt idx="112">
                  <c:v>0.76085782154231862</c:v>
                </c:pt>
                <c:pt idx="113">
                  <c:v>0.87181625385057504</c:v>
                </c:pt>
                <c:pt idx="114">
                  <c:v>1.0648477668203364</c:v>
                </c:pt>
                <c:pt idx="115">
                  <c:v>1.6617134822484279</c:v>
                </c:pt>
                <c:pt idx="116">
                  <c:v>1.8870830889720662</c:v>
                </c:pt>
                <c:pt idx="117">
                  <c:v>2.1307579166788408</c:v>
                </c:pt>
                <c:pt idx="118">
                  <c:v>2.9451905166914147</c:v>
                </c:pt>
                <c:pt idx="119">
                  <c:v>3.0865003065390528</c:v>
                </c:pt>
                <c:pt idx="120">
                  <c:v>2.9058954807513495</c:v>
                </c:pt>
                <c:pt idx="121">
                  <c:v>3.08507192876682</c:v>
                </c:pt>
                <c:pt idx="122">
                  <c:v>3.0400493292435171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BD-4DF4-BD80-6CDF5B3DEE69}"/>
            </c:ext>
          </c:extLst>
        </c:ser>
        <c:ser>
          <c:idx val="1"/>
          <c:order val="1"/>
          <c:tx>
            <c:strRef>
              <c:f>'窯業・土石製品（直近寄与度）'!$AL$26</c:f>
              <c:strCache>
                <c:ptCount val="1"/>
                <c:pt idx="0">
                  <c:v>投入（化学製品）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'窯業・土石製品（直近寄与度）'!$A$27:$B$148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'窯業・土石製品（直近寄与度）'!$AL$27:$AL$149</c:f>
              <c:numCache>
                <c:formatCode>0.00_ </c:formatCode>
                <c:ptCount val="123"/>
                <c:pt idx="0">
                  <c:v>-1.6707061334860399E-2</c:v>
                </c:pt>
                <c:pt idx="1">
                  <c:v>-2.4985259561400339E-2</c:v>
                </c:pt>
                <c:pt idx="2">
                  <c:v>5.8298938976601572E-2</c:v>
                </c:pt>
                <c:pt idx="3">
                  <c:v>0</c:v>
                </c:pt>
                <c:pt idx="4">
                  <c:v>2.491037866361466E-2</c:v>
                </c:pt>
                <c:pt idx="5">
                  <c:v>4.9771036012530058E-2</c:v>
                </c:pt>
                <c:pt idx="6">
                  <c:v>2.4835945261232943E-2</c:v>
                </c:pt>
                <c:pt idx="7">
                  <c:v>3.3213838218152485E-2</c:v>
                </c:pt>
                <c:pt idx="8">
                  <c:v>4.1517297772690316E-2</c:v>
                </c:pt>
                <c:pt idx="9">
                  <c:v>7.4955778684202182E-2</c:v>
                </c:pt>
                <c:pt idx="10">
                  <c:v>6.6427676436306149E-2</c:v>
                </c:pt>
                <c:pt idx="11">
                  <c:v>0.15839869334780221</c:v>
                </c:pt>
                <c:pt idx="12">
                  <c:v>0.3348142201044354</c:v>
                </c:pt>
                <c:pt idx="13">
                  <c:v>0.37590888003433948</c:v>
                </c:pt>
                <c:pt idx="14">
                  <c:v>0.3308164383718451</c:v>
                </c:pt>
                <c:pt idx="15">
                  <c:v>0.39737512417972592</c:v>
                </c:pt>
                <c:pt idx="16">
                  <c:v>0.46360431154301412</c:v>
                </c:pt>
                <c:pt idx="17">
                  <c:v>0.3628150522024553</c:v>
                </c:pt>
                <c:pt idx="18">
                  <c:v>0.42920722614976631</c:v>
                </c:pt>
                <c:pt idx="19">
                  <c:v>0.46314301372058198</c:v>
                </c:pt>
                <c:pt idx="20">
                  <c:v>0.50399358236545733</c:v>
                </c:pt>
                <c:pt idx="21">
                  <c:v>0.47047715174109084</c:v>
                </c:pt>
                <c:pt idx="22">
                  <c:v>0.48601983927796272</c:v>
                </c:pt>
                <c:pt idx="23">
                  <c:v>0.49903301560989199</c:v>
                </c:pt>
                <c:pt idx="24">
                  <c:v>0.36208067341158595</c:v>
                </c:pt>
                <c:pt idx="25">
                  <c:v>0.31169111302847397</c:v>
                </c:pt>
                <c:pt idx="26">
                  <c:v>0.27043056696569312</c:v>
                </c:pt>
                <c:pt idx="27">
                  <c:v>0.20542380072852529</c:v>
                </c:pt>
                <c:pt idx="28">
                  <c:v>0.14898443138468004</c:v>
                </c:pt>
                <c:pt idx="29">
                  <c:v>0.21332471614115955</c:v>
                </c:pt>
                <c:pt idx="30">
                  <c:v>0.20406594746591761</c:v>
                </c:pt>
                <c:pt idx="31">
                  <c:v>0.23501686184993331</c:v>
                </c:pt>
                <c:pt idx="32">
                  <c:v>0.25706483548739933</c:v>
                </c:pt>
                <c:pt idx="33">
                  <c:v>0.30466048641880755</c:v>
                </c:pt>
                <c:pt idx="34">
                  <c:v>0.41247513084916521</c:v>
                </c:pt>
                <c:pt idx="35">
                  <c:v>0.39359323465062457</c:v>
                </c:pt>
                <c:pt idx="36">
                  <c:v>0.43177989683597995</c:v>
                </c:pt>
                <c:pt idx="37">
                  <c:v>0.39286368277916855</c:v>
                </c:pt>
                <c:pt idx="38">
                  <c:v>0.39286368277916855</c:v>
                </c:pt>
                <c:pt idx="39">
                  <c:v>0.40864883093405291</c:v>
                </c:pt>
                <c:pt idx="40">
                  <c:v>0.4236765206442018</c:v>
                </c:pt>
                <c:pt idx="41">
                  <c:v>0.45448935850923394</c:v>
                </c:pt>
                <c:pt idx="42">
                  <c:v>0.39069116471771775</c:v>
                </c:pt>
                <c:pt idx="43">
                  <c:v>0.31235773013546908</c:v>
                </c:pt>
                <c:pt idx="44">
                  <c:v>0.18134755667111305</c:v>
                </c:pt>
                <c:pt idx="45">
                  <c:v>0.16578312448779453</c:v>
                </c:pt>
                <c:pt idx="46">
                  <c:v>8.8975161613837464E-2</c:v>
                </c:pt>
                <c:pt idx="47">
                  <c:v>1.4737168464702997E-2</c:v>
                </c:pt>
                <c:pt idx="48">
                  <c:v>-9.5284761184484063E-2</c:v>
                </c:pt>
                <c:pt idx="49">
                  <c:v>-4.4133254942084053E-2</c:v>
                </c:pt>
                <c:pt idx="50">
                  <c:v>-5.8844339922778724E-2</c:v>
                </c:pt>
                <c:pt idx="51">
                  <c:v>-0.13963173940562243</c:v>
                </c:pt>
                <c:pt idx="52">
                  <c:v>-0.21255831341154011</c:v>
                </c:pt>
                <c:pt idx="53">
                  <c:v>-0.2848495233300623</c:v>
                </c:pt>
                <c:pt idx="54">
                  <c:v>-0.29266771176382395</c:v>
                </c:pt>
                <c:pt idx="55">
                  <c:v>-0.30838696695396584</c:v>
                </c:pt>
                <c:pt idx="56">
                  <c:v>-0.24402862941731063</c:v>
                </c:pt>
                <c:pt idx="57">
                  <c:v>-0.18470584475761406</c:v>
                </c:pt>
                <c:pt idx="58">
                  <c:v>-0.16139345658432214</c:v>
                </c:pt>
                <c:pt idx="59">
                  <c:v>5.1488797432433162E-2</c:v>
                </c:pt>
                <c:pt idx="60">
                  <c:v>0.11863354881845034</c:v>
                </c:pt>
                <c:pt idx="61">
                  <c:v>8.1342876472435696E-2</c:v>
                </c:pt>
                <c:pt idx="62">
                  <c:v>0.39262338658369683</c:v>
                </c:pt>
                <c:pt idx="63">
                  <c:v>0.72503688162498547</c:v>
                </c:pt>
                <c:pt idx="64">
                  <c:v>0.84245923762748665</c:v>
                </c:pt>
                <c:pt idx="65">
                  <c:v>0.89243679314188074</c:v>
                </c:pt>
                <c:pt idx="66">
                  <c:v>0.94796567222771466</c:v>
                </c:pt>
                <c:pt idx="67">
                  <c:v>0.94555836123622428</c:v>
                </c:pt>
                <c:pt idx="68">
                  <c:v>0.95992863407485718</c:v>
                </c:pt>
                <c:pt idx="69">
                  <c:v>0.9822992653018533</c:v>
                </c:pt>
                <c:pt idx="70">
                  <c:v>0.92768552092482792</c:v>
                </c:pt>
                <c:pt idx="71">
                  <c:v>0.73833602851658198</c:v>
                </c:pt>
                <c:pt idx="72">
                  <c:v>0.68716422455998538</c:v>
                </c:pt>
                <c:pt idx="73">
                  <c:v>0.65908252975183579</c:v>
                </c:pt>
                <c:pt idx="74">
                  <c:v>0.35369204315287783</c:v>
                </c:pt>
                <c:pt idx="75">
                  <c:v>0.4537438866254021</c:v>
                </c:pt>
                <c:pt idx="76">
                  <c:v>0.56003662050582903</c:v>
                </c:pt>
                <c:pt idx="77">
                  <c:v>0.62150405446378676</c:v>
                </c:pt>
                <c:pt idx="78">
                  <c:v>0.81007354519002417</c:v>
                </c:pt>
                <c:pt idx="79">
                  <c:v>0.88321040265069728</c:v>
                </c:pt>
                <c:pt idx="80">
                  <c:v>0.8810332200640475</c:v>
                </c:pt>
                <c:pt idx="81">
                  <c:v>0.83793383231502694</c:v>
                </c:pt>
                <c:pt idx="82">
                  <c:v>0.79416035276350427</c:v>
                </c:pt>
                <c:pt idx="83">
                  <c:v>0.71166953109355113</c:v>
                </c:pt>
                <c:pt idx="84">
                  <c:v>0.47264290088260225</c:v>
                </c:pt>
                <c:pt idx="85">
                  <c:v>0.53602390050066706</c:v>
                </c:pt>
                <c:pt idx="86">
                  <c:v>0.64458570313371233</c:v>
                </c:pt>
                <c:pt idx="87">
                  <c:v>0.22816604352410999</c:v>
                </c:pt>
                <c:pt idx="88">
                  <c:v>4.4790100922745914E-2</c:v>
                </c:pt>
                <c:pt idx="89">
                  <c:v>-8.896382430985969E-2</c:v>
                </c:pt>
                <c:pt idx="90">
                  <c:v>-0.44039938358251801</c:v>
                </c:pt>
                <c:pt idx="91">
                  <c:v>-0.47036037905512945</c:v>
                </c:pt>
                <c:pt idx="92">
                  <c:v>-0.50636297708439304</c:v>
                </c:pt>
                <c:pt idx="93">
                  <c:v>-0.60158993750448742</c:v>
                </c:pt>
                <c:pt idx="94">
                  <c:v>-0.57131852203297429</c:v>
                </c:pt>
                <c:pt idx="95">
                  <c:v>-0.49474779845789302</c:v>
                </c:pt>
                <c:pt idx="96">
                  <c:v>-0.16610748529316458</c:v>
                </c:pt>
                <c:pt idx="97">
                  <c:v>-0.20396964451760941</c:v>
                </c:pt>
                <c:pt idx="98">
                  <c:v>-0.37151061956929193</c:v>
                </c:pt>
                <c:pt idx="99">
                  <c:v>-0.55834743911461726</c:v>
                </c:pt>
                <c:pt idx="100">
                  <c:v>-0.64915760140692635</c:v>
                </c:pt>
                <c:pt idx="101">
                  <c:v>-0.60379113085371294</c:v>
                </c:pt>
                <c:pt idx="102">
                  <c:v>-0.45193983291756601</c:v>
                </c:pt>
                <c:pt idx="103">
                  <c:v>-0.5838570704453383</c:v>
                </c:pt>
                <c:pt idx="104">
                  <c:v>-0.57209128340669058</c:v>
                </c:pt>
                <c:pt idx="105">
                  <c:v>-0.47647049125371543</c:v>
                </c:pt>
                <c:pt idx="106">
                  <c:v>-0.5079410730834375</c:v>
                </c:pt>
                <c:pt idx="107">
                  <c:v>-0.52606095025902566</c:v>
                </c:pt>
                <c:pt idx="108">
                  <c:v>-0.55411753427284094</c:v>
                </c:pt>
                <c:pt idx="109">
                  <c:v>-0.49008036639697039</c:v>
                </c:pt>
                <c:pt idx="110">
                  <c:v>-0.28343045963995428</c:v>
                </c:pt>
                <c:pt idx="111">
                  <c:v>0.17004425151580743</c:v>
                </c:pt>
                <c:pt idx="112">
                  <c:v>0.30375213672763629</c:v>
                </c:pt>
                <c:pt idx="113">
                  <c:v>0.40866168152622145</c:v>
                </c:pt>
                <c:pt idx="114">
                  <c:v>0.22857348288754792</c:v>
                </c:pt>
                <c:pt idx="115">
                  <c:v>0.75497338073676534</c:v>
                </c:pt>
                <c:pt idx="116">
                  <c:v>0.92509851728643278</c:v>
                </c:pt>
                <c:pt idx="117">
                  <c:v>1.1863918491399088</c:v>
                </c:pt>
                <c:pt idx="118">
                  <c:v>1.2787327713988641</c:v>
                </c:pt>
                <c:pt idx="119">
                  <c:v>1.404014022650778</c:v>
                </c:pt>
                <c:pt idx="120">
                  <c:v>1.4877357327745595</c:v>
                </c:pt>
                <c:pt idx="121">
                  <c:v>1.430428722558962</c:v>
                </c:pt>
                <c:pt idx="122">
                  <c:v>1.3784697281171654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BD-4DF4-BD80-6CDF5B3DEE69}"/>
            </c:ext>
          </c:extLst>
        </c:ser>
        <c:ser>
          <c:idx val="2"/>
          <c:order val="2"/>
          <c:tx>
            <c:strRef>
              <c:f>'窯業・土石製品（直近寄与度）'!$AM$26</c:f>
              <c:strCache>
                <c:ptCount val="1"/>
                <c:pt idx="0">
                  <c:v>投入（石油・石炭製品）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'窯業・土石製品（直近寄与度）'!$A$27:$B$148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'窯業・土石製品（直近寄与度）'!$AM$27:$AM$149</c:f>
              <c:numCache>
                <c:formatCode>0.00_ </c:formatCode>
                <c:ptCount val="123"/>
                <c:pt idx="0">
                  <c:v>0.30950550118350939</c:v>
                </c:pt>
                <c:pt idx="1">
                  <c:v>0.49008241678084519</c:v>
                </c:pt>
                <c:pt idx="2">
                  <c:v>0.94145946087274746</c:v>
                </c:pt>
                <c:pt idx="3">
                  <c:v>0.71473704715145059</c:v>
                </c:pt>
                <c:pt idx="4">
                  <c:v>0.14517832807850797</c:v>
                </c:pt>
                <c:pt idx="5">
                  <c:v>-0.41095452657143777</c:v>
                </c:pt>
                <c:pt idx="6">
                  <c:v>-0.80341207836568873</c:v>
                </c:pt>
                <c:pt idx="7">
                  <c:v>-0.63255576021559234</c:v>
                </c:pt>
                <c:pt idx="8">
                  <c:v>-6.0385154924782608E-2</c:v>
                </c:pt>
                <c:pt idx="9">
                  <c:v>0.45604358121093647</c:v>
                </c:pt>
                <c:pt idx="10">
                  <c:v>0.47525932813857524</c:v>
                </c:pt>
                <c:pt idx="11">
                  <c:v>0.63100314768523014</c:v>
                </c:pt>
                <c:pt idx="12">
                  <c:v>0.84666534992428755</c:v>
                </c:pt>
                <c:pt idx="13">
                  <c:v>0.75408160700972482</c:v>
                </c:pt>
                <c:pt idx="14">
                  <c:v>0.14582257394470494</c:v>
                </c:pt>
                <c:pt idx="15">
                  <c:v>-0.23412807074129849</c:v>
                </c:pt>
                <c:pt idx="16">
                  <c:v>0.15594424747990432</c:v>
                </c:pt>
                <c:pt idx="17">
                  <c:v>0.75225574355449565</c:v>
                </c:pt>
                <c:pt idx="18">
                  <c:v>1.7132879164855341</c:v>
                </c:pt>
                <c:pt idx="19">
                  <c:v>1.8147100876322892</c:v>
                </c:pt>
                <c:pt idx="20">
                  <c:v>1.3317970768518812</c:v>
                </c:pt>
                <c:pt idx="21">
                  <c:v>1.0775421838447941</c:v>
                </c:pt>
                <c:pt idx="22">
                  <c:v>1.0732035445614372</c:v>
                </c:pt>
                <c:pt idx="23">
                  <c:v>1.2048439529026236</c:v>
                </c:pt>
                <c:pt idx="24">
                  <c:v>1.2995048542934651</c:v>
                </c:pt>
                <c:pt idx="25">
                  <c:v>0.77556352063085476</c:v>
                </c:pt>
                <c:pt idx="26">
                  <c:v>0.64351578765404349</c:v>
                </c:pt>
                <c:pt idx="27">
                  <c:v>0.43128443247956522</c:v>
                </c:pt>
                <c:pt idx="28">
                  <c:v>0.51129530864273942</c:v>
                </c:pt>
                <c:pt idx="29">
                  <c:v>0.64934534243776565</c:v>
                </c:pt>
                <c:pt idx="30">
                  <c:v>0.58676394970360379</c:v>
                </c:pt>
                <c:pt idx="31">
                  <c:v>0.44435365770621882</c:v>
                </c:pt>
                <c:pt idx="32">
                  <c:v>0.28376284659509748</c:v>
                </c:pt>
                <c:pt idx="33">
                  <c:v>-0.26690861004124256</c:v>
                </c:pt>
                <c:pt idx="34">
                  <c:v>-0.52207998528718269</c:v>
                </c:pt>
                <c:pt idx="35">
                  <c:v>-1.3071566618795079</c:v>
                </c:pt>
                <c:pt idx="36">
                  <c:v>-2.6414456466522749</c:v>
                </c:pt>
                <c:pt idx="37">
                  <c:v>-2.5719067978729204</c:v>
                </c:pt>
                <c:pt idx="38">
                  <c:v>-2.3441351168052251</c:v>
                </c:pt>
                <c:pt idx="39">
                  <c:v>-2.0870178127384196</c:v>
                </c:pt>
                <c:pt idx="40">
                  <c:v>-1.9440115891716874</c:v>
                </c:pt>
                <c:pt idx="41">
                  <c:v>-1.9569914393468464</c:v>
                </c:pt>
                <c:pt idx="42">
                  <c:v>-2.3089468198117769</c:v>
                </c:pt>
                <c:pt idx="43">
                  <c:v>-2.5458632921100555</c:v>
                </c:pt>
                <c:pt idx="44">
                  <c:v>-2.7514285431407588</c:v>
                </c:pt>
                <c:pt idx="45">
                  <c:v>-2.8151483879038062</c:v>
                </c:pt>
                <c:pt idx="46">
                  <c:v>-2.5311490145278297</c:v>
                </c:pt>
                <c:pt idx="47">
                  <c:v>-2.1437924561204369</c:v>
                </c:pt>
                <c:pt idx="48">
                  <c:v>-1.8691328645966703</c:v>
                </c:pt>
                <c:pt idx="49">
                  <c:v>-2.224580248971058</c:v>
                </c:pt>
                <c:pt idx="50">
                  <c:v>-2.5912020326303193</c:v>
                </c:pt>
                <c:pt idx="51">
                  <c:v>-2.4255874149728114</c:v>
                </c:pt>
                <c:pt idx="52">
                  <c:v>-2.3927101820423569</c:v>
                </c:pt>
                <c:pt idx="53">
                  <c:v>-2.2425844300685696</c:v>
                </c:pt>
                <c:pt idx="54">
                  <c:v>-1.9358770255297972</c:v>
                </c:pt>
                <c:pt idx="55">
                  <c:v>-1.7764514604778034</c:v>
                </c:pt>
                <c:pt idx="56">
                  <c:v>-1.5130598478312023</c:v>
                </c:pt>
                <c:pt idx="57">
                  <c:v>-0.5960318888978543</c:v>
                </c:pt>
                <c:pt idx="58">
                  <c:v>-0.45267869964475521</c:v>
                </c:pt>
                <c:pt idx="59">
                  <c:v>9.2722330507762282E-2</c:v>
                </c:pt>
                <c:pt idx="60">
                  <c:v>2.206176932120349</c:v>
                </c:pt>
                <c:pt idx="61">
                  <c:v>3.4787444364666107</c:v>
                </c:pt>
                <c:pt idx="62">
                  <c:v>4.1769148602342856</c:v>
                </c:pt>
                <c:pt idx="63">
                  <c:v>2.9947066884409974</c:v>
                </c:pt>
                <c:pt idx="64">
                  <c:v>2.3287423172381456</c:v>
                </c:pt>
                <c:pt idx="65">
                  <c:v>1.7051944316827821</c:v>
                </c:pt>
                <c:pt idx="66">
                  <c:v>1.4794362956571756</c:v>
                </c:pt>
                <c:pt idx="67">
                  <c:v>1.7812610917611484</c:v>
                </c:pt>
                <c:pt idx="68">
                  <c:v>2.2502350379323421</c:v>
                </c:pt>
                <c:pt idx="69">
                  <c:v>2.5120318948169564</c:v>
                </c:pt>
                <c:pt idx="70">
                  <c:v>2.4986035215543407</c:v>
                </c:pt>
                <c:pt idx="71">
                  <c:v>1.9128887454164305</c:v>
                </c:pt>
                <c:pt idx="72">
                  <c:v>1.2540676216258606</c:v>
                </c:pt>
                <c:pt idx="73">
                  <c:v>0.826795551675235</c:v>
                </c:pt>
                <c:pt idx="74">
                  <c:v>0.36167825621421062</c:v>
                </c:pt>
                <c:pt idx="75">
                  <c:v>0.9200927700823569</c:v>
                </c:pt>
                <c:pt idx="76">
                  <c:v>1.619613358241851</c:v>
                </c:pt>
                <c:pt idx="77">
                  <c:v>2.225009732254855</c:v>
                </c:pt>
                <c:pt idx="78">
                  <c:v>2.8365885614565078</c:v>
                </c:pt>
                <c:pt idx="79">
                  <c:v>2.8113277316396474</c:v>
                </c:pt>
                <c:pt idx="80">
                  <c:v>2.6023589479021196</c:v>
                </c:pt>
                <c:pt idx="81">
                  <c:v>2.108542383997376</c:v>
                </c:pt>
                <c:pt idx="82">
                  <c:v>1.318877317833917</c:v>
                </c:pt>
                <c:pt idx="83">
                  <c:v>0.45272367517378054</c:v>
                </c:pt>
                <c:pt idx="84">
                  <c:v>-0.59053129448500763</c:v>
                </c:pt>
                <c:pt idx="85">
                  <c:v>-0.3718369299245311</c:v>
                </c:pt>
                <c:pt idx="86">
                  <c:v>0.16419936688758865</c:v>
                </c:pt>
                <c:pt idx="87">
                  <c:v>0.5347360104784975</c:v>
                </c:pt>
                <c:pt idx="88">
                  <c:v>0.27972535001921239</c:v>
                </c:pt>
                <c:pt idx="89">
                  <c:v>-0.35260398527326092</c:v>
                </c:pt>
                <c:pt idx="90">
                  <c:v>-0.9998149304637135</c:v>
                </c:pt>
                <c:pt idx="91">
                  <c:v>-1.2352715163934436</c:v>
                </c:pt>
                <c:pt idx="92">
                  <c:v>-1.3821235173918327</c:v>
                </c:pt>
                <c:pt idx="93">
                  <c:v>-1.6811776087013364</c:v>
                </c:pt>
                <c:pt idx="94">
                  <c:v>-1.2861640728222632</c:v>
                </c:pt>
                <c:pt idx="95">
                  <c:v>-0.55612177952097674</c:v>
                </c:pt>
                <c:pt idx="96">
                  <c:v>0.46443491016635163</c:v>
                </c:pt>
                <c:pt idx="97">
                  <c:v>0.24157462034942712</c:v>
                </c:pt>
                <c:pt idx="98">
                  <c:v>-0.75497834848954626</c:v>
                </c:pt>
                <c:pt idx="99">
                  <c:v>-2.961894933082803</c:v>
                </c:pt>
                <c:pt idx="100">
                  <c:v>-3.5189021202372093</c:v>
                </c:pt>
                <c:pt idx="101">
                  <c:v>-2.8123469518083692</c:v>
                </c:pt>
                <c:pt idx="102">
                  <c:v>-2.002181623228001</c:v>
                </c:pt>
                <c:pt idx="103">
                  <c:v>-1.5869685938174862</c:v>
                </c:pt>
                <c:pt idx="104">
                  <c:v>-1.5696246747593716</c:v>
                </c:pt>
                <c:pt idx="105">
                  <c:v>-1.6012722258877672</c:v>
                </c:pt>
                <c:pt idx="106">
                  <c:v>-1.7419983686065719</c:v>
                </c:pt>
                <c:pt idx="107">
                  <c:v>-1.5403930249882622</c:v>
                </c:pt>
                <c:pt idx="108">
                  <c:v>-1.1441397775221975</c:v>
                </c:pt>
                <c:pt idx="109">
                  <c:v>-0.58080378019256618</c:v>
                </c:pt>
                <c:pt idx="110">
                  <c:v>0.65295555975195818</c:v>
                </c:pt>
                <c:pt idx="111">
                  <c:v>4.5240002567370174</c:v>
                </c:pt>
                <c:pt idx="112">
                  <c:v>5.912033073379062</c:v>
                </c:pt>
                <c:pt idx="113">
                  <c:v>4.6009960397585692</c:v>
                </c:pt>
                <c:pt idx="114">
                  <c:v>4.2039882314481831</c:v>
                </c:pt>
                <c:pt idx="115">
                  <c:v>3.9635644040367617</c:v>
                </c:pt>
                <c:pt idx="116">
                  <c:v>4.1168837394031517</c:v>
                </c:pt>
                <c:pt idx="117">
                  <c:v>5.5201189109730953</c:v>
                </c:pt>
                <c:pt idx="118">
                  <c:v>6.1092793459057484</c:v>
                </c:pt>
                <c:pt idx="119">
                  <c:v>5.0771090877686502</c:v>
                </c:pt>
                <c:pt idx="120">
                  <c:v>4.3048400470837764</c:v>
                </c:pt>
                <c:pt idx="121">
                  <c:v>3.5804109167087872</c:v>
                </c:pt>
                <c:pt idx="122">
                  <c:v>3.0657207682229237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BD-4DF4-BD80-6CDF5B3DEE69}"/>
            </c:ext>
          </c:extLst>
        </c:ser>
        <c:ser>
          <c:idx val="3"/>
          <c:order val="3"/>
          <c:tx>
            <c:strRef>
              <c:f>'窯業・土石製品（直近寄与度）'!$AN$26</c:f>
              <c:strCache>
                <c:ptCount val="1"/>
                <c:pt idx="0">
                  <c:v>投入（非鉄金属）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'窯業・土石製品（直近寄与度）'!$A$27:$B$148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'窯業・土石製品（直近寄与度）'!$AN$27:$AN$149</c:f>
              <c:numCache>
                <c:formatCode>0.00_ </c:formatCode>
                <c:ptCount val="123"/>
                <c:pt idx="0">
                  <c:v>-0.23963092358684926</c:v>
                </c:pt>
                <c:pt idx="1">
                  <c:v>-0.19901525680304666</c:v>
                </c:pt>
                <c:pt idx="2">
                  <c:v>-0.16174752236574647</c:v>
                </c:pt>
                <c:pt idx="3">
                  <c:v>-0.30373997587112339</c:v>
                </c:pt>
                <c:pt idx="4">
                  <c:v>-0.39103366699751979</c:v>
                </c:pt>
                <c:pt idx="5">
                  <c:v>-0.37764951930997315</c:v>
                </c:pt>
                <c:pt idx="6">
                  <c:v>-0.40144807895612611</c:v>
                </c:pt>
                <c:pt idx="7">
                  <c:v>-0.41392521895736595</c:v>
                </c:pt>
                <c:pt idx="8">
                  <c:v>-0.31940720227649383</c:v>
                </c:pt>
                <c:pt idx="9">
                  <c:v>-0.10431747610203607</c:v>
                </c:pt>
                <c:pt idx="10">
                  <c:v>-2.9308243285810481E-2</c:v>
                </c:pt>
                <c:pt idx="11">
                  <c:v>5.1743314473620447E-2</c:v>
                </c:pt>
                <c:pt idx="12">
                  <c:v>0.30459282125411807</c:v>
                </c:pt>
                <c:pt idx="13">
                  <c:v>0.28334484062633403</c:v>
                </c:pt>
                <c:pt idx="14">
                  <c:v>0.17312170180821851</c:v>
                </c:pt>
                <c:pt idx="15">
                  <c:v>0.19538828857206766</c:v>
                </c:pt>
                <c:pt idx="16">
                  <c:v>0.3108311120323014</c:v>
                </c:pt>
                <c:pt idx="17">
                  <c:v>0.26538748736784035</c:v>
                </c:pt>
                <c:pt idx="18">
                  <c:v>0.29184405638123606</c:v>
                </c:pt>
                <c:pt idx="19">
                  <c:v>0.28929405828531773</c:v>
                </c:pt>
                <c:pt idx="20">
                  <c:v>0.30209001221658477</c:v>
                </c:pt>
                <c:pt idx="21">
                  <c:v>0.14161328171727738</c:v>
                </c:pt>
                <c:pt idx="22">
                  <c:v>0.13752082610778882</c:v>
                </c:pt>
                <c:pt idx="23">
                  <c:v>0.12536180335035574</c:v>
                </c:pt>
                <c:pt idx="24">
                  <c:v>-3.2327880472832887E-2</c:v>
                </c:pt>
                <c:pt idx="25">
                  <c:v>-0.10787259943560124</c:v>
                </c:pt>
                <c:pt idx="26">
                  <c:v>-0.10941744160035786</c:v>
                </c:pt>
                <c:pt idx="27">
                  <c:v>-6.2754120917851916E-2</c:v>
                </c:pt>
                <c:pt idx="28">
                  <c:v>-1.2211768035754252E-2</c:v>
                </c:pt>
                <c:pt idx="29">
                  <c:v>0.10194171577673096</c:v>
                </c:pt>
                <c:pt idx="30">
                  <c:v>0.18341486144446137</c:v>
                </c:pt>
                <c:pt idx="31">
                  <c:v>0.24334162879574869</c:v>
                </c:pt>
                <c:pt idx="32">
                  <c:v>0.22380840327345905</c:v>
                </c:pt>
                <c:pt idx="33">
                  <c:v>0.25752012928954532</c:v>
                </c:pt>
                <c:pt idx="34">
                  <c:v>0.27836750573120039</c:v>
                </c:pt>
                <c:pt idx="35">
                  <c:v>0.3629387818032489</c:v>
                </c:pt>
                <c:pt idx="36">
                  <c:v>0.38805674016913017</c:v>
                </c:pt>
                <c:pt idx="37">
                  <c:v>0.31087032796843045</c:v>
                </c:pt>
                <c:pt idx="38">
                  <c:v>0.25639526886635938</c:v>
                </c:pt>
                <c:pt idx="39">
                  <c:v>0.22290776583573932</c:v>
                </c:pt>
                <c:pt idx="40">
                  <c:v>0.19636230795677365</c:v>
                </c:pt>
                <c:pt idx="41">
                  <c:v>0.19332952529287931</c:v>
                </c:pt>
                <c:pt idx="42">
                  <c:v>2.404191832039114E-2</c:v>
                </c:pt>
                <c:pt idx="43">
                  <c:v>-0.12250565231810404</c:v>
                </c:pt>
                <c:pt idx="44">
                  <c:v>-0.25817598579859735</c:v>
                </c:pt>
                <c:pt idx="45">
                  <c:v>-0.240127766012149</c:v>
                </c:pt>
                <c:pt idx="46">
                  <c:v>-0.32809936472427931</c:v>
                </c:pt>
                <c:pt idx="47">
                  <c:v>-0.45566023523599181</c:v>
                </c:pt>
                <c:pt idx="48">
                  <c:v>-0.55506858636786327</c:v>
                </c:pt>
                <c:pt idx="49">
                  <c:v>-0.50528895386422057</c:v>
                </c:pt>
                <c:pt idx="50">
                  <c:v>-0.47118637282571724</c:v>
                </c:pt>
                <c:pt idx="51">
                  <c:v>-0.47693488151447522</c:v>
                </c:pt>
                <c:pt idx="52">
                  <c:v>-0.47282883350847182</c:v>
                </c:pt>
                <c:pt idx="53">
                  <c:v>-0.52414484121461746</c:v>
                </c:pt>
                <c:pt idx="54">
                  <c:v>-0.36666483089481638</c:v>
                </c:pt>
                <c:pt idx="55">
                  <c:v>-0.29255116560820754</c:v>
                </c:pt>
                <c:pt idx="56">
                  <c:v>-0.2137417073103223</c:v>
                </c:pt>
                <c:pt idx="57">
                  <c:v>-0.24283094332083599</c:v>
                </c:pt>
                <c:pt idx="58">
                  <c:v>-0.1191238275487765</c:v>
                </c:pt>
                <c:pt idx="59">
                  <c:v>7.0572440282480151E-2</c:v>
                </c:pt>
                <c:pt idx="60">
                  <c:v>0.22764073894595024</c:v>
                </c:pt>
                <c:pt idx="61">
                  <c:v>0.24366853462195717</c:v>
                </c:pt>
                <c:pt idx="62">
                  <c:v>0.2537171140166854</c:v>
                </c:pt>
                <c:pt idx="63">
                  <c:v>0.27886424618397798</c:v>
                </c:pt>
                <c:pt idx="64">
                  <c:v>0.27573195283290164</c:v>
                </c:pt>
                <c:pt idx="65">
                  <c:v>0.33728502928915904</c:v>
                </c:pt>
                <c:pt idx="66">
                  <c:v>0.25178445368264191</c:v>
                </c:pt>
                <c:pt idx="67">
                  <c:v>0.28979990961009083</c:v>
                </c:pt>
                <c:pt idx="68">
                  <c:v>0.36096475579499487</c:v>
                </c:pt>
                <c:pt idx="69">
                  <c:v>0.49868368319604267</c:v>
                </c:pt>
                <c:pt idx="70">
                  <c:v>0.43117890122174946</c:v>
                </c:pt>
                <c:pt idx="71">
                  <c:v>0.28761658684338448</c:v>
                </c:pt>
                <c:pt idx="72">
                  <c:v>0.25210601748044853</c:v>
                </c:pt>
                <c:pt idx="73">
                  <c:v>0.19114071708137073</c:v>
                </c:pt>
                <c:pt idx="74">
                  <c:v>0.14407378732285284</c:v>
                </c:pt>
                <c:pt idx="75">
                  <c:v>0.15434269126052569</c:v>
                </c:pt>
                <c:pt idx="76">
                  <c:v>0.18976560400884296</c:v>
                </c:pt>
                <c:pt idx="77">
                  <c:v>0.21297524678133528</c:v>
                </c:pt>
                <c:pt idx="78">
                  <c:v>0.19035250793876679</c:v>
                </c:pt>
                <c:pt idx="79">
                  <c:v>7.5518172883682649E-2</c:v>
                </c:pt>
                <c:pt idx="80">
                  <c:v>7.378299009015276E-3</c:v>
                </c:pt>
                <c:pt idx="81">
                  <c:v>-7.6263850873434541E-2</c:v>
                </c:pt>
                <c:pt idx="82">
                  <c:v>-8.7586557819517227E-2</c:v>
                </c:pt>
                <c:pt idx="83">
                  <c:v>-0.11340771298309631</c:v>
                </c:pt>
                <c:pt idx="84">
                  <c:v>-0.18901733394943335</c:v>
                </c:pt>
                <c:pt idx="85">
                  <c:v>-0.13716595704944007</c:v>
                </c:pt>
                <c:pt idx="86">
                  <c:v>-0.10029047750954229</c:v>
                </c:pt>
                <c:pt idx="87">
                  <c:v>-0.11428514209708616</c:v>
                </c:pt>
                <c:pt idx="88">
                  <c:v>-0.19732725632125611</c:v>
                </c:pt>
                <c:pt idx="89">
                  <c:v>-0.22168699660736016</c:v>
                </c:pt>
                <c:pt idx="90">
                  <c:v>-0.18375847847715607</c:v>
                </c:pt>
                <c:pt idx="91">
                  <c:v>-0.10990591232178792</c:v>
                </c:pt>
                <c:pt idx="92">
                  <c:v>-1.9616672796877069E-2</c:v>
                </c:pt>
                <c:pt idx="93">
                  <c:v>7.378299009015276E-3</c:v>
                </c:pt>
                <c:pt idx="94">
                  <c:v>3.6817932741895106E-2</c:v>
                </c:pt>
                <c:pt idx="95">
                  <c:v>9.4116612241756353E-2</c:v>
                </c:pt>
                <c:pt idx="96">
                  <c:v>0.25528864069488005</c:v>
                </c:pt>
                <c:pt idx="97">
                  <c:v>0.28050046066419337</c:v>
                </c:pt>
                <c:pt idx="98">
                  <c:v>3.2360567915171529E-2</c:v>
                </c:pt>
                <c:pt idx="99">
                  <c:v>2.4968483123813508E-2</c:v>
                </c:pt>
                <c:pt idx="100">
                  <c:v>6.8953418850847617E-2</c:v>
                </c:pt>
                <c:pt idx="101">
                  <c:v>7.4369667337743486E-2</c:v>
                </c:pt>
                <c:pt idx="102">
                  <c:v>0.18075942394681643</c:v>
                </c:pt>
                <c:pt idx="103">
                  <c:v>0.37580289521618282</c:v>
                </c:pt>
                <c:pt idx="104">
                  <c:v>0.31885956249501901</c:v>
                </c:pt>
                <c:pt idx="105">
                  <c:v>0.32612718524807854</c:v>
                </c:pt>
                <c:pt idx="106">
                  <c:v>0.30229524017780585</c:v>
                </c:pt>
                <c:pt idx="107">
                  <c:v>0.3578332029081473</c:v>
                </c:pt>
                <c:pt idx="108">
                  <c:v>0.32290868230431208</c:v>
                </c:pt>
                <c:pt idx="109">
                  <c:v>0.4001980398259663</c:v>
                </c:pt>
                <c:pt idx="110">
                  <c:v>0.7665772854635855</c:v>
                </c:pt>
                <c:pt idx="111">
                  <c:v>0.90467131684633262</c:v>
                </c:pt>
                <c:pt idx="112">
                  <c:v>1.0259955358943753</c:v>
                </c:pt>
                <c:pt idx="113">
                  <c:v>1.030559624375464</c:v>
                </c:pt>
                <c:pt idx="114">
                  <c:v>0.89652730328616936</c:v>
                </c:pt>
                <c:pt idx="115">
                  <c:v>0.66094049182918913</c:v>
                </c:pt>
                <c:pt idx="116">
                  <c:v>0.69589492857827651</c:v>
                </c:pt>
                <c:pt idx="117">
                  <c:v>0.8076392951899769</c:v>
                </c:pt>
                <c:pt idx="118">
                  <c:v>0.8421696784594479</c:v>
                </c:pt>
                <c:pt idx="119">
                  <c:v>0.65817090505799036</c:v>
                </c:pt>
                <c:pt idx="120">
                  <c:v>0.63166976976522449</c:v>
                </c:pt>
                <c:pt idx="121">
                  <c:v>0.61498962659117096</c:v>
                </c:pt>
                <c:pt idx="122">
                  <c:v>0.70446845961874272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BD-4DF4-BD80-6CDF5B3DEE69}"/>
            </c:ext>
          </c:extLst>
        </c:ser>
        <c:ser>
          <c:idx val="4"/>
          <c:order val="4"/>
          <c:tx>
            <c:strRef>
              <c:f>'窯業・土石製品（直近寄与度）'!$AO$26</c:f>
              <c:strCache>
                <c:ptCount val="1"/>
                <c:pt idx="0">
                  <c:v>投入（電力・ガス・熱供給）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'窯業・土石製品（直近寄与度）'!$A$27:$B$148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'窯業・土石製品（直近寄与度）'!$AO$27:$AO$149</c:f>
              <c:numCache>
                <c:formatCode>0.00_ </c:formatCode>
                <c:ptCount val="123"/>
                <c:pt idx="0">
                  <c:v>0.97269721894655969</c:v>
                </c:pt>
                <c:pt idx="1">
                  <c:v>0.99233915670499118</c:v>
                </c:pt>
                <c:pt idx="2">
                  <c:v>0.98916874406375888</c:v>
                </c:pt>
                <c:pt idx="3">
                  <c:v>0.99397361722383493</c:v>
                </c:pt>
                <c:pt idx="4">
                  <c:v>0.9057082568730539</c:v>
                </c:pt>
                <c:pt idx="5">
                  <c:v>0.97149939360726245</c:v>
                </c:pt>
                <c:pt idx="6">
                  <c:v>0.87814243635406375</c:v>
                </c:pt>
                <c:pt idx="7">
                  <c:v>0.89514101323851103</c:v>
                </c:pt>
                <c:pt idx="8">
                  <c:v>0.75283505223914704</c:v>
                </c:pt>
                <c:pt idx="9">
                  <c:v>0.50534360972903725</c:v>
                </c:pt>
                <c:pt idx="10">
                  <c:v>0.48721150900949295</c:v>
                </c:pt>
                <c:pt idx="11">
                  <c:v>0.42313193632787183</c:v>
                </c:pt>
                <c:pt idx="12">
                  <c:v>0.37611727673588569</c:v>
                </c:pt>
                <c:pt idx="13">
                  <c:v>0.35260994693989317</c:v>
                </c:pt>
                <c:pt idx="14">
                  <c:v>0.3750446989505174</c:v>
                </c:pt>
                <c:pt idx="15">
                  <c:v>0.60915444888171522</c:v>
                </c:pt>
                <c:pt idx="16">
                  <c:v>0.81581586433696596</c:v>
                </c:pt>
                <c:pt idx="17">
                  <c:v>0.84614864064694051</c:v>
                </c:pt>
                <c:pt idx="18">
                  <c:v>0.8362681472033604</c:v>
                </c:pt>
                <c:pt idx="19">
                  <c:v>0.73001868813653403</c:v>
                </c:pt>
                <c:pt idx="20">
                  <c:v>0.8656050917772754</c:v>
                </c:pt>
                <c:pt idx="21">
                  <c:v>1.0190977034604907</c:v>
                </c:pt>
                <c:pt idx="22">
                  <c:v>0.93473459941503201</c:v>
                </c:pt>
                <c:pt idx="23">
                  <c:v>0.93897183694637965</c:v>
                </c:pt>
                <c:pt idx="24">
                  <c:v>0.96658625807461418</c:v>
                </c:pt>
                <c:pt idx="25">
                  <c:v>1.0593984286397047</c:v>
                </c:pt>
                <c:pt idx="26">
                  <c:v>1.1059272622689358</c:v>
                </c:pt>
                <c:pt idx="27">
                  <c:v>0.99785364334309146</c:v>
                </c:pt>
                <c:pt idx="28">
                  <c:v>0.93819742194876055</c:v>
                </c:pt>
                <c:pt idx="29">
                  <c:v>0.75347521809989371</c:v>
                </c:pt>
                <c:pt idx="30">
                  <c:v>0.54495445206622084</c:v>
                </c:pt>
                <c:pt idx="31">
                  <c:v>0.45772612179758249</c:v>
                </c:pt>
                <c:pt idx="32">
                  <c:v>0.31834739163434728</c:v>
                </c:pt>
                <c:pt idx="33">
                  <c:v>0.28458001210624001</c:v>
                </c:pt>
                <c:pt idx="34">
                  <c:v>0.33305225494322788</c:v>
                </c:pt>
                <c:pt idx="35">
                  <c:v>0.40797681755242404</c:v>
                </c:pt>
                <c:pt idx="36">
                  <c:v>0.48272474302114077</c:v>
                </c:pt>
                <c:pt idx="37">
                  <c:v>0.47255125934568171</c:v>
                </c:pt>
                <c:pt idx="38">
                  <c:v>0.4149382757018647</c:v>
                </c:pt>
                <c:pt idx="39">
                  <c:v>0.15363980657941811</c:v>
                </c:pt>
                <c:pt idx="40">
                  <c:v>3.1420984908253138E-2</c:v>
                </c:pt>
                <c:pt idx="41">
                  <c:v>-0.338828550540411</c:v>
                </c:pt>
                <c:pt idx="42">
                  <c:v>-0.60841818297548877</c:v>
                </c:pt>
                <c:pt idx="43">
                  <c:v>-0.78166819870419912</c:v>
                </c:pt>
                <c:pt idx="44">
                  <c:v>-0.90717374235334058</c:v>
                </c:pt>
                <c:pt idx="45">
                  <c:v>-0.86355136421777723</c:v>
                </c:pt>
                <c:pt idx="46">
                  <c:v>-0.83861727757932181</c:v>
                </c:pt>
                <c:pt idx="47">
                  <c:v>-0.88569179971150336</c:v>
                </c:pt>
                <c:pt idx="48">
                  <c:v>-0.96888955065934124</c:v>
                </c:pt>
                <c:pt idx="49">
                  <c:v>-1.0951247775251143</c:v>
                </c:pt>
                <c:pt idx="50">
                  <c:v>-1.2414237003018853</c:v>
                </c:pt>
                <c:pt idx="51">
                  <c:v>-1.3950917299264103</c:v>
                </c:pt>
                <c:pt idx="52">
                  <c:v>-1.3835188523166377</c:v>
                </c:pt>
                <c:pt idx="53">
                  <c:v>-1.2761522946972739</c:v>
                </c:pt>
                <c:pt idx="54">
                  <c:v>-1.0578548952612432</c:v>
                </c:pt>
                <c:pt idx="55">
                  <c:v>-1.0055334303348342</c:v>
                </c:pt>
                <c:pt idx="56">
                  <c:v>-0.89569560331923759</c:v>
                </c:pt>
                <c:pt idx="57">
                  <c:v>-0.94348201222943318</c:v>
                </c:pt>
                <c:pt idx="58">
                  <c:v>-0.93389816514470758</c:v>
                </c:pt>
                <c:pt idx="59">
                  <c:v>-0.85696573261499687</c:v>
                </c:pt>
                <c:pt idx="60">
                  <c:v>-0.76095313808897647</c:v>
                </c:pt>
                <c:pt idx="61">
                  <c:v>-0.55185464094691961</c:v>
                </c:pt>
                <c:pt idx="62">
                  <c:v>-0.3101784774339183</c:v>
                </c:pt>
                <c:pt idx="63">
                  <c:v>5.2981682839770991E-2</c:v>
                </c:pt>
                <c:pt idx="64">
                  <c:v>0.24087119859337436</c:v>
                </c:pt>
                <c:pt idx="65">
                  <c:v>0.57328934424874212</c:v>
                </c:pt>
                <c:pt idx="66">
                  <c:v>0.69377534677421604</c:v>
                </c:pt>
                <c:pt idx="67">
                  <c:v>0.85349858874824258</c:v>
                </c:pt>
                <c:pt idx="68">
                  <c:v>0.95110700582865249</c:v>
                </c:pt>
                <c:pt idx="69">
                  <c:v>0.97700126511970642</c:v>
                </c:pt>
                <c:pt idx="70">
                  <c:v>0.88470671401161838</c:v>
                </c:pt>
                <c:pt idx="71">
                  <c:v>0.77334022914053147</c:v>
                </c:pt>
                <c:pt idx="72">
                  <c:v>0.72782976706823166</c:v>
                </c:pt>
                <c:pt idx="73">
                  <c:v>0.63049062671582212</c:v>
                </c:pt>
                <c:pt idx="74">
                  <c:v>0.59863577297470738</c:v>
                </c:pt>
                <c:pt idx="75">
                  <c:v>0.51890333576205061</c:v>
                </c:pt>
                <c:pt idx="76">
                  <c:v>0.42414975072591804</c:v>
                </c:pt>
                <c:pt idx="77">
                  <c:v>0.38382878551184052</c:v>
                </c:pt>
                <c:pt idx="78">
                  <c:v>0.32684204199995437</c:v>
                </c:pt>
                <c:pt idx="79">
                  <c:v>0.41098648259994247</c:v>
                </c:pt>
                <c:pt idx="80">
                  <c:v>0.44356045339622718</c:v>
                </c:pt>
                <c:pt idx="81">
                  <c:v>0.60619604106049274</c:v>
                </c:pt>
                <c:pt idx="82">
                  <c:v>0.74064701811296985</c:v>
                </c:pt>
                <c:pt idx="83">
                  <c:v>0.8525783415637106</c:v>
                </c:pt>
                <c:pt idx="84">
                  <c:v>0.93752884624920496</c:v>
                </c:pt>
                <c:pt idx="85">
                  <c:v>0.99764528757769666</c:v>
                </c:pt>
                <c:pt idx="86">
                  <c:v>0.90853408686148984</c:v>
                </c:pt>
                <c:pt idx="87">
                  <c:v>0.7285990999620322</c:v>
                </c:pt>
                <c:pt idx="88">
                  <c:v>0.50764827799992962</c:v>
                </c:pt>
                <c:pt idx="89">
                  <c:v>0.33902925332318518</c:v>
                </c:pt>
                <c:pt idx="90">
                  <c:v>0.30096650475178893</c:v>
                </c:pt>
                <c:pt idx="91">
                  <c:v>0.1459516160968318</c:v>
                </c:pt>
                <c:pt idx="92">
                  <c:v>1.9727351164796819E-2</c:v>
                </c:pt>
                <c:pt idx="93">
                  <c:v>-0.14114008396727359</c:v>
                </c:pt>
                <c:pt idx="94">
                  <c:v>-0.2464586686579881</c:v>
                </c:pt>
                <c:pt idx="95">
                  <c:v>-0.36312058703609418</c:v>
                </c:pt>
                <c:pt idx="96">
                  <c:v>-0.46969883725707778</c:v>
                </c:pt>
                <c:pt idx="97">
                  <c:v>-0.58666305751521108</c:v>
                </c:pt>
                <c:pt idx="98">
                  <c:v>-0.5862032902287575</c:v>
                </c:pt>
                <c:pt idx="99">
                  <c:v>-0.51982480012640875</c:v>
                </c:pt>
                <c:pt idx="100">
                  <c:v>-0.4781197327457502</c:v>
                </c:pt>
                <c:pt idx="101">
                  <c:v>-0.35882409151813938</c:v>
                </c:pt>
                <c:pt idx="102">
                  <c:v>-0.37421061210041978</c:v>
                </c:pt>
                <c:pt idx="103">
                  <c:v>-0.45628951279930241</c:v>
                </c:pt>
                <c:pt idx="104">
                  <c:v>-0.57072344750510862</c:v>
                </c:pt>
                <c:pt idx="105">
                  <c:v>-0.81376691230271503</c:v>
                </c:pt>
                <c:pt idx="106">
                  <c:v>-0.92017023673170029</c:v>
                </c:pt>
                <c:pt idx="107">
                  <c:v>-1.0153783687763289</c:v>
                </c:pt>
                <c:pt idx="108">
                  <c:v>-1.0378446530301579</c:v>
                </c:pt>
                <c:pt idx="109">
                  <c:v>-0.95110047493567684</c:v>
                </c:pt>
                <c:pt idx="110">
                  <c:v>-0.83237768627836428</c:v>
                </c:pt>
                <c:pt idx="111">
                  <c:v>-0.64509270686573172</c:v>
                </c:pt>
                <c:pt idx="112">
                  <c:v>-0.40333698799994344</c:v>
                </c:pt>
                <c:pt idx="113">
                  <c:v>-0.2709800984175435</c:v>
                </c:pt>
                <c:pt idx="114">
                  <c:v>-0.10139469143090667</c:v>
                </c:pt>
                <c:pt idx="115">
                  <c:v>0.11732611593953052</c:v>
                </c:pt>
                <c:pt idx="116">
                  <c:v>0.46526771615087809</c:v>
                </c:pt>
                <c:pt idx="117">
                  <c:v>0.99426092743476568</c:v>
                </c:pt>
                <c:pt idx="118">
                  <c:v>1.345468447269802</c:v>
                </c:pt>
                <c:pt idx="119">
                  <c:v>1.7968344780975436</c:v>
                </c:pt>
                <c:pt idx="120">
                  <c:v>2.153917596670218</c:v>
                </c:pt>
                <c:pt idx="121">
                  <c:v>2.5357905230139695</c:v>
                </c:pt>
                <c:pt idx="122">
                  <c:v>2.6472932118644183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BD-4DF4-BD80-6CDF5B3DE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313759"/>
        <c:axId val="128319167"/>
      </c:barChart>
      <c:lineChart>
        <c:grouping val="standard"/>
        <c:varyColors val="0"/>
        <c:ser>
          <c:idx val="6"/>
          <c:order val="5"/>
          <c:tx>
            <c:strRef>
              <c:f>'窯業・土石製品（直近寄与度）'!$AQ$26</c:f>
              <c:strCache>
                <c:ptCount val="1"/>
                <c:pt idx="0">
                  <c:v>投入価格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'窯業・土石製品（直近寄与度）'!$A$27:$B$149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'窯業・土石製品（直近寄与度）'!$AQ$27:$AQ$149</c:f>
              <c:numCache>
                <c:formatCode>0.00_ </c:formatCode>
                <c:ptCount val="123"/>
                <c:pt idx="0">
                  <c:v>1.3184584178498966</c:v>
                </c:pt>
                <c:pt idx="1">
                  <c:v>1.5182186234817863</c:v>
                </c:pt>
                <c:pt idx="2">
                  <c:v>2.114803625377661</c:v>
                </c:pt>
                <c:pt idx="3">
                  <c:v>1.1940298507462757</c:v>
                </c:pt>
                <c:pt idx="4">
                  <c:v>0.29821073558649402</c:v>
                </c:pt>
                <c:pt idx="5">
                  <c:v>-0.29821073558647981</c:v>
                </c:pt>
                <c:pt idx="6">
                  <c:v>-0.8928571428571388</c:v>
                </c:pt>
                <c:pt idx="7">
                  <c:v>-0.59701492537313072</c:v>
                </c:pt>
                <c:pt idx="8">
                  <c:v>0</c:v>
                </c:pt>
                <c:pt idx="9">
                  <c:v>0.3003003003003073</c:v>
                </c:pt>
                <c:pt idx="10">
                  <c:v>0.40040040040038605</c:v>
                </c:pt>
                <c:pt idx="11">
                  <c:v>0.59999999999999432</c:v>
                </c:pt>
                <c:pt idx="12">
                  <c:v>1.5015015015015081</c:v>
                </c:pt>
                <c:pt idx="13">
                  <c:v>1.6949152542372872</c:v>
                </c:pt>
                <c:pt idx="14">
                  <c:v>0.78895463510848174</c:v>
                </c:pt>
                <c:pt idx="15">
                  <c:v>0.98328416912487171</c:v>
                </c:pt>
                <c:pt idx="16">
                  <c:v>2.081268582755186</c:v>
                </c:pt>
                <c:pt idx="17">
                  <c:v>2.592223330009972</c:v>
                </c:pt>
                <c:pt idx="18">
                  <c:v>3.7037037037036953</c:v>
                </c:pt>
                <c:pt idx="19">
                  <c:v>3.8038038038038025</c:v>
                </c:pt>
                <c:pt idx="20">
                  <c:v>3.5820895522387985</c:v>
                </c:pt>
                <c:pt idx="21">
                  <c:v>3.6926147704590733</c:v>
                </c:pt>
                <c:pt idx="22">
                  <c:v>3.6889332003988073</c:v>
                </c:pt>
                <c:pt idx="23">
                  <c:v>3.9761431411530879</c:v>
                </c:pt>
                <c:pt idx="24">
                  <c:v>3.7475345167652847</c:v>
                </c:pt>
                <c:pt idx="25">
                  <c:v>2.8431372549019756</c:v>
                </c:pt>
                <c:pt idx="26">
                  <c:v>2.7397260273972535</c:v>
                </c:pt>
                <c:pt idx="27">
                  <c:v>2.2395326192794442</c:v>
                </c:pt>
                <c:pt idx="28">
                  <c:v>2.2330097087378533</c:v>
                </c:pt>
                <c:pt idx="29">
                  <c:v>2.6239067055393548</c:v>
                </c:pt>
                <c:pt idx="30">
                  <c:v>2.5096525096525113</c:v>
                </c:pt>
                <c:pt idx="31">
                  <c:v>2.4108003857280522</c:v>
                </c:pt>
                <c:pt idx="32">
                  <c:v>2.2094140249759846</c:v>
                </c:pt>
                <c:pt idx="33">
                  <c:v>1.539942252165531</c:v>
                </c:pt>
                <c:pt idx="34">
                  <c:v>1.7307692307692264</c:v>
                </c:pt>
                <c:pt idx="35">
                  <c:v>0.86042065009561952</c:v>
                </c:pt>
                <c:pt idx="36">
                  <c:v>-9.5057034220531023E-2</c:v>
                </c:pt>
                <c:pt idx="37">
                  <c:v>-9.5328884652062129E-2</c:v>
                </c:pt>
                <c:pt idx="38">
                  <c:v>0.1904761904761898</c:v>
                </c:pt>
                <c:pt idx="39">
                  <c:v>0.2857142857142918</c:v>
                </c:pt>
                <c:pt idx="40">
                  <c:v>0.18993352326685908</c:v>
                </c:pt>
                <c:pt idx="41">
                  <c:v>-0.56818181818181301</c:v>
                </c:pt>
                <c:pt idx="42">
                  <c:v>-1.6949152542372872</c:v>
                </c:pt>
                <c:pt idx="43">
                  <c:v>-2.5423728813559308</c:v>
                </c:pt>
                <c:pt idx="44">
                  <c:v>-3.4774436090225578</c:v>
                </c:pt>
                <c:pt idx="45">
                  <c:v>-3.5071090047393341</c:v>
                </c:pt>
                <c:pt idx="46">
                  <c:v>-3.4971644612476354</c:v>
                </c:pt>
                <c:pt idx="47">
                  <c:v>-3.4123222748815039</c:v>
                </c:pt>
                <c:pt idx="48">
                  <c:v>-4.0913415794481409</c:v>
                </c:pt>
                <c:pt idx="49">
                  <c:v>-4.3893129770992374</c:v>
                </c:pt>
                <c:pt idx="50">
                  <c:v>-5.1330798479087463</c:v>
                </c:pt>
                <c:pt idx="51">
                  <c:v>-5.4131054131054128</c:v>
                </c:pt>
                <c:pt idx="52">
                  <c:v>-5.5924170616113713</c:v>
                </c:pt>
                <c:pt idx="53">
                  <c:v>-5.4285714285714306</c:v>
                </c:pt>
                <c:pt idx="54">
                  <c:v>-4.6934865900383187</c:v>
                </c:pt>
                <c:pt idx="55">
                  <c:v>-4.154589371980677</c:v>
                </c:pt>
                <c:pt idx="56">
                  <c:v>-3.4079844206426486</c:v>
                </c:pt>
                <c:pt idx="57">
                  <c:v>-2.6522593320235757</c:v>
                </c:pt>
                <c:pt idx="58">
                  <c:v>-1.8609206660136977</c:v>
                </c:pt>
                <c:pt idx="59">
                  <c:v>-0.49067713444553362</c:v>
                </c:pt>
                <c:pt idx="60">
                  <c:v>1.4880952380952266</c:v>
                </c:pt>
                <c:pt idx="61">
                  <c:v>2.5948103792415225</c:v>
                </c:pt>
                <c:pt idx="62">
                  <c:v>3.7074148296593279</c:v>
                </c:pt>
                <c:pt idx="63">
                  <c:v>4.1164658634538256</c:v>
                </c:pt>
                <c:pt idx="64">
                  <c:v>4.0160642570281198</c:v>
                </c:pt>
                <c:pt idx="65">
                  <c:v>4.1289023162134981</c:v>
                </c:pt>
                <c:pt idx="66">
                  <c:v>4.3216080402010135</c:v>
                </c:pt>
                <c:pt idx="67">
                  <c:v>4.5362903225806548</c:v>
                </c:pt>
                <c:pt idx="68">
                  <c:v>5.040322580645153</c:v>
                </c:pt>
                <c:pt idx="69">
                  <c:v>5.8526740665994197</c:v>
                </c:pt>
                <c:pt idx="70">
                  <c:v>5.1896207584830449</c:v>
                </c:pt>
                <c:pt idx="71">
                  <c:v>4.0433925049309494</c:v>
                </c:pt>
                <c:pt idx="72">
                  <c:v>3.4213098729227767</c:v>
                </c:pt>
                <c:pt idx="73">
                  <c:v>3.0155642023346445</c:v>
                </c:pt>
                <c:pt idx="74">
                  <c:v>2.2222222222222143</c:v>
                </c:pt>
                <c:pt idx="75">
                  <c:v>2.9893924783027899</c:v>
                </c:pt>
                <c:pt idx="76">
                  <c:v>3.8610038610038515</c:v>
                </c:pt>
                <c:pt idx="77">
                  <c:v>4.448742746615082</c:v>
                </c:pt>
                <c:pt idx="78">
                  <c:v>5.1059730250481579</c:v>
                </c:pt>
                <c:pt idx="79">
                  <c:v>5.4001928640308563</c:v>
                </c:pt>
                <c:pt idx="80">
                  <c:v>5.374280230326292</c:v>
                </c:pt>
                <c:pt idx="81">
                  <c:v>5.2430886558627208</c:v>
                </c:pt>
                <c:pt idx="82">
                  <c:v>4.8387096774193452</c:v>
                </c:pt>
                <c:pt idx="83">
                  <c:v>4.0758293838862443</c:v>
                </c:pt>
                <c:pt idx="84">
                  <c:v>2.8355387523629503</c:v>
                </c:pt>
                <c:pt idx="85">
                  <c:v>3.1161473087818763</c:v>
                </c:pt>
                <c:pt idx="86">
                  <c:v>3.875236294896041</c:v>
                </c:pt>
                <c:pt idx="87">
                  <c:v>3.5580524344569255</c:v>
                </c:pt>
                <c:pt idx="88">
                  <c:v>2.6022304832713985</c:v>
                </c:pt>
                <c:pt idx="89">
                  <c:v>1.6666666666666572</c:v>
                </c:pt>
                <c:pt idx="90">
                  <c:v>0.36663611365719362</c:v>
                </c:pt>
                <c:pt idx="91">
                  <c:v>-0.36596523330281627</c:v>
                </c:pt>
                <c:pt idx="92">
                  <c:v>-0.81967213114752724</c:v>
                </c:pt>
                <c:pt idx="93">
                  <c:v>-1.8115942028985472</c:v>
                </c:pt>
                <c:pt idx="94">
                  <c:v>-1.8099547511312295</c:v>
                </c:pt>
                <c:pt idx="95">
                  <c:v>-1.0928961748633839</c:v>
                </c:pt>
                <c:pt idx="96">
                  <c:v>0.18382352941176805</c:v>
                </c:pt>
                <c:pt idx="97">
                  <c:v>-9.1575091575109013E-2</c:v>
                </c:pt>
                <c:pt idx="98">
                  <c:v>-1.7288444040036524</c:v>
                </c:pt>
                <c:pt idx="99">
                  <c:v>-4.0687160940325526</c:v>
                </c:pt>
                <c:pt idx="100">
                  <c:v>-4.7101449275362341</c:v>
                </c:pt>
                <c:pt idx="101">
                  <c:v>-3.8251366120218648</c:v>
                </c:pt>
                <c:pt idx="102">
                  <c:v>-2.8310502283104881</c:v>
                </c:pt>
                <c:pt idx="103">
                  <c:v>-2.4793388429752099</c:v>
                </c:pt>
                <c:pt idx="104">
                  <c:v>-2.5711662075298563</c:v>
                </c:pt>
                <c:pt idx="105">
                  <c:v>-2.85977859778599</c:v>
                </c:pt>
                <c:pt idx="106">
                  <c:v>-2.9493087557603701</c:v>
                </c:pt>
                <c:pt idx="107">
                  <c:v>-2.7624309392265189</c:v>
                </c:pt>
                <c:pt idx="108">
                  <c:v>-2.3853211009174231</c:v>
                </c:pt>
                <c:pt idx="109">
                  <c:v>-1.5582034830430729</c:v>
                </c:pt>
                <c:pt idx="110">
                  <c:v>0.55555555555555713</c:v>
                </c:pt>
                <c:pt idx="111">
                  <c:v>3.6757775683317675</c:v>
                </c:pt>
                <c:pt idx="112">
                  <c:v>5.0380228136882153</c:v>
                </c:pt>
                <c:pt idx="113">
                  <c:v>5.2083333333333286</c:v>
                </c:pt>
                <c:pt idx="114">
                  <c:v>5.4511278195488586</c:v>
                </c:pt>
                <c:pt idx="115">
                  <c:v>6.8738229755178821</c:v>
                </c:pt>
                <c:pt idx="116">
                  <c:v>7.8228086710650473</c:v>
                </c:pt>
                <c:pt idx="117">
                  <c:v>10.256410256410263</c:v>
                </c:pt>
                <c:pt idx="118">
                  <c:v>12.155745489078825</c:v>
                </c:pt>
                <c:pt idx="119">
                  <c:v>12.310606060606062</c:v>
                </c:pt>
                <c:pt idx="120">
                  <c:v>12.593984962405997</c:v>
                </c:pt>
                <c:pt idx="121">
                  <c:v>12.756052141526993</c:v>
                </c:pt>
                <c:pt idx="122">
                  <c:v>12.707182320441987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BD-4DF4-BD80-6CDF5B3DEE69}"/>
            </c:ext>
          </c:extLst>
        </c:ser>
        <c:ser>
          <c:idx val="7"/>
          <c:order val="6"/>
          <c:tx>
            <c:strRef>
              <c:f>'窯業・土石製品（直近寄与度）'!$AR$26</c:f>
              <c:strCache>
                <c:ptCount val="1"/>
                <c:pt idx="0">
                  <c:v>産出価格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'窯業・土石製品（直近寄与度）'!$A$27:$B$149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'窯業・土石製品（直近寄与度）'!$AR$27:$AR$149</c:f>
              <c:numCache>
                <c:formatCode>0.00_ </c:formatCode>
                <c:ptCount val="123"/>
                <c:pt idx="0">
                  <c:v>-0.59820538384845179</c:v>
                </c:pt>
                <c:pt idx="1">
                  <c:v>-0.39920159680639244</c:v>
                </c:pt>
                <c:pt idx="2">
                  <c:v>-0.39880358923230119</c:v>
                </c:pt>
                <c:pt idx="3">
                  <c:v>-0.69860279441118678</c:v>
                </c:pt>
                <c:pt idx="4">
                  <c:v>0</c:v>
                </c:pt>
                <c:pt idx="5">
                  <c:v>-0.19980019980019392</c:v>
                </c:pt>
                <c:pt idx="6">
                  <c:v>-0.10030090270812764</c:v>
                </c:pt>
                <c:pt idx="7">
                  <c:v>0</c:v>
                </c:pt>
                <c:pt idx="8">
                  <c:v>-0.10020040080159731</c:v>
                </c:pt>
                <c:pt idx="9">
                  <c:v>-0.29999999999999716</c:v>
                </c:pt>
                <c:pt idx="10">
                  <c:v>-0.30060120240480614</c:v>
                </c:pt>
                <c:pt idx="11">
                  <c:v>-0.20040080160320883</c:v>
                </c:pt>
                <c:pt idx="12">
                  <c:v>0.20060180541625527</c:v>
                </c:pt>
                <c:pt idx="13">
                  <c:v>0.40080160320641767</c:v>
                </c:pt>
                <c:pt idx="14">
                  <c:v>0.40040040040038605</c:v>
                </c:pt>
                <c:pt idx="15">
                  <c:v>1.1055276381909351</c:v>
                </c:pt>
                <c:pt idx="16">
                  <c:v>0.69930069930070715</c:v>
                </c:pt>
                <c:pt idx="17">
                  <c:v>0.80080080080080052</c:v>
                </c:pt>
                <c:pt idx="18">
                  <c:v>1.2048192771084274</c:v>
                </c:pt>
                <c:pt idx="19">
                  <c:v>1.0030090270812337</c:v>
                </c:pt>
                <c:pt idx="20">
                  <c:v>1.0030090270812337</c:v>
                </c:pt>
                <c:pt idx="21">
                  <c:v>1.1033099297893472</c:v>
                </c:pt>
                <c:pt idx="22">
                  <c:v>1.4070351758794146</c:v>
                </c:pt>
                <c:pt idx="23">
                  <c:v>1.2048192771084274</c:v>
                </c:pt>
                <c:pt idx="24">
                  <c:v>0.80080080080080052</c:v>
                </c:pt>
                <c:pt idx="25">
                  <c:v>0.49900199600799056</c:v>
                </c:pt>
                <c:pt idx="26">
                  <c:v>0.29910269192421879</c:v>
                </c:pt>
                <c:pt idx="27">
                  <c:v>-0.19880715705764374</c:v>
                </c:pt>
                <c:pt idx="28">
                  <c:v>-0.59523809523808779</c:v>
                </c:pt>
                <c:pt idx="29">
                  <c:v>-9.9304865938449893E-2</c:v>
                </c:pt>
                <c:pt idx="30">
                  <c:v>0</c:v>
                </c:pt>
                <c:pt idx="31">
                  <c:v>-9.9304865938449893E-2</c:v>
                </c:pt>
                <c:pt idx="32">
                  <c:v>0.19860973187687136</c:v>
                </c:pt>
                <c:pt idx="33">
                  <c:v>0.297619047619051</c:v>
                </c:pt>
                <c:pt idx="34">
                  <c:v>0.59464816650147156</c:v>
                </c:pt>
                <c:pt idx="35">
                  <c:v>1.0912698412698632</c:v>
                </c:pt>
                <c:pt idx="36">
                  <c:v>1.4895729890764642</c:v>
                </c:pt>
                <c:pt idx="37">
                  <c:v>1.4895729890764642</c:v>
                </c:pt>
                <c:pt idx="38">
                  <c:v>1.689860834990057</c:v>
                </c:pt>
                <c:pt idx="39">
                  <c:v>1.7928286852589679</c:v>
                </c:pt>
                <c:pt idx="40">
                  <c:v>1.996007984031948</c:v>
                </c:pt>
                <c:pt idx="41">
                  <c:v>1.4910536779324133</c:v>
                </c:pt>
                <c:pt idx="42">
                  <c:v>1.1904761904761898</c:v>
                </c:pt>
                <c:pt idx="43">
                  <c:v>1.3916500994035914</c:v>
                </c:pt>
                <c:pt idx="44">
                  <c:v>0.99108027750247629</c:v>
                </c:pt>
                <c:pt idx="45">
                  <c:v>0.79129574678538006</c:v>
                </c:pt>
                <c:pt idx="46">
                  <c:v>0.39408866995074732</c:v>
                </c:pt>
                <c:pt idx="47">
                  <c:v>-0.29440628066733154</c:v>
                </c:pt>
                <c:pt idx="48">
                  <c:v>-0.78277886497065197</c:v>
                </c:pt>
                <c:pt idx="49">
                  <c:v>-0.78277886497065197</c:v>
                </c:pt>
                <c:pt idx="50">
                  <c:v>-1.0752688172043037</c:v>
                </c:pt>
                <c:pt idx="51">
                  <c:v>-1.5655577299413039</c:v>
                </c:pt>
                <c:pt idx="52">
                  <c:v>-1.8590998043052878</c:v>
                </c:pt>
                <c:pt idx="53">
                  <c:v>-2.1547502448579792</c:v>
                </c:pt>
                <c:pt idx="54">
                  <c:v>-2.1568627450980387</c:v>
                </c:pt>
                <c:pt idx="55">
                  <c:v>-2.2549019607843093</c:v>
                </c:pt>
                <c:pt idx="56">
                  <c:v>-2.1589793915603508</c:v>
                </c:pt>
                <c:pt idx="57">
                  <c:v>-2.4533856722276681</c:v>
                </c:pt>
                <c:pt idx="58">
                  <c:v>-2.3552502453385671</c:v>
                </c:pt>
                <c:pt idx="59">
                  <c:v>-1.7716535433070817</c:v>
                </c:pt>
                <c:pt idx="60">
                  <c:v>-1.4792899408283944</c:v>
                </c:pt>
                <c:pt idx="61">
                  <c:v>-1.7751479289940875</c:v>
                </c:pt>
                <c:pt idx="62">
                  <c:v>-1.5810276679842019</c:v>
                </c:pt>
                <c:pt idx="63">
                  <c:v>-0.89463220675943944</c:v>
                </c:pt>
                <c:pt idx="64">
                  <c:v>-0.79760717846460238</c:v>
                </c:pt>
                <c:pt idx="65">
                  <c:v>-0.30030030030032151</c:v>
                </c:pt>
                <c:pt idx="66">
                  <c:v>0</c:v>
                </c:pt>
                <c:pt idx="67">
                  <c:v>0.10030090270811343</c:v>
                </c:pt>
                <c:pt idx="68">
                  <c:v>0.3009027081243687</c:v>
                </c:pt>
                <c:pt idx="69">
                  <c:v>0.70422535211267245</c:v>
                </c:pt>
                <c:pt idx="70">
                  <c:v>0.50251256281406143</c:v>
                </c:pt>
                <c:pt idx="71">
                  <c:v>0.30060120240480614</c:v>
                </c:pt>
                <c:pt idx="72">
                  <c:v>1.8018018018018012</c:v>
                </c:pt>
                <c:pt idx="73">
                  <c:v>2.8112449799196924</c:v>
                </c:pt>
                <c:pt idx="74">
                  <c:v>2.8112449799196924</c:v>
                </c:pt>
                <c:pt idx="75">
                  <c:v>4.0120361083249634</c:v>
                </c:pt>
                <c:pt idx="76">
                  <c:v>6.7336683417085368</c:v>
                </c:pt>
                <c:pt idx="77">
                  <c:v>6.6265060240964004</c:v>
                </c:pt>
                <c:pt idx="78">
                  <c:v>7.4148296593186274</c:v>
                </c:pt>
                <c:pt idx="79">
                  <c:v>7.7154308617234619</c:v>
                </c:pt>
                <c:pt idx="80">
                  <c:v>7.6999999999999886</c:v>
                </c:pt>
                <c:pt idx="81">
                  <c:v>8.6913086913086914</c:v>
                </c:pt>
                <c:pt idx="82">
                  <c:v>8.8999999999999915</c:v>
                </c:pt>
                <c:pt idx="83">
                  <c:v>8.7912087912088026</c:v>
                </c:pt>
                <c:pt idx="84">
                  <c:v>8.2595870206489508</c:v>
                </c:pt>
                <c:pt idx="85">
                  <c:v>7.71484375</c:v>
                </c:pt>
                <c:pt idx="86">
                  <c:v>8.0078124999999716</c:v>
                </c:pt>
                <c:pt idx="87">
                  <c:v>6.9431051108968234</c:v>
                </c:pt>
                <c:pt idx="88">
                  <c:v>4.3314500941619656</c:v>
                </c:pt>
                <c:pt idx="89">
                  <c:v>4.7080979284369135</c:v>
                </c:pt>
                <c:pt idx="90">
                  <c:v>3.4514925373134275</c:v>
                </c:pt>
                <c:pt idx="91">
                  <c:v>2.5116279069767415</c:v>
                </c:pt>
                <c:pt idx="92">
                  <c:v>2.692664809656435</c:v>
                </c:pt>
                <c:pt idx="93">
                  <c:v>1.4705882352941302</c:v>
                </c:pt>
                <c:pt idx="94">
                  <c:v>1.4692378328741853</c:v>
                </c:pt>
                <c:pt idx="95">
                  <c:v>1.3774104683195674</c:v>
                </c:pt>
                <c:pt idx="96">
                  <c:v>9.0826521344240518E-2</c:v>
                </c:pt>
                <c:pt idx="97">
                  <c:v>0</c:v>
                </c:pt>
                <c:pt idx="98">
                  <c:v>-0.45207956600361854</c:v>
                </c:pt>
                <c:pt idx="99">
                  <c:v>-2.5247971145175967</c:v>
                </c:pt>
                <c:pt idx="100">
                  <c:v>-2.3465703971119183</c:v>
                </c:pt>
                <c:pt idx="101">
                  <c:v>-2.9676258992805629</c:v>
                </c:pt>
                <c:pt idx="102">
                  <c:v>-2.4346257889990994</c:v>
                </c:pt>
                <c:pt idx="103">
                  <c:v>-1.8148820326678816</c:v>
                </c:pt>
                <c:pt idx="104">
                  <c:v>-2.1699819168173491</c:v>
                </c:pt>
                <c:pt idx="105">
                  <c:v>-2.2644927536231876</c:v>
                </c:pt>
                <c:pt idx="106">
                  <c:v>-2.7149321266968371</c:v>
                </c:pt>
                <c:pt idx="107">
                  <c:v>-2.7173913043478279</c:v>
                </c:pt>
                <c:pt idx="108">
                  <c:v>-2.2686025408348343</c:v>
                </c:pt>
                <c:pt idx="109">
                  <c:v>-2.9011786038077929</c:v>
                </c:pt>
                <c:pt idx="110">
                  <c:v>-2.9972752043596671</c:v>
                </c:pt>
                <c:pt idx="111">
                  <c:v>-1.1100832562442093</c:v>
                </c:pt>
                <c:pt idx="112">
                  <c:v>-1.0166358595194254</c:v>
                </c:pt>
                <c:pt idx="113">
                  <c:v>-1.2048192771084416</c:v>
                </c:pt>
                <c:pt idx="114">
                  <c:v>-1.4787430683918785</c:v>
                </c:pt>
                <c:pt idx="115">
                  <c:v>-1.5711645101663549</c:v>
                </c:pt>
                <c:pt idx="116">
                  <c:v>-1.4787430683918785</c:v>
                </c:pt>
                <c:pt idx="117">
                  <c:v>-1.1121408711770187</c:v>
                </c:pt>
                <c:pt idx="118">
                  <c:v>-0.55813953488372192</c:v>
                </c:pt>
                <c:pt idx="119">
                  <c:v>-0.27932960893856773</c:v>
                </c:pt>
                <c:pt idx="120">
                  <c:v>0.46425255338904492</c:v>
                </c:pt>
                <c:pt idx="121">
                  <c:v>1.8674136321195078</c:v>
                </c:pt>
                <c:pt idx="122">
                  <c:v>2.340823970037448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BD-4DF4-BD80-6CDF5B3DEE69}"/>
            </c:ext>
          </c:extLst>
        </c:ser>
        <c:ser>
          <c:idx val="8"/>
          <c:order val="7"/>
          <c:tx>
            <c:strRef>
              <c:f>'窯業・土石製品（直近寄与度）'!$AS$26</c:f>
              <c:strCache>
                <c:ptCount val="1"/>
                <c:pt idx="0">
                  <c:v>推計産出価格</c:v>
                </c:pt>
              </c:strCache>
            </c:strRef>
          </c:tx>
          <c:spPr>
            <a:ln w="28575" cap="rnd">
              <a:solidFill>
                <a:srgbClr val="772C2A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'窯業・土石製品（直近寄与度）'!$A$27:$B$149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'窯業・土石製品（直近寄与度）'!$AS$27:$AS$149</c:f>
              <c:numCache>
                <c:formatCode>0.00</c:formatCode>
                <c:ptCount val="123"/>
                <c:pt idx="0">
                  <c:v>0.6738546348217227</c:v>
                </c:pt>
                <c:pt idx="1">
                  <c:v>0.776719354122406</c:v>
                </c:pt>
                <c:pt idx="2">
                  <c:v>1.0845989989914244</c:v>
                </c:pt>
                <c:pt idx="3">
                  <c:v>0.61595335716874899</c:v>
                </c:pt>
                <c:pt idx="4">
                  <c:v>0.1539093384807444</c:v>
                </c:pt>
                <c:pt idx="5">
                  <c:v>-0.15390933848073018</c:v>
                </c:pt>
                <c:pt idx="6">
                  <c:v>-0.46125473936349692</c:v>
                </c:pt>
                <c:pt idx="7">
                  <c:v>-0.30797667858436739</c:v>
                </c:pt>
                <c:pt idx="8">
                  <c:v>0</c:v>
                </c:pt>
                <c:pt idx="9">
                  <c:v>0.15446405255083562</c:v>
                </c:pt>
                <c:pt idx="10">
                  <c:v>0.20595207006779503</c:v>
                </c:pt>
                <c:pt idx="11">
                  <c:v>0.30876912600000139</c:v>
                </c:pt>
                <c:pt idx="12">
                  <c:v>0.77232026275420651</c:v>
                </c:pt>
                <c:pt idx="13">
                  <c:v>0.87349731199206815</c:v>
                </c:pt>
                <c:pt idx="14">
                  <c:v>0.40874730189955244</c:v>
                </c:pt>
                <c:pt idx="15">
                  <c:v>0.51015216492081095</c:v>
                </c:pt>
                <c:pt idx="16">
                  <c:v>1.0757097516025169</c:v>
                </c:pt>
                <c:pt idx="17">
                  <c:v>1.3359370653996336</c:v>
                </c:pt>
                <c:pt idx="18">
                  <c:v>1.9050566481270295</c:v>
                </c:pt>
                <c:pt idx="19">
                  <c:v>1.9565446656439889</c:v>
                </c:pt>
                <c:pt idx="20">
                  <c:v>1.8478600715062612</c:v>
                </c:pt>
                <c:pt idx="21">
                  <c:v>1.9021185587169214</c:v>
                </c:pt>
                <c:pt idx="22">
                  <c:v>1.9011412084533248</c:v>
                </c:pt>
                <c:pt idx="23">
                  <c:v>2.0521245130765493</c:v>
                </c:pt>
                <c:pt idx="24">
                  <c:v>1.9415496840228457</c:v>
                </c:pt>
                <c:pt idx="25">
                  <c:v>1.47718051775297</c:v>
                </c:pt>
                <c:pt idx="26">
                  <c:v>1.4247917587767063</c:v>
                </c:pt>
                <c:pt idx="27">
                  <c:v>1.1673944910485687</c:v>
                </c:pt>
                <c:pt idx="28">
                  <c:v>1.1656196155036298</c:v>
                </c:pt>
                <c:pt idx="29">
                  <c:v>1.3690298825848544</c:v>
                </c:pt>
                <c:pt idx="30">
                  <c:v>1.3136624417599165</c:v>
                </c:pt>
                <c:pt idx="31">
                  <c:v>1.2624990795293343</c:v>
                </c:pt>
                <c:pt idx="32">
                  <c:v>1.1591576564081976</c:v>
                </c:pt>
                <c:pt idx="33">
                  <c:v>0.80718415549610256</c:v>
                </c:pt>
                <c:pt idx="34">
                  <c:v>0.90762428746813839</c:v>
                </c:pt>
                <c:pt idx="35">
                  <c:v>0.45244331526194514</c:v>
                </c:pt>
                <c:pt idx="36">
                  <c:v>-5.0120302169062825E-2</c:v>
                </c:pt>
                <c:pt idx="37">
                  <c:v>-5.0195776994371499E-2</c:v>
                </c:pt>
                <c:pt idx="38">
                  <c:v>0.10034118695030259</c:v>
                </c:pt>
                <c:pt idx="39">
                  <c:v>0.15051178042544677</c:v>
                </c:pt>
                <c:pt idx="40">
                  <c:v>0.10019038861257457</c:v>
                </c:pt>
                <c:pt idx="41">
                  <c:v>-0.30012012855308967</c:v>
                </c:pt>
                <c:pt idx="42">
                  <c:v>-0.89766630838056471</c:v>
                </c:pt>
                <c:pt idx="43">
                  <c:v>-1.3464994625708613</c:v>
                </c:pt>
                <c:pt idx="44">
                  <c:v>-1.8433643826707282</c:v>
                </c:pt>
                <c:pt idx="45">
                  <c:v>-1.8516669969726536</c:v>
                </c:pt>
                <c:pt idx="46">
                  <c:v>-1.8488911612340786</c:v>
                </c:pt>
                <c:pt idx="47">
                  <c:v>-1.8016219430004128</c:v>
                </c:pt>
                <c:pt idx="48">
                  <c:v>-2.1562537141461462</c:v>
                </c:pt>
                <c:pt idx="49">
                  <c:v>-2.3101653471866825</c:v>
                </c:pt>
                <c:pt idx="50">
                  <c:v>-2.7064963171286394</c:v>
                </c:pt>
                <c:pt idx="51">
                  <c:v>-2.8554260754585385</c:v>
                </c:pt>
                <c:pt idx="52">
                  <c:v>-2.9526581843617947</c:v>
                </c:pt>
                <c:pt idx="53">
                  <c:v>-2.8597238280834461</c:v>
                </c:pt>
                <c:pt idx="54">
                  <c:v>-2.4657816640501977</c:v>
                </c:pt>
                <c:pt idx="55">
                  <c:v>-2.1736938459742419</c:v>
                </c:pt>
                <c:pt idx="56">
                  <c:v>-1.7764698776826293</c:v>
                </c:pt>
                <c:pt idx="57">
                  <c:v>-1.3767085144570217</c:v>
                </c:pt>
                <c:pt idx="58">
                  <c:v>-0.96731520157253215</c:v>
                </c:pt>
                <c:pt idx="59">
                  <c:v>-0.25481609249791859</c:v>
                </c:pt>
                <c:pt idx="60">
                  <c:v>0.76875789893917101</c:v>
                </c:pt>
                <c:pt idx="61">
                  <c:v>1.3366238520713551</c:v>
                </c:pt>
                <c:pt idx="62">
                  <c:v>1.9060380293214507</c:v>
                </c:pt>
                <c:pt idx="63">
                  <c:v>2.11427451228856</c:v>
                </c:pt>
                <c:pt idx="64">
                  <c:v>2.062706841257139</c:v>
                </c:pt>
                <c:pt idx="65">
                  <c:v>2.1175504266023069</c:v>
                </c:pt>
                <c:pt idx="66">
                  <c:v>2.218553910933835</c:v>
                </c:pt>
                <c:pt idx="67">
                  <c:v>2.3253416946360517</c:v>
                </c:pt>
                <c:pt idx="68">
                  <c:v>2.5837129940400558</c:v>
                </c:pt>
                <c:pt idx="69">
                  <c:v>2.9986566066943396</c:v>
                </c:pt>
                <c:pt idx="70">
                  <c:v>2.6732477041426961</c:v>
                </c:pt>
                <c:pt idx="71">
                  <c:v>2.0948299222351494</c:v>
                </c:pt>
                <c:pt idx="72">
                  <c:v>1.7800838953051965</c:v>
                </c:pt>
                <c:pt idx="73">
                  <c:v>1.5726465318925591</c:v>
                </c:pt>
                <c:pt idx="74">
                  <c:v>1.1626734524978559</c:v>
                </c:pt>
                <c:pt idx="75">
                  <c:v>1.5654988586163938</c:v>
                </c:pt>
                <c:pt idx="76">
                  <c:v>2.0210191411691056</c:v>
                </c:pt>
                <c:pt idx="77">
                  <c:v>2.3265229860881362</c:v>
                </c:pt>
                <c:pt idx="78">
                  <c:v>2.6751471003015013</c:v>
                </c:pt>
                <c:pt idx="79">
                  <c:v>2.8279979381457281</c:v>
                </c:pt>
                <c:pt idx="80">
                  <c:v>2.8208752333745366</c:v>
                </c:pt>
                <c:pt idx="81">
                  <c:v>2.7607677346900914</c:v>
                </c:pt>
                <c:pt idx="82">
                  <c:v>2.5535756909166736</c:v>
                </c:pt>
                <c:pt idx="83">
                  <c:v>2.1519373208060699</c:v>
                </c:pt>
                <c:pt idx="84">
                  <c:v>1.4991009415411298</c:v>
                </c:pt>
                <c:pt idx="85">
                  <c:v>1.6481874359162418</c:v>
                </c:pt>
                <c:pt idx="86">
                  <c:v>2.0487712867729044</c:v>
                </c:pt>
                <c:pt idx="87">
                  <c:v>1.8894197561673138</c:v>
                </c:pt>
                <c:pt idx="88">
                  <c:v>1.3866881655640242</c:v>
                </c:pt>
                <c:pt idx="89">
                  <c:v>0.88967995120619037</c:v>
                </c:pt>
                <c:pt idx="90">
                  <c:v>0.19663755062863686</c:v>
                </c:pt>
                <c:pt idx="91">
                  <c:v>-0.1964444088916224</c:v>
                </c:pt>
                <c:pt idx="92">
                  <c:v>-0.44091722346450979</c:v>
                </c:pt>
                <c:pt idx="93">
                  <c:v>-0.97694437480190288</c:v>
                </c:pt>
                <c:pt idx="94">
                  <c:v>-0.97646739763627011</c:v>
                </c:pt>
                <c:pt idx="95">
                  <c:v>-0.58788963128601779</c:v>
                </c:pt>
                <c:pt idx="96">
                  <c:v>9.8463988195305774E-2</c:v>
                </c:pt>
                <c:pt idx="97">
                  <c:v>-4.913523307745038E-2</c:v>
                </c:pt>
                <c:pt idx="98">
                  <c:v>-0.9303694540734142</c:v>
                </c:pt>
                <c:pt idx="99">
                  <c:v>-2.1959794934909382</c:v>
                </c:pt>
                <c:pt idx="100">
                  <c:v>-2.5400553744849503</c:v>
                </c:pt>
                <c:pt idx="101">
                  <c:v>-2.0576137095010552</c:v>
                </c:pt>
                <c:pt idx="102">
                  <c:v>-1.5209502580382122</c:v>
                </c:pt>
                <c:pt idx="103">
                  <c:v>-1.3286097395679377</c:v>
                </c:pt>
                <c:pt idx="104">
                  <c:v>-1.3778175077000583</c:v>
                </c:pt>
                <c:pt idx="105">
                  <c:v>-1.5292032460343847</c:v>
                </c:pt>
                <c:pt idx="106">
                  <c:v>-1.5777540905268808</c:v>
                </c:pt>
                <c:pt idx="107">
                  <c:v>-1.4784155298221862</c:v>
                </c:pt>
                <c:pt idx="108">
                  <c:v>-1.2787727159227842</c:v>
                </c:pt>
                <c:pt idx="109">
                  <c:v>-0.83570959017168889</c:v>
                </c:pt>
                <c:pt idx="110">
                  <c:v>0.29655998373539205</c:v>
                </c:pt>
                <c:pt idx="111">
                  <c:v>1.9459141023404811</c:v>
                </c:pt>
                <c:pt idx="112">
                  <c:v>2.6563760149595623</c:v>
                </c:pt>
                <c:pt idx="113">
                  <c:v>2.7511011784033172</c:v>
                </c:pt>
                <c:pt idx="114">
                  <c:v>2.8895982214838654</c:v>
                </c:pt>
                <c:pt idx="115">
                  <c:v>3.6405355839878979</c:v>
                </c:pt>
                <c:pt idx="116">
                  <c:v>4.1413043716477489</c:v>
                </c:pt>
                <c:pt idx="117">
                  <c:v>5.410280985079325</c:v>
                </c:pt>
                <c:pt idx="118">
                  <c:v>6.4121848712051417</c:v>
                </c:pt>
                <c:pt idx="119">
                  <c:v>6.5026027853169097</c:v>
                </c:pt>
                <c:pt idx="120">
                  <c:v>6.6759683048075686</c:v>
                </c:pt>
                <c:pt idx="121">
                  <c:v>6.7915941123531098</c:v>
                </c:pt>
                <c:pt idx="122">
                  <c:v>6.800711437182045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EBD-4DF4-BD80-6CDF5B3DE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13759"/>
        <c:axId val="128319167"/>
      </c:lineChart>
      <c:catAx>
        <c:axId val="1283137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319167"/>
        <c:crosses val="autoZero"/>
        <c:auto val="1"/>
        <c:lblAlgn val="ctr"/>
        <c:lblOffset val="0"/>
        <c:noMultiLvlLbl val="0"/>
      </c:catAx>
      <c:valAx>
        <c:axId val="128319167"/>
        <c:scaling>
          <c:orientation val="minMax"/>
        </c:scaling>
        <c:delete val="0"/>
        <c:axPos val="l"/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313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426382412158635E-2"/>
          <c:y val="4.3996273693981377E-3"/>
          <c:w val="0.85067920487953574"/>
          <c:h val="0.2461991155408212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700" b="0" i="0" u="sng" baseline="0">
                <a:effectLst/>
              </a:rPr>
              <a:t>同時期の産出物価と推計産出物価の関係</a:t>
            </a:r>
            <a:endParaRPr lang="ja-JP" altLang="ja-JP" sz="5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2738290598290598"/>
                  <c:y val="-0.2368492592592592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'窯業・土石製品（直近寄与度）'!$AS$27:$AS$149</c:f>
              <c:numCache>
                <c:formatCode>0.00</c:formatCode>
                <c:ptCount val="123"/>
                <c:pt idx="0">
                  <c:v>0.6738546348217227</c:v>
                </c:pt>
                <c:pt idx="1">
                  <c:v>0.776719354122406</c:v>
                </c:pt>
                <c:pt idx="2">
                  <c:v>1.0845989989914244</c:v>
                </c:pt>
                <c:pt idx="3">
                  <c:v>0.61595335716874899</c:v>
                </c:pt>
                <c:pt idx="4">
                  <c:v>0.1539093384807444</c:v>
                </c:pt>
                <c:pt idx="5">
                  <c:v>-0.15390933848073018</c:v>
                </c:pt>
                <c:pt idx="6">
                  <c:v>-0.46125473936349692</c:v>
                </c:pt>
                <c:pt idx="7">
                  <c:v>-0.30797667858436739</c:v>
                </c:pt>
                <c:pt idx="8">
                  <c:v>0</c:v>
                </c:pt>
                <c:pt idx="9">
                  <c:v>0.15446405255083562</c:v>
                </c:pt>
                <c:pt idx="10">
                  <c:v>0.20595207006779503</c:v>
                </c:pt>
                <c:pt idx="11">
                  <c:v>0.30876912600000139</c:v>
                </c:pt>
                <c:pt idx="12">
                  <c:v>0.77232026275420651</c:v>
                </c:pt>
                <c:pt idx="13">
                  <c:v>0.87349731199206815</c:v>
                </c:pt>
                <c:pt idx="14">
                  <c:v>0.40874730189955244</c:v>
                </c:pt>
                <c:pt idx="15">
                  <c:v>0.51015216492081095</c:v>
                </c:pt>
                <c:pt idx="16">
                  <c:v>1.0757097516025169</c:v>
                </c:pt>
                <c:pt idx="17">
                  <c:v>1.3359370653996336</c:v>
                </c:pt>
                <c:pt idx="18">
                  <c:v>1.9050566481270295</c:v>
                </c:pt>
                <c:pt idx="19">
                  <c:v>1.9565446656439889</c:v>
                </c:pt>
                <c:pt idx="20">
                  <c:v>1.8478600715062612</c:v>
                </c:pt>
                <c:pt idx="21">
                  <c:v>1.9021185587169214</c:v>
                </c:pt>
                <c:pt idx="22">
                  <c:v>1.9011412084533248</c:v>
                </c:pt>
                <c:pt idx="23">
                  <c:v>2.0521245130765493</c:v>
                </c:pt>
                <c:pt idx="24">
                  <c:v>1.9415496840228457</c:v>
                </c:pt>
                <c:pt idx="25">
                  <c:v>1.47718051775297</c:v>
                </c:pt>
                <c:pt idx="26">
                  <c:v>1.4247917587767063</c:v>
                </c:pt>
                <c:pt idx="27">
                  <c:v>1.1673944910485687</c:v>
                </c:pt>
                <c:pt idx="28">
                  <c:v>1.1656196155036298</c:v>
                </c:pt>
                <c:pt idx="29">
                  <c:v>1.3690298825848544</c:v>
                </c:pt>
                <c:pt idx="30">
                  <c:v>1.3136624417599165</c:v>
                </c:pt>
                <c:pt idx="31">
                  <c:v>1.2624990795293343</c:v>
                </c:pt>
                <c:pt idx="32">
                  <c:v>1.1591576564081976</c:v>
                </c:pt>
                <c:pt idx="33">
                  <c:v>0.80718415549610256</c:v>
                </c:pt>
                <c:pt idx="34">
                  <c:v>0.90762428746813839</c:v>
                </c:pt>
                <c:pt idx="35">
                  <c:v>0.45244331526194514</c:v>
                </c:pt>
                <c:pt idx="36">
                  <c:v>-5.0120302169062825E-2</c:v>
                </c:pt>
                <c:pt idx="37">
                  <c:v>-5.0195776994371499E-2</c:v>
                </c:pt>
                <c:pt idx="38">
                  <c:v>0.10034118695030259</c:v>
                </c:pt>
                <c:pt idx="39">
                  <c:v>0.15051178042544677</c:v>
                </c:pt>
                <c:pt idx="40">
                  <c:v>0.10019038861257457</c:v>
                </c:pt>
                <c:pt idx="41">
                  <c:v>-0.30012012855308967</c:v>
                </c:pt>
                <c:pt idx="42">
                  <c:v>-0.89766630838056471</c:v>
                </c:pt>
                <c:pt idx="43">
                  <c:v>-1.3464994625708613</c:v>
                </c:pt>
                <c:pt idx="44">
                  <c:v>-1.8433643826707282</c:v>
                </c:pt>
                <c:pt idx="45">
                  <c:v>-1.8516669969726536</c:v>
                </c:pt>
                <c:pt idx="46">
                  <c:v>-1.8488911612340786</c:v>
                </c:pt>
                <c:pt idx="47">
                  <c:v>-1.8016219430004128</c:v>
                </c:pt>
                <c:pt idx="48">
                  <c:v>-2.1562537141461462</c:v>
                </c:pt>
                <c:pt idx="49">
                  <c:v>-2.3101653471866825</c:v>
                </c:pt>
                <c:pt idx="50">
                  <c:v>-2.7064963171286394</c:v>
                </c:pt>
                <c:pt idx="51">
                  <c:v>-2.8554260754585385</c:v>
                </c:pt>
                <c:pt idx="52">
                  <c:v>-2.9526581843617947</c:v>
                </c:pt>
                <c:pt idx="53">
                  <c:v>-2.8597238280834461</c:v>
                </c:pt>
                <c:pt idx="54">
                  <c:v>-2.4657816640501977</c:v>
                </c:pt>
                <c:pt idx="55">
                  <c:v>-2.1736938459742419</c:v>
                </c:pt>
                <c:pt idx="56">
                  <c:v>-1.7764698776826293</c:v>
                </c:pt>
                <c:pt idx="57">
                  <c:v>-1.3767085144570217</c:v>
                </c:pt>
                <c:pt idx="58">
                  <c:v>-0.96731520157253215</c:v>
                </c:pt>
                <c:pt idx="59">
                  <c:v>-0.25481609249791859</c:v>
                </c:pt>
                <c:pt idx="60">
                  <c:v>0.76875789893917101</c:v>
                </c:pt>
                <c:pt idx="61">
                  <c:v>1.3366238520713551</c:v>
                </c:pt>
                <c:pt idx="62">
                  <c:v>1.9060380293214507</c:v>
                </c:pt>
                <c:pt idx="63">
                  <c:v>2.11427451228856</c:v>
                </c:pt>
                <c:pt idx="64">
                  <c:v>2.062706841257139</c:v>
                </c:pt>
                <c:pt idx="65">
                  <c:v>2.1175504266023069</c:v>
                </c:pt>
                <c:pt idx="66">
                  <c:v>2.218553910933835</c:v>
                </c:pt>
                <c:pt idx="67">
                  <c:v>2.3253416946360517</c:v>
                </c:pt>
                <c:pt idx="68">
                  <c:v>2.5837129940400558</c:v>
                </c:pt>
                <c:pt idx="69">
                  <c:v>2.9986566066943396</c:v>
                </c:pt>
                <c:pt idx="70">
                  <c:v>2.6732477041426961</c:v>
                </c:pt>
                <c:pt idx="71">
                  <c:v>2.0948299222351494</c:v>
                </c:pt>
                <c:pt idx="72">
                  <c:v>1.7800838953051965</c:v>
                </c:pt>
                <c:pt idx="73">
                  <c:v>1.5726465318925591</c:v>
                </c:pt>
                <c:pt idx="74">
                  <c:v>1.1626734524978559</c:v>
                </c:pt>
                <c:pt idx="75">
                  <c:v>1.5654988586163938</c:v>
                </c:pt>
                <c:pt idx="76">
                  <c:v>2.0210191411691056</c:v>
                </c:pt>
                <c:pt idx="77">
                  <c:v>2.3265229860881362</c:v>
                </c:pt>
                <c:pt idx="78">
                  <c:v>2.6751471003015013</c:v>
                </c:pt>
                <c:pt idx="79">
                  <c:v>2.8279979381457281</c:v>
                </c:pt>
                <c:pt idx="80">
                  <c:v>2.8208752333745366</c:v>
                </c:pt>
                <c:pt idx="81">
                  <c:v>2.7607677346900914</c:v>
                </c:pt>
                <c:pt idx="82">
                  <c:v>2.5535756909166736</c:v>
                </c:pt>
                <c:pt idx="83">
                  <c:v>2.1519373208060699</c:v>
                </c:pt>
                <c:pt idx="84">
                  <c:v>1.4991009415411298</c:v>
                </c:pt>
                <c:pt idx="85">
                  <c:v>1.6481874359162418</c:v>
                </c:pt>
                <c:pt idx="86">
                  <c:v>2.0487712867729044</c:v>
                </c:pt>
                <c:pt idx="87">
                  <c:v>1.8894197561673138</c:v>
                </c:pt>
                <c:pt idx="88">
                  <c:v>1.3866881655640242</c:v>
                </c:pt>
                <c:pt idx="89">
                  <c:v>0.88967995120619037</c:v>
                </c:pt>
                <c:pt idx="90">
                  <c:v>0.19663755062863686</c:v>
                </c:pt>
                <c:pt idx="91">
                  <c:v>-0.1964444088916224</c:v>
                </c:pt>
                <c:pt idx="92">
                  <c:v>-0.44091722346450979</c:v>
                </c:pt>
                <c:pt idx="93">
                  <c:v>-0.97694437480190288</c:v>
                </c:pt>
                <c:pt idx="94">
                  <c:v>-0.97646739763627011</c:v>
                </c:pt>
                <c:pt idx="95">
                  <c:v>-0.58788963128601779</c:v>
                </c:pt>
                <c:pt idx="96">
                  <c:v>9.8463988195305774E-2</c:v>
                </c:pt>
                <c:pt idx="97">
                  <c:v>-4.913523307745038E-2</c:v>
                </c:pt>
                <c:pt idx="98">
                  <c:v>-0.9303694540734142</c:v>
                </c:pt>
                <c:pt idx="99">
                  <c:v>-2.1959794934909382</c:v>
                </c:pt>
                <c:pt idx="100">
                  <c:v>-2.5400553744849503</c:v>
                </c:pt>
                <c:pt idx="101">
                  <c:v>-2.0576137095010552</c:v>
                </c:pt>
                <c:pt idx="102">
                  <c:v>-1.5209502580382122</c:v>
                </c:pt>
                <c:pt idx="103">
                  <c:v>-1.3286097395679377</c:v>
                </c:pt>
                <c:pt idx="104">
                  <c:v>-1.3778175077000583</c:v>
                </c:pt>
                <c:pt idx="105">
                  <c:v>-1.5292032460343847</c:v>
                </c:pt>
                <c:pt idx="106">
                  <c:v>-1.5777540905268808</c:v>
                </c:pt>
                <c:pt idx="107">
                  <c:v>-1.4784155298221862</c:v>
                </c:pt>
                <c:pt idx="108">
                  <c:v>-1.2787727159227842</c:v>
                </c:pt>
                <c:pt idx="109">
                  <c:v>-0.83570959017168889</c:v>
                </c:pt>
                <c:pt idx="110">
                  <c:v>0.29655998373539205</c:v>
                </c:pt>
                <c:pt idx="111">
                  <c:v>1.9459141023404811</c:v>
                </c:pt>
                <c:pt idx="112">
                  <c:v>2.6563760149595623</c:v>
                </c:pt>
                <c:pt idx="113">
                  <c:v>2.7511011784033172</c:v>
                </c:pt>
                <c:pt idx="114">
                  <c:v>2.8895982214838654</c:v>
                </c:pt>
                <c:pt idx="115">
                  <c:v>3.6405355839878979</c:v>
                </c:pt>
                <c:pt idx="116">
                  <c:v>4.1413043716477489</c:v>
                </c:pt>
                <c:pt idx="117">
                  <c:v>5.410280985079325</c:v>
                </c:pt>
                <c:pt idx="118">
                  <c:v>6.4121848712051417</c:v>
                </c:pt>
                <c:pt idx="119">
                  <c:v>6.5026027853169097</c:v>
                </c:pt>
                <c:pt idx="120">
                  <c:v>6.6759683048075686</c:v>
                </c:pt>
                <c:pt idx="121">
                  <c:v>6.7915941123531098</c:v>
                </c:pt>
                <c:pt idx="122">
                  <c:v>6.800711437182045</c:v>
                </c:pt>
              </c:numCache>
            </c:numRef>
          </c:xVal>
          <c:yVal>
            <c:numRef>
              <c:f>'窯業・土石製品（直近寄与度）'!$AR$27:$AR$149</c:f>
              <c:numCache>
                <c:formatCode>0.00_ </c:formatCode>
                <c:ptCount val="123"/>
                <c:pt idx="0">
                  <c:v>-0.59820538384845179</c:v>
                </c:pt>
                <c:pt idx="1">
                  <c:v>-0.39920159680639244</c:v>
                </c:pt>
                <c:pt idx="2">
                  <c:v>-0.39880358923230119</c:v>
                </c:pt>
                <c:pt idx="3">
                  <c:v>-0.69860279441118678</c:v>
                </c:pt>
                <c:pt idx="4">
                  <c:v>0</c:v>
                </c:pt>
                <c:pt idx="5">
                  <c:v>-0.19980019980019392</c:v>
                </c:pt>
                <c:pt idx="6">
                  <c:v>-0.10030090270812764</c:v>
                </c:pt>
                <c:pt idx="7">
                  <c:v>0</c:v>
                </c:pt>
                <c:pt idx="8">
                  <c:v>-0.10020040080159731</c:v>
                </c:pt>
                <c:pt idx="9">
                  <c:v>-0.29999999999999716</c:v>
                </c:pt>
                <c:pt idx="10">
                  <c:v>-0.30060120240480614</c:v>
                </c:pt>
                <c:pt idx="11">
                  <c:v>-0.20040080160320883</c:v>
                </c:pt>
                <c:pt idx="12">
                  <c:v>0.20060180541625527</c:v>
                </c:pt>
                <c:pt idx="13">
                  <c:v>0.40080160320641767</c:v>
                </c:pt>
                <c:pt idx="14">
                  <c:v>0.40040040040038605</c:v>
                </c:pt>
                <c:pt idx="15">
                  <c:v>1.1055276381909351</c:v>
                </c:pt>
                <c:pt idx="16">
                  <c:v>0.69930069930070715</c:v>
                </c:pt>
                <c:pt idx="17">
                  <c:v>0.80080080080080052</c:v>
                </c:pt>
                <c:pt idx="18">
                  <c:v>1.2048192771084274</c:v>
                </c:pt>
                <c:pt idx="19">
                  <c:v>1.0030090270812337</c:v>
                </c:pt>
                <c:pt idx="20">
                  <c:v>1.0030090270812337</c:v>
                </c:pt>
                <c:pt idx="21">
                  <c:v>1.1033099297893472</c:v>
                </c:pt>
                <c:pt idx="22">
                  <c:v>1.4070351758794146</c:v>
                </c:pt>
                <c:pt idx="23">
                  <c:v>1.2048192771084274</c:v>
                </c:pt>
                <c:pt idx="24">
                  <c:v>0.80080080080080052</c:v>
                </c:pt>
                <c:pt idx="25">
                  <c:v>0.49900199600799056</c:v>
                </c:pt>
                <c:pt idx="26">
                  <c:v>0.29910269192421879</c:v>
                </c:pt>
                <c:pt idx="27">
                  <c:v>-0.19880715705764374</c:v>
                </c:pt>
                <c:pt idx="28">
                  <c:v>-0.59523809523808779</c:v>
                </c:pt>
                <c:pt idx="29">
                  <c:v>-9.9304865938449893E-2</c:v>
                </c:pt>
                <c:pt idx="30">
                  <c:v>0</c:v>
                </c:pt>
                <c:pt idx="31">
                  <c:v>-9.9304865938449893E-2</c:v>
                </c:pt>
                <c:pt idx="32">
                  <c:v>0.19860973187687136</c:v>
                </c:pt>
                <c:pt idx="33">
                  <c:v>0.297619047619051</c:v>
                </c:pt>
                <c:pt idx="34">
                  <c:v>0.59464816650147156</c:v>
                </c:pt>
                <c:pt idx="35">
                  <c:v>1.0912698412698632</c:v>
                </c:pt>
                <c:pt idx="36">
                  <c:v>1.4895729890764642</c:v>
                </c:pt>
                <c:pt idx="37">
                  <c:v>1.4895729890764642</c:v>
                </c:pt>
                <c:pt idx="38">
                  <c:v>1.689860834990057</c:v>
                </c:pt>
                <c:pt idx="39">
                  <c:v>1.7928286852589679</c:v>
                </c:pt>
                <c:pt idx="40">
                  <c:v>1.996007984031948</c:v>
                </c:pt>
                <c:pt idx="41">
                  <c:v>1.4910536779324133</c:v>
                </c:pt>
                <c:pt idx="42">
                  <c:v>1.1904761904761898</c:v>
                </c:pt>
                <c:pt idx="43">
                  <c:v>1.3916500994035914</c:v>
                </c:pt>
                <c:pt idx="44">
                  <c:v>0.99108027750247629</c:v>
                </c:pt>
                <c:pt idx="45">
                  <c:v>0.79129574678538006</c:v>
                </c:pt>
                <c:pt idx="46">
                  <c:v>0.39408866995074732</c:v>
                </c:pt>
                <c:pt idx="47">
                  <c:v>-0.29440628066733154</c:v>
                </c:pt>
                <c:pt idx="48">
                  <c:v>-0.78277886497065197</c:v>
                </c:pt>
                <c:pt idx="49">
                  <c:v>-0.78277886497065197</c:v>
                </c:pt>
                <c:pt idx="50">
                  <c:v>-1.0752688172043037</c:v>
                </c:pt>
                <c:pt idx="51">
                  <c:v>-1.5655577299413039</c:v>
                </c:pt>
                <c:pt idx="52">
                  <c:v>-1.8590998043052878</c:v>
                </c:pt>
                <c:pt idx="53">
                  <c:v>-2.1547502448579792</c:v>
                </c:pt>
                <c:pt idx="54">
                  <c:v>-2.1568627450980387</c:v>
                </c:pt>
                <c:pt idx="55">
                  <c:v>-2.2549019607843093</c:v>
                </c:pt>
                <c:pt idx="56">
                  <c:v>-2.1589793915603508</c:v>
                </c:pt>
                <c:pt idx="57">
                  <c:v>-2.4533856722276681</c:v>
                </c:pt>
                <c:pt idx="58">
                  <c:v>-2.3552502453385671</c:v>
                </c:pt>
                <c:pt idx="59">
                  <c:v>-1.7716535433070817</c:v>
                </c:pt>
                <c:pt idx="60">
                  <c:v>-1.4792899408283944</c:v>
                </c:pt>
                <c:pt idx="61">
                  <c:v>-1.7751479289940875</c:v>
                </c:pt>
                <c:pt idx="62">
                  <c:v>-1.5810276679842019</c:v>
                </c:pt>
                <c:pt idx="63">
                  <c:v>-0.89463220675943944</c:v>
                </c:pt>
                <c:pt idx="64">
                  <c:v>-0.79760717846460238</c:v>
                </c:pt>
                <c:pt idx="65">
                  <c:v>-0.30030030030032151</c:v>
                </c:pt>
                <c:pt idx="66">
                  <c:v>0</c:v>
                </c:pt>
                <c:pt idx="67">
                  <c:v>0.10030090270811343</c:v>
                </c:pt>
                <c:pt idx="68">
                  <c:v>0.3009027081243687</c:v>
                </c:pt>
                <c:pt idx="69">
                  <c:v>0.70422535211267245</c:v>
                </c:pt>
                <c:pt idx="70">
                  <c:v>0.50251256281406143</c:v>
                </c:pt>
                <c:pt idx="71">
                  <c:v>0.30060120240480614</c:v>
                </c:pt>
                <c:pt idx="72">
                  <c:v>1.8018018018018012</c:v>
                </c:pt>
                <c:pt idx="73">
                  <c:v>2.8112449799196924</c:v>
                </c:pt>
                <c:pt idx="74">
                  <c:v>2.8112449799196924</c:v>
                </c:pt>
                <c:pt idx="75">
                  <c:v>4.0120361083249634</c:v>
                </c:pt>
                <c:pt idx="76">
                  <c:v>6.7336683417085368</c:v>
                </c:pt>
                <c:pt idx="77">
                  <c:v>6.6265060240964004</c:v>
                </c:pt>
                <c:pt idx="78">
                  <c:v>7.4148296593186274</c:v>
                </c:pt>
                <c:pt idx="79">
                  <c:v>7.7154308617234619</c:v>
                </c:pt>
                <c:pt idx="80">
                  <c:v>7.6999999999999886</c:v>
                </c:pt>
                <c:pt idx="81">
                  <c:v>8.6913086913086914</c:v>
                </c:pt>
                <c:pt idx="82">
                  <c:v>8.8999999999999915</c:v>
                </c:pt>
                <c:pt idx="83">
                  <c:v>8.7912087912088026</c:v>
                </c:pt>
                <c:pt idx="84">
                  <c:v>8.2595870206489508</c:v>
                </c:pt>
                <c:pt idx="85">
                  <c:v>7.71484375</c:v>
                </c:pt>
                <c:pt idx="86">
                  <c:v>8.0078124999999716</c:v>
                </c:pt>
                <c:pt idx="87">
                  <c:v>6.9431051108968234</c:v>
                </c:pt>
                <c:pt idx="88">
                  <c:v>4.3314500941619656</c:v>
                </c:pt>
                <c:pt idx="89">
                  <c:v>4.7080979284369135</c:v>
                </c:pt>
                <c:pt idx="90">
                  <c:v>3.4514925373134275</c:v>
                </c:pt>
                <c:pt idx="91">
                  <c:v>2.5116279069767415</c:v>
                </c:pt>
                <c:pt idx="92">
                  <c:v>2.692664809656435</c:v>
                </c:pt>
                <c:pt idx="93">
                  <c:v>1.4705882352941302</c:v>
                </c:pt>
                <c:pt idx="94">
                  <c:v>1.4692378328741853</c:v>
                </c:pt>
                <c:pt idx="95">
                  <c:v>1.3774104683195674</c:v>
                </c:pt>
                <c:pt idx="96">
                  <c:v>9.0826521344240518E-2</c:v>
                </c:pt>
                <c:pt idx="97">
                  <c:v>0</c:v>
                </c:pt>
                <c:pt idx="98">
                  <c:v>-0.45207956600361854</c:v>
                </c:pt>
                <c:pt idx="99">
                  <c:v>-2.5247971145175967</c:v>
                </c:pt>
                <c:pt idx="100">
                  <c:v>-2.3465703971119183</c:v>
                </c:pt>
                <c:pt idx="101">
                  <c:v>-2.9676258992805629</c:v>
                </c:pt>
                <c:pt idx="102">
                  <c:v>-2.4346257889990994</c:v>
                </c:pt>
                <c:pt idx="103">
                  <c:v>-1.8148820326678816</c:v>
                </c:pt>
                <c:pt idx="104">
                  <c:v>-2.1699819168173491</c:v>
                </c:pt>
                <c:pt idx="105">
                  <c:v>-2.2644927536231876</c:v>
                </c:pt>
                <c:pt idx="106">
                  <c:v>-2.7149321266968371</c:v>
                </c:pt>
                <c:pt idx="107">
                  <c:v>-2.7173913043478279</c:v>
                </c:pt>
                <c:pt idx="108">
                  <c:v>-2.2686025408348343</c:v>
                </c:pt>
                <c:pt idx="109">
                  <c:v>-2.9011786038077929</c:v>
                </c:pt>
                <c:pt idx="110">
                  <c:v>-2.9972752043596671</c:v>
                </c:pt>
                <c:pt idx="111">
                  <c:v>-1.1100832562442093</c:v>
                </c:pt>
                <c:pt idx="112">
                  <c:v>-1.0166358595194254</c:v>
                </c:pt>
                <c:pt idx="113">
                  <c:v>-1.2048192771084416</c:v>
                </c:pt>
                <c:pt idx="114">
                  <c:v>-1.4787430683918785</c:v>
                </c:pt>
                <c:pt idx="115">
                  <c:v>-1.5711645101663549</c:v>
                </c:pt>
                <c:pt idx="116">
                  <c:v>-1.4787430683918785</c:v>
                </c:pt>
                <c:pt idx="117">
                  <c:v>-1.1121408711770187</c:v>
                </c:pt>
                <c:pt idx="118">
                  <c:v>-0.55813953488372192</c:v>
                </c:pt>
                <c:pt idx="119">
                  <c:v>-0.27932960893856773</c:v>
                </c:pt>
                <c:pt idx="120">
                  <c:v>0.46425255338904492</c:v>
                </c:pt>
                <c:pt idx="121">
                  <c:v>1.8674136321195078</c:v>
                </c:pt>
                <c:pt idx="122">
                  <c:v>2.340823970037448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E6-4633-B5E5-1AF0C4AFC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76575"/>
        <c:axId val="203076991"/>
      </c:scatterChart>
      <c:valAx>
        <c:axId val="203076575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200" b="0" i="0" baseline="0">
                    <a:effectLst/>
                  </a:rPr>
                  <a:t>推計産出物価(%)→</a:t>
                </a:r>
                <a:endParaRPr lang="ja-JP" altLang="ja-JP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1417307692307687"/>
              <c:y val="0.858535925925925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076991"/>
        <c:crosses val="autoZero"/>
        <c:crossBetween val="midCat"/>
      </c:valAx>
      <c:valAx>
        <c:axId val="203076991"/>
        <c:scaling>
          <c:orientation val="minMax"/>
          <c:max val="10"/>
        </c:scaling>
        <c:delete val="0"/>
        <c:axPos val="l"/>
        <c:title>
          <c:tx>
            <c:rich>
              <a:bodyPr rot="0" spcFirstLastPara="1" vertOverflow="ellipsis" vert="eaVert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050" b="0" i="0" baseline="0">
                    <a:effectLst/>
                  </a:rPr>
                  <a:t>←（実績）産出物価</a:t>
                </a:r>
                <a:r>
                  <a:rPr lang="en-US" altLang="ja-JP" sz="1050" b="0" i="0" baseline="0">
                    <a:effectLst/>
                  </a:rPr>
                  <a:t>(%)</a:t>
                </a:r>
                <a:endParaRPr lang="ja-JP" altLang="ja-JP" sz="500">
                  <a:effectLst/>
                </a:endParaRPr>
              </a:p>
            </c:rich>
          </c:tx>
          <c:layout>
            <c:manualLayout>
              <c:xMode val="edge"/>
              <c:yMode val="edge"/>
              <c:x val="5.9700854700854698E-2"/>
              <c:y val="0.12430333333333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076575"/>
        <c:crosses val="autoZero"/>
        <c:crossBetween val="midCat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152400</xdr:colOff>
      <xdr:row>136</xdr:row>
      <xdr:rowOff>95251</xdr:rowOff>
    </xdr:from>
    <xdr:to>
      <xdr:col>61</xdr:col>
      <xdr:colOff>576262</xdr:colOff>
      <xdr:row>152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860169-8A6D-4E1D-BBA9-85576CF72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0.01289</cdr:x>
      <cdr:y>0.04309</cdr:y>
    </cdr:from>
    <cdr:to>
      <cdr:x>0.13054</cdr:x>
      <cdr:y>0.10922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76B343F-8FDF-423D-85FE-B12F07179FC8}"/>
            </a:ext>
          </a:extLst>
        </cdr:cNvPr>
        <cdr:cNvSpPr txBox="1"/>
      </cdr:nvSpPr>
      <cdr:spPr>
        <a:xfrm xmlns:a="http://schemas.openxmlformats.org/drawingml/2006/main">
          <a:off x="76200" y="162946"/>
          <a:ext cx="695342" cy="250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（％）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0</xdr:colOff>
      <xdr:row>25</xdr:row>
      <xdr:rowOff>0</xdr:rowOff>
    </xdr:from>
    <xdr:to>
      <xdr:col>52</xdr:col>
      <xdr:colOff>326647</xdr:colOff>
      <xdr:row>36</xdr:row>
      <xdr:rowOff>111441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2FBD48A4-311E-474E-961F-A4685A197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52</xdr:col>
      <xdr:colOff>549088</xdr:colOff>
      <xdr:row>24</xdr:row>
      <xdr:rowOff>212912</xdr:rowOff>
    </xdr:from>
    <xdr:to>
      <xdr:col>56</xdr:col>
      <xdr:colOff>154853</xdr:colOff>
      <xdr:row>36</xdr:row>
      <xdr:rowOff>89030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B3B73258-45EA-4664-9821-E131B8A4A3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0.28446</cdr:x>
      <cdr:y>0</cdr:y>
    </cdr:from>
    <cdr:to>
      <cdr:x>0.44471</cdr:x>
      <cdr:y>0.09268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441A5C-24E4-4A78-9E6E-ADF02EE60DE5}"/>
            </a:ext>
          </a:extLst>
        </cdr:cNvPr>
        <cdr:cNvSpPr txBox="1"/>
      </cdr:nvSpPr>
      <cdr:spPr>
        <a:xfrm xmlns:a="http://schemas.openxmlformats.org/drawingml/2006/main">
          <a:off x="1300530" y="0"/>
          <a:ext cx="732692" cy="2542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altLang="ja-JP" sz="80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endParaRPr lang="en-US" altLang="ja-JP" sz="80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endParaRPr lang="ja-JP" altLang="en-US" sz="8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0.83974</cdr:x>
      <cdr:y>0.5902</cdr:y>
    </cdr:from>
    <cdr:to>
      <cdr:x>1</cdr:x>
      <cdr:y>0.68288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C864944-FCFC-49A8-9061-4ECD5E84048C}"/>
            </a:ext>
          </a:extLst>
        </cdr:cNvPr>
        <cdr:cNvSpPr txBox="1"/>
      </cdr:nvSpPr>
      <cdr:spPr>
        <a:xfrm xmlns:a="http://schemas.openxmlformats.org/drawingml/2006/main">
          <a:off x="3813232" y="1577057"/>
          <a:ext cx="727736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endParaRPr lang="en-US" altLang="ja-JP" sz="80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algn="r"/>
          <a:endParaRPr lang="en-US" altLang="ja-JP" sz="80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algn="r"/>
          <a:endParaRPr lang="ja-JP" altLang="en-US" sz="8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50"/>
  <sheetViews>
    <sheetView workbookViewId="0">
      <pane xSplit="1" ySplit="14" topLeftCell="AM138" activePane="bottomRight" state="frozen"/>
      <selection pane="topRight" activeCell="B1" sqref="B1"/>
      <selection pane="bottomLeft" activeCell="A15" sqref="A15"/>
      <selection pane="bottomRight" activeCell="AQ149" sqref="AQ149"/>
    </sheetView>
  </sheetViews>
  <sheetFormatPr defaultRowHeight="18.75"/>
  <cols>
    <col min="32" max="32" width="9" style="5"/>
  </cols>
  <sheetData>
    <row r="1" spans="1:50">
      <c r="A1" t="s">
        <v>0</v>
      </c>
      <c r="B1" s="5" t="s">
        <v>82</v>
      </c>
      <c r="C1" s="5" t="s">
        <v>83</v>
      </c>
      <c r="D1" s="5" t="s">
        <v>84</v>
      </c>
      <c r="E1" s="5" t="s">
        <v>85</v>
      </c>
      <c r="F1" s="5" t="s">
        <v>86</v>
      </c>
      <c r="G1" s="5" t="s">
        <v>87</v>
      </c>
      <c r="H1" s="5" t="s">
        <v>88</v>
      </c>
      <c r="I1" s="5" t="s">
        <v>89</v>
      </c>
      <c r="J1" s="5" t="s">
        <v>90</v>
      </c>
      <c r="K1" s="5" t="s">
        <v>91</v>
      </c>
      <c r="L1" s="5" t="s">
        <v>92</v>
      </c>
      <c r="M1" s="5" t="s">
        <v>93</v>
      </c>
      <c r="N1" s="5" t="s">
        <v>94</v>
      </c>
      <c r="O1" s="5" t="s">
        <v>95</v>
      </c>
      <c r="P1" s="5" t="s">
        <v>96</v>
      </c>
      <c r="Q1" s="5" t="s">
        <v>97</v>
      </c>
      <c r="R1" s="5" t="s">
        <v>98</v>
      </c>
      <c r="S1" s="5" t="s">
        <v>99</v>
      </c>
      <c r="T1" s="5" t="s">
        <v>100</v>
      </c>
      <c r="U1" s="5" t="s">
        <v>101</v>
      </c>
      <c r="V1" s="5" t="s">
        <v>102</v>
      </c>
      <c r="W1" s="5" t="s">
        <v>103</v>
      </c>
      <c r="X1" s="5" t="s">
        <v>104</v>
      </c>
      <c r="Y1" s="5" t="s">
        <v>105</v>
      </c>
      <c r="Z1" s="5" t="s">
        <v>106</v>
      </c>
      <c r="AA1" s="5" t="s">
        <v>107</v>
      </c>
      <c r="AB1" s="5" t="s">
        <v>108</v>
      </c>
      <c r="AC1" s="5" t="s">
        <v>109</v>
      </c>
      <c r="AD1" s="5" t="s">
        <v>110</v>
      </c>
      <c r="AE1" s="5" t="s">
        <v>111</v>
      </c>
      <c r="AF1" s="5" t="s">
        <v>146</v>
      </c>
      <c r="AI1" s="5" t="s">
        <v>82</v>
      </c>
      <c r="AJ1" s="5" t="s">
        <v>84</v>
      </c>
      <c r="AK1" s="5" t="s">
        <v>88</v>
      </c>
      <c r="AL1" s="5" t="s">
        <v>91</v>
      </c>
      <c r="AM1" s="5" t="s">
        <v>101</v>
      </c>
      <c r="AN1" s="5" t="s">
        <v>109</v>
      </c>
      <c r="AP1" s="6"/>
      <c r="AQ1" s="6" t="s">
        <v>68</v>
      </c>
      <c r="AR1" s="5" t="s">
        <v>82</v>
      </c>
      <c r="AS1" s="5" t="s">
        <v>84</v>
      </c>
      <c r="AT1" s="5" t="s">
        <v>88</v>
      </c>
      <c r="AU1" s="5" t="s">
        <v>91</v>
      </c>
      <c r="AV1" s="5" t="s">
        <v>101</v>
      </c>
      <c r="AW1" s="5" t="s">
        <v>109</v>
      </c>
    </row>
    <row r="2" spans="1:50">
      <c r="A2" t="s">
        <v>1</v>
      </c>
      <c r="B2" s="5" t="s">
        <v>112</v>
      </c>
      <c r="C2" s="5" t="s">
        <v>72</v>
      </c>
      <c r="D2" s="7" t="s">
        <v>139</v>
      </c>
      <c r="E2" s="5" t="s">
        <v>2</v>
      </c>
      <c r="F2" s="5" t="s">
        <v>3</v>
      </c>
      <c r="G2" s="5" t="s">
        <v>4</v>
      </c>
      <c r="H2" s="7" t="s">
        <v>79</v>
      </c>
      <c r="I2" s="5" t="s">
        <v>5</v>
      </c>
      <c r="J2" s="5" t="s">
        <v>6</v>
      </c>
      <c r="K2" s="7" t="s">
        <v>140</v>
      </c>
      <c r="L2" s="5" t="s">
        <v>7</v>
      </c>
      <c r="M2" s="5" t="s">
        <v>8</v>
      </c>
      <c r="N2" s="5" t="s">
        <v>9</v>
      </c>
      <c r="O2" s="5" t="s">
        <v>10</v>
      </c>
      <c r="P2" s="5" t="s">
        <v>11</v>
      </c>
      <c r="Q2" s="5" t="s">
        <v>12</v>
      </c>
      <c r="R2" s="5" t="s">
        <v>73</v>
      </c>
      <c r="S2" s="5" t="s">
        <v>13</v>
      </c>
      <c r="T2" s="5" t="s">
        <v>14</v>
      </c>
      <c r="U2" s="7" t="s">
        <v>141</v>
      </c>
      <c r="V2" s="5" t="s">
        <v>15</v>
      </c>
      <c r="W2" s="5" t="s">
        <v>16</v>
      </c>
      <c r="X2" s="5" t="s">
        <v>17</v>
      </c>
      <c r="Y2" s="5" t="s">
        <v>18</v>
      </c>
      <c r="Z2" s="5" t="s">
        <v>19</v>
      </c>
      <c r="AA2" s="5" t="s">
        <v>20</v>
      </c>
      <c r="AB2" s="5" t="s">
        <v>21</v>
      </c>
      <c r="AC2" s="7" t="s">
        <v>80</v>
      </c>
      <c r="AD2" s="5" t="s">
        <v>22</v>
      </c>
      <c r="AE2" s="5" t="s">
        <v>23</v>
      </c>
      <c r="AF2" s="5" t="s">
        <v>147</v>
      </c>
      <c r="AI2" s="5" t="s">
        <v>112</v>
      </c>
      <c r="AJ2" s="7" t="s">
        <v>139</v>
      </c>
      <c r="AK2" s="7" t="s">
        <v>79</v>
      </c>
      <c r="AL2" s="7" t="s">
        <v>140</v>
      </c>
      <c r="AM2" s="7" t="s">
        <v>141</v>
      </c>
      <c r="AN2" s="7" t="s">
        <v>80</v>
      </c>
      <c r="AR2" s="5" t="s">
        <v>112</v>
      </c>
      <c r="AS2" s="7" t="s">
        <v>139</v>
      </c>
      <c r="AT2" s="7" t="s">
        <v>79</v>
      </c>
      <c r="AU2" s="7" t="s">
        <v>140</v>
      </c>
      <c r="AV2" s="7" t="s">
        <v>141</v>
      </c>
      <c r="AW2" s="7" t="s">
        <v>80</v>
      </c>
      <c r="AX2" s="3" t="s">
        <v>69</v>
      </c>
    </row>
    <row r="3" spans="1:50">
      <c r="A3" t="s">
        <v>24</v>
      </c>
      <c r="B3" s="5" t="s">
        <v>113</v>
      </c>
      <c r="C3" s="5" t="s">
        <v>74</v>
      </c>
      <c r="D3" s="5" t="s">
        <v>25</v>
      </c>
      <c r="E3" s="5" t="s">
        <v>26</v>
      </c>
      <c r="F3" s="5" t="s">
        <v>27</v>
      </c>
      <c r="G3" s="5" t="s">
        <v>28</v>
      </c>
      <c r="H3" s="5" t="s">
        <v>29</v>
      </c>
      <c r="I3" s="5" t="s">
        <v>30</v>
      </c>
      <c r="J3" s="5" t="s">
        <v>31</v>
      </c>
      <c r="K3" s="5" t="s">
        <v>32</v>
      </c>
      <c r="L3" s="5" t="s">
        <v>33</v>
      </c>
      <c r="M3" s="5" t="s">
        <v>34</v>
      </c>
      <c r="N3" s="5" t="s">
        <v>35</v>
      </c>
      <c r="O3" s="5" t="s">
        <v>36</v>
      </c>
      <c r="P3" s="5" t="s">
        <v>37</v>
      </c>
      <c r="Q3" s="5" t="s">
        <v>38</v>
      </c>
      <c r="R3" s="5" t="s">
        <v>75</v>
      </c>
      <c r="S3" s="5" t="s">
        <v>39</v>
      </c>
      <c r="T3" s="5" t="s">
        <v>40</v>
      </c>
      <c r="U3" s="5" t="s">
        <v>41</v>
      </c>
      <c r="V3" s="5" t="s">
        <v>42</v>
      </c>
      <c r="W3" s="5" t="s">
        <v>43</v>
      </c>
      <c r="X3" s="5" t="s">
        <v>44</v>
      </c>
      <c r="Y3" s="5" t="s">
        <v>45</v>
      </c>
      <c r="Z3" s="5" t="s">
        <v>46</v>
      </c>
      <c r="AA3" s="5" t="s">
        <v>47</v>
      </c>
      <c r="AB3" s="5" t="s">
        <v>48</v>
      </c>
      <c r="AC3" s="5" t="s">
        <v>49</v>
      </c>
      <c r="AD3" s="5" t="s">
        <v>50</v>
      </c>
      <c r="AE3" s="5" t="s">
        <v>51</v>
      </c>
      <c r="AF3" s="5" t="s">
        <v>148</v>
      </c>
      <c r="AI3" s="5" t="s">
        <v>113</v>
      </c>
      <c r="AJ3" s="5" t="s">
        <v>25</v>
      </c>
      <c r="AK3" s="5" t="s">
        <v>29</v>
      </c>
      <c r="AL3" s="5" t="s">
        <v>32</v>
      </c>
      <c r="AM3" s="5" t="s">
        <v>41</v>
      </c>
      <c r="AN3" s="5" t="s">
        <v>49</v>
      </c>
      <c r="AR3" s="5" t="s">
        <v>113</v>
      </c>
      <c r="AS3" s="5" t="s">
        <v>25</v>
      </c>
      <c r="AT3" s="5" t="s">
        <v>29</v>
      </c>
      <c r="AU3" s="5" t="s">
        <v>32</v>
      </c>
      <c r="AV3" s="5" t="s">
        <v>41</v>
      </c>
      <c r="AW3" s="5" t="s">
        <v>49</v>
      </c>
    </row>
    <row r="4" spans="1:50">
      <c r="A4" t="s">
        <v>52</v>
      </c>
      <c r="B4" s="5" t="s">
        <v>53</v>
      </c>
      <c r="C4" s="5" t="s">
        <v>53</v>
      </c>
      <c r="D4" s="5" t="s">
        <v>53</v>
      </c>
      <c r="E4" s="5" t="s">
        <v>53</v>
      </c>
      <c r="F4" s="5" t="s">
        <v>53</v>
      </c>
      <c r="G4" s="5" t="s">
        <v>53</v>
      </c>
      <c r="H4" s="5" t="s">
        <v>53</v>
      </c>
      <c r="I4" s="5" t="s">
        <v>53</v>
      </c>
      <c r="J4" s="5" t="s">
        <v>53</v>
      </c>
      <c r="K4" s="5" t="s">
        <v>53</v>
      </c>
      <c r="L4" s="5" t="s">
        <v>53</v>
      </c>
      <c r="M4" s="5" t="s">
        <v>53</v>
      </c>
      <c r="N4" s="5" t="s">
        <v>53</v>
      </c>
      <c r="O4" s="5" t="s">
        <v>53</v>
      </c>
      <c r="P4" s="5" t="s">
        <v>53</v>
      </c>
      <c r="Q4" s="5" t="s">
        <v>53</v>
      </c>
      <c r="R4" s="5" t="s">
        <v>53</v>
      </c>
      <c r="S4" s="5" t="s">
        <v>53</v>
      </c>
      <c r="T4" s="5" t="s">
        <v>53</v>
      </c>
      <c r="U4" s="5" t="s">
        <v>53</v>
      </c>
      <c r="V4" s="5" t="s">
        <v>53</v>
      </c>
      <c r="W4" s="5" t="s">
        <v>53</v>
      </c>
      <c r="X4" s="5" t="s">
        <v>53</v>
      </c>
      <c r="Y4" s="5" t="s">
        <v>53</v>
      </c>
      <c r="Z4" s="5" t="s">
        <v>53</v>
      </c>
      <c r="AA4" s="5" t="s">
        <v>53</v>
      </c>
      <c r="AB4" s="5" t="s">
        <v>53</v>
      </c>
      <c r="AC4" s="5" t="s">
        <v>53</v>
      </c>
      <c r="AD4" s="5" t="s">
        <v>53</v>
      </c>
      <c r="AE4" s="5" t="s">
        <v>53</v>
      </c>
      <c r="AF4" s="5" t="s">
        <v>53</v>
      </c>
      <c r="AI4" s="5" t="s">
        <v>53</v>
      </c>
      <c r="AJ4" s="5" t="s">
        <v>53</v>
      </c>
      <c r="AK4" s="5" t="s">
        <v>53</v>
      </c>
      <c r="AL4" s="5" t="s">
        <v>53</v>
      </c>
      <c r="AM4" s="5" t="s">
        <v>53</v>
      </c>
      <c r="AN4" s="5" t="s">
        <v>53</v>
      </c>
      <c r="AR4" s="5" t="s">
        <v>53</v>
      </c>
      <c r="AS4" s="5" t="s">
        <v>53</v>
      </c>
      <c r="AT4" s="5" t="s">
        <v>53</v>
      </c>
      <c r="AU4" s="5" t="s">
        <v>53</v>
      </c>
      <c r="AV4" s="5" t="s">
        <v>53</v>
      </c>
      <c r="AW4" s="5" t="s">
        <v>53</v>
      </c>
    </row>
    <row r="5" spans="1:50">
      <c r="A5" t="s">
        <v>54</v>
      </c>
      <c r="B5" s="5" t="s">
        <v>55</v>
      </c>
      <c r="C5" s="5" t="s">
        <v>55</v>
      </c>
      <c r="D5" s="5" t="s">
        <v>55</v>
      </c>
      <c r="E5" s="5" t="s">
        <v>55</v>
      </c>
      <c r="F5" s="5" t="s">
        <v>55</v>
      </c>
      <c r="G5" s="5" t="s">
        <v>55</v>
      </c>
      <c r="H5" s="5" t="s">
        <v>55</v>
      </c>
      <c r="I5" s="5" t="s">
        <v>55</v>
      </c>
      <c r="J5" s="5" t="s">
        <v>55</v>
      </c>
      <c r="K5" s="5" t="s">
        <v>55</v>
      </c>
      <c r="L5" s="5" t="s">
        <v>55</v>
      </c>
      <c r="M5" s="5" t="s">
        <v>55</v>
      </c>
      <c r="N5" s="5" t="s">
        <v>55</v>
      </c>
      <c r="O5" s="5" t="s">
        <v>55</v>
      </c>
      <c r="P5" s="5" t="s">
        <v>55</v>
      </c>
      <c r="Q5" s="5" t="s">
        <v>55</v>
      </c>
      <c r="R5" s="5" t="s">
        <v>55</v>
      </c>
      <c r="S5" s="5" t="s">
        <v>55</v>
      </c>
      <c r="T5" s="5" t="s">
        <v>55</v>
      </c>
      <c r="U5" s="5" t="s">
        <v>55</v>
      </c>
      <c r="V5" s="5" t="s">
        <v>55</v>
      </c>
      <c r="W5" s="5" t="s">
        <v>55</v>
      </c>
      <c r="X5" s="5" t="s">
        <v>55</v>
      </c>
      <c r="Y5" s="5" t="s">
        <v>55</v>
      </c>
      <c r="Z5" s="5" t="s">
        <v>55</v>
      </c>
      <c r="AA5" s="5" t="s">
        <v>55</v>
      </c>
      <c r="AB5" s="5" t="s">
        <v>55</v>
      </c>
      <c r="AC5" s="5" t="s">
        <v>55</v>
      </c>
      <c r="AD5" s="5" t="s">
        <v>55</v>
      </c>
      <c r="AE5" s="5" t="s">
        <v>55</v>
      </c>
      <c r="AF5" s="5" t="s">
        <v>55</v>
      </c>
      <c r="AI5" s="5" t="s">
        <v>55</v>
      </c>
      <c r="AJ5" s="5" t="s">
        <v>55</v>
      </c>
      <c r="AK5" s="5" t="s">
        <v>55</v>
      </c>
      <c r="AL5" s="5" t="s">
        <v>55</v>
      </c>
      <c r="AM5" s="5" t="s">
        <v>55</v>
      </c>
      <c r="AN5" s="5" t="s">
        <v>55</v>
      </c>
      <c r="AR5" s="5" t="s">
        <v>55</v>
      </c>
      <c r="AS5" s="5" t="s">
        <v>55</v>
      </c>
      <c r="AT5" s="5" t="s">
        <v>55</v>
      </c>
      <c r="AU5" s="5" t="s">
        <v>55</v>
      </c>
      <c r="AV5" s="5" t="s">
        <v>55</v>
      </c>
      <c r="AW5" s="5" t="s">
        <v>55</v>
      </c>
    </row>
    <row r="6" spans="1:50">
      <c r="A6" t="s">
        <v>56</v>
      </c>
      <c r="B6" s="5" t="s">
        <v>114</v>
      </c>
      <c r="C6" s="5" t="s">
        <v>114</v>
      </c>
      <c r="D6" s="5" t="s">
        <v>114</v>
      </c>
      <c r="E6" s="5" t="s">
        <v>114</v>
      </c>
      <c r="F6" s="5" t="s">
        <v>114</v>
      </c>
      <c r="G6" s="5" t="s">
        <v>114</v>
      </c>
      <c r="H6" s="5" t="s">
        <v>114</v>
      </c>
      <c r="I6" s="5" t="s">
        <v>114</v>
      </c>
      <c r="J6" s="5" t="s">
        <v>114</v>
      </c>
      <c r="K6" s="5" t="s">
        <v>114</v>
      </c>
      <c r="L6" s="5" t="s">
        <v>114</v>
      </c>
      <c r="M6" s="5" t="s">
        <v>114</v>
      </c>
      <c r="N6" s="5" t="s">
        <v>114</v>
      </c>
      <c r="O6" s="5" t="s">
        <v>114</v>
      </c>
      <c r="P6" s="5" t="s">
        <v>114</v>
      </c>
      <c r="Q6" s="5" t="s">
        <v>114</v>
      </c>
      <c r="R6" s="5" t="s">
        <v>114</v>
      </c>
      <c r="S6" s="5" t="s">
        <v>114</v>
      </c>
      <c r="T6" s="5" t="s">
        <v>114</v>
      </c>
      <c r="U6" s="5" t="s">
        <v>114</v>
      </c>
      <c r="V6" s="5" t="s">
        <v>114</v>
      </c>
      <c r="W6" s="5" t="s">
        <v>114</v>
      </c>
      <c r="X6" s="5" t="s">
        <v>114</v>
      </c>
      <c r="Y6" s="5" t="s">
        <v>114</v>
      </c>
      <c r="Z6" s="5" t="s">
        <v>114</v>
      </c>
      <c r="AA6" s="5" t="s">
        <v>114</v>
      </c>
      <c r="AB6" s="5" t="s">
        <v>114</v>
      </c>
      <c r="AC6" s="5" t="s">
        <v>114</v>
      </c>
      <c r="AD6" s="5" t="s">
        <v>114</v>
      </c>
      <c r="AE6" s="5" t="s">
        <v>114</v>
      </c>
      <c r="AF6" s="5" t="s">
        <v>144</v>
      </c>
      <c r="AI6" s="5" t="s">
        <v>114</v>
      </c>
      <c r="AJ6" s="5" t="s">
        <v>114</v>
      </c>
      <c r="AK6" s="5" t="s">
        <v>114</v>
      </c>
      <c r="AL6" s="5" t="s">
        <v>114</v>
      </c>
      <c r="AM6" s="5" t="s">
        <v>114</v>
      </c>
      <c r="AN6" s="5" t="s">
        <v>114</v>
      </c>
      <c r="AR6" s="5" t="s">
        <v>114</v>
      </c>
      <c r="AS6" s="5" t="s">
        <v>114</v>
      </c>
      <c r="AT6" s="5" t="s">
        <v>114</v>
      </c>
      <c r="AU6" s="5" t="s">
        <v>114</v>
      </c>
      <c r="AV6" s="5" t="s">
        <v>114</v>
      </c>
      <c r="AW6" s="5" t="s">
        <v>114</v>
      </c>
    </row>
    <row r="7" spans="1:50">
      <c r="A7" t="s">
        <v>57</v>
      </c>
      <c r="B7" s="5" t="s">
        <v>115</v>
      </c>
      <c r="C7" s="5" t="s">
        <v>115</v>
      </c>
      <c r="D7" s="5" t="s">
        <v>115</v>
      </c>
      <c r="E7" s="5" t="s">
        <v>115</v>
      </c>
      <c r="F7" s="5" t="s">
        <v>115</v>
      </c>
      <c r="G7" s="5" t="s">
        <v>115</v>
      </c>
      <c r="H7" s="5" t="s">
        <v>115</v>
      </c>
      <c r="I7" s="5" t="s">
        <v>115</v>
      </c>
      <c r="J7" s="5" t="s">
        <v>115</v>
      </c>
      <c r="K7" s="5" t="s">
        <v>115</v>
      </c>
      <c r="L7" s="5" t="s">
        <v>115</v>
      </c>
      <c r="M7" s="5" t="s">
        <v>115</v>
      </c>
      <c r="N7" s="5" t="s">
        <v>115</v>
      </c>
      <c r="O7" s="5" t="s">
        <v>115</v>
      </c>
      <c r="P7" s="5" t="s">
        <v>115</v>
      </c>
      <c r="Q7" s="5" t="s">
        <v>115</v>
      </c>
      <c r="R7" s="5" t="s">
        <v>115</v>
      </c>
      <c r="S7" s="5" t="s">
        <v>115</v>
      </c>
      <c r="T7" s="5" t="s">
        <v>115</v>
      </c>
      <c r="U7" s="5" t="s">
        <v>115</v>
      </c>
      <c r="V7" s="5" t="s">
        <v>115</v>
      </c>
      <c r="W7" s="5" t="s">
        <v>115</v>
      </c>
      <c r="X7" s="5" t="s">
        <v>115</v>
      </c>
      <c r="Y7" s="5" t="s">
        <v>115</v>
      </c>
      <c r="Z7" s="5" t="s">
        <v>115</v>
      </c>
      <c r="AA7" s="5" t="s">
        <v>115</v>
      </c>
      <c r="AB7" s="5" t="s">
        <v>115</v>
      </c>
      <c r="AC7" s="5" t="s">
        <v>115</v>
      </c>
      <c r="AD7" s="5" t="s">
        <v>115</v>
      </c>
      <c r="AE7" s="5" t="s">
        <v>115</v>
      </c>
      <c r="AF7" s="5" t="s">
        <v>145</v>
      </c>
      <c r="AI7" s="5" t="s">
        <v>115</v>
      </c>
      <c r="AJ7" s="5" t="s">
        <v>115</v>
      </c>
      <c r="AK7" s="5" t="s">
        <v>115</v>
      </c>
      <c r="AL7" s="5" t="s">
        <v>115</v>
      </c>
      <c r="AM7" s="5" t="s">
        <v>115</v>
      </c>
      <c r="AN7" s="5" t="s">
        <v>115</v>
      </c>
      <c r="AR7" s="5" t="s">
        <v>115</v>
      </c>
      <c r="AS7" s="5" t="s">
        <v>115</v>
      </c>
      <c r="AT7" s="5" t="s">
        <v>115</v>
      </c>
      <c r="AU7" s="5" t="s">
        <v>115</v>
      </c>
      <c r="AV7" s="5" t="s">
        <v>115</v>
      </c>
      <c r="AW7" s="5" t="s">
        <v>115</v>
      </c>
    </row>
    <row r="8" spans="1:50">
      <c r="A8" s="5" t="s">
        <v>58</v>
      </c>
      <c r="B8" s="5" t="s">
        <v>59</v>
      </c>
      <c r="C8" s="5" t="s">
        <v>59</v>
      </c>
      <c r="D8" s="5" t="s">
        <v>59</v>
      </c>
      <c r="E8" s="5" t="s">
        <v>59</v>
      </c>
      <c r="F8" s="5" t="s">
        <v>59</v>
      </c>
      <c r="G8" s="5" t="s">
        <v>59</v>
      </c>
      <c r="H8" s="5" t="s">
        <v>59</v>
      </c>
      <c r="I8" s="5" t="s">
        <v>59</v>
      </c>
      <c r="J8" s="5" t="s">
        <v>59</v>
      </c>
      <c r="K8" s="5" t="s">
        <v>59</v>
      </c>
      <c r="L8" s="5" t="s">
        <v>59</v>
      </c>
      <c r="M8" s="5" t="s">
        <v>59</v>
      </c>
      <c r="N8" s="5" t="s">
        <v>59</v>
      </c>
      <c r="O8" s="5" t="s">
        <v>59</v>
      </c>
      <c r="P8" s="5" t="s">
        <v>59</v>
      </c>
      <c r="Q8" s="5" t="s">
        <v>59</v>
      </c>
      <c r="R8" s="5" t="s">
        <v>59</v>
      </c>
      <c r="S8" s="5" t="s">
        <v>59</v>
      </c>
      <c r="T8" s="5" t="s">
        <v>59</v>
      </c>
      <c r="U8" s="5" t="s">
        <v>59</v>
      </c>
      <c r="V8" s="5" t="s">
        <v>59</v>
      </c>
      <c r="W8" s="5" t="s">
        <v>59</v>
      </c>
      <c r="X8" s="5" t="s">
        <v>59</v>
      </c>
      <c r="Y8" s="5" t="s">
        <v>59</v>
      </c>
      <c r="Z8" s="5" t="s">
        <v>59</v>
      </c>
      <c r="AA8" s="5" t="s">
        <v>59</v>
      </c>
      <c r="AB8" s="5" t="s">
        <v>59</v>
      </c>
      <c r="AC8" s="5" t="s">
        <v>59</v>
      </c>
      <c r="AD8" s="5" t="s">
        <v>59</v>
      </c>
      <c r="AE8" s="5" t="s">
        <v>59</v>
      </c>
      <c r="AF8" s="5" t="s">
        <v>59</v>
      </c>
      <c r="AI8" s="5" t="s">
        <v>59</v>
      </c>
      <c r="AJ8" s="5" t="s">
        <v>59</v>
      </c>
      <c r="AK8" s="5" t="s">
        <v>59</v>
      </c>
      <c r="AL8" s="5" t="s">
        <v>59</v>
      </c>
      <c r="AM8" s="5" t="s">
        <v>59</v>
      </c>
      <c r="AN8" s="5" t="s">
        <v>59</v>
      </c>
      <c r="AR8" s="5" t="s">
        <v>59</v>
      </c>
      <c r="AS8" s="5" t="s">
        <v>59</v>
      </c>
      <c r="AT8" s="5" t="s">
        <v>59</v>
      </c>
      <c r="AU8" s="5" t="s">
        <v>59</v>
      </c>
      <c r="AV8" s="5" t="s">
        <v>59</v>
      </c>
      <c r="AW8" s="5" t="s">
        <v>59</v>
      </c>
    </row>
    <row r="9" spans="1:50">
      <c r="A9" s="5" t="s">
        <v>60</v>
      </c>
      <c r="B9" s="4">
        <v>29221</v>
      </c>
      <c r="C9" s="4">
        <v>40544</v>
      </c>
      <c r="D9" s="4">
        <v>40544</v>
      </c>
      <c r="E9" s="4">
        <v>40544</v>
      </c>
      <c r="F9" s="4">
        <v>40544</v>
      </c>
      <c r="G9" s="4">
        <v>40544</v>
      </c>
      <c r="H9" s="4">
        <v>40544</v>
      </c>
      <c r="I9" s="4">
        <v>40544</v>
      </c>
      <c r="J9" s="4">
        <v>40544</v>
      </c>
      <c r="K9" s="4">
        <v>40544</v>
      </c>
      <c r="L9" s="4">
        <v>40544</v>
      </c>
      <c r="M9" s="4">
        <v>40544</v>
      </c>
      <c r="N9" s="4">
        <v>40544</v>
      </c>
      <c r="O9" s="4">
        <v>40544</v>
      </c>
      <c r="P9" s="4">
        <v>40544</v>
      </c>
      <c r="Q9" s="4">
        <v>40544</v>
      </c>
      <c r="R9" s="4">
        <v>40544</v>
      </c>
      <c r="S9" s="4">
        <v>40544</v>
      </c>
      <c r="T9" s="4">
        <v>40544</v>
      </c>
      <c r="U9" s="4">
        <v>40544</v>
      </c>
      <c r="V9" s="4">
        <v>40544</v>
      </c>
      <c r="W9" s="4">
        <v>40544</v>
      </c>
      <c r="X9" s="4">
        <v>40544</v>
      </c>
      <c r="Y9" s="4">
        <v>40544</v>
      </c>
      <c r="Z9" s="4">
        <v>40544</v>
      </c>
      <c r="AA9" s="4">
        <v>40544</v>
      </c>
      <c r="AB9" s="4">
        <v>40544</v>
      </c>
      <c r="AC9" s="4">
        <v>40544</v>
      </c>
      <c r="AD9" s="4">
        <v>40544</v>
      </c>
      <c r="AE9" s="4">
        <v>40544</v>
      </c>
      <c r="AF9" s="4">
        <v>29221</v>
      </c>
      <c r="AI9" s="4">
        <v>29221</v>
      </c>
      <c r="AJ9" s="4">
        <v>40544</v>
      </c>
      <c r="AK9" s="4">
        <v>40544</v>
      </c>
      <c r="AL9" s="5">
        <v>40544</v>
      </c>
      <c r="AM9" s="5">
        <v>40544</v>
      </c>
      <c r="AN9" s="5">
        <v>40544</v>
      </c>
      <c r="AR9" s="4">
        <v>29221</v>
      </c>
      <c r="AS9" s="4">
        <v>40544</v>
      </c>
      <c r="AT9" s="4">
        <v>40544</v>
      </c>
      <c r="AU9" s="5">
        <v>40544</v>
      </c>
      <c r="AV9" s="5">
        <v>40544</v>
      </c>
      <c r="AW9" s="5">
        <v>40544</v>
      </c>
    </row>
    <row r="10" spans="1:50">
      <c r="A10" s="5" t="s">
        <v>61</v>
      </c>
      <c r="B10" s="4">
        <v>44562</v>
      </c>
      <c r="C10" s="4">
        <v>44562</v>
      </c>
      <c r="D10" s="4">
        <v>44562</v>
      </c>
      <c r="E10" s="4">
        <v>44562</v>
      </c>
      <c r="F10" s="4">
        <v>44562</v>
      </c>
      <c r="G10" s="4">
        <v>44562</v>
      </c>
      <c r="H10" s="4">
        <v>44562</v>
      </c>
      <c r="I10" s="4">
        <v>44562</v>
      </c>
      <c r="J10" s="4">
        <v>44562</v>
      </c>
      <c r="K10" s="4">
        <v>44562</v>
      </c>
      <c r="L10" s="4">
        <v>44562</v>
      </c>
      <c r="M10" s="4">
        <v>44562</v>
      </c>
      <c r="N10" s="4">
        <v>44562</v>
      </c>
      <c r="O10" s="4">
        <v>44562</v>
      </c>
      <c r="P10" s="4">
        <v>44562</v>
      </c>
      <c r="Q10" s="4">
        <v>44562</v>
      </c>
      <c r="R10" s="4">
        <v>44562</v>
      </c>
      <c r="S10" s="4">
        <v>44562</v>
      </c>
      <c r="T10" s="4">
        <v>44562</v>
      </c>
      <c r="U10" s="4">
        <v>44562</v>
      </c>
      <c r="V10" s="4">
        <v>44562</v>
      </c>
      <c r="W10" s="4">
        <v>44562</v>
      </c>
      <c r="X10" s="4">
        <v>44562</v>
      </c>
      <c r="Y10" s="4">
        <v>44562</v>
      </c>
      <c r="Z10" s="4">
        <v>44562</v>
      </c>
      <c r="AA10" s="4">
        <v>44562</v>
      </c>
      <c r="AB10" s="4">
        <v>44562</v>
      </c>
      <c r="AC10" s="4">
        <v>44562</v>
      </c>
      <c r="AD10" s="4">
        <v>44562</v>
      </c>
      <c r="AE10" s="4">
        <v>44562</v>
      </c>
      <c r="AF10" s="4">
        <v>44562</v>
      </c>
      <c r="AI10" s="4">
        <v>44562</v>
      </c>
      <c r="AJ10" s="4">
        <v>44562</v>
      </c>
      <c r="AK10" s="4">
        <v>44562</v>
      </c>
      <c r="AL10" s="5">
        <v>44562</v>
      </c>
      <c r="AM10" s="5">
        <v>44562</v>
      </c>
      <c r="AN10" s="5">
        <v>44562</v>
      </c>
      <c r="AR10" s="4">
        <v>44562</v>
      </c>
      <c r="AS10" s="4">
        <v>44562</v>
      </c>
      <c r="AT10" s="4">
        <v>44562</v>
      </c>
      <c r="AU10" s="5">
        <v>44562</v>
      </c>
      <c r="AV10" s="5">
        <v>44562</v>
      </c>
      <c r="AW10" s="5">
        <v>44562</v>
      </c>
    </row>
    <row r="11" spans="1:50">
      <c r="A11" t="s">
        <v>62</v>
      </c>
      <c r="B11" s="5" t="s">
        <v>63</v>
      </c>
      <c r="C11" s="5" t="s">
        <v>63</v>
      </c>
      <c r="D11" s="5" t="s">
        <v>63</v>
      </c>
      <c r="E11" s="5" t="s">
        <v>63</v>
      </c>
      <c r="F11" s="5" t="s">
        <v>63</v>
      </c>
      <c r="G11" s="5" t="s">
        <v>63</v>
      </c>
      <c r="H11" s="5" t="s">
        <v>63</v>
      </c>
      <c r="I11" s="5" t="s">
        <v>63</v>
      </c>
      <c r="J11" s="5" t="s">
        <v>63</v>
      </c>
      <c r="K11" s="5" t="s">
        <v>63</v>
      </c>
      <c r="L11" s="5" t="s">
        <v>63</v>
      </c>
      <c r="M11" s="5" t="s">
        <v>63</v>
      </c>
      <c r="N11" s="5" t="s">
        <v>63</v>
      </c>
      <c r="O11" s="5" t="s">
        <v>63</v>
      </c>
      <c r="P11" s="5" t="s">
        <v>63</v>
      </c>
      <c r="Q11" s="5" t="s">
        <v>63</v>
      </c>
      <c r="R11" s="5" t="s">
        <v>63</v>
      </c>
      <c r="S11" s="5" t="s">
        <v>63</v>
      </c>
      <c r="T11" s="5" t="s">
        <v>63</v>
      </c>
      <c r="U11" s="5" t="s">
        <v>63</v>
      </c>
      <c r="V11" s="5" t="s">
        <v>63</v>
      </c>
      <c r="W11" s="5" t="s">
        <v>63</v>
      </c>
      <c r="X11" s="5" t="s">
        <v>63</v>
      </c>
      <c r="Y11" s="5" t="s">
        <v>63</v>
      </c>
      <c r="Z11" s="5" t="s">
        <v>63</v>
      </c>
      <c r="AA11" s="5" t="s">
        <v>63</v>
      </c>
      <c r="AB11" s="5" t="s">
        <v>63</v>
      </c>
      <c r="AC11" s="5" t="s">
        <v>63</v>
      </c>
      <c r="AD11" s="5" t="s">
        <v>63</v>
      </c>
      <c r="AE11" s="5" t="s">
        <v>63</v>
      </c>
      <c r="AF11" s="5" t="s">
        <v>63</v>
      </c>
      <c r="AI11" s="5" t="s">
        <v>63</v>
      </c>
      <c r="AJ11" s="5" t="s">
        <v>63</v>
      </c>
      <c r="AK11" s="5" t="s">
        <v>63</v>
      </c>
      <c r="AL11" s="5" t="s">
        <v>63</v>
      </c>
      <c r="AM11" s="5" t="s">
        <v>63</v>
      </c>
      <c r="AN11" s="5" t="s">
        <v>63</v>
      </c>
      <c r="AR11" s="5" t="s">
        <v>63</v>
      </c>
      <c r="AS11" s="5" t="s">
        <v>63</v>
      </c>
      <c r="AT11" s="5" t="s">
        <v>63</v>
      </c>
      <c r="AU11" s="5" t="s">
        <v>63</v>
      </c>
      <c r="AV11" s="5" t="s">
        <v>63</v>
      </c>
      <c r="AW11" s="5" t="s">
        <v>63</v>
      </c>
    </row>
    <row r="12" spans="1:50">
      <c r="A12" t="s">
        <v>78</v>
      </c>
      <c r="B12" s="5">
        <v>17.385000000000002</v>
      </c>
      <c r="C12" s="5">
        <v>1.2999999999999999E-2</v>
      </c>
      <c r="D12" s="5">
        <v>3.125</v>
      </c>
      <c r="E12" s="5">
        <v>2.1000000000000001E-2</v>
      </c>
      <c r="F12" s="5">
        <v>0.17699999999999999</v>
      </c>
      <c r="G12" s="5">
        <v>1.0609999999999999</v>
      </c>
      <c r="H12" s="5">
        <v>1.4450000000000001</v>
      </c>
      <c r="I12" s="5">
        <v>1.286</v>
      </c>
      <c r="J12" s="5">
        <v>0.44</v>
      </c>
      <c r="K12" s="5">
        <v>3.9910000000000001</v>
      </c>
      <c r="L12" s="5">
        <v>0.28799999999999998</v>
      </c>
      <c r="M12" s="5">
        <v>0.42799999999999999</v>
      </c>
      <c r="N12" s="5">
        <v>0.504</v>
      </c>
      <c r="O12" s="5">
        <v>8.5000000000000006E-2</v>
      </c>
      <c r="P12" s="5">
        <v>3.5000000000000003E-2</v>
      </c>
      <c r="Q12" s="5">
        <v>0</v>
      </c>
      <c r="R12" s="5">
        <v>2E-3</v>
      </c>
      <c r="S12" s="5">
        <v>1E-3</v>
      </c>
      <c r="T12" s="5">
        <v>0.20899999999999999</v>
      </c>
      <c r="U12" s="5">
        <v>1.429</v>
      </c>
      <c r="V12" s="5">
        <v>0.05</v>
      </c>
      <c r="W12" s="5">
        <v>7.0000000000000007E-2</v>
      </c>
      <c r="X12" s="5">
        <v>0.155</v>
      </c>
      <c r="Y12" s="5">
        <v>9.9000000000000005E-2</v>
      </c>
      <c r="Z12" s="5">
        <v>0.28799999999999998</v>
      </c>
      <c r="AA12" s="5">
        <v>0.26300000000000001</v>
      </c>
      <c r="AB12" s="5">
        <v>2.3E-2</v>
      </c>
      <c r="AC12" s="5">
        <v>1.855</v>
      </c>
      <c r="AD12" s="5">
        <v>0</v>
      </c>
      <c r="AE12" s="5">
        <v>4.1000000000000002E-2</v>
      </c>
      <c r="AF12" s="5">
        <v>23.75</v>
      </c>
      <c r="AG12">
        <f>B12-SUM(C12:AE12)</f>
        <v>9.9999999999766942E-4</v>
      </c>
      <c r="AI12" s="5">
        <v>17.385000000000002</v>
      </c>
      <c r="AJ12" s="5">
        <v>3.125</v>
      </c>
      <c r="AK12" s="5">
        <v>1.4450000000000001</v>
      </c>
      <c r="AL12" s="5">
        <v>3.9910000000000001</v>
      </c>
      <c r="AM12" s="5">
        <v>1.429</v>
      </c>
      <c r="AN12" s="5">
        <v>1.855</v>
      </c>
      <c r="AR12" s="5">
        <v>17.385000000000002</v>
      </c>
      <c r="AS12" s="5">
        <v>3.125</v>
      </c>
      <c r="AT12" s="5">
        <v>1.4450000000000001</v>
      </c>
      <c r="AU12" s="5">
        <v>3.9910000000000001</v>
      </c>
      <c r="AV12" s="5">
        <v>1.429</v>
      </c>
      <c r="AW12" s="5">
        <v>1.855</v>
      </c>
    </row>
    <row r="13" spans="1:50">
      <c r="A13" t="s">
        <v>64</v>
      </c>
      <c r="B13" s="5" t="s">
        <v>116</v>
      </c>
      <c r="C13" s="5" t="s">
        <v>77</v>
      </c>
      <c r="D13" s="5" t="s">
        <v>117</v>
      </c>
      <c r="E13" s="5" t="s">
        <v>66</v>
      </c>
      <c r="F13" s="5" t="s">
        <v>118</v>
      </c>
      <c r="G13" s="5" t="s">
        <v>119</v>
      </c>
      <c r="H13" s="5" t="s">
        <v>120</v>
      </c>
      <c r="I13" s="5" t="s">
        <v>121</v>
      </c>
      <c r="J13" s="5" t="s">
        <v>122</v>
      </c>
      <c r="K13" s="5" t="s">
        <v>123</v>
      </c>
      <c r="L13" s="5" t="s">
        <v>124</v>
      </c>
      <c r="M13" s="5" t="s">
        <v>125</v>
      </c>
      <c r="N13" s="5" t="s">
        <v>126</v>
      </c>
      <c r="O13" s="5" t="s">
        <v>127</v>
      </c>
      <c r="P13" s="5" t="s">
        <v>128</v>
      </c>
      <c r="Q13" s="5" t="s">
        <v>65</v>
      </c>
      <c r="R13" s="5" t="s">
        <v>129</v>
      </c>
      <c r="S13" s="5" t="s">
        <v>76</v>
      </c>
      <c r="T13" s="5" t="s">
        <v>130</v>
      </c>
      <c r="U13" s="5" t="s">
        <v>131</v>
      </c>
      <c r="V13" s="5" t="s">
        <v>132</v>
      </c>
      <c r="W13" s="5" t="s">
        <v>81</v>
      </c>
      <c r="X13" s="5" t="s">
        <v>133</v>
      </c>
      <c r="Y13" s="5" t="s">
        <v>134</v>
      </c>
      <c r="Z13" s="5" t="s">
        <v>124</v>
      </c>
      <c r="AA13" s="5" t="s">
        <v>135</v>
      </c>
      <c r="AB13" s="5" t="s">
        <v>136</v>
      </c>
      <c r="AC13" s="5" t="s">
        <v>137</v>
      </c>
      <c r="AD13" s="5" t="s">
        <v>65</v>
      </c>
      <c r="AE13" s="5" t="s">
        <v>138</v>
      </c>
      <c r="AF13" s="5" t="s">
        <v>149</v>
      </c>
      <c r="AI13" s="5" t="s">
        <v>116</v>
      </c>
      <c r="AJ13" s="5" t="s">
        <v>117</v>
      </c>
      <c r="AK13" s="5" t="s">
        <v>120</v>
      </c>
      <c r="AL13" s="5" t="s">
        <v>123</v>
      </c>
      <c r="AM13" s="5" t="s">
        <v>131</v>
      </c>
      <c r="AN13" s="5" t="s">
        <v>137</v>
      </c>
      <c r="AR13" s="5" t="s">
        <v>116</v>
      </c>
      <c r="AS13" s="5" t="s">
        <v>117</v>
      </c>
      <c r="AT13" s="5" t="s">
        <v>120</v>
      </c>
      <c r="AU13" s="5" t="s">
        <v>123</v>
      </c>
      <c r="AV13" s="5" t="s">
        <v>131</v>
      </c>
      <c r="AW13" s="5" t="s">
        <v>137</v>
      </c>
    </row>
    <row r="14" spans="1:50">
      <c r="A14" s="1" t="s">
        <v>67</v>
      </c>
      <c r="B14" s="2"/>
      <c r="C14" s="2">
        <f t="shared" ref="C14:AB14" si="0">C12/$B$12*100</f>
        <v>7.4777106701179166E-2</v>
      </c>
      <c r="D14" s="2">
        <f t="shared" si="0"/>
        <v>17.975266033937302</v>
      </c>
      <c r="E14" s="2">
        <f t="shared" si="0"/>
        <v>0.12079378774805867</v>
      </c>
      <c r="F14" s="2">
        <f t="shared" si="0"/>
        <v>1.0181190681622088</v>
      </c>
      <c r="G14" s="2">
        <f t="shared" si="0"/>
        <v>6.1029623238423918</v>
      </c>
      <c r="H14" s="2">
        <f t="shared" si="0"/>
        <v>8.3117630140926089</v>
      </c>
      <c r="I14" s="2">
        <f t="shared" si="0"/>
        <v>7.3971814782858774</v>
      </c>
      <c r="J14" s="2">
        <f t="shared" si="0"/>
        <v>2.5309174575783722</v>
      </c>
      <c r="K14" s="2">
        <f t="shared" si="0"/>
        <v>22.956571757262008</v>
      </c>
      <c r="L14" s="2">
        <f t="shared" si="0"/>
        <v>1.6566005176876615</v>
      </c>
      <c r="M14" s="2">
        <f t="shared" si="0"/>
        <v>2.4618924360080525</v>
      </c>
      <c r="N14" s="2">
        <f t="shared" si="0"/>
        <v>2.8990509059534082</v>
      </c>
      <c r="O14" s="2">
        <f t="shared" si="0"/>
        <v>0.48892723612309463</v>
      </c>
      <c r="P14" s="2">
        <f t="shared" si="0"/>
        <v>0.20132297958009776</v>
      </c>
      <c r="Q14" s="2">
        <f t="shared" si="0"/>
        <v>0</v>
      </c>
      <c r="R14" s="2">
        <f t="shared" si="0"/>
        <v>1.1504170261719873E-2</v>
      </c>
      <c r="S14" s="2">
        <f t="shared" si="0"/>
        <v>5.7520851308599363E-3</v>
      </c>
      <c r="T14" s="2">
        <f t="shared" si="0"/>
        <v>1.2021857923497268</v>
      </c>
      <c r="U14" s="2">
        <f t="shared" si="0"/>
        <v>8.2197296519988488</v>
      </c>
      <c r="V14" s="2">
        <f t="shared" si="0"/>
        <v>0.28760425654299682</v>
      </c>
      <c r="W14" s="2">
        <f t="shared" si="0"/>
        <v>0.40264595916019552</v>
      </c>
      <c r="X14" s="2">
        <f t="shared" si="0"/>
        <v>0.89157319528329004</v>
      </c>
      <c r="Y14" s="2">
        <f t="shared" si="0"/>
        <v>0.56945642795513374</v>
      </c>
      <c r="Z14" s="2">
        <f t="shared" si="0"/>
        <v>1.6566005176876615</v>
      </c>
      <c r="AA14" s="2">
        <f t="shared" si="0"/>
        <v>1.5127983894161634</v>
      </c>
      <c r="AB14" s="2">
        <f t="shared" si="0"/>
        <v>0.13229795800977853</v>
      </c>
      <c r="AC14" s="2">
        <f>AC12/$B$12*100</f>
        <v>10.670117917745181</v>
      </c>
      <c r="AD14" s="2">
        <f t="shared" ref="AD14:AE14" si="1">AD12/$B$12*100</f>
        <v>0</v>
      </c>
      <c r="AE14" s="2">
        <f t="shared" si="1"/>
        <v>0.23583549036525739</v>
      </c>
      <c r="AG14" s="2"/>
      <c r="AJ14" s="2">
        <f>AJ12/$B$12*100</f>
        <v>17.975266033937302</v>
      </c>
      <c r="AK14" s="2">
        <f t="shared" ref="AK14:AN14" si="2">AK12/$B$12*100</f>
        <v>8.3117630140926089</v>
      </c>
      <c r="AL14" s="2">
        <f t="shared" si="2"/>
        <v>22.956571757262008</v>
      </c>
      <c r="AM14" s="2">
        <f t="shared" si="2"/>
        <v>8.2197296519988488</v>
      </c>
      <c r="AN14" s="2">
        <f t="shared" si="2"/>
        <v>10.670117917745181</v>
      </c>
      <c r="AQ14" t="s">
        <v>70</v>
      </c>
      <c r="AR14">
        <v>100</v>
      </c>
      <c r="AS14" s="2">
        <f>AS12/$AR$12*100</f>
        <v>17.975266033937302</v>
      </c>
      <c r="AT14" s="2">
        <f t="shared" ref="AT14:AW14" si="3">AT12/$AR$12*100</f>
        <v>8.3117630140926089</v>
      </c>
      <c r="AU14" s="2">
        <f t="shared" si="3"/>
        <v>22.956571757262008</v>
      </c>
      <c r="AV14" s="2">
        <f t="shared" si="3"/>
        <v>8.2197296519988488</v>
      </c>
      <c r="AW14" s="2">
        <f t="shared" si="3"/>
        <v>10.670117917745181</v>
      </c>
      <c r="AX14" s="2">
        <f>AR14-SUM(AS14:AW14)</f>
        <v>31.866551624964046</v>
      </c>
    </row>
    <row r="15" spans="1:50">
      <c r="A15" s="4">
        <v>40544</v>
      </c>
      <c r="B15" s="5">
        <v>98.6</v>
      </c>
      <c r="C15" s="5">
        <v>107.1</v>
      </c>
      <c r="D15" s="5">
        <v>98.2</v>
      </c>
      <c r="E15" s="5">
        <v>91.5</v>
      </c>
      <c r="F15" s="5">
        <v>99.8</v>
      </c>
      <c r="G15" s="5">
        <v>99.9</v>
      </c>
      <c r="H15" s="5">
        <v>99.5</v>
      </c>
      <c r="I15" s="5">
        <v>95.6</v>
      </c>
      <c r="J15" s="5">
        <v>99.4</v>
      </c>
      <c r="K15" s="5">
        <v>100</v>
      </c>
      <c r="L15" s="5">
        <v>97.5</v>
      </c>
      <c r="M15" s="5">
        <v>97.6</v>
      </c>
      <c r="N15" s="5">
        <v>98.1</v>
      </c>
      <c r="O15" s="5">
        <v>101.1</v>
      </c>
      <c r="P15" s="5">
        <v>100.5</v>
      </c>
      <c r="Q15" s="5">
        <v>103.7</v>
      </c>
      <c r="R15" s="5">
        <v>102.2</v>
      </c>
      <c r="S15" s="5">
        <v>111</v>
      </c>
      <c r="T15" s="5">
        <v>99.3</v>
      </c>
      <c r="U15" s="5">
        <v>93.8</v>
      </c>
      <c r="V15" s="5">
        <v>100</v>
      </c>
      <c r="W15" s="5">
        <v>99.7</v>
      </c>
      <c r="X15" s="5">
        <v>99.7</v>
      </c>
      <c r="Y15" s="5">
        <v>101.9</v>
      </c>
      <c r="Z15" s="5">
        <v>99.5</v>
      </c>
      <c r="AA15" s="5">
        <v>100.2</v>
      </c>
      <c r="AB15" s="5">
        <v>99.4</v>
      </c>
      <c r="AC15" s="5">
        <v>100</v>
      </c>
      <c r="AD15" s="5">
        <v>100.1</v>
      </c>
      <c r="AE15" s="5">
        <v>99.8</v>
      </c>
      <c r="AF15" s="5">
        <v>100.3</v>
      </c>
      <c r="AH15" s="4">
        <v>40544</v>
      </c>
      <c r="AI15" s="5">
        <v>98.6</v>
      </c>
      <c r="AJ15" s="5">
        <v>98.2</v>
      </c>
      <c r="AK15" s="5">
        <v>99.5</v>
      </c>
      <c r="AL15" s="5">
        <v>100</v>
      </c>
      <c r="AM15" s="5">
        <v>93.8</v>
      </c>
      <c r="AN15" s="5">
        <v>100</v>
      </c>
      <c r="AQ15" s="4">
        <v>40544</v>
      </c>
    </row>
    <row r="16" spans="1:50">
      <c r="A16" s="4">
        <v>40575</v>
      </c>
      <c r="B16" s="5">
        <v>98.8</v>
      </c>
      <c r="C16" s="5">
        <v>120.1</v>
      </c>
      <c r="D16" s="5">
        <v>98.7</v>
      </c>
      <c r="E16" s="5">
        <v>93.4</v>
      </c>
      <c r="F16" s="5">
        <v>100.7</v>
      </c>
      <c r="G16" s="5">
        <v>99.9</v>
      </c>
      <c r="H16" s="5">
        <v>99.8</v>
      </c>
      <c r="I16" s="5">
        <v>96.6</v>
      </c>
      <c r="J16" s="5">
        <v>99</v>
      </c>
      <c r="K16" s="5">
        <v>99.9</v>
      </c>
      <c r="L16" s="5">
        <v>97.9</v>
      </c>
      <c r="M16" s="5">
        <v>100.2</v>
      </c>
      <c r="N16" s="5">
        <v>98.1</v>
      </c>
      <c r="O16" s="5">
        <v>100.4</v>
      </c>
      <c r="P16" s="5">
        <v>100.3</v>
      </c>
      <c r="Q16" s="5">
        <v>102.6</v>
      </c>
      <c r="R16" s="5">
        <v>100.7</v>
      </c>
      <c r="S16" s="5">
        <v>107.6</v>
      </c>
      <c r="T16" s="5">
        <v>99.4</v>
      </c>
      <c r="U16" s="5">
        <v>93.6</v>
      </c>
      <c r="V16" s="5">
        <v>100</v>
      </c>
      <c r="W16" s="5">
        <v>99.7</v>
      </c>
      <c r="X16" s="5">
        <v>99.7</v>
      </c>
      <c r="Y16" s="5">
        <v>101.3</v>
      </c>
      <c r="Z16" s="5">
        <v>99.2</v>
      </c>
      <c r="AA16" s="5">
        <v>100.1</v>
      </c>
      <c r="AB16" s="5">
        <v>99.4</v>
      </c>
      <c r="AC16" s="5">
        <v>100.1</v>
      </c>
      <c r="AD16" s="5">
        <v>100.1</v>
      </c>
      <c r="AE16" s="5">
        <v>99.8</v>
      </c>
      <c r="AF16" s="5">
        <v>100.2</v>
      </c>
      <c r="AH16" s="4">
        <v>40575</v>
      </c>
      <c r="AI16" s="5">
        <v>98.8</v>
      </c>
      <c r="AJ16" s="5">
        <v>98.7</v>
      </c>
      <c r="AK16" s="5">
        <v>99.8</v>
      </c>
      <c r="AL16" s="5">
        <v>99.9</v>
      </c>
      <c r="AM16" s="5">
        <v>93.6</v>
      </c>
      <c r="AN16" s="5">
        <v>100.1</v>
      </c>
      <c r="AQ16" s="4">
        <v>40575</v>
      </c>
    </row>
    <row r="17" spans="1:52">
      <c r="A17" s="4">
        <v>40603</v>
      </c>
      <c r="B17" s="5">
        <v>99.3</v>
      </c>
      <c r="C17" s="5">
        <v>113.2</v>
      </c>
      <c r="D17" s="5">
        <v>99.2</v>
      </c>
      <c r="E17" s="5">
        <v>97.1</v>
      </c>
      <c r="F17" s="5">
        <v>100.4</v>
      </c>
      <c r="G17" s="5">
        <v>100</v>
      </c>
      <c r="H17" s="5">
        <v>99.8</v>
      </c>
      <c r="I17" s="5">
        <v>99</v>
      </c>
      <c r="J17" s="5">
        <v>99</v>
      </c>
      <c r="K17" s="5">
        <v>99.9</v>
      </c>
      <c r="L17" s="5">
        <v>98.8</v>
      </c>
      <c r="M17" s="5">
        <v>103.5</v>
      </c>
      <c r="N17" s="5">
        <v>98.9</v>
      </c>
      <c r="O17" s="5">
        <v>99.8</v>
      </c>
      <c r="P17" s="5">
        <v>100.2</v>
      </c>
      <c r="Q17" s="5">
        <v>97.6</v>
      </c>
      <c r="R17" s="5">
        <v>99.1</v>
      </c>
      <c r="S17" s="5">
        <v>107.4</v>
      </c>
      <c r="T17" s="5">
        <v>99.8</v>
      </c>
      <c r="U17" s="5">
        <v>93.9</v>
      </c>
      <c r="V17" s="5">
        <v>100</v>
      </c>
      <c r="W17" s="5">
        <v>99.7</v>
      </c>
      <c r="X17" s="5">
        <v>99.8</v>
      </c>
      <c r="Y17" s="5">
        <v>100.7</v>
      </c>
      <c r="Z17" s="5">
        <v>99.9</v>
      </c>
      <c r="AA17" s="5">
        <v>100</v>
      </c>
      <c r="AB17" s="5">
        <v>99.4</v>
      </c>
      <c r="AC17" s="5">
        <v>100.4</v>
      </c>
      <c r="AD17" s="5">
        <v>100.1</v>
      </c>
      <c r="AE17" s="5">
        <v>99.4</v>
      </c>
      <c r="AF17" s="5">
        <v>100.3</v>
      </c>
      <c r="AH17" s="4">
        <v>40603</v>
      </c>
      <c r="AI17" s="5">
        <v>99.3</v>
      </c>
      <c r="AJ17" s="5">
        <v>99.2</v>
      </c>
      <c r="AK17" s="5">
        <v>99.8</v>
      </c>
      <c r="AL17" s="5">
        <v>99.9</v>
      </c>
      <c r="AM17" s="5">
        <v>93.9</v>
      </c>
      <c r="AN17" s="5">
        <v>100.4</v>
      </c>
      <c r="AQ17" s="4">
        <v>40603</v>
      </c>
    </row>
    <row r="18" spans="1:52">
      <c r="A18" s="4">
        <v>40634</v>
      </c>
      <c r="B18" s="5">
        <v>100.5</v>
      </c>
      <c r="C18" s="5">
        <v>116.6</v>
      </c>
      <c r="D18" s="5">
        <v>100.5</v>
      </c>
      <c r="E18" s="5">
        <v>99.2</v>
      </c>
      <c r="F18" s="5">
        <v>101.1</v>
      </c>
      <c r="G18" s="5">
        <v>99.9</v>
      </c>
      <c r="H18" s="5">
        <v>100.4</v>
      </c>
      <c r="I18" s="5">
        <v>106.6</v>
      </c>
      <c r="J18" s="5">
        <v>100.2</v>
      </c>
      <c r="K18" s="5">
        <v>100.2</v>
      </c>
      <c r="L18" s="5">
        <v>101.1</v>
      </c>
      <c r="M18" s="5">
        <v>107.8</v>
      </c>
      <c r="N18" s="5">
        <v>101</v>
      </c>
      <c r="O18" s="5">
        <v>100.5</v>
      </c>
      <c r="P18" s="5">
        <v>100.2</v>
      </c>
      <c r="Q18" s="5">
        <v>99</v>
      </c>
      <c r="R18" s="5">
        <v>101.2</v>
      </c>
      <c r="S18" s="5">
        <v>107.2</v>
      </c>
      <c r="T18" s="5">
        <v>100.2</v>
      </c>
      <c r="U18" s="5">
        <v>95.1</v>
      </c>
      <c r="V18" s="5">
        <v>100</v>
      </c>
      <c r="W18" s="5">
        <v>100.1</v>
      </c>
      <c r="X18" s="5">
        <v>100.3</v>
      </c>
      <c r="Y18" s="5">
        <v>100.5</v>
      </c>
      <c r="Z18" s="5">
        <v>99.9</v>
      </c>
      <c r="AA18" s="5">
        <v>99.9</v>
      </c>
      <c r="AB18" s="5">
        <v>100.2</v>
      </c>
      <c r="AC18" s="5">
        <v>100</v>
      </c>
      <c r="AD18" s="5">
        <v>100</v>
      </c>
      <c r="AE18" s="5">
        <v>99.5</v>
      </c>
      <c r="AF18" s="5">
        <v>100.2</v>
      </c>
      <c r="AH18" s="4">
        <v>40634</v>
      </c>
      <c r="AI18" s="5">
        <v>100.5</v>
      </c>
      <c r="AJ18" s="5">
        <v>100.5</v>
      </c>
      <c r="AK18" s="5">
        <v>100.4</v>
      </c>
      <c r="AL18" s="5">
        <v>100.2</v>
      </c>
      <c r="AM18" s="5">
        <v>95.1</v>
      </c>
      <c r="AN18" s="5">
        <v>100</v>
      </c>
      <c r="AQ18" s="4">
        <v>40634</v>
      </c>
    </row>
    <row r="19" spans="1:52">
      <c r="A19" s="4">
        <v>40664</v>
      </c>
      <c r="B19" s="5">
        <v>100.6</v>
      </c>
      <c r="C19" s="5">
        <v>112.2</v>
      </c>
      <c r="D19" s="5">
        <v>101</v>
      </c>
      <c r="E19" s="5">
        <v>100.7</v>
      </c>
      <c r="F19" s="5">
        <v>100.8</v>
      </c>
      <c r="G19" s="5">
        <v>100</v>
      </c>
      <c r="H19" s="5">
        <v>100.1</v>
      </c>
      <c r="I19" s="5">
        <v>107</v>
      </c>
      <c r="J19" s="5">
        <v>100</v>
      </c>
      <c r="K19" s="5">
        <v>100.1</v>
      </c>
      <c r="L19" s="5">
        <v>101.2</v>
      </c>
      <c r="M19" s="5">
        <v>106.4</v>
      </c>
      <c r="N19" s="5">
        <v>101</v>
      </c>
      <c r="O19" s="5">
        <v>101.1</v>
      </c>
      <c r="P19" s="5">
        <v>99.9</v>
      </c>
      <c r="Q19" s="5">
        <v>100.4</v>
      </c>
      <c r="R19" s="5">
        <v>100.3</v>
      </c>
      <c r="S19" s="5">
        <v>105.3</v>
      </c>
      <c r="T19" s="5">
        <v>100.4</v>
      </c>
      <c r="U19" s="5">
        <v>96.2</v>
      </c>
      <c r="V19" s="5">
        <v>100</v>
      </c>
      <c r="W19" s="5">
        <v>100</v>
      </c>
      <c r="X19" s="5">
        <v>100.3</v>
      </c>
      <c r="Y19" s="5">
        <v>100.3</v>
      </c>
      <c r="Z19" s="5">
        <v>100.3</v>
      </c>
      <c r="AA19" s="5">
        <v>99.9</v>
      </c>
      <c r="AB19" s="5">
        <v>100.2</v>
      </c>
      <c r="AC19" s="5">
        <v>99.8</v>
      </c>
      <c r="AD19" s="5">
        <v>100</v>
      </c>
      <c r="AE19" s="5">
        <v>99.5</v>
      </c>
      <c r="AF19" s="5">
        <v>100.1</v>
      </c>
      <c r="AH19" s="4">
        <v>40664</v>
      </c>
      <c r="AI19" s="5">
        <v>100.6</v>
      </c>
      <c r="AJ19" s="5">
        <v>101</v>
      </c>
      <c r="AK19" s="5">
        <v>100.1</v>
      </c>
      <c r="AL19" s="5">
        <v>100.1</v>
      </c>
      <c r="AM19" s="5">
        <v>96.2</v>
      </c>
      <c r="AN19" s="5">
        <v>99.8</v>
      </c>
      <c r="AQ19" s="4">
        <v>40664</v>
      </c>
    </row>
    <row r="20" spans="1:52">
      <c r="A20" s="4">
        <v>40695</v>
      </c>
      <c r="B20" s="5">
        <v>100.6</v>
      </c>
      <c r="C20" s="5">
        <v>106.2</v>
      </c>
      <c r="D20" s="5">
        <v>100.9</v>
      </c>
      <c r="E20" s="5">
        <v>101.7</v>
      </c>
      <c r="F20" s="5">
        <v>100.2</v>
      </c>
      <c r="G20" s="5">
        <v>99.9</v>
      </c>
      <c r="H20" s="5">
        <v>100.2</v>
      </c>
      <c r="I20" s="5">
        <v>106.2</v>
      </c>
      <c r="J20" s="5">
        <v>100.4</v>
      </c>
      <c r="K20" s="5">
        <v>100.1</v>
      </c>
      <c r="L20" s="5">
        <v>100.6</v>
      </c>
      <c r="M20" s="5">
        <v>103</v>
      </c>
      <c r="N20" s="5">
        <v>100.7</v>
      </c>
      <c r="O20" s="5">
        <v>101.1</v>
      </c>
      <c r="P20" s="5">
        <v>100.4</v>
      </c>
      <c r="Q20" s="5">
        <v>99.4</v>
      </c>
      <c r="R20" s="5">
        <v>99.2</v>
      </c>
      <c r="S20" s="5">
        <v>102.6</v>
      </c>
      <c r="T20" s="5">
        <v>100.6</v>
      </c>
      <c r="U20" s="5">
        <v>97.3</v>
      </c>
      <c r="V20" s="5">
        <v>100</v>
      </c>
      <c r="W20" s="5">
        <v>100</v>
      </c>
      <c r="X20" s="5">
        <v>100.1</v>
      </c>
      <c r="Y20" s="5">
        <v>99.9</v>
      </c>
      <c r="Z20" s="5">
        <v>100</v>
      </c>
      <c r="AA20" s="5">
        <v>99.8</v>
      </c>
      <c r="AB20" s="5">
        <v>100.2</v>
      </c>
      <c r="AC20" s="5">
        <v>100</v>
      </c>
      <c r="AD20" s="5">
        <v>100</v>
      </c>
      <c r="AE20" s="5">
        <v>99.6</v>
      </c>
      <c r="AF20" s="5">
        <v>100.1</v>
      </c>
      <c r="AH20" s="4">
        <v>40695</v>
      </c>
      <c r="AI20" s="5">
        <v>100.6</v>
      </c>
      <c r="AJ20" s="5">
        <v>100.9</v>
      </c>
      <c r="AK20" s="5">
        <v>100.2</v>
      </c>
      <c r="AL20" s="5">
        <v>100.1</v>
      </c>
      <c r="AM20" s="5">
        <v>97.3</v>
      </c>
      <c r="AN20" s="5">
        <v>100</v>
      </c>
      <c r="AQ20" s="4">
        <v>40695</v>
      </c>
    </row>
    <row r="21" spans="1:52">
      <c r="A21" s="4">
        <v>40725</v>
      </c>
      <c r="B21" s="5">
        <v>100.8</v>
      </c>
      <c r="C21" s="5">
        <v>100.6</v>
      </c>
      <c r="D21" s="5">
        <v>101</v>
      </c>
      <c r="E21" s="5">
        <v>103.1</v>
      </c>
      <c r="F21" s="5">
        <v>99.6</v>
      </c>
      <c r="G21" s="5">
        <v>99.9</v>
      </c>
      <c r="H21" s="5">
        <v>100.4</v>
      </c>
      <c r="I21" s="5">
        <v>102.2</v>
      </c>
      <c r="J21" s="5">
        <v>100.4</v>
      </c>
      <c r="K21" s="5">
        <v>99.9</v>
      </c>
      <c r="L21" s="5">
        <v>101.1</v>
      </c>
      <c r="M21" s="5">
        <v>101.8</v>
      </c>
      <c r="N21" s="5">
        <v>100.7</v>
      </c>
      <c r="O21" s="5">
        <v>100.3</v>
      </c>
      <c r="P21" s="5">
        <v>100.6</v>
      </c>
      <c r="Q21" s="5">
        <v>99.8</v>
      </c>
      <c r="R21" s="5">
        <v>99.8</v>
      </c>
      <c r="S21" s="5">
        <v>101.5</v>
      </c>
      <c r="T21" s="5">
        <v>100.7</v>
      </c>
      <c r="U21" s="5">
        <v>103.9</v>
      </c>
      <c r="V21" s="5">
        <v>100</v>
      </c>
      <c r="W21" s="5">
        <v>100</v>
      </c>
      <c r="X21" s="5">
        <v>100.1</v>
      </c>
      <c r="Y21" s="5">
        <v>99.7</v>
      </c>
      <c r="Z21" s="5">
        <v>100.4</v>
      </c>
      <c r="AA21" s="5">
        <v>99.9</v>
      </c>
      <c r="AB21" s="5">
        <v>100.2</v>
      </c>
      <c r="AC21" s="5">
        <v>99.9</v>
      </c>
      <c r="AD21" s="5">
        <v>100</v>
      </c>
      <c r="AE21" s="5">
        <v>99.4</v>
      </c>
      <c r="AF21" s="5">
        <v>99.7</v>
      </c>
      <c r="AH21" s="4">
        <v>40725</v>
      </c>
      <c r="AI21" s="5">
        <v>100.8</v>
      </c>
      <c r="AJ21" s="5">
        <v>101</v>
      </c>
      <c r="AK21" s="5">
        <v>100.4</v>
      </c>
      <c r="AL21" s="5">
        <v>99.9</v>
      </c>
      <c r="AM21" s="5">
        <v>103.9</v>
      </c>
      <c r="AN21" s="5">
        <v>99.9</v>
      </c>
      <c r="AQ21" s="4">
        <v>40725</v>
      </c>
    </row>
    <row r="22" spans="1:52">
      <c r="A22" s="4">
        <v>40756</v>
      </c>
      <c r="B22" s="5">
        <v>100.5</v>
      </c>
      <c r="C22" s="5">
        <v>95.1</v>
      </c>
      <c r="D22" s="5">
        <v>100.4</v>
      </c>
      <c r="E22" s="5">
        <v>103.3</v>
      </c>
      <c r="F22" s="5">
        <v>99.2</v>
      </c>
      <c r="G22" s="5">
        <v>99.8</v>
      </c>
      <c r="H22" s="5">
        <v>100.1</v>
      </c>
      <c r="I22" s="5">
        <v>99.4</v>
      </c>
      <c r="J22" s="5">
        <v>100.3</v>
      </c>
      <c r="K22" s="5">
        <v>99.8</v>
      </c>
      <c r="L22" s="5">
        <v>101.3</v>
      </c>
      <c r="M22" s="5">
        <v>102.3</v>
      </c>
      <c r="N22" s="5">
        <v>100.5</v>
      </c>
      <c r="O22" s="5">
        <v>99.8</v>
      </c>
      <c r="P22" s="5">
        <v>100.3</v>
      </c>
      <c r="Q22" s="5">
        <v>98.7</v>
      </c>
      <c r="R22" s="5">
        <v>100.2</v>
      </c>
      <c r="S22" s="5">
        <v>95.8</v>
      </c>
      <c r="T22" s="5">
        <v>100.5</v>
      </c>
      <c r="U22" s="5">
        <v>105.6</v>
      </c>
      <c r="V22" s="5">
        <v>100</v>
      </c>
      <c r="W22" s="5">
        <v>100</v>
      </c>
      <c r="X22" s="5">
        <v>100.1</v>
      </c>
      <c r="Y22" s="5">
        <v>99.5</v>
      </c>
      <c r="Z22" s="5">
        <v>101</v>
      </c>
      <c r="AA22" s="5">
        <v>99.8</v>
      </c>
      <c r="AB22" s="5">
        <v>100.2</v>
      </c>
      <c r="AC22" s="5">
        <v>99.8</v>
      </c>
      <c r="AD22" s="5">
        <v>100</v>
      </c>
      <c r="AE22" s="5">
        <v>99.5</v>
      </c>
      <c r="AF22" s="5">
        <v>99.7</v>
      </c>
      <c r="AH22" s="4">
        <v>40756</v>
      </c>
      <c r="AI22" s="5">
        <v>100.5</v>
      </c>
      <c r="AJ22" s="5">
        <v>100.4</v>
      </c>
      <c r="AK22" s="5">
        <v>100.1</v>
      </c>
      <c r="AL22" s="5">
        <v>99.8</v>
      </c>
      <c r="AM22" s="5">
        <v>105.6</v>
      </c>
      <c r="AN22" s="5">
        <v>99.8</v>
      </c>
      <c r="AQ22" s="4">
        <v>40756</v>
      </c>
    </row>
    <row r="23" spans="1:52">
      <c r="A23" s="4">
        <v>40787</v>
      </c>
      <c r="B23" s="5">
        <v>100.5</v>
      </c>
      <c r="C23" s="5">
        <v>95.7</v>
      </c>
      <c r="D23" s="5">
        <v>100.4</v>
      </c>
      <c r="E23" s="5">
        <v>103</v>
      </c>
      <c r="F23" s="5">
        <v>99.4</v>
      </c>
      <c r="G23" s="5">
        <v>99.7</v>
      </c>
      <c r="H23" s="5">
        <v>100.1</v>
      </c>
      <c r="I23" s="5">
        <v>98</v>
      </c>
      <c r="J23" s="5">
        <v>100.8</v>
      </c>
      <c r="K23" s="5">
        <v>99.7</v>
      </c>
      <c r="L23" s="5">
        <v>101.7</v>
      </c>
      <c r="M23" s="5">
        <v>100.2</v>
      </c>
      <c r="N23" s="5">
        <v>100.3</v>
      </c>
      <c r="O23" s="5">
        <v>99.3</v>
      </c>
      <c r="P23" s="5">
        <v>98.9</v>
      </c>
      <c r="Q23" s="5">
        <v>97.2</v>
      </c>
      <c r="R23" s="5">
        <v>98.8</v>
      </c>
      <c r="S23" s="5">
        <v>94.7</v>
      </c>
      <c r="T23" s="5">
        <v>100.2</v>
      </c>
      <c r="U23" s="5">
        <v>107</v>
      </c>
      <c r="V23" s="5">
        <v>100</v>
      </c>
      <c r="W23" s="5">
        <v>100.3</v>
      </c>
      <c r="X23" s="5">
        <v>100</v>
      </c>
      <c r="Y23" s="5">
        <v>99.2</v>
      </c>
      <c r="Z23" s="5">
        <v>99.9</v>
      </c>
      <c r="AA23" s="5">
        <v>99.8</v>
      </c>
      <c r="AB23" s="5">
        <v>100.2</v>
      </c>
      <c r="AC23" s="5">
        <v>100</v>
      </c>
      <c r="AD23" s="5">
        <v>100</v>
      </c>
      <c r="AE23" s="5">
        <v>100.4</v>
      </c>
      <c r="AF23" s="5">
        <v>99.8</v>
      </c>
      <c r="AH23" s="4">
        <v>40787</v>
      </c>
      <c r="AI23" s="5">
        <v>100.5</v>
      </c>
      <c r="AJ23" s="5">
        <v>100.4</v>
      </c>
      <c r="AK23" s="5">
        <v>100.1</v>
      </c>
      <c r="AL23" s="5">
        <v>99.7</v>
      </c>
      <c r="AM23" s="5">
        <v>107</v>
      </c>
      <c r="AN23" s="5">
        <v>100</v>
      </c>
      <c r="AQ23" s="4">
        <v>40787</v>
      </c>
    </row>
    <row r="24" spans="1:52">
      <c r="A24" s="4">
        <v>40817</v>
      </c>
      <c r="B24" s="5">
        <v>99.9</v>
      </c>
      <c r="C24" s="5">
        <v>86.5</v>
      </c>
      <c r="D24" s="5">
        <v>99.9</v>
      </c>
      <c r="E24" s="5">
        <v>102.6</v>
      </c>
      <c r="F24" s="5">
        <v>99.7</v>
      </c>
      <c r="G24" s="5">
        <v>99.9</v>
      </c>
      <c r="H24" s="5">
        <v>99.8</v>
      </c>
      <c r="I24" s="5">
        <v>95.7</v>
      </c>
      <c r="J24" s="5">
        <v>100.2</v>
      </c>
      <c r="K24" s="5">
        <v>100.1</v>
      </c>
      <c r="L24" s="5">
        <v>100.4</v>
      </c>
      <c r="M24" s="5">
        <v>94.4</v>
      </c>
      <c r="N24" s="5">
        <v>100.5</v>
      </c>
      <c r="O24" s="5">
        <v>98.6</v>
      </c>
      <c r="P24" s="5">
        <v>99.6</v>
      </c>
      <c r="Q24" s="5">
        <v>99.6</v>
      </c>
      <c r="R24" s="5">
        <v>99.4</v>
      </c>
      <c r="S24" s="5">
        <v>92.8</v>
      </c>
      <c r="T24" s="5">
        <v>100.2</v>
      </c>
      <c r="U24" s="5">
        <v>104.1</v>
      </c>
      <c r="V24" s="5">
        <v>100</v>
      </c>
      <c r="W24" s="5">
        <v>100.3</v>
      </c>
      <c r="X24" s="5">
        <v>99.9</v>
      </c>
      <c r="Y24" s="5">
        <v>99.1</v>
      </c>
      <c r="Z24" s="5">
        <v>100.3</v>
      </c>
      <c r="AA24" s="5">
        <v>100.1</v>
      </c>
      <c r="AB24" s="5">
        <v>100.2</v>
      </c>
      <c r="AC24" s="5">
        <v>100</v>
      </c>
      <c r="AD24" s="5">
        <v>100</v>
      </c>
      <c r="AE24" s="5">
        <v>100.4</v>
      </c>
      <c r="AF24" s="5">
        <v>100</v>
      </c>
      <c r="AH24" s="4">
        <v>40817</v>
      </c>
      <c r="AI24" s="5">
        <v>99.9</v>
      </c>
      <c r="AJ24" s="5">
        <v>99.9</v>
      </c>
      <c r="AK24" s="5">
        <v>99.8</v>
      </c>
      <c r="AL24" s="5">
        <v>100.1</v>
      </c>
      <c r="AM24" s="5">
        <v>104.1</v>
      </c>
      <c r="AN24" s="5">
        <v>100</v>
      </c>
      <c r="AQ24" s="4">
        <v>40817</v>
      </c>
    </row>
    <row r="25" spans="1:52">
      <c r="A25" s="4">
        <v>40848</v>
      </c>
      <c r="B25" s="5">
        <v>99.9</v>
      </c>
      <c r="C25" s="5">
        <v>74.099999999999994</v>
      </c>
      <c r="D25" s="5">
        <v>99.8</v>
      </c>
      <c r="E25" s="5">
        <v>102.4</v>
      </c>
      <c r="F25" s="5">
        <v>99.9</v>
      </c>
      <c r="G25" s="5">
        <v>100.1</v>
      </c>
      <c r="H25" s="5">
        <v>100.1</v>
      </c>
      <c r="I25" s="5">
        <v>96.5</v>
      </c>
      <c r="J25" s="5">
        <v>100.2</v>
      </c>
      <c r="K25" s="5">
        <v>100.2</v>
      </c>
      <c r="L25" s="5">
        <v>99.4</v>
      </c>
      <c r="M25" s="5">
        <v>92.4</v>
      </c>
      <c r="N25" s="5">
        <v>100.2</v>
      </c>
      <c r="O25" s="5">
        <v>99</v>
      </c>
      <c r="P25" s="5">
        <v>99.7</v>
      </c>
      <c r="Q25" s="5">
        <v>99.7</v>
      </c>
      <c r="R25" s="5">
        <v>99.3</v>
      </c>
      <c r="S25" s="5">
        <v>88.1</v>
      </c>
      <c r="T25" s="5">
        <v>99.3</v>
      </c>
      <c r="U25" s="5">
        <v>104.6</v>
      </c>
      <c r="V25" s="5">
        <v>100</v>
      </c>
      <c r="W25" s="5">
        <v>100.3</v>
      </c>
      <c r="X25" s="5">
        <v>100</v>
      </c>
      <c r="Y25" s="5">
        <v>99</v>
      </c>
      <c r="Z25" s="5">
        <v>99.9</v>
      </c>
      <c r="AA25" s="5">
        <v>100.1</v>
      </c>
      <c r="AB25" s="5">
        <v>100.2</v>
      </c>
      <c r="AC25" s="5">
        <v>100.1</v>
      </c>
      <c r="AD25" s="5">
        <v>100</v>
      </c>
      <c r="AE25" s="5">
        <v>101.6</v>
      </c>
      <c r="AF25" s="5">
        <v>99.8</v>
      </c>
      <c r="AH25" s="4">
        <v>40848</v>
      </c>
      <c r="AI25" s="5">
        <v>99.9</v>
      </c>
      <c r="AJ25" s="5">
        <v>99.8</v>
      </c>
      <c r="AK25" s="5">
        <v>100.1</v>
      </c>
      <c r="AL25" s="5">
        <v>100.2</v>
      </c>
      <c r="AM25" s="5">
        <v>104.6</v>
      </c>
      <c r="AN25" s="5">
        <v>100.1</v>
      </c>
      <c r="AQ25" s="4">
        <v>40848</v>
      </c>
    </row>
    <row r="26" spans="1:52">
      <c r="A26" s="4">
        <v>40878</v>
      </c>
      <c r="B26" s="5">
        <v>100</v>
      </c>
      <c r="C26" s="5">
        <v>72.599999999999994</v>
      </c>
      <c r="D26" s="5">
        <v>99.8</v>
      </c>
      <c r="E26" s="5">
        <v>101.9</v>
      </c>
      <c r="F26" s="5">
        <v>99.3</v>
      </c>
      <c r="G26" s="5">
        <v>101</v>
      </c>
      <c r="H26" s="5">
        <v>99.7</v>
      </c>
      <c r="I26" s="5">
        <v>97.3</v>
      </c>
      <c r="J26" s="5">
        <v>100</v>
      </c>
      <c r="K26" s="5">
        <v>100.2</v>
      </c>
      <c r="L26" s="5">
        <v>99</v>
      </c>
      <c r="M26" s="5">
        <v>90.4</v>
      </c>
      <c r="N26" s="5">
        <v>100.2</v>
      </c>
      <c r="O26" s="5">
        <v>98.9</v>
      </c>
      <c r="P26" s="5">
        <v>99.3</v>
      </c>
      <c r="Q26" s="5">
        <v>102.4</v>
      </c>
      <c r="R26" s="5">
        <v>99.8</v>
      </c>
      <c r="S26" s="5">
        <v>85.9</v>
      </c>
      <c r="T26" s="5">
        <v>99.3</v>
      </c>
      <c r="U26" s="5">
        <v>104.9</v>
      </c>
      <c r="V26" s="5">
        <v>100</v>
      </c>
      <c r="W26" s="5">
        <v>100.3</v>
      </c>
      <c r="X26" s="5">
        <v>100</v>
      </c>
      <c r="Y26" s="5">
        <v>99</v>
      </c>
      <c r="Z26" s="5">
        <v>99.7</v>
      </c>
      <c r="AA26" s="5">
        <v>100.2</v>
      </c>
      <c r="AB26" s="5">
        <v>100.2</v>
      </c>
      <c r="AC26" s="5">
        <v>99.9</v>
      </c>
      <c r="AD26" s="5">
        <v>100</v>
      </c>
      <c r="AE26" s="5">
        <v>101.1</v>
      </c>
      <c r="AF26" s="5">
        <v>99.8</v>
      </c>
      <c r="AH26" s="4">
        <v>40878</v>
      </c>
      <c r="AI26" s="5">
        <v>100</v>
      </c>
      <c r="AJ26" s="5">
        <v>99.8</v>
      </c>
      <c r="AK26" s="5">
        <v>99.7</v>
      </c>
      <c r="AL26" s="5">
        <v>100.2</v>
      </c>
      <c r="AM26" s="5">
        <v>104.9</v>
      </c>
      <c r="AN26" s="5">
        <v>99.9</v>
      </c>
      <c r="AQ26" s="4"/>
      <c r="AR26" s="5" t="s">
        <v>154</v>
      </c>
      <c r="AS26" s="7" t="s">
        <v>150</v>
      </c>
      <c r="AT26" s="7" t="s">
        <v>152</v>
      </c>
      <c r="AU26" s="7" t="s">
        <v>155</v>
      </c>
      <c r="AV26" s="7" t="s">
        <v>151</v>
      </c>
      <c r="AW26" s="7" t="s">
        <v>153</v>
      </c>
      <c r="AX26" s="3" t="s">
        <v>69</v>
      </c>
      <c r="AY26" s="5" t="s">
        <v>156</v>
      </c>
      <c r="AZ26" t="s">
        <v>157</v>
      </c>
    </row>
    <row r="27" spans="1:52">
      <c r="A27" s="4">
        <v>40909</v>
      </c>
      <c r="B27" s="5">
        <v>99.9</v>
      </c>
      <c r="C27" s="5">
        <v>72.099999999999994</v>
      </c>
      <c r="D27" s="5">
        <v>99.4</v>
      </c>
      <c r="E27" s="5">
        <v>107.1</v>
      </c>
      <c r="F27" s="5">
        <v>98.5</v>
      </c>
      <c r="G27" s="5">
        <v>102.2</v>
      </c>
      <c r="H27" s="5">
        <v>99.3</v>
      </c>
      <c r="I27" s="5">
        <v>99.6</v>
      </c>
      <c r="J27" s="5">
        <v>99.5</v>
      </c>
      <c r="K27" s="5">
        <v>100.1</v>
      </c>
      <c r="L27" s="5">
        <v>98.1</v>
      </c>
      <c r="M27" s="5">
        <v>88.1</v>
      </c>
      <c r="N27" s="5">
        <v>100.4</v>
      </c>
      <c r="O27" s="5">
        <v>98.6</v>
      </c>
      <c r="P27" s="5">
        <v>99.3</v>
      </c>
      <c r="Q27" s="5">
        <v>97.6</v>
      </c>
      <c r="R27" s="5">
        <v>99.1</v>
      </c>
      <c r="S27" s="5">
        <v>85.8</v>
      </c>
      <c r="T27" s="5">
        <v>99.5</v>
      </c>
      <c r="U27" s="5">
        <v>104.9</v>
      </c>
      <c r="V27" s="5">
        <v>100</v>
      </c>
      <c r="W27" s="5">
        <v>100.1</v>
      </c>
      <c r="X27" s="5">
        <v>100</v>
      </c>
      <c r="Y27" s="5">
        <v>99</v>
      </c>
      <c r="Z27" s="5">
        <v>99.5</v>
      </c>
      <c r="AA27" s="5">
        <v>99.9</v>
      </c>
      <c r="AB27" s="5">
        <v>100.2</v>
      </c>
      <c r="AC27" s="5">
        <v>99.7</v>
      </c>
      <c r="AD27" s="5">
        <v>100</v>
      </c>
      <c r="AE27" s="5">
        <v>101.9</v>
      </c>
      <c r="AF27" s="5">
        <v>99.7</v>
      </c>
      <c r="AH27" s="4">
        <v>40909</v>
      </c>
      <c r="AI27" s="5">
        <v>99.9</v>
      </c>
      <c r="AJ27" s="5">
        <v>99.4</v>
      </c>
      <c r="AK27" s="5">
        <v>99.3</v>
      </c>
      <c r="AL27" s="5">
        <v>100.1</v>
      </c>
      <c r="AM27" s="5">
        <v>104.9</v>
      </c>
      <c r="AN27" s="5">
        <v>99.7</v>
      </c>
      <c r="AQ27" s="4">
        <v>40909</v>
      </c>
      <c r="AR27" s="2">
        <f>AI27/AI15*100-100</f>
        <v>1.3184584178498966</v>
      </c>
      <c r="AS27" s="2">
        <f>(AJ27/AJ15*100-100)*AS$12/$AR$12</f>
        <v>0.21965701874464988</v>
      </c>
      <c r="AT27" s="2">
        <f>(AK27/AK15*100-100)*AT$12/$AR$12</f>
        <v>-1.6707061334860399E-2</v>
      </c>
      <c r="AU27" s="2">
        <f>(AL27/AL15*100-100)*AU$12/$AR$12</f>
        <v>2.2956571757260701E-2</v>
      </c>
      <c r="AV27" s="2">
        <f>(AM27/AM15*100-100)*AV$12/$AR$12</f>
        <v>0.97269721894655969</v>
      </c>
      <c r="AW27" s="2">
        <f>(AN27/AN15*100-100)*AW$12/$AR$12</f>
        <v>-3.2010353753235243E-2</v>
      </c>
      <c r="AX27" s="2">
        <f t="shared" ref="AX27:AX53" si="4">AR27-SUM(AS27:AW27)</f>
        <v>0.15186502348952202</v>
      </c>
      <c r="AY27" s="2">
        <f>AF27/AF15*100-100</f>
        <v>-0.59820538384845179</v>
      </c>
      <c r="AZ27" s="12">
        <v>0.6738546348217227</v>
      </c>
    </row>
    <row r="28" spans="1:52">
      <c r="A28" s="4">
        <v>40940</v>
      </c>
      <c r="B28" s="5">
        <v>100.3</v>
      </c>
      <c r="C28" s="5">
        <v>78.2</v>
      </c>
      <c r="D28" s="5">
        <v>99.2</v>
      </c>
      <c r="E28" s="5">
        <v>107.7</v>
      </c>
      <c r="F28" s="5">
        <v>99.3</v>
      </c>
      <c r="G28" s="5">
        <v>102.9</v>
      </c>
      <c r="H28" s="5">
        <v>99.5</v>
      </c>
      <c r="I28" s="5">
        <v>103</v>
      </c>
      <c r="J28" s="5">
        <v>99.8</v>
      </c>
      <c r="K28" s="5">
        <v>100.1</v>
      </c>
      <c r="L28" s="5">
        <v>97.4</v>
      </c>
      <c r="M28" s="5">
        <v>92.1</v>
      </c>
      <c r="N28" s="5">
        <v>99.7</v>
      </c>
      <c r="O28" s="5">
        <v>98.2</v>
      </c>
      <c r="P28" s="5">
        <v>99.6</v>
      </c>
      <c r="Q28" s="5">
        <v>99.2</v>
      </c>
      <c r="R28" s="5">
        <v>98.3</v>
      </c>
      <c r="S28" s="5">
        <v>85.8</v>
      </c>
      <c r="T28" s="5">
        <v>99.3</v>
      </c>
      <c r="U28" s="5">
        <v>104.9</v>
      </c>
      <c r="V28" s="5">
        <v>100</v>
      </c>
      <c r="W28" s="5">
        <v>100.1</v>
      </c>
      <c r="X28" s="5">
        <v>100</v>
      </c>
      <c r="Y28" s="5">
        <v>98.4</v>
      </c>
      <c r="Z28" s="5">
        <v>99.2</v>
      </c>
      <c r="AA28" s="5">
        <v>99.9</v>
      </c>
      <c r="AB28" s="5">
        <v>100.2</v>
      </c>
      <c r="AC28" s="5">
        <v>99.7</v>
      </c>
      <c r="AD28" s="5">
        <v>100</v>
      </c>
      <c r="AE28" s="5">
        <v>102.1</v>
      </c>
      <c r="AF28" s="5">
        <v>99.8</v>
      </c>
      <c r="AH28" s="4">
        <v>40940</v>
      </c>
      <c r="AI28" s="5">
        <v>100.3</v>
      </c>
      <c r="AJ28" s="5">
        <v>99.2</v>
      </c>
      <c r="AK28" s="5">
        <v>99.5</v>
      </c>
      <c r="AL28" s="5">
        <v>100.1</v>
      </c>
      <c r="AM28" s="5">
        <v>104.9</v>
      </c>
      <c r="AN28" s="5">
        <v>99.7</v>
      </c>
      <c r="AQ28" s="4">
        <v>40940</v>
      </c>
      <c r="AR28" s="2">
        <f t="shared" ref="AR28:AR91" si="5">AI28/AI16*100-100</f>
        <v>1.5182186234817863</v>
      </c>
      <c r="AS28" s="2">
        <f t="shared" ref="AS28:AW78" si="6">(AJ28/AJ16*100-100)*AS$12/$AR$12</f>
        <v>9.1060111620756501E-2</v>
      </c>
      <c r="AT28" s="2">
        <f t="shared" si="6"/>
        <v>-2.4985259561400339E-2</v>
      </c>
      <c r="AU28" s="2">
        <f t="shared" si="6"/>
        <v>4.5959102617141138E-2</v>
      </c>
      <c r="AV28" s="2">
        <f t="shared" si="6"/>
        <v>0.99233915670499118</v>
      </c>
      <c r="AW28" s="2">
        <f t="shared" si="6"/>
        <v>-4.2637833837142328E-2</v>
      </c>
      <c r="AX28" s="2">
        <f t="shared" si="4"/>
        <v>0.45648334593744</v>
      </c>
      <c r="AY28" s="2">
        <f t="shared" ref="AY28:AY91" si="7">AF28/AF16*100-100</f>
        <v>-0.39920159680639244</v>
      </c>
      <c r="AZ28" s="12">
        <v>0.776719354122406</v>
      </c>
    </row>
    <row r="29" spans="1:52">
      <c r="A29" s="4">
        <v>40969</v>
      </c>
      <c r="B29" s="5">
        <v>101.4</v>
      </c>
      <c r="C29" s="5">
        <v>82.9</v>
      </c>
      <c r="D29" s="5">
        <v>100</v>
      </c>
      <c r="E29" s="5">
        <v>107.4</v>
      </c>
      <c r="F29" s="5">
        <v>99.8</v>
      </c>
      <c r="G29" s="5">
        <v>103.2</v>
      </c>
      <c r="H29" s="5">
        <v>100.5</v>
      </c>
      <c r="I29" s="5">
        <v>111.6</v>
      </c>
      <c r="J29" s="5">
        <v>100</v>
      </c>
      <c r="K29" s="5">
        <v>100.2</v>
      </c>
      <c r="L29" s="5">
        <v>96.7</v>
      </c>
      <c r="M29" s="5">
        <v>96.7</v>
      </c>
      <c r="N29" s="5">
        <v>99.2</v>
      </c>
      <c r="O29" s="5">
        <v>98.6</v>
      </c>
      <c r="P29" s="5">
        <v>99.7</v>
      </c>
      <c r="Q29" s="5">
        <v>103</v>
      </c>
      <c r="R29" s="5">
        <v>100.9</v>
      </c>
      <c r="S29" s="5">
        <v>82.7</v>
      </c>
      <c r="T29" s="5">
        <v>99.2</v>
      </c>
      <c r="U29" s="5">
        <v>105.2</v>
      </c>
      <c r="V29" s="5">
        <v>100</v>
      </c>
      <c r="W29" s="5">
        <v>100.2</v>
      </c>
      <c r="X29" s="5">
        <v>100.3</v>
      </c>
      <c r="Y29" s="5">
        <v>98.3</v>
      </c>
      <c r="Z29" s="5">
        <v>100</v>
      </c>
      <c r="AA29" s="5">
        <v>99.9</v>
      </c>
      <c r="AB29" s="5">
        <v>100.2</v>
      </c>
      <c r="AC29" s="5">
        <v>99.9</v>
      </c>
      <c r="AD29" s="5">
        <v>100</v>
      </c>
      <c r="AE29" s="5">
        <v>102</v>
      </c>
      <c r="AF29" s="5">
        <v>99.9</v>
      </c>
      <c r="AH29" s="4">
        <v>40969</v>
      </c>
      <c r="AI29" s="5">
        <v>101.4</v>
      </c>
      <c r="AJ29" s="5">
        <v>100</v>
      </c>
      <c r="AK29" s="5">
        <v>100.5</v>
      </c>
      <c r="AL29" s="5">
        <v>100.2</v>
      </c>
      <c r="AM29" s="5">
        <v>105.2</v>
      </c>
      <c r="AN29" s="5">
        <v>99.9</v>
      </c>
      <c r="AQ29" s="4">
        <v>40969</v>
      </c>
      <c r="AR29" s="2">
        <f t="shared" si="5"/>
        <v>2.114803625377661</v>
      </c>
      <c r="AS29" s="2">
        <f t="shared" si="6"/>
        <v>0.14496182285433407</v>
      </c>
      <c r="AT29" s="2">
        <f t="shared" si="6"/>
        <v>5.8298938976601572E-2</v>
      </c>
      <c r="AU29" s="2">
        <f t="shared" si="6"/>
        <v>6.8938653925713342E-2</v>
      </c>
      <c r="AV29" s="2">
        <f t="shared" si="6"/>
        <v>0.98916874406375888</v>
      </c>
      <c r="AW29" s="2">
        <f t="shared" si="6"/>
        <v>-5.3138037438970644E-2</v>
      </c>
      <c r="AX29" s="2">
        <f t="shared" si="4"/>
        <v>0.90657350299622386</v>
      </c>
      <c r="AY29" s="2">
        <f t="shared" si="7"/>
        <v>-0.39880358923230119</v>
      </c>
      <c r="AZ29" s="12">
        <v>1.0845989989914244</v>
      </c>
    </row>
    <row r="30" spans="1:52">
      <c r="A30" s="4">
        <v>41000</v>
      </c>
      <c r="B30" s="5">
        <v>101.7</v>
      </c>
      <c r="C30" s="5">
        <v>80.900000000000006</v>
      </c>
      <c r="D30" s="5">
        <v>99.5</v>
      </c>
      <c r="E30" s="5">
        <v>107.7</v>
      </c>
      <c r="F30" s="5">
        <v>99.9</v>
      </c>
      <c r="G30" s="5">
        <v>103.7</v>
      </c>
      <c r="H30" s="5">
        <v>100.4</v>
      </c>
      <c r="I30" s="5">
        <v>116.9</v>
      </c>
      <c r="J30" s="5">
        <v>99.5</v>
      </c>
      <c r="K30" s="5">
        <v>100</v>
      </c>
      <c r="L30" s="5">
        <v>95.1</v>
      </c>
      <c r="M30" s="5">
        <v>94.5</v>
      </c>
      <c r="N30" s="5">
        <v>99.2</v>
      </c>
      <c r="O30" s="5">
        <v>98.8</v>
      </c>
      <c r="P30" s="5">
        <v>99.9</v>
      </c>
      <c r="Q30" s="5">
        <v>99.5</v>
      </c>
      <c r="R30" s="5">
        <v>102.7</v>
      </c>
      <c r="S30" s="5">
        <v>82.7</v>
      </c>
      <c r="T30" s="5">
        <v>99.1</v>
      </c>
      <c r="U30" s="5">
        <v>106.6</v>
      </c>
      <c r="V30" s="5">
        <v>101.7</v>
      </c>
      <c r="W30" s="5">
        <v>104.3</v>
      </c>
      <c r="X30" s="5">
        <v>100.2</v>
      </c>
      <c r="Y30" s="5">
        <v>98.1</v>
      </c>
      <c r="Z30" s="5">
        <v>99.7</v>
      </c>
      <c r="AA30" s="5">
        <v>99.6</v>
      </c>
      <c r="AB30" s="5">
        <v>100.2</v>
      </c>
      <c r="AC30" s="5">
        <v>99.6</v>
      </c>
      <c r="AD30" s="5">
        <v>99.7</v>
      </c>
      <c r="AE30" s="5">
        <v>101.6</v>
      </c>
      <c r="AF30" s="5">
        <v>99.5</v>
      </c>
      <c r="AH30" s="4">
        <v>41000</v>
      </c>
      <c r="AI30" s="5">
        <v>101.7</v>
      </c>
      <c r="AJ30" s="5">
        <v>99.5</v>
      </c>
      <c r="AK30" s="5">
        <v>100.4</v>
      </c>
      <c r="AL30" s="5">
        <v>100</v>
      </c>
      <c r="AM30" s="5">
        <v>106.6</v>
      </c>
      <c r="AN30" s="5">
        <v>99.6</v>
      </c>
      <c r="AQ30" s="4">
        <v>41000</v>
      </c>
      <c r="AR30" s="2">
        <f t="shared" si="5"/>
        <v>1.1940298507462757</v>
      </c>
      <c r="AS30" s="2">
        <f t="shared" si="6"/>
        <v>-0.17885836849688663</v>
      </c>
      <c r="AT30" s="2">
        <f t="shared" si="6"/>
        <v>0</v>
      </c>
      <c r="AU30" s="2">
        <f t="shared" si="6"/>
        <v>-4.5821500513497614E-2</v>
      </c>
      <c r="AV30" s="2">
        <f t="shared" si="6"/>
        <v>0.99397361722383493</v>
      </c>
      <c r="AW30" s="2">
        <f t="shared" si="6"/>
        <v>-4.2680471670981331E-2</v>
      </c>
      <c r="AX30" s="2">
        <f t="shared" si="4"/>
        <v>0.46741657420380633</v>
      </c>
      <c r="AY30" s="2">
        <f t="shared" si="7"/>
        <v>-0.69860279441118678</v>
      </c>
      <c r="AZ30" s="12">
        <v>0.61595335716874899</v>
      </c>
    </row>
    <row r="31" spans="1:52">
      <c r="A31" s="4">
        <v>41030</v>
      </c>
      <c r="B31" s="5">
        <v>100.9</v>
      </c>
      <c r="C31" s="5">
        <v>75.099999999999994</v>
      </c>
      <c r="D31" s="5">
        <v>99.1</v>
      </c>
      <c r="E31" s="5">
        <v>107.1</v>
      </c>
      <c r="F31" s="5">
        <v>99.6</v>
      </c>
      <c r="G31" s="5">
        <v>103.9</v>
      </c>
      <c r="H31" s="5">
        <v>100.4</v>
      </c>
      <c r="I31" s="5">
        <v>109.1</v>
      </c>
      <c r="J31" s="5">
        <v>99.1</v>
      </c>
      <c r="K31" s="5">
        <v>100.4</v>
      </c>
      <c r="L31" s="5">
        <v>94.4</v>
      </c>
      <c r="M31" s="5">
        <v>89.5</v>
      </c>
      <c r="N31" s="5">
        <v>99.1</v>
      </c>
      <c r="O31" s="5">
        <v>98.8</v>
      </c>
      <c r="P31" s="5">
        <v>100</v>
      </c>
      <c r="Q31" s="5">
        <v>98.7</v>
      </c>
      <c r="R31" s="5">
        <v>105.1</v>
      </c>
      <c r="S31" s="5">
        <v>80.099999999999994</v>
      </c>
      <c r="T31" s="5">
        <v>99.2</v>
      </c>
      <c r="U31" s="5">
        <v>106.8</v>
      </c>
      <c r="V31" s="5">
        <v>101.7</v>
      </c>
      <c r="W31" s="5">
        <v>104.3</v>
      </c>
      <c r="X31" s="5">
        <v>100</v>
      </c>
      <c r="Y31" s="5">
        <v>97.9</v>
      </c>
      <c r="Z31" s="5">
        <v>100</v>
      </c>
      <c r="AA31" s="5">
        <v>99.6</v>
      </c>
      <c r="AB31" s="5">
        <v>100.2</v>
      </c>
      <c r="AC31" s="5">
        <v>99.4</v>
      </c>
      <c r="AD31" s="5">
        <v>99.7</v>
      </c>
      <c r="AE31" s="5">
        <v>101.3</v>
      </c>
      <c r="AF31" s="5">
        <v>100.1</v>
      </c>
      <c r="AH31" s="4">
        <v>41030</v>
      </c>
      <c r="AI31" s="5">
        <v>100.9</v>
      </c>
      <c r="AJ31" s="5">
        <v>99.1</v>
      </c>
      <c r="AK31" s="5">
        <v>100.4</v>
      </c>
      <c r="AL31" s="5">
        <v>100.4</v>
      </c>
      <c r="AM31" s="5">
        <v>106.8</v>
      </c>
      <c r="AN31" s="5">
        <v>99.4</v>
      </c>
      <c r="AQ31" s="4">
        <v>41030</v>
      </c>
      <c r="AR31" s="2">
        <f t="shared" si="5"/>
        <v>0.29821073558649402</v>
      </c>
      <c r="AS31" s="2">
        <f t="shared" si="6"/>
        <v>-0.33814856895525547</v>
      </c>
      <c r="AT31" s="2">
        <f t="shared" si="6"/>
        <v>2.491037866361466E-2</v>
      </c>
      <c r="AU31" s="2">
        <f t="shared" si="6"/>
        <v>6.8800914357429827E-2</v>
      </c>
      <c r="AV31" s="2">
        <f t="shared" si="6"/>
        <v>0.9057082568730539</v>
      </c>
      <c r="AW31" s="2">
        <f t="shared" si="6"/>
        <v>-4.2766003678336405E-2</v>
      </c>
      <c r="AX31" s="2">
        <f t="shared" si="4"/>
        <v>-0.32029424167401255</v>
      </c>
      <c r="AY31" s="2">
        <f t="shared" si="7"/>
        <v>0</v>
      </c>
      <c r="AZ31" s="12">
        <v>0.1539093384807444</v>
      </c>
    </row>
    <row r="32" spans="1:52">
      <c r="A32" s="4">
        <v>41061</v>
      </c>
      <c r="B32" s="5">
        <v>100.3</v>
      </c>
      <c r="C32" s="5">
        <v>67.599999999999994</v>
      </c>
      <c r="D32" s="5">
        <v>98.6</v>
      </c>
      <c r="E32" s="5">
        <v>107.4</v>
      </c>
      <c r="F32" s="5">
        <v>99.4</v>
      </c>
      <c r="G32" s="5">
        <v>103.7</v>
      </c>
      <c r="H32" s="5">
        <v>100.8</v>
      </c>
      <c r="I32" s="5">
        <v>100.3</v>
      </c>
      <c r="J32" s="5">
        <v>98.5</v>
      </c>
      <c r="K32" s="5">
        <v>100.3</v>
      </c>
      <c r="L32" s="5">
        <v>93.2</v>
      </c>
      <c r="M32" s="5">
        <v>87.2</v>
      </c>
      <c r="N32" s="5">
        <v>98.9</v>
      </c>
      <c r="O32" s="5">
        <v>98.4</v>
      </c>
      <c r="P32" s="5">
        <v>100.3</v>
      </c>
      <c r="Q32" s="5">
        <v>100.8</v>
      </c>
      <c r="R32" s="5">
        <v>102.9</v>
      </c>
      <c r="S32" s="5">
        <v>79</v>
      </c>
      <c r="T32" s="5">
        <v>99.3</v>
      </c>
      <c r="U32" s="5">
        <v>108.8</v>
      </c>
      <c r="V32" s="5">
        <v>101.7</v>
      </c>
      <c r="W32" s="5">
        <v>104.3</v>
      </c>
      <c r="X32" s="5">
        <v>99.8</v>
      </c>
      <c r="Y32" s="5">
        <v>97.7</v>
      </c>
      <c r="Z32" s="5">
        <v>99.6</v>
      </c>
      <c r="AA32" s="5">
        <v>99.6</v>
      </c>
      <c r="AB32" s="5">
        <v>100.2</v>
      </c>
      <c r="AC32" s="5">
        <v>99.4</v>
      </c>
      <c r="AD32" s="5">
        <v>99.7</v>
      </c>
      <c r="AE32" s="5">
        <v>100.5</v>
      </c>
      <c r="AF32" s="5">
        <v>99.9</v>
      </c>
      <c r="AH32" s="4">
        <v>41061</v>
      </c>
      <c r="AI32" s="5">
        <v>100.3</v>
      </c>
      <c r="AJ32" s="5">
        <v>98.6</v>
      </c>
      <c r="AK32" s="5">
        <v>100.8</v>
      </c>
      <c r="AL32" s="5">
        <v>100.3</v>
      </c>
      <c r="AM32" s="5">
        <v>108.8</v>
      </c>
      <c r="AN32" s="5">
        <v>99.4</v>
      </c>
      <c r="AQ32" s="4">
        <v>41061</v>
      </c>
      <c r="AR32" s="2">
        <f t="shared" si="5"/>
        <v>-0.29821073558647981</v>
      </c>
      <c r="AS32" s="2">
        <f t="shared" si="6"/>
        <v>-0.40974342792919716</v>
      </c>
      <c r="AT32" s="2">
        <f t="shared" si="6"/>
        <v>4.9771036012530058E-2</v>
      </c>
      <c r="AU32" s="2">
        <f t="shared" si="6"/>
        <v>4.5867276238284377E-2</v>
      </c>
      <c r="AV32" s="2">
        <f t="shared" si="6"/>
        <v>0.97149939360726245</v>
      </c>
      <c r="AW32" s="2">
        <f t="shared" si="6"/>
        <v>-6.4020707506470487E-2</v>
      </c>
      <c r="AX32" s="2">
        <f t="shared" si="4"/>
        <v>-0.89158430600888905</v>
      </c>
      <c r="AY32" s="2">
        <f t="shared" si="7"/>
        <v>-0.19980019980019392</v>
      </c>
      <c r="AZ32" s="12">
        <v>-0.15390933848073018</v>
      </c>
    </row>
    <row r="33" spans="1:52">
      <c r="A33" s="4">
        <v>41091</v>
      </c>
      <c r="B33" s="5">
        <v>99.9</v>
      </c>
      <c r="C33" s="5">
        <v>64.3</v>
      </c>
      <c r="D33" s="5">
        <v>98.3</v>
      </c>
      <c r="E33" s="5">
        <v>107.8</v>
      </c>
      <c r="F33" s="5">
        <v>98.6</v>
      </c>
      <c r="G33" s="5">
        <v>103.7</v>
      </c>
      <c r="H33" s="5">
        <v>100.7</v>
      </c>
      <c r="I33" s="5">
        <v>91.1</v>
      </c>
      <c r="J33" s="5">
        <v>97.7</v>
      </c>
      <c r="K33" s="5">
        <v>100.2</v>
      </c>
      <c r="L33" s="5">
        <v>92.8</v>
      </c>
      <c r="M33" s="5">
        <v>85.2</v>
      </c>
      <c r="N33" s="5">
        <v>98.4</v>
      </c>
      <c r="O33" s="5">
        <v>99</v>
      </c>
      <c r="P33" s="5">
        <v>99.9</v>
      </c>
      <c r="Q33" s="5">
        <v>98.2</v>
      </c>
      <c r="R33" s="5">
        <v>104.8</v>
      </c>
      <c r="S33" s="5">
        <v>78.2</v>
      </c>
      <c r="T33" s="5">
        <v>98.8</v>
      </c>
      <c r="U33" s="5">
        <v>115</v>
      </c>
      <c r="V33" s="5">
        <v>101.7</v>
      </c>
      <c r="W33" s="5">
        <v>104.3</v>
      </c>
      <c r="X33" s="5">
        <v>99.8</v>
      </c>
      <c r="Y33" s="5">
        <v>97.8</v>
      </c>
      <c r="Z33" s="5">
        <v>99.9</v>
      </c>
      <c r="AA33" s="5">
        <v>99.6</v>
      </c>
      <c r="AB33" s="5">
        <v>100.2</v>
      </c>
      <c r="AC33" s="5">
        <v>99.4</v>
      </c>
      <c r="AD33" s="5">
        <v>99.7</v>
      </c>
      <c r="AE33" s="5">
        <v>99.3</v>
      </c>
      <c r="AF33" s="5">
        <v>99.6</v>
      </c>
      <c r="AH33" s="4">
        <v>41091</v>
      </c>
      <c r="AI33" s="5">
        <v>99.9</v>
      </c>
      <c r="AJ33" s="5">
        <v>98.3</v>
      </c>
      <c r="AK33" s="5">
        <v>100.7</v>
      </c>
      <c r="AL33" s="5">
        <v>100.2</v>
      </c>
      <c r="AM33" s="5">
        <v>115</v>
      </c>
      <c r="AN33" s="5">
        <v>99.4</v>
      </c>
      <c r="AQ33" s="4">
        <v>41091</v>
      </c>
      <c r="AR33" s="2">
        <f t="shared" si="5"/>
        <v>-0.8928571428571388</v>
      </c>
      <c r="AS33" s="2">
        <f t="shared" si="6"/>
        <v>-0.48052691377852136</v>
      </c>
      <c r="AT33" s="2">
        <f t="shared" si="6"/>
        <v>2.4835945261232943E-2</v>
      </c>
      <c r="AU33" s="2">
        <f t="shared" si="6"/>
        <v>6.8938653925713342E-2</v>
      </c>
      <c r="AV33" s="2">
        <f t="shared" si="6"/>
        <v>0.87814243635406375</v>
      </c>
      <c r="AW33" s="2">
        <f t="shared" si="6"/>
        <v>-5.3403993582307435E-2</v>
      </c>
      <c r="AX33" s="2">
        <f t="shared" si="4"/>
        <v>-1.3308432710373199</v>
      </c>
      <c r="AY33" s="2">
        <f t="shared" si="7"/>
        <v>-0.10030090270812764</v>
      </c>
      <c r="AZ33" s="12">
        <v>-0.46125473936349692</v>
      </c>
    </row>
    <row r="34" spans="1:52">
      <c r="A34" s="4">
        <v>41122</v>
      </c>
      <c r="B34" s="5">
        <v>99.9</v>
      </c>
      <c r="C34" s="5">
        <v>59.2</v>
      </c>
      <c r="D34" s="5">
        <v>98.2</v>
      </c>
      <c r="E34" s="5">
        <v>107.2</v>
      </c>
      <c r="F34" s="5">
        <v>98.6</v>
      </c>
      <c r="G34" s="5">
        <v>103.6</v>
      </c>
      <c r="H34" s="5">
        <v>100.5</v>
      </c>
      <c r="I34" s="5">
        <v>90.9</v>
      </c>
      <c r="J34" s="5">
        <v>97.6</v>
      </c>
      <c r="K34" s="5">
        <v>100.2</v>
      </c>
      <c r="L34" s="5">
        <v>92.2</v>
      </c>
      <c r="M34" s="5">
        <v>85.1</v>
      </c>
      <c r="N34" s="5">
        <v>98.1</v>
      </c>
      <c r="O34" s="5">
        <v>98.4</v>
      </c>
      <c r="P34" s="5">
        <v>99.9</v>
      </c>
      <c r="Q34" s="5">
        <v>95.1</v>
      </c>
      <c r="R34" s="5">
        <v>105.3</v>
      </c>
      <c r="S34" s="5">
        <v>77.7</v>
      </c>
      <c r="T34" s="5">
        <v>98.2</v>
      </c>
      <c r="U34" s="5">
        <v>117.1</v>
      </c>
      <c r="V34" s="5">
        <v>101.7</v>
      </c>
      <c r="W34" s="5">
        <v>104.3</v>
      </c>
      <c r="X34" s="5">
        <v>99.7</v>
      </c>
      <c r="Y34" s="5">
        <v>97.7</v>
      </c>
      <c r="Z34" s="5">
        <v>100.5</v>
      </c>
      <c r="AA34" s="5">
        <v>99.6</v>
      </c>
      <c r="AB34" s="5">
        <v>100.2</v>
      </c>
      <c r="AC34" s="5">
        <v>99.1</v>
      </c>
      <c r="AD34" s="5">
        <v>99.7</v>
      </c>
      <c r="AE34" s="5">
        <v>98.9</v>
      </c>
      <c r="AF34" s="5">
        <v>99.7</v>
      </c>
      <c r="AH34" s="4">
        <v>41122</v>
      </c>
      <c r="AI34" s="5">
        <v>99.9</v>
      </c>
      <c r="AJ34" s="5">
        <v>98.2</v>
      </c>
      <c r="AK34" s="5">
        <v>100.5</v>
      </c>
      <c r="AL34" s="5">
        <v>100.2</v>
      </c>
      <c r="AM34" s="5">
        <v>117.1</v>
      </c>
      <c r="AN34" s="5">
        <v>99.1</v>
      </c>
      <c r="AQ34" s="4">
        <v>41122</v>
      </c>
      <c r="AR34" s="2">
        <f t="shared" si="5"/>
        <v>-0.59701492537313072</v>
      </c>
      <c r="AS34" s="2">
        <f t="shared" si="6"/>
        <v>-0.39388033142093681</v>
      </c>
      <c r="AT34" s="2">
        <f t="shared" si="6"/>
        <v>3.3213838218152485E-2</v>
      </c>
      <c r="AU34" s="2">
        <f t="shared" si="6"/>
        <v>9.2010307644337805E-2</v>
      </c>
      <c r="AV34" s="2">
        <f t="shared" si="6"/>
        <v>0.89514101323851103</v>
      </c>
      <c r="AW34" s="2">
        <f t="shared" si="6"/>
        <v>-7.4840506437090587E-2</v>
      </c>
      <c r="AX34" s="2">
        <f t="shared" si="4"/>
        <v>-1.1486592466161047</v>
      </c>
      <c r="AY34" s="2">
        <f t="shared" si="7"/>
        <v>0</v>
      </c>
      <c r="AZ34" s="12">
        <v>-0.30797667858436739</v>
      </c>
    </row>
    <row r="35" spans="1:52">
      <c r="A35" s="4">
        <v>41153</v>
      </c>
      <c r="B35" s="5">
        <v>100.5</v>
      </c>
      <c r="C35" s="5">
        <v>61.4</v>
      </c>
      <c r="D35" s="5">
        <v>98.4</v>
      </c>
      <c r="E35" s="5">
        <v>107.1</v>
      </c>
      <c r="F35" s="5">
        <v>99.1</v>
      </c>
      <c r="G35" s="5">
        <v>103.6</v>
      </c>
      <c r="H35" s="5">
        <v>100.6</v>
      </c>
      <c r="I35" s="5">
        <v>97.2</v>
      </c>
      <c r="J35" s="5">
        <v>97.6</v>
      </c>
      <c r="K35" s="5">
        <v>100.1</v>
      </c>
      <c r="L35" s="5">
        <v>92.1</v>
      </c>
      <c r="M35" s="5">
        <v>87.2</v>
      </c>
      <c r="N35" s="5">
        <v>97.7</v>
      </c>
      <c r="O35" s="5">
        <v>98.7</v>
      </c>
      <c r="P35" s="5">
        <v>100.6</v>
      </c>
      <c r="Q35" s="5">
        <v>96.4</v>
      </c>
      <c r="R35" s="5">
        <v>104.6</v>
      </c>
      <c r="S35" s="5">
        <v>77.400000000000006</v>
      </c>
      <c r="T35" s="5">
        <v>99.4</v>
      </c>
      <c r="U35" s="5">
        <v>116.8</v>
      </c>
      <c r="V35" s="5">
        <v>101.7</v>
      </c>
      <c r="W35" s="5">
        <v>104.3</v>
      </c>
      <c r="X35" s="5">
        <v>99.7</v>
      </c>
      <c r="Y35" s="5">
        <v>97.1</v>
      </c>
      <c r="Z35" s="5">
        <v>99.1</v>
      </c>
      <c r="AA35" s="5">
        <v>99.6</v>
      </c>
      <c r="AB35" s="5">
        <v>100.2</v>
      </c>
      <c r="AC35" s="5">
        <v>99.5</v>
      </c>
      <c r="AD35" s="5">
        <v>99.7</v>
      </c>
      <c r="AE35" s="5">
        <v>98</v>
      </c>
      <c r="AF35" s="5">
        <v>99.7</v>
      </c>
      <c r="AH35" s="4">
        <v>41153</v>
      </c>
      <c r="AI35" s="5">
        <v>100.5</v>
      </c>
      <c r="AJ35" s="5">
        <v>98.4</v>
      </c>
      <c r="AK35" s="5">
        <v>100.6</v>
      </c>
      <c r="AL35" s="5">
        <v>100.1</v>
      </c>
      <c r="AM35" s="5">
        <v>116.8</v>
      </c>
      <c r="AN35" s="5">
        <v>99.5</v>
      </c>
      <c r="AQ35" s="4">
        <v>41153</v>
      </c>
      <c r="AR35" s="2">
        <f t="shared" si="5"/>
        <v>0</v>
      </c>
      <c r="AS35" s="2">
        <f t="shared" si="6"/>
        <v>-0.35807302856448708</v>
      </c>
      <c r="AT35" s="2">
        <f t="shared" si="6"/>
        <v>4.1517297772690316E-2</v>
      </c>
      <c r="AU35" s="2">
        <f t="shared" si="6"/>
        <v>9.2102594813488231E-2</v>
      </c>
      <c r="AV35" s="2">
        <f t="shared" si="6"/>
        <v>0.75283505223914704</v>
      </c>
      <c r="AW35" s="2">
        <f t="shared" si="6"/>
        <v>-5.3350589588725905E-2</v>
      </c>
      <c r="AX35" s="2">
        <f t="shared" si="4"/>
        <v>-0.47503132667211262</v>
      </c>
      <c r="AY35" s="2">
        <f t="shared" si="7"/>
        <v>-0.10020040080159731</v>
      </c>
      <c r="AZ35" s="12">
        <v>0</v>
      </c>
    </row>
    <row r="36" spans="1:52">
      <c r="A36" s="4">
        <v>41183</v>
      </c>
      <c r="B36" s="5">
        <v>100.2</v>
      </c>
      <c r="C36" s="5">
        <v>59</v>
      </c>
      <c r="D36" s="5">
        <v>97.7</v>
      </c>
      <c r="E36" s="5">
        <v>106.3</v>
      </c>
      <c r="F36" s="5">
        <v>99.7</v>
      </c>
      <c r="G36" s="5">
        <v>103.4</v>
      </c>
      <c r="H36" s="5">
        <v>100.7</v>
      </c>
      <c r="I36" s="5">
        <v>101.6</v>
      </c>
      <c r="J36" s="5">
        <v>97.5</v>
      </c>
      <c r="K36" s="5">
        <v>100</v>
      </c>
      <c r="L36" s="5">
        <v>89.7</v>
      </c>
      <c r="M36" s="5">
        <v>90.4</v>
      </c>
      <c r="N36" s="5">
        <v>97.9</v>
      </c>
      <c r="O36" s="5">
        <v>98.1</v>
      </c>
      <c r="P36" s="5">
        <v>100.3</v>
      </c>
      <c r="Q36" s="5">
        <v>98.2</v>
      </c>
      <c r="R36" s="5">
        <v>102.8</v>
      </c>
      <c r="S36" s="5">
        <v>77.3</v>
      </c>
      <c r="T36" s="5">
        <v>99.6</v>
      </c>
      <c r="U36" s="5">
        <v>110.5</v>
      </c>
      <c r="V36" s="5">
        <v>101.7</v>
      </c>
      <c r="W36" s="5">
        <v>104.3</v>
      </c>
      <c r="X36" s="5">
        <v>99.8</v>
      </c>
      <c r="Y36" s="5">
        <v>96.9</v>
      </c>
      <c r="Z36" s="5">
        <v>99.5</v>
      </c>
      <c r="AA36" s="5">
        <v>99.6</v>
      </c>
      <c r="AB36" s="5">
        <v>100.2</v>
      </c>
      <c r="AC36" s="5">
        <v>99.5</v>
      </c>
      <c r="AD36" s="5">
        <v>99.7</v>
      </c>
      <c r="AE36" s="5">
        <v>96.2</v>
      </c>
      <c r="AF36" s="5">
        <v>99.7</v>
      </c>
      <c r="AH36" s="4">
        <v>41183</v>
      </c>
      <c r="AI36" s="5">
        <v>100.2</v>
      </c>
      <c r="AJ36" s="5">
        <v>97.7</v>
      </c>
      <c r="AK36" s="5">
        <v>100.7</v>
      </c>
      <c r="AL36" s="5">
        <v>100</v>
      </c>
      <c r="AM36" s="5">
        <v>110.5</v>
      </c>
      <c r="AN36" s="5">
        <v>99.5</v>
      </c>
      <c r="AQ36" s="4">
        <v>41183</v>
      </c>
      <c r="AR36" s="2">
        <f t="shared" si="5"/>
        <v>0.3003003003003073</v>
      </c>
      <c r="AS36" s="2">
        <f t="shared" si="6"/>
        <v>-0.39585170445107154</v>
      </c>
      <c r="AT36" s="2">
        <f t="shared" si="6"/>
        <v>7.4955778684202182E-2</v>
      </c>
      <c r="AU36" s="2">
        <f t="shared" si="6"/>
        <v>-2.2933638119142188E-2</v>
      </c>
      <c r="AV36" s="2">
        <f t="shared" si="6"/>
        <v>0.50534360972903725</v>
      </c>
      <c r="AW36" s="2">
        <f t="shared" si="6"/>
        <v>-5.3350589588725905E-2</v>
      </c>
      <c r="AX36" s="2">
        <f t="shared" si="4"/>
        <v>0.1921368440460075</v>
      </c>
      <c r="AY36" s="2">
        <f t="shared" si="7"/>
        <v>-0.29999999999999716</v>
      </c>
      <c r="AZ36" s="12">
        <v>0.15446405255083562</v>
      </c>
    </row>
    <row r="37" spans="1:52">
      <c r="A37" s="4">
        <v>41214</v>
      </c>
      <c r="B37" s="5">
        <v>100.3</v>
      </c>
      <c r="C37" s="5">
        <v>59.2</v>
      </c>
      <c r="D37" s="5">
        <v>97.8</v>
      </c>
      <c r="E37" s="5">
        <v>106.2</v>
      </c>
      <c r="F37" s="5">
        <v>99.9</v>
      </c>
      <c r="G37" s="5">
        <v>102.9</v>
      </c>
      <c r="H37" s="5">
        <v>100.9</v>
      </c>
      <c r="I37" s="5">
        <v>102.7</v>
      </c>
      <c r="J37" s="5">
        <v>97.5</v>
      </c>
      <c r="K37" s="5">
        <v>99.9</v>
      </c>
      <c r="L37" s="5">
        <v>89.3</v>
      </c>
      <c r="M37" s="5">
        <v>91.3</v>
      </c>
      <c r="N37" s="5">
        <v>97.7</v>
      </c>
      <c r="O37" s="5">
        <v>99.2</v>
      </c>
      <c r="P37" s="5">
        <v>100.3</v>
      </c>
      <c r="Q37" s="5">
        <v>96.4</v>
      </c>
      <c r="R37" s="5">
        <v>104.4</v>
      </c>
      <c r="S37" s="5">
        <v>77.3</v>
      </c>
      <c r="T37" s="5">
        <v>98.7</v>
      </c>
      <c r="U37" s="5">
        <v>110.8</v>
      </c>
      <c r="V37" s="5">
        <v>101.7</v>
      </c>
      <c r="W37" s="5">
        <v>104.3</v>
      </c>
      <c r="X37" s="5">
        <v>99.8</v>
      </c>
      <c r="Y37" s="5">
        <v>96.9</v>
      </c>
      <c r="Z37" s="5">
        <v>99.4</v>
      </c>
      <c r="AA37" s="5">
        <v>99.6</v>
      </c>
      <c r="AB37" s="5">
        <v>100.2</v>
      </c>
      <c r="AC37" s="5">
        <v>99.5</v>
      </c>
      <c r="AD37" s="5">
        <v>99.7</v>
      </c>
      <c r="AE37" s="5">
        <v>95.3</v>
      </c>
      <c r="AF37" s="5">
        <v>99.5</v>
      </c>
      <c r="AH37" s="4">
        <v>41214</v>
      </c>
      <c r="AI37" s="5">
        <v>100.3</v>
      </c>
      <c r="AJ37" s="5">
        <v>97.8</v>
      </c>
      <c r="AK37" s="5">
        <v>100.9</v>
      </c>
      <c r="AL37" s="5">
        <v>99.9</v>
      </c>
      <c r="AM37" s="5">
        <v>110.8</v>
      </c>
      <c r="AN37" s="5">
        <v>99.5</v>
      </c>
      <c r="AQ37" s="4">
        <v>41214</v>
      </c>
      <c r="AR37" s="2">
        <f t="shared" si="5"/>
        <v>0.40040040040038605</v>
      </c>
      <c r="AS37" s="2">
        <f t="shared" si="6"/>
        <v>-0.36022577222319163</v>
      </c>
      <c r="AT37" s="2">
        <f t="shared" si="6"/>
        <v>6.6427676436306149E-2</v>
      </c>
      <c r="AU37" s="2">
        <f t="shared" si="6"/>
        <v>-6.8732250770246431E-2</v>
      </c>
      <c r="AV37" s="2">
        <f t="shared" si="6"/>
        <v>0.48721150900949295</v>
      </c>
      <c r="AW37" s="2">
        <f t="shared" si="6"/>
        <v>-6.3956750755714997E-2</v>
      </c>
      <c r="AX37" s="2">
        <f t="shared" si="4"/>
        <v>0.33967598870373999</v>
      </c>
      <c r="AY37" s="2">
        <f t="shared" si="7"/>
        <v>-0.30060120240480614</v>
      </c>
      <c r="AZ37" s="12">
        <v>0.20595207006779503</v>
      </c>
    </row>
    <row r="38" spans="1:52">
      <c r="A38" s="4">
        <v>41244</v>
      </c>
      <c r="B38" s="5">
        <v>100.6</v>
      </c>
      <c r="C38" s="5">
        <v>63.9</v>
      </c>
      <c r="D38" s="5">
        <v>98.1</v>
      </c>
      <c r="E38" s="5">
        <v>106.3</v>
      </c>
      <c r="F38" s="5">
        <v>100</v>
      </c>
      <c r="G38" s="5">
        <v>102.7</v>
      </c>
      <c r="H38" s="5">
        <v>101.6</v>
      </c>
      <c r="I38" s="5">
        <v>105.6</v>
      </c>
      <c r="J38" s="5">
        <v>98.3</v>
      </c>
      <c r="K38" s="5">
        <v>99.9</v>
      </c>
      <c r="L38" s="5">
        <v>88.9</v>
      </c>
      <c r="M38" s="5">
        <v>92.3</v>
      </c>
      <c r="N38" s="5">
        <v>97.3</v>
      </c>
      <c r="O38" s="5">
        <v>99.6</v>
      </c>
      <c r="P38" s="5">
        <v>99.7</v>
      </c>
      <c r="Q38" s="5">
        <v>101.1</v>
      </c>
      <c r="R38" s="5">
        <v>105.2</v>
      </c>
      <c r="S38" s="5">
        <v>77.3</v>
      </c>
      <c r="T38" s="5">
        <v>99.1</v>
      </c>
      <c r="U38" s="5">
        <v>110.3</v>
      </c>
      <c r="V38" s="5">
        <v>101.7</v>
      </c>
      <c r="W38" s="5">
        <v>104.3</v>
      </c>
      <c r="X38" s="5">
        <v>99.9</v>
      </c>
      <c r="Y38" s="5">
        <v>97.1</v>
      </c>
      <c r="Z38" s="5">
        <v>99.5</v>
      </c>
      <c r="AA38" s="5">
        <v>99.7</v>
      </c>
      <c r="AB38" s="5">
        <v>100.2</v>
      </c>
      <c r="AC38" s="5">
        <v>99.5</v>
      </c>
      <c r="AD38" s="5">
        <v>99.7</v>
      </c>
      <c r="AE38" s="5">
        <v>95</v>
      </c>
      <c r="AF38" s="5">
        <v>99.6</v>
      </c>
      <c r="AH38" s="4">
        <v>41244</v>
      </c>
      <c r="AI38" s="5">
        <v>100.6</v>
      </c>
      <c r="AJ38" s="5">
        <v>98.1</v>
      </c>
      <c r="AK38" s="5">
        <v>101.6</v>
      </c>
      <c r="AL38" s="5">
        <v>99.9</v>
      </c>
      <c r="AM38" s="5">
        <v>110.3</v>
      </c>
      <c r="AN38" s="5">
        <v>99.5</v>
      </c>
      <c r="AQ38" s="4">
        <v>41244</v>
      </c>
      <c r="AR38" s="2">
        <f t="shared" si="5"/>
        <v>0.59999999999999432</v>
      </c>
      <c r="AS38" s="2">
        <f t="shared" si="6"/>
        <v>-0.30619190638971594</v>
      </c>
      <c r="AT38" s="2">
        <f t="shared" si="6"/>
        <v>0.15839869334780221</v>
      </c>
      <c r="AU38" s="2">
        <f t="shared" si="6"/>
        <v>-6.8732250770246431E-2</v>
      </c>
      <c r="AV38" s="2">
        <f t="shared" si="6"/>
        <v>0.42313193632787183</v>
      </c>
      <c r="AW38" s="2">
        <f t="shared" si="6"/>
        <v>-4.2723194865846553E-2</v>
      </c>
      <c r="AX38" s="2">
        <f t="shared" si="4"/>
        <v>0.43611672235012922</v>
      </c>
      <c r="AY38" s="2">
        <f t="shared" si="7"/>
        <v>-0.20040080160320883</v>
      </c>
      <c r="AZ38" s="12">
        <v>0.30876912600000139</v>
      </c>
    </row>
    <row r="39" spans="1:52">
      <c r="A39" s="4">
        <v>41275</v>
      </c>
      <c r="B39" s="5">
        <v>101.4</v>
      </c>
      <c r="C39" s="5">
        <v>70.8</v>
      </c>
      <c r="D39" s="5">
        <v>98.9</v>
      </c>
      <c r="E39" s="5">
        <v>107.1</v>
      </c>
      <c r="F39" s="5">
        <v>99.8</v>
      </c>
      <c r="G39" s="5">
        <v>102.4</v>
      </c>
      <c r="H39" s="5">
        <v>103.3</v>
      </c>
      <c r="I39" s="5">
        <v>111</v>
      </c>
      <c r="J39" s="5">
        <v>99.2</v>
      </c>
      <c r="K39" s="5">
        <v>100.1</v>
      </c>
      <c r="L39" s="5">
        <v>89.9</v>
      </c>
      <c r="M39" s="5">
        <v>99</v>
      </c>
      <c r="N39" s="5">
        <v>97.9</v>
      </c>
      <c r="O39" s="5">
        <v>99.7</v>
      </c>
      <c r="P39" s="5">
        <v>100.1</v>
      </c>
      <c r="Q39" s="5">
        <v>101.9</v>
      </c>
      <c r="R39" s="5">
        <v>104</v>
      </c>
      <c r="S39" s="5">
        <v>76.7</v>
      </c>
      <c r="T39" s="5">
        <v>99</v>
      </c>
      <c r="U39" s="5">
        <v>109.7</v>
      </c>
      <c r="V39" s="5">
        <v>101.7</v>
      </c>
      <c r="W39" s="5">
        <v>104.7</v>
      </c>
      <c r="X39" s="5">
        <v>100</v>
      </c>
      <c r="Y39" s="5">
        <v>96.9</v>
      </c>
      <c r="Z39" s="5">
        <v>99.3</v>
      </c>
      <c r="AA39" s="5">
        <v>99.4</v>
      </c>
      <c r="AB39" s="5">
        <v>100.8</v>
      </c>
      <c r="AC39" s="5">
        <v>99.3</v>
      </c>
      <c r="AD39" s="5">
        <v>99.7</v>
      </c>
      <c r="AE39" s="5">
        <v>94.7</v>
      </c>
      <c r="AF39" s="5">
        <v>99.9</v>
      </c>
      <c r="AH39" s="4">
        <v>41275</v>
      </c>
      <c r="AI39" s="5">
        <v>101.4</v>
      </c>
      <c r="AJ39" s="5">
        <v>98.9</v>
      </c>
      <c r="AK39" s="5">
        <v>103.3</v>
      </c>
      <c r="AL39" s="5">
        <v>100.1</v>
      </c>
      <c r="AM39" s="5">
        <v>109.7</v>
      </c>
      <c r="AN39" s="5">
        <v>99.3</v>
      </c>
      <c r="AQ39" s="4">
        <v>41275</v>
      </c>
      <c r="AR39" s="2">
        <f t="shared" si="5"/>
        <v>1.5015015015015081</v>
      </c>
      <c r="AS39" s="2">
        <f t="shared" si="6"/>
        <v>-9.0418843229061505E-2</v>
      </c>
      <c r="AT39" s="2">
        <f t="shared" si="6"/>
        <v>0.3348142201044354</v>
      </c>
      <c r="AU39" s="2">
        <f t="shared" si="6"/>
        <v>0</v>
      </c>
      <c r="AV39" s="2">
        <f t="shared" si="6"/>
        <v>0.37611727673588569</v>
      </c>
      <c r="AW39" s="2">
        <f t="shared" si="6"/>
        <v>-4.2808898366078839E-2</v>
      </c>
      <c r="AX39" s="2">
        <f t="shared" si="4"/>
        <v>0.92379774625632738</v>
      </c>
      <c r="AY39" s="2">
        <f t="shared" si="7"/>
        <v>0.20060180541625527</v>
      </c>
      <c r="AZ39" s="12">
        <v>0.77232026275420651</v>
      </c>
    </row>
    <row r="40" spans="1:52">
      <c r="A40" s="4">
        <v>41306</v>
      </c>
      <c r="B40" s="5">
        <v>102</v>
      </c>
      <c r="C40" s="5">
        <v>75.3</v>
      </c>
      <c r="D40" s="5">
        <v>99.7</v>
      </c>
      <c r="E40" s="5">
        <v>109.7</v>
      </c>
      <c r="F40" s="5">
        <v>101</v>
      </c>
      <c r="G40" s="5">
        <v>102.3</v>
      </c>
      <c r="H40" s="5">
        <v>104</v>
      </c>
      <c r="I40" s="5">
        <v>113.5</v>
      </c>
      <c r="J40" s="5">
        <v>99.7</v>
      </c>
      <c r="K40" s="5">
        <v>100.3</v>
      </c>
      <c r="L40" s="5">
        <v>90.3</v>
      </c>
      <c r="M40" s="5">
        <v>102.7</v>
      </c>
      <c r="N40" s="5">
        <v>98.3</v>
      </c>
      <c r="O40" s="5">
        <v>100.2</v>
      </c>
      <c r="P40" s="5">
        <v>100.1</v>
      </c>
      <c r="Q40" s="5">
        <v>104.5</v>
      </c>
      <c r="R40" s="5">
        <v>102.9</v>
      </c>
      <c r="S40" s="5">
        <v>76.099999999999994</v>
      </c>
      <c r="T40" s="5">
        <v>99.2</v>
      </c>
      <c r="U40" s="5">
        <v>109.4</v>
      </c>
      <c r="V40" s="5">
        <v>101.7</v>
      </c>
      <c r="W40" s="5">
        <v>104.7</v>
      </c>
      <c r="X40" s="5">
        <v>100.1</v>
      </c>
      <c r="Y40" s="5">
        <v>96.6</v>
      </c>
      <c r="Z40" s="5">
        <v>98.9</v>
      </c>
      <c r="AA40" s="5">
        <v>99.3</v>
      </c>
      <c r="AB40" s="5">
        <v>100.8</v>
      </c>
      <c r="AC40" s="5">
        <v>99.5</v>
      </c>
      <c r="AD40" s="5">
        <v>99.7</v>
      </c>
      <c r="AE40" s="5">
        <v>94.5</v>
      </c>
      <c r="AF40" s="5">
        <v>100.2</v>
      </c>
      <c r="AH40" s="4">
        <v>41306</v>
      </c>
      <c r="AI40" s="5">
        <v>102</v>
      </c>
      <c r="AJ40" s="5">
        <v>99.7</v>
      </c>
      <c r="AK40" s="5">
        <v>104</v>
      </c>
      <c r="AL40" s="5">
        <v>100.3</v>
      </c>
      <c r="AM40" s="5">
        <v>109.4</v>
      </c>
      <c r="AN40" s="5">
        <v>99.5</v>
      </c>
      <c r="AQ40" s="4">
        <v>41306</v>
      </c>
      <c r="AR40" s="2">
        <f t="shared" si="5"/>
        <v>1.6949152542372872</v>
      </c>
      <c r="AS40" s="2">
        <f t="shared" si="6"/>
        <v>9.0601139283960061E-2</v>
      </c>
      <c r="AT40" s="2">
        <f t="shared" si="6"/>
        <v>0.37590888003433948</v>
      </c>
      <c r="AU40" s="2">
        <f t="shared" si="6"/>
        <v>4.5867276238284377E-2</v>
      </c>
      <c r="AV40" s="2">
        <f t="shared" si="6"/>
        <v>0.35260994693989317</v>
      </c>
      <c r="AW40" s="2">
        <f t="shared" si="6"/>
        <v>-2.1404449183040176E-2</v>
      </c>
      <c r="AX40" s="2">
        <f t="shared" si="4"/>
        <v>0.85133246092385029</v>
      </c>
      <c r="AY40" s="2">
        <f t="shared" si="7"/>
        <v>0.40080160320641767</v>
      </c>
      <c r="AZ40" s="12">
        <v>0.87349731199206815</v>
      </c>
    </row>
    <row r="41" spans="1:52">
      <c r="A41" s="4">
        <v>41334</v>
      </c>
      <c r="B41" s="5">
        <v>102.2</v>
      </c>
      <c r="C41" s="5">
        <v>74.5</v>
      </c>
      <c r="D41" s="5">
        <v>99.9</v>
      </c>
      <c r="E41" s="5">
        <v>110.4</v>
      </c>
      <c r="F41" s="5">
        <v>101.3</v>
      </c>
      <c r="G41" s="5">
        <v>102.2</v>
      </c>
      <c r="H41" s="5">
        <v>104.5</v>
      </c>
      <c r="I41" s="5">
        <v>113.8</v>
      </c>
      <c r="J41" s="5">
        <v>100.3</v>
      </c>
      <c r="K41" s="5">
        <v>100.3</v>
      </c>
      <c r="L41" s="5">
        <v>91.3</v>
      </c>
      <c r="M41" s="5">
        <v>103.5</v>
      </c>
      <c r="N41" s="5">
        <v>98.7</v>
      </c>
      <c r="O41" s="5">
        <v>100.8</v>
      </c>
      <c r="P41" s="5">
        <v>99.9</v>
      </c>
      <c r="Q41" s="5">
        <v>105.2</v>
      </c>
      <c r="R41" s="5">
        <v>104.2</v>
      </c>
      <c r="S41" s="5">
        <v>76.099999999999994</v>
      </c>
      <c r="T41" s="5">
        <v>99.5</v>
      </c>
      <c r="U41" s="5">
        <v>110</v>
      </c>
      <c r="V41" s="5">
        <v>101.7</v>
      </c>
      <c r="W41" s="5">
        <v>104.7</v>
      </c>
      <c r="X41" s="5">
        <v>100.2</v>
      </c>
      <c r="Y41" s="5">
        <v>96.7</v>
      </c>
      <c r="Z41" s="5">
        <v>99.5</v>
      </c>
      <c r="AA41" s="5">
        <v>99.3</v>
      </c>
      <c r="AB41" s="5">
        <v>100.8</v>
      </c>
      <c r="AC41" s="5">
        <v>99.6</v>
      </c>
      <c r="AD41" s="5">
        <v>99.7</v>
      </c>
      <c r="AE41" s="5">
        <v>94.6</v>
      </c>
      <c r="AF41" s="5">
        <v>100.3</v>
      </c>
      <c r="AH41" s="4">
        <v>41334</v>
      </c>
      <c r="AI41" s="5">
        <v>102.2</v>
      </c>
      <c r="AJ41" s="5">
        <v>99.9</v>
      </c>
      <c r="AK41" s="5">
        <v>104.5</v>
      </c>
      <c r="AL41" s="5">
        <v>100.3</v>
      </c>
      <c r="AM41" s="5">
        <v>110</v>
      </c>
      <c r="AN41" s="5">
        <v>99.6</v>
      </c>
      <c r="AQ41" s="4">
        <v>41334</v>
      </c>
      <c r="AR41" s="2">
        <f t="shared" si="5"/>
        <v>0.78895463510848174</v>
      </c>
      <c r="AS41" s="2">
        <f t="shared" si="6"/>
        <v>-1.7975266033936278E-2</v>
      </c>
      <c r="AT41" s="2">
        <f t="shared" si="6"/>
        <v>0.3308164383718451</v>
      </c>
      <c r="AU41" s="2">
        <f t="shared" si="6"/>
        <v>2.2910750256745546E-2</v>
      </c>
      <c r="AV41" s="2">
        <f t="shared" si="6"/>
        <v>0.3750446989505174</v>
      </c>
      <c r="AW41" s="2">
        <f t="shared" si="6"/>
        <v>-3.2042396149387191E-2</v>
      </c>
      <c r="AX41" s="2">
        <f t="shared" si="4"/>
        <v>0.11020040971269718</v>
      </c>
      <c r="AY41" s="2">
        <f t="shared" si="7"/>
        <v>0.40040040040038605</v>
      </c>
      <c r="AZ41" s="12">
        <v>0.40874730189955244</v>
      </c>
    </row>
    <row r="42" spans="1:52">
      <c r="A42" s="4">
        <v>41365</v>
      </c>
      <c r="B42" s="5">
        <v>102.7</v>
      </c>
      <c r="C42" s="5">
        <v>73.900000000000006</v>
      </c>
      <c r="D42" s="5">
        <v>100.2</v>
      </c>
      <c r="E42" s="5">
        <v>112.5</v>
      </c>
      <c r="F42" s="5">
        <v>102.2</v>
      </c>
      <c r="G42" s="5">
        <v>101.8</v>
      </c>
      <c r="H42" s="5">
        <v>105.2</v>
      </c>
      <c r="I42" s="5">
        <v>113.2</v>
      </c>
      <c r="J42" s="5">
        <v>100.7</v>
      </c>
      <c r="K42" s="5">
        <v>100.4</v>
      </c>
      <c r="L42" s="5">
        <v>92.9</v>
      </c>
      <c r="M42" s="5">
        <v>102</v>
      </c>
      <c r="N42" s="5">
        <v>98.9</v>
      </c>
      <c r="O42" s="5">
        <v>101.4</v>
      </c>
      <c r="P42" s="5">
        <v>99.9</v>
      </c>
      <c r="Q42" s="5">
        <v>101.7</v>
      </c>
      <c r="R42" s="5">
        <v>104.6</v>
      </c>
      <c r="S42" s="5">
        <v>75.3</v>
      </c>
      <c r="T42" s="5">
        <v>99.7</v>
      </c>
      <c r="U42" s="5">
        <v>114.5</v>
      </c>
      <c r="V42" s="5">
        <v>101.5</v>
      </c>
      <c r="W42" s="5">
        <v>107.4</v>
      </c>
      <c r="X42" s="5">
        <v>100.9</v>
      </c>
      <c r="Y42" s="5">
        <v>96</v>
      </c>
      <c r="Z42" s="5">
        <v>99.4</v>
      </c>
      <c r="AA42" s="5">
        <v>98.8</v>
      </c>
      <c r="AB42" s="5">
        <v>100.8</v>
      </c>
      <c r="AC42" s="5">
        <v>99.4</v>
      </c>
      <c r="AD42" s="5">
        <v>99.7</v>
      </c>
      <c r="AE42" s="5">
        <v>94.2</v>
      </c>
      <c r="AF42" s="5">
        <v>100.6</v>
      </c>
      <c r="AH42" s="4">
        <v>41365</v>
      </c>
      <c r="AI42" s="5">
        <v>102.7</v>
      </c>
      <c r="AJ42" s="5">
        <v>100.2</v>
      </c>
      <c r="AK42" s="5">
        <v>105.2</v>
      </c>
      <c r="AL42" s="5">
        <v>100.4</v>
      </c>
      <c r="AM42" s="5">
        <v>114.5</v>
      </c>
      <c r="AN42" s="5">
        <v>99.4</v>
      </c>
      <c r="AQ42" s="4">
        <v>41365</v>
      </c>
      <c r="AR42" s="2">
        <f t="shared" si="5"/>
        <v>0.98328416912487171</v>
      </c>
      <c r="AS42" s="2">
        <f t="shared" si="6"/>
        <v>0.12645915802769991</v>
      </c>
      <c r="AT42" s="2">
        <f t="shared" si="6"/>
        <v>0.39737512417972592</v>
      </c>
      <c r="AU42" s="2">
        <f t="shared" si="6"/>
        <v>9.1826287029049325E-2</v>
      </c>
      <c r="AV42" s="2">
        <f t="shared" si="6"/>
        <v>0.60915444888171522</v>
      </c>
      <c r="AW42" s="2">
        <f t="shared" si="6"/>
        <v>-2.1425939593864955E-2</v>
      </c>
      <c r="AX42" s="2">
        <f t="shared" si="4"/>
        <v>-0.22010490939945382</v>
      </c>
      <c r="AY42" s="2">
        <f t="shared" si="7"/>
        <v>1.1055276381909351</v>
      </c>
      <c r="AZ42" s="12">
        <v>0.51015216492081095</v>
      </c>
    </row>
    <row r="43" spans="1:52">
      <c r="A43" s="4">
        <v>41395</v>
      </c>
      <c r="B43" s="5">
        <v>103</v>
      </c>
      <c r="C43" s="5">
        <v>73.400000000000006</v>
      </c>
      <c r="D43" s="5">
        <v>100.9</v>
      </c>
      <c r="E43" s="5">
        <v>114</v>
      </c>
      <c r="F43" s="5">
        <v>102.7</v>
      </c>
      <c r="G43" s="5">
        <v>102.2</v>
      </c>
      <c r="H43" s="5">
        <v>106</v>
      </c>
      <c r="I43" s="5">
        <v>111.4</v>
      </c>
      <c r="J43" s="5">
        <v>100.5</v>
      </c>
      <c r="K43" s="5">
        <v>100.3</v>
      </c>
      <c r="L43" s="5">
        <v>92.9</v>
      </c>
      <c r="M43" s="5">
        <v>100.8</v>
      </c>
      <c r="N43" s="5">
        <v>99.5</v>
      </c>
      <c r="O43" s="5">
        <v>102.3</v>
      </c>
      <c r="P43" s="5">
        <v>100.1</v>
      </c>
      <c r="Q43" s="5">
        <v>101.7</v>
      </c>
      <c r="R43" s="5">
        <v>105</v>
      </c>
      <c r="S43" s="5">
        <v>75.3</v>
      </c>
      <c r="T43" s="5">
        <v>99.5</v>
      </c>
      <c r="U43" s="5">
        <v>117.4</v>
      </c>
      <c r="V43" s="5">
        <v>101.5</v>
      </c>
      <c r="W43" s="5">
        <v>107.4</v>
      </c>
      <c r="X43" s="5">
        <v>101</v>
      </c>
      <c r="Y43" s="5">
        <v>96.1</v>
      </c>
      <c r="Z43" s="5">
        <v>99.9</v>
      </c>
      <c r="AA43" s="5">
        <v>98.8</v>
      </c>
      <c r="AB43" s="5">
        <v>100.8</v>
      </c>
      <c r="AC43" s="5">
        <v>99.4</v>
      </c>
      <c r="AD43" s="5">
        <v>99.7</v>
      </c>
      <c r="AE43" s="5">
        <v>94.7</v>
      </c>
      <c r="AF43" s="5">
        <v>100.8</v>
      </c>
      <c r="AH43" s="4">
        <v>41395</v>
      </c>
      <c r="AI43" s="5">
        <v>103</v>
      </c>
      <c r="AJ43" s="5">
        <v>100.9</v>
      </c>
      <c r="AK43" s="5">
        <v>106</v>
      </c>
      <c r="AL43" s="5">
        <v>100.3</v>
      </c>
      <c r="AM43" s="5">
        <v>117.4</v>
      </c>
      <c r="AN43" s="5">
        <v>99.4</v>
      </c>
      <c r="AQ43" s="4">
        <v>41395</v>
      </c>
      <c r="AR43" s="2">
        <f t="shared" si="5"/>
        <v>2.081268582755186</v>
      </c>
      <c r="AS43" s="2">
        <f t="shared" si="6"/>
        <v>0.32649322765981315</v>
      </c>
      <c r="AT43" s="2">
        <f t="shared" si="6"/>
        <v>0.46360431154301412</v>
      </c>
      <c r="AU43" s="2">
        <f t="shared" si="6"/>
        <v>-2.2865111312016174E-2</v>
      </c>
      <c r="AV43" s="2">
        <f t="shared" si="6"/>
        <v>0.81581586433696596</v>
      </c>
      <c r="AW43" s="2">
        <f t="shared" si="6"/>
        <v>0</v>
      </c>
      <c r="AX43" s="2">
        <f t="shared" si="4"/>
        <v>0.4982202905274089</v>
      </c>
      <c r="AY43" s="2">
        <f t="shared" si="7"/>
        <v>0.69930069930070715</v>
      </c>
      <c r="AZ43" s="12">
        <v>1.0757097516025169</v>
      </c>
    </row>
    <row r="44" spans="1:52">
      <c r="A44" s="4">
        <v>41426</v>
      </c>
      <c r="B44" s="5">
        <v>102.9</v>
      </c>
      <c r="C44" s="5">
        <v>68.900000000000006</v>
      </c>
      <c r="D44" s="5">
        <v>100.5</v>
      </c>
      <c r="E44" s="5">
        <v>114.7</v>
      </c>
      <c r="F44" s="5">
        <v>102.5</v>
      </c>
      <c r="G44" s="5">
        <v>102.7</v>
      </c>
      <c r="H44" s="5">
        <v>105.2</v>
      </c>
      <c r="I44" s="5">
        <v>110.5</v>
      </c>
      <c r="J44" s="5">
        <v>100.6</v>
      </c>
      <c r="K44" s="5">
        <v>100.2</v>
      </c>
      <c r="L44" s="5">
        <v>92.8</v>
      </c>
      <c r="M44" s="5">
        <v>96.6</v>
      </c>
      <c r="N44" s="5">
        <v>99</v>
      </c>
      <c r="O44" s="5">
        <v>101</v>
      </c>
      <c r="P44" s="5">
        <v>99.7</v>
      </c>
      <c r="Q44" s="5">
        <v>100.5</v>
      </c>
      <c r="R44" s="5">
        <v>104.5</v>
      </c>
      <c r="S44" s="5">
        <v>73.900000000000006</v>
      </c>
      <c r="T44" s="5">
        <v>98.9</v>
      </c>
      <c r="U44" s="5">
        <v>120</v>
      </c>
      <c r="V44" s="5">
        <v>101.5</v>
      </c>
      <c r="W44" s="5">
        <v>107.4</v>
      </c>
      <c r="X44" s="5">
        <v>101.1</v>
      </c>
      <c r="Y44" s="5">
        <v>96</v>
      </c>
      <c r="Z44" s="5">
        <v>99.3</v>
      </c>
      <c r="AA44" s="5">
        <v>98.8</v>
      </c>
      <c r="AB44" s="5">
        <v>100.8</v>
      </c>
      <c r="AC44" s="5">
        <v>99.4</v>
      </c>
      <c r="AD44" s="5">
        <v>99.7</v>
      </c>
      <c r="AE44" s="5">
        <v>96.5</v>
      </c>
      <c r="AF44" s="5">
        <v>100.7</v>
      </c>
      <c r="AH44" s="4">
        <v>41426</v>
      </c>
      <c r="AI44" s="5">
        <v>102.9</v>
      </c>
      <c r="AJ44" s="5">
        <v>100.5</v>
      </c>
      <c r="AK44" s="5">
        <v>105.2</v>
      </c>
      <c r="AL44" s="5">
        <v>100.2</v>
      </c>
      <c r="AM44" s="5">
        <v>120</v>
      </c>
      <c r="AN44" s="5">
        <v>99.4</v>
      </c>
      <c r="AQ44" s="4">
        <v>41426</v>
      </c>
      <c r="AR44" s="2">
        <f t="shared" si="5"/>
        <v>2.592223330009972</v>
      </c>
      <c r="AS44" s="2">
        <f t="shared" si="6"/>
        <v>0.34637936576552597</v>
      </c>
      <c r="AT44" s="2">
        <f t="shared" si="6"/>
        <v>0.3628150522024553</v>
      </c>
      <c r="AU44" s="2">
        <f t="shared" si="6"/>
        <v>-2.2887908033160778E-2</v>
      </c>
      <c r="AV44" s="2">
        <f t="shared" si="6"/>
        <v>0.84614864064694051</v>
      </c>
      <c r="AW44" s="2">
        <f t="shared" si="6"/>
        <v>0</v>
      </c>
      <c r="AX44" s="2">
        <f t="shared" si="4"/>
        <v>1.059768179428211</v>
      </c>
      <c r="AY44" s="2">
        <f t="shared" si="7"/>
        <v>0.80080080080080052</v>
      </c>
      <c r="AZ44" s="12">
        <v>1.3359370653996336</v>
      </c>
    </row>
    <row r="45" spans="1:52">
      <c r="A45" s="4">
        <v>41456</v>
      </c>
      <c r="B45" s="5">
        <v>103.6</v>
      </c>
      <c r="C45" s="5">
        <v>64.8</v>
      </c>
      <c r="D45" s="5">
        <v>100.4</v>
      </c>
      <c r="E45" s="5">
        <v>114.9</v>
      </c>
      <c r="F45" s="5">
        <v>102.5</v>
      </c>
      <c r="G45" s="5">
        <v>102.8</v>
      </c>
      <c r="H45" s="5">
        <v>105.9</v>
      </c>
      <c r="I45" s="5">
        <v>112.2</v>
      </c>
      <c r="J45" s="5">
        <v>101.1</v>
      </c>
      <c r="K45" s="5">
        <v>100.3</v>
      </c>
      <c r="L45" s="5">
        <v>93.3</v>
      </c>
      <c r="M45" s="5">
        <v>95.3</v>
      </c>
      <c r="N45" s="5">
        <v>98.3</v>
      </c>
      <c r="O45" s="5">
        <v>102.3</v>
      </c>
      <c r="P45" s="5">
        <v>100.1</v>
      </c>
      <c r="Q45" s="5">
        <v>98.9</v>
      </c>
      <c r="R45" s="5">
        <v>105.1</v>
      </c>
      <c r="S45" s="5">
        <v>73.5</v>
      </c>
      <c r="T45" s="5">
        <v>99.2</v>
      </c>
      <c r="U45" s="5">
        <v>126.7</v>
      </c>
      <c r="V45" s="5">
        <v>101.5</v>
      </c>
      <c r="W45" s="5">
        <v>107.4</v>
      </c>
      <c r="X45" s="5">
        <v>101</v>
      </c>
      <c r="Y45" s="5">
        <v>96</v>
      </c>
      <c r="Z45" s="5">
        <v>99.6</v>
      </c>
      <c r="AA45" s="5">
        <v>99.1</v>
      </c>
      <c r="AB45" s="5">
        <v>100.8</v>
      </c>
      <c r="AC45" s="5">
        <v>99.4</v>
      </c>
      <c r="AD45" s="5">
        <v>99.7</v>
      </c>
      <c r="AE45" s="5">
        <v>98.3</v>
      </c>
      <c r="AF45" s="5">
        <v>100.8</v>
      </c>
      <c r="AH45" s="4">
        <v>41456</v>
      </c>
      <c r="AI45" s="5">
        <v>103.6</v>
      </c>
      <c r="AJ45" s="5">
        <v>100.4</v>
      </c>
      <c r="AK45" s="5">
        <v>105.9</v>
      </c>
      <c r="AL45" s="5">
        <v>100.3</v>
      </c>
      <c r="AM45" s="5">
        <v>126.7</v>
      </c>
      <c r="AN45" s="5">
        <v>99.4</v>
      </c>
      <c r="AQ45" s="4">
        <v>41456</v>
      </c>
      <c r="AR45" s="2">
        <f t="shared" si="5"/>
        <v>3.7037037037036953</v>
      </c>
      <c r="AS45" s="2">
        <f t="shared" si="6"/>
        <v>0.38400873521127665</v>
      </c>
      <c r="AT45" s="2">
        <f t="shared" si="6"/>
        <v>0.42920722614976631</v>
      </c>
      <c r="AU45" s="2">
        <f t="shared" si="6"/>
        <v>2.2910750256745546E-2</v>
      </c>
      <c r="AV45" s="2">
        <f t="shared" si="6"/>
        <v>0.8362681472033604</v>
      </c>
      <c r="AW45" s="2">
        <f t="shared" si="6"/>
        <v>0</v>
      </c>
      <c r="AX45" s="2">
        <f t="shared" si="4"/>
        <v>2.0313088448825463</v>
      </c>
      <c r="AY45" s="2">
        <f t="shared" si="7"/>
        <v>1.2048192771084274</v>
      </c>
      <c r="AZ45" s="12">
        <v>1.9050566481270295</v>
      </c>
    </row>
    <row r="46" spans="1:52">
      <c r="A46" s="4">
        <v>41487</v>
      </c>
      <c r="B46" s="5">
        <v>103.7</v>
      </c>
      <c r="C46" s="5">
        <v>62.5</v>
      </c>
      <c r="D46" s="5">
        <v>100.2</v>
      </c>
      <c r="E46" s="5">
        <v>115</v>
      </c>
      <c r="F46" s="5">
        <v>102.2</v>
      </c>
      <c r="G46" s="5">
        <v>102.6</v>
      </c>
      <c r="H46" s="5">
        <v>106.1</v>
      </c>
      <c r="I46" s="5">
        <v>113.2</v>
      </c>
      <c r="J46" s="5">
        <v>101.1</v>
      </c>
      <c r="K46" s="5">
        <v>100.2</v>
      </c>
      <c r="L46" s="5">
        <v>93.6</v>
      </c>
      <c r="M46" s="5">
        <v>95.1</v>
      </c>
      <c r="N46" s="5">
        <v>99.1</v>
      </c>
      <c r="O46" s="5">
        <v>102</v>
      </c>
      <c r="P46" s="5">
        <v>99.7</v>
      </c>
      <c r="Q46" s="5">
        <v>98</v>
      </c>
      <c r="R46" s="5">
        <v>104.3</v>
      </c>
      <c r="S46" s="5">
        <v>73.5</v>
      </c>
      <c r="T46" s="5">
        <v>98.2</v>
      </c>
      <c r="U46" s="5">
        <v>127.5</v>
      </c>
      <c r="V46" s="5">
        <v>101.5</v>
      </c>
      <c r="W46" s="5">
        <v>107.7</v>
      </c>
      <c r="X46" s="5">
        <v>101</v>
      </c>
      <c r="Y46" s="5">
        <v>95.9</v>
      </c>
      <c r="Z46" s="5">
        <v>100.3</v>
      </c>
      <c r="AA46" s="5">
        <v>99.1</v>
      </c>
      <c r="AB46" s="5">
        <v>100.8</v>
      </c>
      <c r="AC46" s="5">
        <v>99.1</v>
      </c>
      <c r="AD46" s="5">
        <v>99.7</v>
      </c>
      <c r="AE46" s="5">
        <v>99.7</v>
      </c>
      <c r="AF46" s="5">
        <v>100.7</v>
      </c>
      <c r="AH46" s="4">
        <v>41487</v>
      </c>
      <c r="AI46" s="5">
        <v>103.7</v>
      </c>
      <c r="AJ46" s="5">
        <v>100.2</v>
      </c>
      <c r="AK46" s="5">
        <v>106.1</v>
      </c>
      <c r="AL46" s="5">
        <v>100.2</v>
      </c>
      <c r="AM46" s="5">
        <v>127.5</v>
      </c>
      <c r="AN46" s="5">
        <v>99.1</v>
      </c>
      <c r="AQ46" s="4">
        <v>41487</v>
      </c>
      <c r="AR46" s="2">
        <f t="shared" si="5"/>
        <v>3.8038038038038025</v>
      </c>
      <c r="AS46" s="2">
        <f t="shared" si="6"/>
        <v>0.36609503124108739</v>
      </c>
      <c r="AT46" s="2">
        <f t="shared" si="6"/>
        <v>0.46314301372058198</v>
      </c>
      <c r="AU46" s="2">
        <f t="shared" si="6"/>
        <v>0</v>
      </c>
      <c r="AV46" s="2">
        <f t="shared" si="6"/>
        <v>0.73001868813653403</v>
      </c>
      <c r="AW46" s="2">
        <f t="shared" si="6"/>
        <v>0</v>
      </c>
      <c r="AX46" s="2">
        <f t="shared" si="4"/>
        <v>2.244547070705599</v>
      </c>
      <c r="AY46" s="2">
        <f t="shared" si="7"/>
        <v>1.0030090270812337</v>
      </c>
      <c r="AZ46" s="12">
        <v>1.9565446656439889</v>
      </c>
    </row>
    <row r="47" spans="1:52">
      <c r="A47" s="4">
        <v>41518</v>
      </c>
      <c r="B47" s="5">
        <v>104.1</v>
      </c>
      <c r="C47" s="5">
        <v>64.2</v>
      </c>
      <c r="D47" s="5">
        <v>100.6</v>
      </c>
      <c r="E47" s="5">
        <v>114.9</v>
      </c>
      <c r="F47" s="5">
        <v>103.1</v>
      </c>
      <c r="G47" s="5">
        <v>102.6</v>
      </c>
      <c r="H47" s="5">
        <v>106.7</v>
      </c>
      <c r="I47" s="5">
        <v>114.7</v>
      </c>
      <c r="J47" s="5">
        <v>100.4</v>
      </c>
      <c r="K47" s="5">
        <v>100.2</v>
      </c>
      <c r="L47" s="5">
        <v>94.3</v>
      </c>
      <c r="M47" s="5">
        <v>97.9</v>
      </c>
      <c r="N47" s="5">
        <v>99.2</v>
      </c>
      <c r="O47" s="5">
        <v>102.6</v>
      </c>
      <c r="P47" s="5">
        <v>100.5</v>
      </c>
      <c r="Q47" s="5">
        <v>95.6</v>
      </c>
      <c r="R47" s="5">
        <v>104.6</v>
      </c>
      <c r="S47" s="5">
        <v>68.8</v>
      </c>
      <c r="T47" s="5">
        <v>98.7</v>
      </c>
      <c r="U47" s="5">
        <v>129.1</v>
      </c>
      <c r="V47" s="5">
        <v>101.5</v>
      </c>
      <c r="W47" s="5">
        <v>107.4</v>
      </c>
      <c r="X47" s="5">
        <v>101.1</v>
      </c>
      <c r="Y47" s="5">
        <v>95.7</v>
      </c>
      <c r="Z47" s="5">
        <v>99.2</v>
      </c>
      <c r="AA47" s="5">
        <v>99.1</v>
      </c>
      <c r="AB47" s="5">
        <v>100.8</v>
      </c>
      <c r="AC47" s="5">
        <v>99.4</v>
      </c>
      <c r="AD47" s="5">
        <v>99.8</v>
      </c>
      <c r="AE47" s="5">
        <v>100.1</v>
      </c>
      <c r="AF47" s="5">
        <v>100.7</v>
      </c>
      <c r="AH47" s="4">
        <v>41518</v>
      </c>
      <c r="AI47" s="5">
        <v>104.1</v>
      </c>
      <c r="AJ47" s="5">
        <v>100.6</v>
      </c>
      <c r="AK47" s="5">
        <v>106.7</v>
      </c>
      <c r="AL47" s="5">
        <v>100.2</v>
      </c>
      <c r="AM47" s="5">
        <v>129.1</v>
      </c>
      <c r="AN47" s="5">
        <v>99.4</v>
      </c>
      <c r="AQ47" s="4">
        <v>41518</v>
      </c>
      <c r="AR47" s="2">
        <f t="shared" si="5"/>
        <v>3.5820895522387985</v>
      </c>
      <c r="AS47" s="2">
        <f t="shared" si="6"/>
        <v>0.40188602921404254</v>
      </c>
      <c r="AT47" s="2">
        <f t="shared" si="6"/>
        <v>0.50399358236545733</v>
      </c>
      <c r="AU47" s="2">
        <f t="shared" si="6"/>
        <v>2.293363811914545E-2</v>
      </c>
      <c r="AV47" s="2">
        <f t="shared" si="6"/>
        <v>0.8656050917772754</v>
      </c>
      <c r="AW47" s="2">
        <f t="shared" si="6"/>
        <v>-1.0723736600748735E-2</v>
      </c>
      <c r="AX47" s="2">
        <f t="shared" si="4"/>
        <v>1.7983949473636265</v>
      </c>
      <c r="AY47" s="2">
        <f t="shared" si="7"/>
        <v>1.0030090270812337</v>
      </c>
      <c r="AZ47" s="12">
        <v>1.8478600715062612</v>
      </c>
    </row>
    <row r="48" spans="1:52">
      <c r="A48" s="4">
        <v>41548</v>
      </c>
      <c r="B48" s="5">
        <v>103.9</v>
      </c>
      <c r="C48" s="5">
        <v>63.8</v>
      </c>
      <c r="D48" s="5">
        <v>100.7</v>
      </c>
      <c r="E48" s="5">
        <v>113.6</v>
      </c>
      <c r="F48" s="5">
        <v>103.8</v>
      </c>
      <c r="G48" s="5">
        <v>102.4</v>
      </c>
      <c r="H48" s="5">
        <v>106.4</v>
      </c>
      <c r="I48" s="5">
        <v>116.4</v>
      </c>
      <c r="J48" s="5">
        <v>100.7</v>
      </c>
      <c r="K48" s="5">
        <v>100.3</v>
      </c>
      <c r="L48" s="5">
        <v>95.2</v>
      </c>
      <c r="M48" s="5">
        <v>95.6</v>
      </c>
      <c r="N48" s="5">
        <v>99.6</v>
      </c>
      <c r="O48" s="5">
        <v>102.8</v>
      </c>
      <c r="P48" s="5">
        <v>100.2</v>
      </c>
      <c r="Q48" s="5">
        <v>95.9</v>
      </c>
      <c r="R48" s="5">
        <v>104.3</v>
      </c>
      <c r="S48" s="5">
        <v>67.8</v>
      </c>
      <c r="T48" s="5">
        <v>98.3</v>
      </c>
      <c r="U48" s="5">
        <v>124.2</v>
      </c>
      <c r="V48" s="5">
        <v>101.6</v>
      </c>
      <c r="W48" s="5">
        <v>107.9</v>
      </c>
      <c r="X48" s="5">
        <v>101.3</v>
      </c>
      <c r="Y48" s="5">
        <v>95.9</v>
      </c>
      <c r="Z48" s="5">
        <v>99.8</v>
      </c>
      <c r="AA48" s="5">
        <v>98.4</v>
      </c>
      <c r="AB48" s="5">
        <v>100.8</v>
      </c>
      <c r="AC48" s="5">
        <v>99.7</v>
      </c>
      <c r="AD48" s="5">
        <v>99.8</v>
      </c>
      <c r="AE48" s="5">
        <v>100.3</v>
      </c>
      <c r="AF48" s="5">
        <v>100.8</v>
      </c>
      <c r="AH48" s="4">
        <v>41548</v>
      </c>
      <c r="AI48" s="5">
        <v>103.9</v>
      </c>
      <c r="AJ48" s="5">
        <v>100.7</v>
      </c>
      <c r="AK48" s="5">
        <v>106.4</v>
      </c>
      <c r="AL48" s="5">
        <v>100.3</v>
      </c>
      <c r="AM48" s="5">
        <v>124.2</v>
      </c>
      <c r="AN48" s="5">
        <v>99.7</v>
      </c>
      <c r="AQ48" s="4">
        <v>41548</v>
      </c>
      <c r="AR48" s="2">
        <f t="shared" si="5"/>
        <v>3.6926147704590733</v>
      </c>
      <c r="AS48" s="2">
        <f t="shared" si="6"/>
        <v>0.55195289766440192</v>
      </c>
      <c r="AT48" s="2">
        <f t="shared" si="6"/>
        <v>0.47047715174109084</v>
      </c>
      <c r="AU48" s="2">
        <f t="shared" si="6"/>
        <v>6.8869715271782095E-2</v>
      </c>
      <c r="AV48" s="2">
        <f t="shared" si="6"/>
        <v>1.0190977034604907</v>
      </c>
      <c r="AW48" s="2">
        <f t="shared" si="6"/>
        <v>2.1447473201498989E-2</v>
      </c>
      <c r="AX48" s="2">
        <f t="shared" si="4"/>
        <v>1.5607698291198084</v>
      </c>
      <c r="AY48" s="2">
        <f t="shared" si="7"/>
        <v>1.1033099297893472</v>
      </c>
      <c r="AZ48" s="12">
        <v>1.9021185587169214</v>
      </c>
    </row>
    <row r="49" spans="1:52">
      <c r="A49" s="4">
        <v>41579</v>
      </c>
      <c r="B49" s="5">
        <v>104</v>
      </c>
      <c r="C49" s="5">
        <v>64.099999999999994</v>
      </c>
      <c r="D49" s="5">
        <v>100.7</v>
      </c>
      <c r="E49" s="5">
        <v>113.6</v>
      </c>
      <c r="F49" s="5">
        <v>104.2</v>
      </c>
      <c r="G49" s="5">
        <v>102.3</v>
      </c>
      <c r="H49" s="5">
        <v>106.8</v>
      </c>
      <c r="I49" s="5">
        <v>117.6</v>
      </c>
      <c r="J49" s="5">
        <v>101.1</v>
      </c>
      <c r="K49" s="5">
        <v>100.4</v>
      </c>
      <c r="L49" s="5">
        <v>95.9</v>
      </c>
      <c r="M49" s="5">
        <v>96.4</v>
      </c>
      <c r="N49" s="5">
        <v>99.5</v>
      </c>
      <c r="O49" s="5">
        <v>103.4</v>
      </c>
      <c r="P49" s="5">
        <v>99.8</v>
      </c>
      <c r="Q49" s="5">
        <v>96.9</v>
      </c>
      <c r="R49" s="5">
        <v>104.1</v>
      </c>
      <c r="S49" s="5">
        <v>67.8</v>
      </c>
      <c r="T49" s="5">
        <v>98.5</v>
      </c>
      <c r="U49" s="5">
        <v>123.4</v>
      </c>
      <c r="V49" s="5">
        <v>101.6</v>
      </c>
      <c r="W49" s="5">
        <v>108.2</v>
      </c>
      <c r="X49" s="5">
        <v>101.6</v>
      </c>
      <c r="Y49" s="5">
        <v>96.1</v>
      </c>
      <c r="Z49" s="5">
        <v>99.7</v>
      </c>
      <c r="AA49" s="5">
        <v>98.4</v>
      </c>
      <c r="AB49" s="5">
        <v>100.8</v>
      </c>
      <c r="AC49" s="5">
        <v>99.8</v>
      </c>
      <c r="AD49" s="5">
        <v>99.8</v>
      </c>
      <c r="AE49" s="5">
        <v>100.1</v>
      </c>
      <c r="AF49" s="5">
        <v>100.9</v>
      </c>
      <c r="AH49" s="4">
        <v>41579</v>
      </c>
      <c r="AI49" s="5">
        <v>104</v>
      </c>
      <c r="AJ49" s="5">
        <v>100.7</v>
      </c>
      <c r="AK49" s="5">
        <v>106.8</v>
      </c>
      <c r="AL49" s="5">
        <v>100.4</v>
      </c>
      <c r="AM49" s="5">
        <v>123.4</v>
      </c>
      <c r="AN49" s="5">
        <v>99.8</v>
      </c>
      <c r="AQ49" s="4">
        <v>41579</v>
      </c>
      <c r="AR49" s="2">
        <f t="shared" si="5"/>
        <v>3.6889332003988073</v>
      </c>
      <c r="AS49" s="2">
        <f t="shared" si="6"/>
        <v>0.53300891102677239</v>
      </c>
      <c r="AT49" s="2">
        <f t="shared" si="6"/>
        <v>0.48601983927796272</v>
      </c>
      <c r="AU49" s="2">
        <f t="shared" si="6"/>
        <v>0.11489775654285121</v>
      </c>
      <c r="AV49" s="2">
        <f t="shared" si="6"/>
        <v>0.93473459941503201</v>
      </c>
      <c r="AW49" s="2">
        <f t="shared" si="6"/>
        <v>3.2171209802247726E-2</v>
      </c>
      <c r="AX49" s="2">
        <f t="shared" si="4"/>
        <v>1.5881008843339415</v>
      </c>
      <c r="AY49" s="2">
        <f t="shared" si="7"/>
        <v>1.4070351758794146</v>
      </c>
      <c r="AZ49" s="12">
        <v>1.9011412084533248</v>
      </c>
    </row>
    <row r="50" spans="1:52">
      <c r="A50" s="4">
        <v>41609</v>
      </c>
      <c r="B50" s="5">
        <v>104.6</v>
      </c>
      <c r="C50" s="5">
        <v>67</v>
      </c>
      <c r="D50" s="5">
        <v>101.5</v>
      </c>
      <c r="E50" s="5">
        <v>113.2</v>
      </c>
      <c r="F50" s="5">
        <v>104.1</v>
      </c>
      <c r="G50" s="5">
        <v>102.3</v>
      </c>
      <c r="H50" s="5">
        <v>107.7</v>
      </c>
      <c r="I50" s="5">
        <v>122.8</v>
      </c>
      <c r="J50" s="5">
        <v>101.8</v>
      </c>
      <c r="K50" s="5">
        <v>100.3</v>
      </c>
      <c r="L50" s="5">
        <v>97.1</v>
      </c>
      <c r="M50" s="5">
        <v>97</v>
      </c>
      <c r="N50" s="5">
        <v>99.4</v>
      </c>
      <c r="O50" s="5">
        <v>103.2</v>
      </c>
      <c r="P50" s="5">
        <v>99.9</v>
      </c>
      <c r="Q50" s="5">
        <v>99.2</v>
      </c>
      <c r="R50" s="5">
        <v>104.1</v>
      </c>
      <c r="S50" s="5">
        <v>67.8</v>
      </c>
      <c r="T50" s="5">
        <v>99.1</v>
      </c>
      <c r="U50" s="5">
        <v>122.9</v>
      </c>
      <c r="V50" s="5">
        <v>101.6</v>
      </c>
      <c r="W50" s="5">
        <v>108.2</v>
      </c>
      <c r="X50" s="5">
        <v>101.7</v>
      </c>
      <c r="Y50" s="5">
        <v>96.6</v>
      </c>
      <c r="Z50" s="5">
        <v>99.7</v>
      </c>
      <c r="AA50" s="5">
        <v>98.5</v>
      </c>
      <c r="AB50" s="5">
        <v>100.8</v>
      </c>
      <c r="AC50" s="5">
        <v>99.8</v>
      </c>
      <c r="AD50" s="5">
        <v>99.8</v>
      </c>
      <c r="AE50" s="5">
        <v>100.8</v>
      </c>
      <c r="AF50" s="5">
        <v>100.8</v>
      </c>
      <c r="AH50" s="4">
        <v>41609</v>
      </c>
      <c r="AI50" s="5">
        <v>104.6</v>
      </c>
      <c r="AJ50" s="5">
        <v>101.5</v>
      </c>
      <c r="AK50" s="5">
        <v>107.7</v>
      </c>
      <c r="AL50" s="5">
        <v>100.3</v>
      </c>
      <c r="AM50" s="5">
        <v>122.9</v>
      </c>
      <c r="AN50" s="5">
        <v>99.8</v>
      </c>
      <c r="AQ50" s="4">
        <v>41609</v>
      </c>
      <c r="AR50" s="2">
        <f t="shared" si="5"/>
        <v>3.9761431411530879</v>
      </c>
      <c r="AS50" s="2">
        <f t="shared" si="6"/>
        <v>0.62299596855644301</v>
      </c>
      <c r="AT50" s="2">
        <f t="shared" si="6"/>
        <v>0.49903301560989199</v>
      </c>
      <c r="AU50" s="2">
        <f t="shared" si="6"/>
        <v>9.1918205234279016E-2</v>
      </c>
      <c r="AV50" s="2">
        <f t="shared" si="6"/>
        <v>0.93897183694637965</v>
      </c>
      <c r="AW50" s="2">
        <f t="shared" si="6"/>
        <v>3.2171209802247726E-2</v>
      </c>
      <c r="AX50" s="2">
        <f t="shared" si="4"/>
        <v>1.7910529050038466</v>
      </c>
      <c r="AY50" s="2">
        <f t="shared" si="7"/>
        <v>1.2048192771084274</v>
      </c>
      <c r="AZ50" s="12">
        <v>2.0521245130765493</v>
      </c>
    </row>
    <row r="51" spans="1:52">
      <c r="A51" s="4">
        <v>41640</v>
      </c>
      <c r="B51" s="5">
        <v>105.2</v>
      </c>
      <c r="C51" s="5">
        <v>64.3</v>
      </c>
      <c r="D51" s="5">
        <v>101.6</v>
      </c>
      <c r="E51" s="5">
        <v>109.2</v>
      </c>
      <c r="F51" s="5">
        <v>103.5</v>
      </c>
      <c r="G51" s="5">
        <v>102.3</v>
      </c>
      <c r="H51" s="5">
        <v>107.8</v>
      </c>
      <c r="I51" s="5">
        <v>130.5</v>
      </c>
      <c r="J51" s="5">
        <v>102</v>
      </c>
      <c r="K51" s="5">
        <v>100.3</v>
      </c>
      <c r="L51" s="5">
        <v>97.7</v>
      </c>
      <c r="M51" s="5">
        <v>97.7</v>
      </c>
      <c r="N51" s="5">
        <v>100</v>
      </c>
      <c r="O51" s="5">
        <v>103.4</v>
      </c>
      <c r="P51" s="5">
        <v>100.1</v>
      </c>
      <c r="Q51" s="5">
        <v>100.2</v>
      </c>
      <c r="R51" s="5">
        <v>104.1</v>
      </c>
      <c r="S51" s="5">
        <v>67.099999999999994</v>
      </c>
      <c r="T51" s="5">
        <v>99.1</v>
      </c>
      <c r="U51" s="5">
        <v>122.6</v>
      </c>
      <c r="V51" s="5">
        <v>101.6</v>
      </c>
      <c r="W51" s="5">
        <v>108.2</v>
      </c>
      <c r="X51" s="5">
        <v>101.9</v>
      </c>
      <c r="Y51" s="5">
        <v>96.3</v>
      </c>
      <c r="Z51" s="5">
        <v>99.5</v>
      </c>
      <c r="AA51" s="5">
        <v>98.3</v>
      </c>
      <c r="AB51" s="5">
        <v>100.8</v>
      </c>
      <c r="AC51" s="5">
        <v>99.5</v>
      </c>
      <c r="AD51" s="5">
        <v>99.8</v>
      </c>
      <c r="AE51" s="5">
        <v>101.5</v>
      </c>
      <c r="AF51" s="5">
        <v>100.7</v>
      </c>
      <c r="AH51" s="4">
        <v>41640</v>
      </c>
      <c r="AI51" s="5">
        <v>105.2</v>
      </c>
      <c r="AJ51" s="5">
        <v>101.6</v>
      </c>
      <c r="AK51" s="5">
        <v>107.8</v>
      </c>
      <c r="AL51" s="5">
        <v>100.3</v>
      </c>
      <c r="AM51" s="5">
        <v>122.6</v>
      </c>
      <c r="AN51" s="5">
        <v>99.5</v>
      </c>
      <c r="AQ51" s="4">
        <v>41640</v>
      </c>
      <c r="AR51" s="2">
        <f t="shared" si="5"/>
        <v>3.7475345167652847</v>
      </c>
      <c r="AS51" s="2">
        <f t="shared" si="6"/>
        <v>0.49073021528443272</v>
      </c>
      <c r="AT51" s="2">
        <f t="shared" si="6"/>
        <v>0.36208067341158595</v>
      </c>
      <c r="AU51" s="2">
        <f t="shared" si="6"/>
        <v>4.5867276238284377E-2</v>
      </c>
      <c r="AV51" s="2">
        <f t="shared" si="6"/>
        <v>0.96658625807461418</v>
      </c>
      <c r="AW51" s="2">
        <f t="shared" si="6"/>
        <v>2.1490670529195337E-2</v>
      </c>
      <c r="AX51" s="2">
        <f t="shared" si="4"/>
        <v>1.8607794232271724</v>
      </c>
      <c r="AY51" s="2">
        <f t="shared" si="7"/>
        <v>0.80080080080080052</v>
      </c>
      <c r="AZ51" s="12">
        <v>1.9415496840228457</v>
      </c>
    </row>
    <row r="52" spans="1:52">
      <c r="A52" s="4">
        <v>41671</v>
      </c>
      <c r="B52" s="5">
        <v>104.9</v>
      </c>
      <c r="C52" s="5">
        <v>58.5</v>
      </c>
      <c r="D52" s="5">
        <v>101.5</v>
      </c>
      <c r="E52" s="5">
        <v>108.5</v>
      </c>
      <c r="F52" s="5">
        <v>103.4</v>
      </c>
      <c r="G52" s="5">
        <v>102.3</v>
      </c>
      <c r="H52" s="5">
        <v>107.9</v>
      </c>
      <c r="I52" s="5">
        <v>125.4</v>
      </c>
      <c r="J52" s="5">
        <v>102</v>
      </c>
      <c r="K52" s="5">
        <v>100.4</v>
      </c>
      <c r="L52" s="5">
        <v>97.9</v>
      </c>
      <c r="M52" s="5">
        <v>98.2</v>
      </c>
      <c r="N52" s="5">
        <v>99.9</v>
      </c>
      <c r="O52" s="5">
        <v>103.9</v>
      </c>
      <c r="P52" s="5">
        <v>100.7</v>
      </c>
      <c r="Q52" s="5">
        <v>98.5</v>
      </c>
      <c r="R52" s="5">
        <v>103.4</v>
      </c>
      <c r="S52" s="5">
        <v>67.099999999999994</v>
      </c>
      <c r="T52" s="5">
        <v>99</v>
      </c>
      <c r="U52" s="5">
        <v>123.5</v>
      </c>
      <c r="V52" s="5">
        <v>101.6</v>
      </c>
      <c r="W52" s="5">
        <v>108.6</v>
      </c>
      <c r="X52" s="5">
        <v>101.8</v>
      </c>
      <c r="Y52" s="5">
        <v>95.8</v>
      </c>
      <c r="Z52" s="5">
        <v>99.1</v>
      </c>
      <c r="AA52" s="5">
        <v>98.3</v>
      </c>
      <c r="AB52" s="5">
        <v>100.8</v>
      </c>
      <c r="AC52" s="5">
        <v>99.7</v>
      </c>
      <c r="AD52" s="5">
        <v>99.8</v>
      </c>
      <c r="AE52" s="5">
        <v>101.5</v>
      </c>
      <c r="AF52" s="5">
        <v>100.7</v>
      </c>
      <c r="AH52" s="4">
        <v>41671</v>
      </c>
      <c r="AI52" s="5">
        <v>104.9</v>
      </c>
      <c r="AJ52" s="5">
        <v>101.5</v>
      </c>
      <c r="AK52" s="5">
        <v>107.9</v>
      </c>
      <c r="AL52" s="5">
        <v>100.4</v>
      </c>
      <c r="AM52" s="5">
        <v>123.5</v>
      </c>
      <c r="AN52" s="5">
        <v>99.7</v>
      </c>
      <c r="AQ52" s="4">
        <v>41671</v>
      </c>
      <c r="AR52" s="2">
        <f t="shared" si="5"/>
        <v>2.8431372549019756</v>
      </c>
      <c r="AS52" s="2">
        <f t="shared" si="6"/>
        <v>0.32452837373206794</v>
      </c>
      <c r="AT52" s="2">
        <f t="shared" si="6"/>
        <v>0.31169111302847397</v>
      </c>
      <c r="AU52" s="2">
        <f t="shared" si="6"/>
        <v>2.2887908033164043E-2</v>
      </c>
      <c r="AV52" s="2">
        <f t="shared" si="6"/>
        <v>1.0593984286397047</v>
      </c>
      <c r="AW52" s="2">
        <f t="shared" si="6"/>
        <v>2.1447473201498989E-2</v>
      </c>
      <c r="AX52" s="2">
        <f t="shared" si="4"/>
        <v>1.1031839582670657</v>
      </c>
      <c r="AY52" s="2">
        <f t="shared" si="7"/>
        <v>0.49900199600799056</v>
      </c>
      <c r="AZ52" s="12">
        <v>1.47718051775297</v>
      </c>
    </row>
    <row r="53" spans="1:52">
      <c r="A53" s="4">
        <v>41699</v>
      </c>
      <c r="B53" s="5">
        <v>105</v>
      </c>
      <c r="C53" s="5">
        <v>57.1</v>
      </c>
      <c r="D53" s="5">
        <v>101.5</v>
      </c>
      <c r="E53" s="5">
        <v>108.5</v>
      </c>
      <c r="F53" s="5">
        <v>104</v>
      </c>
      <c r="G53" s="5">
        <v>102.3</v>
      </c>
      <c r="H53" s="5">
        <v>107.9</v>
      </c>
      <c r="I53" s="5">
        <v>123.7</v>
      </c>
      <c r="J53" s="5">
        <v>102.4</v>
      </c>
      <c r="K53" s="5">
        <v>100.6</v>
      </c>
      <c r="L53" s="5">
        <v>97.5</v>
      </c>
      <c r="M53" s="5">
        <v>98.9</v>
      </c>
      <c r="N53" s="5">
        <v>99.7</v>
      </c>
      <c r="O53" s="5">
        <v>103.8</v>
      </c>
      <c r="P53" s="5">
        <v>99.7</v>
      </c>
      <c r="Q53" s="5">
        <v>98.2</v>
      </c>
      <c r="R53" s="5">
        <v>103.9</v>
      </c>
      <c r="S53" s="5">
        <v>67.099999999999994</v>
      </c>
      <c r="T53" s="5">
        <v>99.1</v>
      </c>
      <c r="U53" s="5">
        <v>124.8</v>
      </c>
      <c r="V53" s="5">
        <v>101.6</v>
      </c>
      <c r="W53" s="5">
        <v>108.5</v>
      </c>
      <c r="X53" s="5">
        <v>101.9</v>
      </c>
      <c r="Y53" s="5">
        <v>96.3</v>
      </c>
      <c r="Z53" s="5">
        <v>99.8</v>
      </c>
      <c r="AA53" s="5">
        <v>98.4</v>
      </c>
      <c r="AB53" s="5">
        <v>100.8</v>
      </c>
      <c r="AC53" s="5">
        <v>100</v>
      </c>
      <c r="AD53" s="5">
        <v>99.8</v>
      </c>
      <c r="AE53" s="5">
        <v>101.6</v>
      </c>
      <c r="AF53" s="5">
        <v>100.6</v>
      </c>
      <c r="AH53" s="4">
        <v>41699</v>
      </c>
      <c r="AI53" s="5">
        <v>105</v>
      </c>
      <c r="AJ53" s="5">
        <v>101.5</v>
      </c>
      <c r="AK53" s="5">
        <v>107.9</v>
      </c>
      <c r="AL53" s="5">
        <v>100.6</v>
      </c>
      <c r="AM53" s="5">
        <v>124.8</v>
      </c>
      <c r="AN53" s="5">
        <v>100</v>
      </c>
      <c r="AQ53" s="4">
        <v>41699</v>
      </c>
      <c r="AR53" s="2">
        <f t="shared" si="5"/>
        <v>2.7397260273972535</v>
      </c>
      <c r="AS53" s="2">
        <f t="shared" si="6"/>
        <v>0.28789214869168583</v>
      </c>
      <c r="AT53" s="2">
        <f t="shared" si="6"/>
        <v>0.27043056696569312</v>
      </c>
      <c r="AU53" s="2">
        <f t="shared" si="6"/>
        <v>6.8663724099485596E-2</v>
      </c>
      <c r="AV53" s="2">
        <f t="shared" si="6"/>
        <v>1.1059272622689358</v>
      </c>
      <c r="AW53" s="2">
        <f t="shared" si="6"/>
        <v>4.2851879187732943E-2</v>
      </c>
      <c r="AX53" s="2">
        <f t="shared" si="4"/>
        <v>0.96396044618372012</v>
      </c>
      <c r="AY53" s="2">
        <f t="shared" si="7"/>
        <v>0.29910269192421879</v>
      </c>
      <c r="AZ53" s="12">
        <v>1.4247917587767063</v>
      </c>
    </row>
    <row r="54" spans="1:52">
      <c r="A54" s="4">
        <v>41730</v>
      </c>
      <c r="B54" s="5">
        <v>105</v>
      </c>
      <c r="C54" s="5">
        <v>54.1</v>
      </c>
      <c r="D54" s="5">
        <v>101.4</v>
      </c>
      <c r="E54" s="5">
        <v>107.3</v>
      </c>
      <c r="F54" s="5">
        <v>104.2</v>
      </c>
      <c r="G54" s="5">
        <v>102.2</v>
      </c>
      <c r="H54" s="5">
        <v>107.8</v>
      </c>
      <c r="I54" s="5">
        <v>119.8</v>
      </c>
      <c r="J54" s="5">
        <v>103.1</v>
      </c>
      <c r="K54" s="5">
        <v>100.4</v>
      </c>
      <c r="L54" s="5">
        <v>97.3</v>
      </c>
      <c r="M54" s="5">
        <v>99.4</v>
      </c>
      <c r="N54" s="5">
        <v>99.7</v>
      </c>
      <c r="O54" s="5">
        <v>104</v>
      </c>
      <c r="P54" s="5">
        <v>100</v>
      </c>
      <c r="Q54" s="5">
        <v>96.9</v>
      </c>
      <c r="R54" s="5">
        <v>103.9</v>
      </c>
      <c r="S54" s="5">
        <v>66.599999999999994</v>
      </c>
      <c r="T54" s="5">
        <v>98.7</v>
      </c>
      <c r="U54" s="5">
        <v>128.4</v>
      </c>
      <c r="V54" s="5">
        <v>101.5</v>
      </c>
      <c r="W54" s="5">
        <v>108.4</v>
      </c>
      <c r="X54" s="5">
        <v>102.9</v>
      </c>
      <c r="Y54" s="5">
        <v>95.7</v>
      </c>
      <c r="Z54" s="5">
        <v>99.7</v>
      </c>
      <c r="AA54" s="5">
        <v>97.9</v>
      </c>
      <c r="AB54" s="5">
        <v>101</v>
      </c>
      <c r="AC54" s="5">
        <v>100</v>
      </c>
      <c r="AD54" s="5">
        <v>99.8</v>
      </c>
      <c r="AE54" s="5">
        <v>101.8</v>
      </c>
      <c r="AF54" s="5">
        <v>100.4</v>
      </c>
      <c r="AH54" s="4">
        <v>41730</v>
      </c>
      <c r="AI54" s="5">
        <v>105</v>
      </c>
      <c r="AJ54" s="5">
        <v>101.4</v>
      </c>
      <c r="AK54" s="5">
        <v>107.8</v>
      </c>
      <c r="AL54" s="5">
        <v>100.4</v>
      </c>
      <c r="AM54" s="5">
        <v>128.4</v>
      </c>
      <c r="AN54" s="5">
        <v>100</v>
      </c>
      <c r="AQ54" s="4">
        <v>41730</v>
      </c>
      <c r="AR54" s="2">
        <f t="shared" si="5"/>
        <v>2.2395326192794442</v>
      </c>
      <c r="AS54" s="2">
        <f t="shared" si="6"/>
        <v>0.21527264711302438</v>
      </c>
      <c r="AT54" s="2">
        <f t="shared" si="6"/>
        <v>0.20542380072852529</v>
      </c>
      <c r="AU54" s="2">
        <f t="shared" si="6"/>
        <v>0</v>
      </c>
      <c r="AV54" s="2">
        <f t="shared" si="6"/>
        <v>0.99785364334309146</v>
      </c>
      <c r="AW54" s="2">
        <f t="shared" si="6"/>
        <v>6.4407150408923877E-2</v>
      </c>
      <c r="AX54" s="2">
        <f t="shared" ref="AX54:AX117" si="8">AR54-SUM(AS54:AW54)</f>
        <v>0.75657537768587924</v>
      </c>
      <c r="AY54" s="2">
        <f t="shared" si="7"/>
        <v>-0.19880715705764374</v>
      </c>
      <c r="AZ54" s="12">
        <v>1.1673944910485687</v>
      </c>
    </row>
    <row r="55" spans="1:52">
      <c r="A55" s="4">
        <v>41760</v>
      </c>
      <c r="B55" s="5">
        <v>105.3</v>
      </c>
      <c r="C55" s="5">
        <v>51.8</v>
      </c>
      <c r="D55" s="5">
        <v>102.1</v>
      </c>
      <c r="E55" s="5">
        <v>106.7</v>
      </c>
      <c r="F55" s="5">
        <v>104.3</v>
      </c>
      <c r="G55" s="5">
        <v>102.3</v>
      </c>
      <c r="H55" s="5">
        <v>107.9</v>
      </c>
      <c r="I55" s="5">
        <v>119.1</v>
      </c>
      <c r="J55" s="5">
        <v>103.5</v>
      </c>
      <c r="K55" s="5">
        <v>100.6</v>
      </c>
      <c r="L55" s="5">
        <v>97</v>
      </c>
      <c r="M55" s="5">
        <v>100.3</v>
      </c>
      <c r="N55" s="5">
        <v>99.9</v>
      </c>
      <c r="O55" s="5">
        <v>104.5</v>
      </c>
      <c r="P55" s="5">
        <v>100.2</v>
      </c>
      <c r="Q55" s="5">
        <v>95.3</v>
      </c>
      <c r="R55" s="5">
        <v>104.3</v>
      </c>
      <c r="S55" s="5">
        <v>66.599999999999994</v>
      </c>
      <c r="T55" s="5">
        <v>99.5</v>
      </c>
      <c r="U55" s="5">
        <v>130.80000000000001</v>
      </c>
      <c r="V55" s="5">
        <v>101.5</v>
      </c>
      <c r="W55" s="5">
        <v>108.2</v>
      </c>
      <c r="X55" s="5">
        <v>103</v>
      </c>
      <c r="Y55" s="5">
        <v>95.9</v>
      </c>
      <c r="Z55" s="5">
        <v>100</v>
      </c>
      <c r="AA55" s="5">
        <v>97.9</v>
      </c>
      <c r="AB55" s="5">
        <v>101</v>
      </c>
      <c r="AC55" s="5">
        <v>100</v>
      </c>
      <c r="AD55" s="5">
        <v>99.7</v>
      </c>
      <c r="AE55" s="5">
        <v>101.9</v>
      </c>
      <c r="AF55" s="5">
        <v>100.2</v>
      </c>
      <c r="AH55" s="4">
        <v>41760</v>
      </c>
      <c r="AI55" s="5">
        <v>105.3</v>
      </c>
      <c r="AJ55" s="5">
        <v>102.1</v>
      </c>
      <c r="AK55" s="5">
        <v>107.9</v>
      </c>
      <c r="AL55" s="5">
        <v>100.6</v>
      </c>
      <c r="AM55" s="5">
        <v>130.80000000000001</v>
      </c>
      <c r="AN55" s="5">
        <v>100</v>
      </c>
      <c r="AQ55" s="4">
        <v>41760</v>
      </c>
      <c r="AR55" s="2">
        <f t="shared" si="5"/>
        <v>2.2330097087378533</v>
      </c>
      <c r="AS55" s="2">
        <f t="shared" si="6"/>
        <v>0.21377917978914243</v>
      </c>
      <c r="AT55" s="2">
        <f t="shared" si="6"/>
        <v>0.14898443138468004</v>
      </c>
      <c r="AU55" s="2">
        <f t="shared" si="6"/>
        <v>6.8663724099485596E-2</v>
      </c>
      <c r="AV55" s="2">
        <f t="shared" si="6"/>
        <v>0.93819742194876055</v>
      </c>
      <c r="AW55" s="2">
        <f t="shared" si="6"/>
        <v>6.4407150408923877E-2</v>
      </c>
      <c r="AX55" s="2">
        <f t="shared" si="8"/>
        <v>0.7989778011068609</v>
      </c>
      <c r="AY55" s="2">
        <f t="shared" si="7"/>
        <v>-0.59523809523808779</v>
      </c>
      <c r="AZ55" s="12">
        <v>1.1656196155036298</v>
      </c>
    </row>
    <row r="56" spans="1:52">
      <c r="A56" s="4">
        <v>41791</v>
      </c>
      <c r="B56" s="5">
        <v>105.6</v>
      </c>
      <c r="C56" s="5">
        <v>51.7</v>
      </c>
      <c r="D56" s="5">
        <v>102.1</v>
      </c>
      <c r="E56" s="5">
        <v>105.9</v>
      </c>
      <c r="F56" s="5">
        <v>104.2</v>
      </c>
      <c r="G56" s="5">
        <v>102.3</v>
      </c>
      <c r="H56" s="5">
        <v>107.9</v>
      </c>
      <c r="I56" s="5">
        <v>120.2</v>
      </c>
      <c r="J56" s="5">
        <v>103.3</v>
      </c>
      <c r="K56" s="5">
        <v>101.2</v>
      </c>
      <c r="L56" s="5">
        <v>96.8</v>
      </c>
      <c r="M56" s="5">
        <v>100.6</v>
      </c>
      <c r="N56" s="5">
        <v>100.2</v>
      </c>
      <c r="O56" s="5">
        <v>104.2</v>
      </c>
      <c r="P56" s="5">
        <v>99.7</v>
      </c>
      <c r="Q56" s="5">
        <v>94.9</v>
      </c>
      <c r="R56" s="5">
        <v>103.7</v>
      </c>
      <c r="S56" s="5">
        <v>66.599999999999994</v>
      </c>
      <c r="T56" s="5">
        <v>99.4</v>
      </c>
      <c r="U56" s="5">
        <v>131</v>
      </c>
      <c r="V56" s="5">
        <v>101.5</v>
      </c>
      <c r="W56" s="5">
        <v>108.2</v>
      </c>
      <c r="X56" s="5">
        <v>103.1</v>
      </c>
      <c r="Y56" s="5">
        <v>95.9</v>
      </c>
      <c r="Z56" s="5">
        <v>99.8</v>
      </c>
      <c r="AA56" s="5">
        <v>97.9</v>
      </c>
      <c r="AB56" s="5">
        <v>101</v>
      </c>
      <c r="AC56" s="5">
        <v>100.2</v>
      </c>
      <c r="AD56" s="5">
        <v>99.7</v>
      </c>
      <c r="AE56" s="5">
        <v>101.9</v>
      </c>
      <c r="AF56" s="5">
        <v>100.6</v>
      </c>
      <c r="AH56" s="4">
        <v>41791</v>
      </c>
      <c r="AI56" s="5">
        <v>105.6</v>
      </c>
      <c r="AJ56" s="5">
        <v>102.1</v>
      </c>
      <c r="AK56" s="5">
        <v>107.9</v>
      </c>
      <c r="AL56" s="5">
        <v>101.2</v>
      </c>
      <c r="AM56" s="5">
        <v>131</v>
      </c>
      <c r="AN56" s="5">
        <v>100.2</v>
      </c>
      <c r="AQ56" s="4">
        <v>41791</v>
      </c>
      <c r="AR56" s="2">
        <f t="shared" si="5"/>
        <v>2.6239067055393548</v>
      </c>
      <c r="AS56" s="2">
        <f t="shared" si="6"/>
        <v>0.2861733895950217</v>
      </c>
      <c r="AT56" s="2">
        <f t="shared" si="6"/>
        <v>0.21332471614115955</v>
      </c>
      <c r="AU56" s="2">
        <f t="shared" si="6"/>
        <v>0.22910750256748483</v>
      </c>
      <c r="AV56" s="2">
        <f t="shared" si="6"/>
        <v>0.75347521809989371</v>
      </c>
      <c r="AW56" s="2">
        <f t="shared" si="6"/>
        <v>8.5876200545232845E-2</v>
      </c>
      <c r="AX56" s="2">
        <f t="shared" si="8"/>
        <v>1.0559496785905622</v>
      </c>
      <c r="AY56" s="2">
        <f t="shared" si="7"/>
        <v>-9.9304865938449893E-2</v>
      </c>
      <c r="AZ56" s="12">
        <v>1.3690298825848544</v>
      </c>
    </row>
    <row r="57" spans="1:52">
      <c r="A57" s="4">
        <v>41821</v>
      </c>
      <c r="B57" s="5">
        <v>106.2</v>
      </c>
      <c r="C57" s="5">
        <v>50.2</v>
      </c>
      <c r="D57" s="5">
        <v>102.1</v>
      </c>
      <c r="E57" s="5">
        <v>105.5</v>
      </c>
      <c r="F57" s="5">
        <v>104</v>
      </c>
      <c r="G57" s="5">
        <v>102.2</v>
      </c>
      <c r="H57" s="5">
        <v>108.5</v>
      </c>
      <c r="I57" s="5">
        <v>121.1</v>
      </c>
      <c r="J57" s="5">
        <v>103.3</v>
      </c>
      <c r="K57" s="5">
        <v>101.7</v>
      </c>
      <c r="L57" s="5">
        <v>96.4</v>
      </c>
      <c r="M57" s="5">
        <v>102.4</v>
      </c>
      <c r="N57" s="5">
        <v>101</v>
      </c>
      <c r="O57" s="5">
        <v>104.1</v>
      </c>
      <c r="P57" s="5">
        <v>100</v>
      </c>
      <c r="Q57" s="5">
        <v>93.9</v>
      </c>
      <c r="R57" s="5">
        <v>103.5</v>
      </c>
      <c r="S57" s="5">
        <v>66.599999999999994</v>
      </c>
      <c r="T57" s="5">
        <v>98.7</v>
      </c>
      <c r="U57" s="5">
        <v>135.1</v>
      </c>
      <c r="V57" s="5">
        <v>101.6</v>
      </c>
      <c r="W57" s="5">
        <v>108.1</v>
      </c>
      <c r="X57" s="5">
        <v>103.4</v>
      </c>
      <c r="Y57" s="5">
        <v>96.1</v>
      </c>
      <c r="Z57" s="5">
        <v>100</v>
      </c>
      <c r="AA57" s="5">
        <v>98</v>
      </c>
      <c r="AB57" s="5">
        <v>101.1</v>
      </c>
      <c r="AC57" s="5">
        <v>100.2</v>
      </c>
      <c r="AD57" s="5">
        <v>100.2</v>
      </c>
      <c r="AE57" s="5">
        <v>101.8</v>
      </c>
      <c r="AF57" s="5">
        <v>100.8</v>
      </c>
      <c r="AH57" s="4">
        <v>41821</v>
      </c>
      <c r="AI57" s="5">
        <v>106.2</v>
      </c>
      <c r="AJ57" s="5">
        <v>102.1</v>
      </c>
      <c r="AK57" s="5">
        <v>108.5</v>
      </c>
      <c r="AL57" s="5">
        <v>101.7</v>
      </c>
      <c r="AM57" s="5">
        <v>135.1</v>
      </c>
      <c r="AN57" s="5">
        <v>100.2</v>
      </c>
      <c r="AQ57" s="4">
        <v>41821</v>
      </c>
      <c r="AR57" s="2">
        <f t="shared" si="5"/>
        <v>2.5096525096525113</v>
      </c>
      <c r="AS57" s="2">
        <f t="shared" si="6"/>
        <v>0.30436207427981377</v>
      </c>
      <c r="AT57" s="2">
        <f t="shared" si="6"/>
        <v>0.20406594746591761</v>
      </c>
      <c r="AU57" s="2">
        <f t="shared" si="6"/>
        <v>0.32043071246427701</v>
      </c>
      <c r="AV57" s="2">
        <f t="shared" si="6"/>
        <v>0.54495445206622084</v>
      </c>
      <c r="AW57" s="2">
        <f t="shared" si="6"/>
        <v>8.5876200545232845E-2</v>
      </c>
      <c r="AX57" s="2">
        <f t="shared" si="8"/>
        <v>1.0499631228310491</v>
      </c>
      <c r="AY57" s="2">
        <f t="shared" si="7"/>
        <v>0</v>
      </c>
      <c r="AZ57" s="12">
        <v>1.3136624417599165</v>
      </c>
    </row>
    <row r="58" spans="1:52">
      <c r="A58" s="4">
        <v>41852</v>
      </c>
      <c r="B58" s="5">
        <v>106.2</v>
      </c>
      <c r="C58" s="5">
        <v>49.8</v>
      </c>
      <c r="D58" s="5">
        <v>102.4</v>
      </c>
      <c r="E58" s="5">
        <v>105.3</v>
      </c>
      <c r="F58" s="5">
        <v>104.2</v>
      </c>
      <c r="G58" s="5">
        <v>102.2</v>
      </c>
      <c r="H58" s="5">
        <v>109.1</v>
      </c>
      <c r="I58" s="5">
        <v>120</v>
      </c>
      <c r="J58" s="5">
        <v>103.1</v>
      </c>
      <c r="K58" s="5">
        <v>101.6</v>
      </c>
      <c r="L58" s="5">
        <v>96.4</v>
      </c>
      <c r="M58" s="5">
        <v>104.5</v>
      </c>
      <c r="N58" s="5">
        <v>100.8</v>
      </c>
      <c r="O58" s="5">
        <v>105.5</v>
      </c>
      <c r="P58" s="5">
        <v>100.2</v>
      </c>
      <c r="Q58" s="5">
        <v>97.2</v>
      </c>
      <c r="R58" s="5">
        <v>103.8</v>
      </c>
      <c r="S58" s="5">
        <v>66.2</v>
      </c>
      <c r="T58" s="5">
        <v>99.3</v>
      </c>
      <c r="U58" s="5">
        <v>134.6</v>
      </c>
      <c r="V58" s="5">
        <v>101.6</v>
      </c>
      <c r="W58" s="5">
        <v>108.1</v>
      </c>
      <c r="X58" s="5">
        <v>103.3</v>
      </c>
      <c r="Y58" s="5">
        <v>96.4</v>
      </c>
      <c r="Z58" s="5">
        <v>101</v>
      </c>
      <c r="AA58" s="5">
        <v>98</v>
      </c>
      <c r="AB58" s="5">
        <v>101.1</v>
      </c>
      <c r="AC58" s="5">
        <v>99.9</v>
      </c>
      <c r="AD58" s="5">
        <v>100.2</v>
      </c>
      <c r="AE58" s="5">
        <v>101.7</v>
      </c>
      <c r="AF58" s="5">
        <v>100.6</v>
      </c>
      <c r="AH58" s="4">
        <v>41852</v>
      </c>
      <c r="AI58" s="5">
        <v>106.2</v>
      </c>
      <c r="AJ58" s="5">
        <v>102.4</v>
      </c>
      <c r="AK58" s="5">
        <v>109.1</v>
      </c>
      <c r="AL58" s="5">
        <v>101.6</v>
      </c>
      <c r="AM58" s="5">
        <v>134.6</v>
      </c>
      <c r="AN58" s="5">
        <v>99.9</v>
      </c>
      <c r="AQ58" s="4">
        <v>41852</v>
      </c>
      <c r="AR58" s="2">
        <f t="shared" si="5"/>
        <v>2.4108003857280522</v>
      </c>
      <c r="AS58" s="2">
        <f t="shared" si="6"/>
        <v>0.39466651970720878</v>
      </c>
      <c r="AT58" s="2">
        <f t="shared" si="6"/>
        <v>0.23501686184993331</v>
      </c>
      <c r="AU58" s="2">
        <f t="shared" si="6"/>
        <v>0.32075050359447682</v>
      </c>
      <c r="AV58" s="2">
        <f t="shared" si="6"/>
        <v>0.45772612179758249</v>
      </c>
      <c r="AW58" s="2">
        <f t="shared" si="6"/>
        <v>8.6136168861717641E-2</v>
      </c>
      <c r="AX58" s="2">
        <f t="shared" si="8"/>
        <v>0.91650420991713299</v>
      </c>
      <c r="AY58" s="2">
        <f t="shared" si="7"/>
        <v>-9.9304865938449893E-2</v>
      </c>
      <c r="AZ58" s="12">
        <v>1.2624990795293343</v>
      </c>
    </row>
    <row r="59" spans="1:52">
      <c r="A59" s="4">
        <v>41883</v>
      </c>
      <c r="B59" s="5">
        <v>106.4</v>
      </c>
      <c r="C59" s="5">
        <v>48.8</v>
      </c>
      <c r="D59" s="5">
        <v>102.9</v>
      </c>
      <c r="E59" s="5">
        <v>105.1</v>
      </c>
      <c r="F59" s="5">
        <v>105.6</v>
      </c>
      <c r="G59" s="5">
        <v>102.3</v>
      </c>
      <c r="H59" s="5">
        <v>110</v>
      </c>
      <c r="I59" s="5">
        <v>119.1</v>
      </c>
      <c r="J59" s="5">
        <v>103.8</v>
      </c>
      <c r="K59" s="5">
        <v>101.9</v>
      </c>
      <c r="L59" s="5">
        <v>96.4</v>
      </c>
      <c r="M59" s="5">
        <v>106.8</v>
      </c>
      <c r="N59" s="5">
        <v>100.6</v>
      </c>
      <c r="O59" s="5">
        <v>105.3</v>
      </c>
      <c r="P59" s="5">
        <v>99.8</v>
      </c>
      <c r="Q59" s="5">
        <v>96.6</v>
      </c>
      <c r="R59" s="5">
        <v>105.9</v>
      </c>
      <c r="S59" s="5">
        <v>63</v>
      </c>
      <c r="T59" s="5">
        <v>99.9</v>
      </c>
      <c r="U59" s="5">
        <v>134.1</v>
      </c>
      <c r="V59" s="5">
        <v>101.6</v>
      </c>
      <c r="W59" s="5">
        <v>108.1</v>
      </c>
      <c r="X59" s="5">
        <v>103.5</v>
      </c>
      <c r="Y59" s="5">
        <v>96.2</v>
      </c>
      <c r="Z59" s="5">
        <v>99.9</v>
      </c>
      <c r="AA59" s="5">
        <v>97.8</v>
      </c>
      <c r="AB59" s="5">
        <v>101.1</v>
      </c>
      <c r="AC59" s="5">
        <v>100.2</v>
      </c>
      <c r="AD59" s="5">
        <v>100</v>
      </c>
      <c r="AE59" s="5">
        <v>101.5</v>
      </c>
      <c r="AF59" s="5">
        <v>100.9</v>
      </c>
      <c r="AH59" s="4">
        <v>41883</v>
      </c>
      <c r="AI59" s="5">
        <v>106.4</v>
      </c>
      <c r="AJ59" s="5">
        <v>102.9</v>
      </c>
      <c r="AK59" s="5">
        <v>110</v>
      </c>
      <c r="AL59" s="5">
        <v>101.9</v>
      </c>
      <c r="AM59" s="5">
        <v>134.1</v>
      </c>
      <c r="AN59" s="5">
        <v>100.2</v>
      </c>
      <c r="AQ59" s="4">
        <v>41883</v>
      </c>
      <c r="AR59" s="2">
        <f t="shared" si="5"/>
        <v>2.2094140249759846</v>
      </c>
      <c r="AS59" s="2">
        <f t="shared" si="6"/>
        <v>0.41096532681964171</v>
      </c>
      <c r="AT59" s="2">
        <f t="shared" si="6"/>
        <v>0.25706483548739933</v>
      </c>
      <c r="AU59" s="2">
        <f t="shared" si="6"/>
        <v>0.38948275436472646</v>
      </c>
      <c r="AV59" s="2">
        <f t="shared" si="6"/>
        <v>0.31834739163434728</v>
      </c>
      <c r="AW59" s="2">
        <f t="shared" si="6"/>
        <v>8.5876200545232845E-2</v>
      </c>
      <c r="AX59" s="2">
        <f t="shared" si="8"/>
        <v>0.74767751612463695</v>
      </c>
      <c r="AY59" s="2">
        <f t="shared" si="7"/>
        <v>0.19860973187687136</v>
      </c>
      <c r="AZ59" s="12">
        <v>1.1591576564081976</v>
      </c>
    </row>
    <row r="60" spans="1:52">
      <c r="A60" s="4">
        <v>41913</v>
      </c>
      <c r="B60" s="5">
        <v>105.5</v>
      </c>
      <c r="C60" s="5">
        <v>47.3</v>
      </c>
      <c r="D60" s="5">
        <v>102.8</v>
      </c>
      <c r="E60" s="5">
        <v>105.1</v>
      </c>
      <c r="F60" s="5">
        <v>106.1</v>
      </c>
      <c r="G60" s="5">
        <v>102.5</v>
      </c>
      <c r="H60" s="5">
        <v>110.3</v>
      </c>
      <c r="I60" s="5">
        <v>112.2</v>
      </c>
      <c r="J60" s="5">
        <v>103.6</v>
      </c>
      <c r="K60" s="5">
        <v>101.9</v>
      </c>
      <c r="L60" s="5">
        <v>95.5</v>
      </c>
      <c r="M60" s="5">
        <v>105.6</v>
      </c>
      <c r="N60" s="5">
        <v>100.8</v>
      </c>
      <c r="O60" s="5">
        <v>104.9</v>
      </c>
      <c r="P60" s="5">
        <v>100</v>
      </c>
      <c r="Q60" s="5">
        <v>97</v>
      </c>
      <c r="R60" s="5">
        <v>106.2</v>
      </c>
      <c r="S60" s="5">
        <v>63</v>
      </c>
      <c r="T60" s="5">
        <v>100.1</v>
      </c>
      <c r="U60" s="5">
        <v>128.5</v>
      </c>
      <c r="V60" s="5">
        <v>101.6</v>
      </c>
      <c r="W60" s="5">
        <v>108.1</v>
      </c>
      <c r="X60" s="5">
        <v>103.8</v>
      </c>
      <c r="Y60" s="5">
        <v>96.2</v>
      </c>
      <c r="Z60" s="5">
        <v>100.5</v>
      </c>
      <c r="AA60" s="5">
        <v>97.9</v>
      </c>
      <c r="AB60" s="5">
        <v>101.8</v>
      </c>
      <c r="AC60" s="5">
        <v>100.2</v>
      </c>
      <c r="AD60" s="5">
        <v>100</v>
      </c>
      <c r="AE60" s="5">
        <v>101.6</v>
      </c>
      <c r="AF60" s="5">
        <v>101.1</v>
      </c>
      <c r="AH60" s="4">
        <v>41913</v>
      </c>
      <c r="AI60" s="5">
        <v>105.5</v>
      </c>
      <c r="AJ60" s="5">
        <v>102.8</v>
      </c>
      <c r="AK60" s="5">
        <v>110.3</v>
      </c>
      <c r="AL60" s="5">
        <v>101.9</v>
      </c>
      <c r="AM60" s="5">
        <v>128.5</v>
      </c>
      <c r="AN60" s="5">
        <v>100.2</v>
      </c>
      <c r="AQ60" s="4">
        <v>41913</v>
      </c>
      <c r="AR60" s="2">
        <f t="shared" si="5"/>
        <v>1.539942252165531</v>
      </c>
      <c r="AS60" s="2">
        <f t="shared" si="6"/>
        <v>0.37485659057863274</v>
      </c>
      <c r="AT60" s="2">
        <f t="shared" si="6"/>
        <v>0.30466048641880755</v>
      </c>
      <c r="AU60" s="2">
        <f t="shared" si="6"/>
        <v>0.36620652853060182</v>
      </c>
      <c r="AV60" s="2">
        <f t="shared" si="6"/>
        <v>0.28458001210624001</v>
      </c>
      <c r="AW60" s="2">
        <f t="shared" si="6"/>
        <v>5.3511122957598932E-2</v>
      </c>
      <c r="AX60" s="2">
        <f t="shared" si="8"/>
        <v>0.15612751157365001</v>
      </c>
      <c r="AY60" s="2">
        <f t="shared" si="7"/>
        <v>0.297619047619051</v>
      </c>
      <c r="AZ60" s="12">
        <v>0.80718415549610256</v>
      </c>
    </row>
    <row r="61" spans="1:52">
      <c r="A61" s="4">
        <v>41944</v>
      </c>
      <c r="B61" s="5">
        <v>105.8</v>
      </c>
      <c r="C61" s="5">
        <v>48.8</v>
      </c>
      <c r="D61" s="5">
        <v>103.7</v>
      </c>
      <c r="E61" s="5">
        <v>105.6</v>
      </c>
      <c r="F61" s="5">
        <v>107.3</v>
      </c>
      <c r="G61" s="5">
        <v>102.4</v>
      </c>
      <c r="H61" s="5">
        <v>112.1</v>
      </c>
      <c r="I61" s="5">
        <v>109.3</v>
      </c>
      <c r="J61" s="5">
        <v>104.7</v>
      </c>
      <c r="K61" s="5">
        <v>102.2</v>
      </c>
      <c r="L61" s="5">
        <v>95.3</v>
      </c>
      <c r="M61" s="5">
        <v>107.3</v>
      </c>
      <c r="N61" s="5">
        <v>100.6</v>
      </c>
      <c r="O61" s="5">
        <v>106.6</v>
      </c>
      <c r="P61" s="5">
        <v>99.8</v>
      </c>
      <c r="Q61" s="5">
        <v>102.2</v>
      </c>
      <c r="R61" s="5">
        <v>104.7</v>
      </c>
      <c r="S61" s="5">
        <v>66.099999999999994</v>
      </c>
      <c r="T61" s="5">
        <v>100.6</v>
      </c>
      <c r="U61" s="5">
        <v>128.4</v>
      </c>
      <c r="V61" s="5">
        <v>101.6</v>
      </c>
      <c r="W61" s="5">
        <v>108.1</v>
      </c>
      <c r="X61" s="5">
        <v>103.9</v>
      </c>
      <c r="Y61" s="5">
        <v>96.2</v>
      </c>
      <c r="Z61" s="5">
        <v>100.6</v>
      </c>
      <c r="AA61" s="5">
        <v>97.9</v>
      </c>
      <c r="AB61" s="5">
        <v>101.8</v>
      </c>
      <c r="AC61" s="5">
        <v>100.5</v>
      </c>
      <c r="AD61" s="5">
        <v>100.1</v>
      </c>
      <c r="AE61" s="5">
        <v>101.8</v>
      </c>
      <c r="AF61" s="5">
        <v>101.5</v>
      </c>
      <c r="AH61" s="4">
        <v>41944</v>
      </c>
      <c r="AI61" s="5">
        <v>105.8</v>
      </c>
      <c r="AJ61" s="5">
        <v>103.7</v>
      </c>
      <c r="AK61" s="5">
        <v>112.1</v>
      </c>
      <c r="AL61" s="5">
        <v>102.2</v>
      </c>
      <c r="AM61" s="5">
        <v>128.4</v>
      </c>
      <c r="AN61" s="5">
        <v>100.5</v>
      </c>
      <c r="AQ61" s="4">
        <v>41944</v>
      </c>
      <c r="AR61" s="2">
        <f t="shared" si="5"/>
        <v>1.7307692307692264</v>
      </c>
      <c r="AS61" s="2">
        <f t="shared" si="6"/>
        <v>0.53550941511232997</v>
      </c>
      <c r="AT61" s="2">
        <f t="shared" si="6"/>
        <v>0.41247513084916521</v>
      </c>
      <c r="AU61" s="2">
        <f t="shared" si="6"/>
        <v>0.41157200361625201</v>
      </c>
      <c r="AV61" s="2">
        <f t="shared" si="6"/>
        <v>0.33305225494322788</v>
      </c>
      <c r="AW61" s="2">
        <f t="shared" si="6"/>
        <v>7.4840506437090587E-2</v>
      </c>
      <c r="AX61" s="2">
        <f t="shared" si="8"/>
        <v>-3.668008018883917E-2</v>
      </c>
      <c r="AY61" s="2">
        <f t="shared" si="7"/>
        <v>0.59464816650147156</v>
      </c>
      <c r="AZ61" s="12">
        <v>0.90762428746813839</v>
      </c>
    </row>
    <row r="62" spans="1:52">
      <c r="A62" s="4">
        <v>41974</v>
      </c>
      <c r="B62" s="5">
        <v>105.5</v>
      </c>
      <c r="C62" s="5">
        <v>50.6</v>
      </c>
      <c r="D62" s="5">
        <v>104.3</v>
      </c>
      <c r="E62" s="5">
        <v>104.9</v>
      </c>
      <c r="F62" s="5">
        <v>107.6</v>
      </c>
      <c r="G62" s="5">
        <v>102.6</v>
      </c>
      <c r="H62" s="5">
        <v>112.8</v>
      </c>
      <c r="I62" s="5">
        <v>101.1</v>
      </c>
      <c r="J62" s="5">
        <v>104.5</v>
      </c>
      <c r="K62" s="5">
        <v>102.4</v>
      </c>
      <c r="L62" s="5">
        <v>95</v>
      </c>
      <c r="M62" s="5">
        <v>111.3</v>
      </c>
      <c r="N62" s="5">
        <v>101</v>
      </c>
      <c r="O62" s="5">
        <v>107.1</v>
      </c>
      <c r="P62" s="5">
        <v>100.8</v>
      </c>
      <c r="Q62" s="5">
        <v>105</v>
      </c>
      <c r="R62" s="5">
        <v>104.4</v>
      </c>
      <c r="S62" s="5">
        <v>66.099999999999994</v>
      </c>
      <c r="T62" s="5">
        <v>100.9</v>
      </c>
      <c r="U62" s="5">
        <v>129</v>
      </c>
      <c r="V62" s="5">
        <v>101.6</v>
      </c>
      <c r="W62" s="5">
        <v>108.2</v>
      </c>
      <c r="X62" s="5">
        <v>103.9</v>
      </c>
      <c r="Y62" s="5">
        <v>96.2</v>
      </c>
      <c r="Z62" s="5">
        <v>100.4</v>
      </c>
      <c r="AA62" s="5">
        <v>98</v>
      </c>
      <c r="AB62" s="5">
        <v>101.8</v>
      </c>
      <c r="AC62" s="5">
        <v>100.5</v>
      </c>
      <c r="AD62" s="5">
        <v>100.1</v>
      </c>
      <c r="AE62" s="5">
        <v>101.9</v>
      </c>
      <c r="AF62" s="5">
        <v>101.9</v>
      </c>
      <c r="AH62" s="4">
        <v>41974</v>
      </c>
      <c r="AI62" s="5">
        <v>105.5</v>
      </c>
      <c r="AJ62" s="5">
        <v>104.3</v>
      </c>
      <c r="AK62" s="5">
        <v>112.8</v>
      </c>
      <c r="AL62" s="5">
        <v>102.4</v>
      </c>
      <c r="AM62" s="5">
        <v>129</v>
      </c>
      <c r="AN62" s="5">
        <v>100.5</v>
      </c>
      <c r="AQ62" s="4">
        <v>41974</v>
      </c>
      <c r="AR62" s="2">
        <f t="shared" si="5"/>
        <v>0.86042065009561952</v>
      </c>
      <c r="AS62" s="2">
        <f t="shared" si="6"/>
        <v>0.49586940783275346</v>
      </c>
      <c r="AT62" s="2">
        <f t="shared" si="6"/>
        <v>0.39359323465062457</v>
      </c>
      <c r="AU62" s="2">
        <f t="shared" si="6"/>
        <v>0.48064606869641546</v>
      </c>
      <c r="AV62" s="2">
        <f t="shared" si="6"/>
        <v>0.40797681755242404</v>
      </c>
      <c r="AW62" s="2">
        <f t="shared" si="6"/>
        <v>7.4840506437090587E-2</v>
      </c>
      <c r="AX62" s="2">
        <f t="shared" si="8"/>
        <v>-0.99250538507368846</v>
      </c>
      <c r="AY62" s="2">
        <f t="shared" si="7"/>
        <v>1.0912698412698632</v>
      </c>
      <c r="AZ62" s="12">
        <v>0.45244331526194514</v>
      </c>
    </row>
    <row r="63" spans="1:52">
      <c r="A63" s="4">
        <v>42005</v>
      </c>
      <c r="B63" s="5">
        <v>105.1</v>
      </c>
      <c r="C63" s="5">
        <v>48.6</v>
      </c>
      <c r="D63" s="5">
        <v>107.1</v>
      </c>
      <c r="E63" s="5">
        <v>105.3</v>
      </c>
      <c r="F63" s="5">
        <v>106.5</v>
      </c>
      <c r="G63" s="5">
        <v>102.7</v>
      </c>
      <c r="H63" s="5">
        <v>113.4</v>
      </c>
      <c r="I63" s="5">
        <v>83.9</v>
      </c>
      <c r="J63" s="5">
        <v>104</v>
      </c>
      <c r="K63" s="5">
        <v>103.5</v>
      </c>
      <c r="L63" s="5">
        <v>94.9</v>
      </c>
      <c r="M63" s="5">
        <v>113.1</v>
      </c>
      <c r="N63" s="5">
        <v>101.2</v>
      </c>
      <c r="O63" s="5">
        <v>106.8</v>
      </c>
      <c r="P63" s="5">
        <v>100</v>
      </c>
      <c r="Q63" s="5">
        <v>105.6</v>
      </c>
      <c r="R63" s="5">
        <v>104.6</v>
      </c>
      <c r="S63" s="5">
        <v>66</v>
      </c>
      <c r="T63" s="5">
        <v>100</v>
      </c>
      <c r="U63" s="5">
        <v>129.80000000000001</v>
      </c>
      <c r="V63" s="5">
        <v>101.6</v>
      </c>
      <c r="W63" s="5">
        <v>108.4</v>
      </c>
      <c r="X63" s="5">
        <v>103.9</v>
      </c>
      <c r="Y63" s="5">
        <v>96.4</v>
      </c>
      <c r="Z63" s="5">
        <v>100.1</v>
      </c>
      <c r="AA63" s="5">
        <v>97.8</v>
      </c>
      <c r="AB63" s="5">
        <v>102.9</v>
      </c>
      <c r="AC63" s="5">
        <v>100.5</v>
      </c>
      <c r="AD63" s="5">
        <v>100.1</v>
      </c>
      <c r="AE63" s="5">
        <v>101.8</v>
      </c>
      <c r="AF63" s="5">
        <v>102.2</v>
      </c>
      <c r="AH63" s="4">
        <v>42005</v>
      </c>
      <c r="AI63" s="5">
        <v>105.1</v>
      </c>
      <c r="AJ63" s="5">
        <v>107.1</v>
      </c>
      <c r="AK63" s="5">
        <v>113.4</v>
      </c>
      <c r="AL63" s="5">
        <v>103.5</v>
      </c>
      <c r="AM63" s="5">
        <v>129.80000000000001</v>
      </c>
      <c r="AN63" s="5">
        <v>100.5</v>
      </c>
      <c r="AQ63" s="4">
        <v>42005</v>
      </c>
      <c r="AR63" s="2">
        <f t="shared" si="5"/>
        <v>-9.5057034220531023E-2</v>
      </c>
      <c r="AS63" s="2">
        <f t="shared" si="6"/>
        <v>0.9730705038056594</v>
      </c>
      <c r="AT63" s="2">
        <f t="shared" si="6"/>
        <v>0.43177989683597995</v>
      </c>
      <c r="AU63" s="2">
        <f t="shared" si="6"/>
        <v>0.73241305706120041</v>
      </c>
      <c r="AV63" s="2">
        <f t="shared" si="6"/>
        <v>0.48272474302114077</v>
      </c>
      <c r="AW63" s="2">
        <f t="shared" si="6"/>
        <v>0.10723736600749038</v>
      </c>
      <c r="AX63" s="2">
        <f t="shared" si="8"/>
        <v>-2.8222826009520023</v>
      </c>
      <c r="AY63" s="2">
        <f t="shared" si="7"/>
        <v>1.4895729890764642</v>
      </c>
      <c r="AZ63" s="12">
        <v>-5.0120302169062825E-2</v>
      </c>
    </row>
    <row r="64" spans="1:52">
      <c r="A64" s="4">
        <v>42036</v>
      </c>
      <c r="B64" s="5">
        <v>104.8</v>
      </c>
      <c r="C64" s="5">
        <v>48.3</v>
      </c>
      <c r="D64" s="5">
        <v>106.6</v>
      </c>
      <c r="E64" s="5">
        <v>105.4</v>
      </c>
      <c r="F64" s="5">
        <v>106.9</v>
      </c>
      <c r="G64" s="5">
        <v>102.8</v>
      </c>
      <c r="H64" s="5">
        <v>113</v>
      </c>
      <c r="I64" s="5">
        <v>81.8</v>
      </c>
      <c r="J64" s="5">
        <v>103.6</v>
      </c>
      <c r="K64" s="5">
        <v>103.4</v>
      </c>
      <c r="L64" s="5">
        <v>94.6</v>
      </c>
      <c r="M64" s="5">
        <v>110.6</v>
      </c>
      <c r="N64" s="5">
        <v>101</v>
      </c>
      <c r="O64" s="5">
        <v>107.2</v>
      </c>
      <c r="P64" s="5">
        <v>99.6</v>
      </c>
      <c r="Q64" s="5">
        <v>104</v>
      </c>
      <c r="R64" s="5">
        <v>103.9</v>
      </c>
      <c r="S64" s="5">
        <v>66</v>
      </c>
      <c r="T64" s="5">
        <v>99.7</v>
      </c>
      <c r="U64" s="5">
        <v>130.6</v>
      </c>
      <c r="V64" s="5">
        <v>101.6</v>
      </c>
      <c r="W64" s="5">
        <v>108.4</v>
      </c>
      <c r="X64" s="5">
        <v>103.7</v>
      </c>
      <c r="Y64" s="5">
        <v>95.5</v>
      </c>
      <c r="Z64" s="5">
        <v>99.6</v>
      </c>
      <c r="AA64" s="5">
        <v>97.9</v>
      </c>
      <c r="AB64" s="5">
        <v>102.9</v>
      </c>
      <c r="AC64" s="5">
        <v>100.4</v>
      </c>
      <c r="AD64" s="5">
        <v>100.1</v>
      </c>
      <c r="AE64" s="5">
        <v>101.6</v>
      </c>
      <c r="AF64" s="5">
        <v>102.2</v>
      </c>
      <c r="AH64" s="4">
        <v>42036</v>
      </c>
      <c r="AI64" s="5">
        <v>104.8</v>
      </c>
      <c r="AJ64" s="5">
        <v>106.6</v>
      </c>
      <c r="AK64" s="5">
        <v>113</v>
      </c>
      <c r="AL64" s="5">
        <v>103.4</v>
      </c>
      <c r="AM64" s="5">
        <v>130.6</v>
      </c>
      <c r="AN64" s="5">
        <v>100.4</v>
      </c>
      <c r="AQ64" s="4">
        <v>42036</v>
      </c>
      <c r="AR64" s="2">
        <f t="shared" si="5"/>
        <v>-9.5328884652062129E-2</v>
      </c>
      <c r="AS64" s="2">
        <f t="shared" si="6"/>
        <v>0.903190707123942</v>
      </c>
      <c r="AT64" s="2">
        <f t="shared" si="6"/>
        <v>0.39286368277916855</v>
      </c>
      <c r="AU64" s="2">
        <f t="shared" si="6"/>
        <v>0.68595333936041669</v>
      </c>
      <c r="AV64" s="2">
        <f t="shared" si="6"/>
        <v>0.47255125934568171</v>
      </c>
      <c r="AW64" s="2">
        <f t="shared" si="6"/>
        <v>7.4915572140637599E-2</v>
      </c>
      <c r="AX64" s="2">
        <f t="shared" si="8"/>
        <v>-2.6248034454019082</v>
      </c>
      <c r="AY64" s="2">
        <f t="shared" si="7"/>
        <v>1.4895729890764642</v>
      </c>
      <c r="AZ64" s="12">
        <v>-5.0195776994371499E-2</v>
      </c>
    </row>
    <row r="65" spans="1:52">
      <c r="A65" s="4">
        <v>42064</v>
      </c>
      <c r="B65" s="5">
        <v>105.2</v>
      </c>
      <c r="C65" s="5">
        <v>47.6</v>
      </c>
      <c r="D65" s="5">
        <v>106.9</v>
      </c>
      <c r="E65" s="5">
        <v>105.7</v>
      </c>
      <c r="F65" s="5">
        <v>107.5</v>
      </c>
      <c r="G65" s="5">
        <v>102.9</v>
      </c>
      <c r="H65" s="5">
        <v>113</v>
      </c>
      <c r="I65" s="5">
        <v>84.5</v>
      </c>
      <c r="J65" s="5">
        <v>103.3</v>
      </c>
      <c r="K65" s="5">
        <v>103.8</v>
      </c>
      <c r="L65" s="5">
        <v>94</v>
      </c>
      <c r="M65" s="5">
        <v>109.2</v>
      </c>
      <c r="N65" s="5">
        <v>100.6</v>
      </c>
      <c r="O65" s="5">
        <v>107</v>
      </c>
      <c r="P65" s="5">
        <v>100.2</v>
      </c>
      <c r="Q65" s="5">
        <v>105.1</v>
      </c>
      <c r="R65" s="5">
        <v>103.7</v>
      </c>
      <c r="S65" s="5">
        <v>66</v>
      </c>
      <c r="T65" s="5">
        <v>99.5</v>
      </c>
      <c r="U65" s="5">
        <v>131.1</v>
      </c>
      <c r="V65" s="5">
        <v>101.6</v>
      </c>
      <c r="W65" s="5">
        <v>108.4</v>
      </c>
      <c r="X65" s="5">
        <v>103.8</v>
      </c>
      <c r="Y65" s="5">
        <v>96.2</v>
      </c>
      <c r="Z65" s="5">
        <v>100.5</v>
      </c>
      <c r="AA65" s="5">
        <v>97.8</v>
      </c>
      <c r="AB65" s="5">
        <v>102.9</v>
      </c>
      <c r="AC65" s="5">
        <v>100.4</v>
      </c>
      <c r="AD65" s="5">
        <v>100.1</v>
      </c>
      <c r="AE65" s="5">
        <v>102</v>
      </c>
      <c r="AF65" s="5">
        <v>102.3</v>
      </c>
      <c r="AH65" s="4">
        <v>42064</v>
      </c>
      <c r="AI65" s="5">
        <v>105.2</v>
      </c>
      <c r="AJ65" s="5">
        <v>106.9</v>
      </c>
      <c r="AK65" s="5">
        <v>113</v>
      </c>
      <c r="AL65" s="5">
        <v>103.8</v>
      </c>
      <c r="AM65" s="5">
        <v>131.1</v>
      </c>
      <c r="AN65" s="5">
        <v>100.4</v>
      </c>
      <c r="AQ65" s="4">
        <v>42064</v>
      </c>
      <c r="AR65" s="2">
        <f t="shared" si="5"/>
        <v>0.1904761904761898</v>
      </c>
      <c r="AS65" s="2">
        <f t="shared" si="6"/>
        <v>0.95631957224888098</v>
      </c>
      <c r="AT65" s="2">
        <f t="shared" si="6"/>
        <v>0.39286368277916855</v>
      </c>
      <c r="AU65" s="2">
        <f t="shared" si="6"/>
        <v>0.73022892269620487</v>
      </c>
      <c r="AV65" s="2">
        <f t="shared" si="6"/>
        <v>0.4149382757018647</v>
      </c>
      <c r="AW65" s="2">
        <f t="shared" si="6"/>
        <v>4.2680471670981331E-2</v>
      </c>
      <c r="AX65" s="2">
        <f t="shared" si="8"/>
        <v>-2.3465547346209106</v>
      </c>
      <c r="AY65" s="2">
        <f t="shared" si="7"/>
        <v>1.689860834990057</v>
      </c>
      <c r="AZ65" s="12">
        <v>0.10034118695030259</v>
      </c>
    </row>
    <row r="66" spans="1:52">
      <c r="A66" s="4">
        <v>42095</v>
      </c>
      <c r="B66" s="5">
        <v>105.3</v>
      </c>
      <c r="C66" s="5">
        <v>47.2</v>
      </c>
      <c r="D66" s="5">
        <v>106.8</v>
      </c>
      <c r="E66" s="5">
        <v>106.5</v>
      </c>
      <c r="F66" s="5">
        <v>107.1</v>
      </c>
      <c r="G66" s="5">
        <v>103.1</v>
      </c>
      <c r="H66" s="5">
        <v>113.1</v>
      </c>
      <c r="I66" s="5">
        <v>86</v>
      </c>
      <c r="J66" s="5">
        <v>102.4</v>
      </c>
      <c r="K66" s="5">
        <v>104</v>
      </c>
      <c r="L66" s="5">
        <v>92.7</v>
      </c>
      <c r="M66" s="5">
        <v>108.4</v>
      </c>
      <c r="N66" s="5">
        <v>100.5</v>
      </c>
      <c r="O66" s="5">
        <v>106.8</v>
      </c>
      <c r="P66" s="5">
        <v>100.6</v>
      </c>
      <c r="Q66" s="5">
        <v>101</v>
      </c>
      <c r="R66" s="5">
        <v>103.8</v>
      </c>
      <c r="S66" s="5">
        <v>66</v>
      </c>
      <c r="T66" s="5">
        <v>99.7</v>
      </c>
      <c r="U66" s="5">
        <v>130.80000000000001</v>
      </c>
      <c r="V66" s="5">
        <v>101.6</v>
      </c>
      <c r="W66" s="5">
        <v>109.2</v>
      </c>
      <c r="X66" s="5">
        <v>103.8</v>
      </c>
      <c r="Y66" s="5">
        <v>95.8</v>
      </c>
      <c r="Z66" s="5">
        <v>100.4</v>
      </c>
      <c r="AA66" s="5">
        <v>97.4</v>
      </c>
      <c r="AB66" s="5">
        <v>102.9</v>
      </c>
      <c r="AC66" s="5">
        <v>101.3</v>
      </c>
      <c r="AD66" s="5">
        <v>100.1</v>
      </c>
      <c r="AE66" s="5">
        <v>104.8</v>
      </c>
      <c r="AF66" s="5">
        <v>102.2</v>
      </c>
      <c r="AH66" s="4">
        <v>42095</v>
      </c>
      <c r="AI66" s="5">
        <v>105.3</v>
      </c>
      <c r="AJ66" s="5">
        <v>106.8</v>
      </c>
      <c r="AK66" s="5">
        <v>113.1</v>
      </c>
      <c r="AL66" s="5">
        <v>104</v>
      </c>
      <c r="AM66" s="5">
        <v>130.80000000000001</v>
      </c>
      <c r="AN66" s="5">
        <v>101.3</v>
      </c>
      <c r="AQ66" s="4">
        <v>42095</v>
      </c>
      <c r="AR66" s="2">
        <f t="shared" si="5"/>
        <v>0.2857142857142918</v>
      </c>
      <c r="AS66" s="2">
        <f t="shared" si="6"/>
        <v>0.95726268819784188</v>
      </c>
      <c r="AT66" s="2">
        <f t="shared" si="6"/>
        <v>0.40864883093405291</v>
      </c>
      <c r="AU66" s="2">
        <f t="shared" si="6"/>
        <v>0.8231440072325007</v>
      </c>
      <c r="AV66" s="2">
        <f t="shared" si="6"/>
        <v>0.15363980657941811</v>
      </c>
      <c r="AW66" s="2">
        <f t="shared" si="6"/>
        <v>0.13871153293068553</v>
      </c>
      <c r="AX66" s="2">
        <f t="shared" si="8"/>
        <v>-2.1956925801602072</v>
      </c>
      <c r="AY66" s="2">
        <f t="shared" si="7"/>
        <v>1.7928286852589679</v>
      </c>
      <c r="AZ66" s="12">
        <v>0.15051178042544677</v>
      </c>
    </row>
    <row r="67" spans="1:52">
      <c r="A67" s="4">
        <v>42125</v>
      </c>
      <c r="B67" s="5">
        <v>105.5</v>
      </c>
      <c r="C67" s="5">
        <v>48</v>
      </c>
      <c r="D67" s="5">
        <v>106.4</v>
      </c>
      <c r="E67" s="5">
        <v>105.8</v>
      </c>
      <c r="F67" s="5">
        <v>107.3</v>
      </c>
      <c r="G67" s="5">
        <v>103.2</v>
      </c>
      <c r="H67" s="5">
        <v>113.4</v>
      </c>
      <c r="I67" s="5">
        <v>87.8</v>
      </c>
      <c r="J67" s="5">
        <v>102.2</v>
      </c>
      <c r="K67" s="5">
        <v>104</v>
      </c>
      <c r="L67" s="5">
        <v>92.3</v>
      </c>
      <c r="M67" s="5">
        <v>108.3</v>
      </c>
      <c r="N67" s="5">
        <v>100.5</v>
      </c>
      <c r="O67" s="5">
        <v>107</v>
      </c>
      <c r="P67" s="5">
        <v>100.3</v>
      </c>
      <c r="Q67" s="5">
        <v>101.1</v>
      </c>
      <c r="R67" s="5">
        <v>104.2</v>
      </c>
      <c r="S67" s="5">
        <v>66</v>
      </c>
      <c r="T67" s="5">
        <v>99.8</v>
      </c>
      <c r="U67" s="5">
        <v>131.30000000000001</v>
      </c>
      <c r="V67" s="5">
        <v>101.6</v>
      </c>
      <c r="W67" s="5">
        <v>109.2</v>
      </c>
      <c r="X67" s="5">
        <v>103.8</v>
      </c>
      <c r="Y67" s="5">
        <v>96.1</v>
      </c>
      <c r="Z67" s="5">
        <v>100.9</v>
      </c>
      <c r="AA67" s="5">
        <v>97.4</v>
      </c>
      <c r="AB67" s="5">
        <v>102.9</v>
      </c>
      <c r="AC67" s="5">
        <v>101.3</v>
      </c>
      <c r="AD67" s="5">
        <v>100.1</v>
      </c>
      <c r="AE67" s="5">
        <v>105</v>
      </c>
      <c r="AF67" s="5">
        <v>102.2</v>
      </c>
      <c r="AH67" s="4">
        <v>42125</v>
      </c>
      <c r="AI67" s="5">
        <v>105.5</v>
      </c>
      <c r="AJ67" s="5">
        <v>106.4</v>
      </c>
      <c r="AK67" s="5">
        <v>113.4</v>
      </c>
      <c r="AL67" s="5">
        <v>104</v>
      </c>
      <c r="AM67" s="5">
        <v>131.30000000000001</v>
      </c>
      <c r="AN67" s="5">
        <v>101.3</v>
      </c>
      <c r="AQ67" s="4">
        <v>42125</v>
      </c>
      <c r="AR67" s="2">
        <f t="shared" si="5"/>
        <v>0.18993352326685908</v>
      </c>
      <c r="AS67" s="2">
        <f t="shared" si="6"/>
        <v>0.75703862826572443</v>
      </c>
      <c r="AT67" s="2">
        <f t="shared" si="6"/>
        <v>0.4236765206442018</v>
      </c>
      <c r="AU67" s="2">
        <f t="shared" si="6"/>
        <v>0.77586823036472186</v>
      </c>
      <c r="AV67" s="2">
        <f t="shared" si="6"/>
        <v>3.1420984908253138E-2</v>
      </c>
      <c r="AW67" s="2">
        <f t="shared" si="6"/>
        <v>0.13871153293068553</v>
      </c>
      <c r="AX67" s="2">
        <f t="shared" si="8"/>
        <v>-1.9367823738467278</v>
      </c>
      <c r="AY67" s="2">
        <f t="shared" si="7"/>
        <v>1.996007984031948</v>
      </c>
      <c r="AZ67" s="12">
        <v>0.10019038861257457</v>
      </c>
    </row>
    <row r="68" spans="1:52">
      <c r="A68" s="4">
        <v>42156</v>
      </c>
      <c r="B68" s="5">
        <v>105</v>
      </c>
      <c r="C68" s="5">
        <v>48.7</v>
      </c>
      <c r="D68" s="5">
        <v>106.2</v>
      </c>
      <c r="E68" s="5">
        <v>106.9</v>
      </c>
      <c r="F68" s="5">
        <v>107.7</v>
      </c>
      <c r="G68" s="5">
        <v>103.1</v>
      </c>
      <c r="H68" s="5">
        <v>113.8</v>
      </c>
      <c r="I68" s="5">
        <v>88.4</v>
      </c>
      <c r="J68" s="5">
        <v>102.3</v>
      </c>
      <c r="K68" s="5">
        <v>104</v>
      </c>
      <c r="L68" s="5">
        <v>92</v>
      </c>
      <c r="M68" s="5">
        <v>108.5</v>
      </c>
      <c r="N68" s="5">
        <v>100.5</v>
      </c>
      <c r="O68" s="5">
        <v>107.6</v>
      </c>
      <c r="P68" s="5">
        <v>100.1</v>
      </c>
      <c r="Q68" s="5">
        <v>103.5</v>
      </c>
      <c r="R68" s="5">
        <v>104.1</v>
      </c>
      <c r="S68" s="5">
        <v>66</v>
      </c>
      <c r="T68" s="5">
        <v>99.9</v>
      </c>
      <c r="U68" s="5">
        <v>125.6</v>
      </c>
      <c r="V68" s="5">
        <v>101.6</v>
      </c>
      <c r="W68" s="5">
        <v>109.2</v>
      </c>
      <c r="X68" s="5">
        <v>103.9</v>
      </c>
      <c r="Y68" s="5">
        <v>95.7</v>
      </c>
      <c r="Z68" s="5">
        <v>100.5</v>
      </c>
      <c r="AA68" s="5">
        <v>97.5</v>
      </c>
      <c r="AB68" s="5">
        <v>102.9</v>
      </c>
      <c r="AC68" s="5">
        <v>101.1</v>
      </c>
      <c r="AD68" s="5">
        <v>100.1</v>
      </c>
      <c r="AE68" s="5">
        <v>105.4</v>
      </c>
      <c r="AF68" s="5">
        <v>102.1</v>
      </c>
      <c r="AH68" s="4">
        <v>42156</v>
      </c>
      <c r="AI68" s="5">
        <v>105</v>
      </c>
      <c r="AJ68" s="5">
        <v>106.2</v>
      </c>
      <c r="AK68" s="5">
        <v>113.8</v>
      </c>
      <c r="AL68" s="5">
        <v>104</v>
      </c>
      <c r="AM68" s="5">
        <v>125.6</v>
      </c>
      <c r="AN68" s="5">
        <v>101.1</v>
      </c>
      <c r="AQ68" s="4">
        <v>42156</v>
      </c>
      <c r="AR68" s="2">
        <f t="shared" si="5"/>
        <v>-0.56818181818181301</v>
      </c>
      <c r="AS68" s="2">
        <f t="shared" si="6"/>
        <v>0.72182752927661964</v>
      </c>
      <c r="AT68" s="2">
        <f t="shared" si="6"/>
        <v>0.45448935850923394</v>
      </c>
      <c r="AU68" s="2">
        <f t="shared" si="6"/>
        <v>0.63516206443017653</v>
      </c>
      <c r="AV68" s="2">
        <f t="shared" si="6"/>
        <v>-0.338828550540411</v>
      </c>
      <c r="AW68" s="2">
        <f t="shared" si="6"/>
        <v>9.5839382494715422E-2</v>
      </c>
      <c r="AX68" s="2">
        <f t="shared" si="8"/>
        <v>-2.1366716023521475</v>
      </c>
      <c r="AY68" s="2">
        <f t="shared" si="7"/>
        <v>1.4910536779324133</v>
      </c>
      <c r="AZ68" s="12">
        <v>-0.30012012855308967</v>
      </c>
    </row>
    <row r="69" spans="1:52">
      <c r="A69" s="4">
        <v>42186</v>
      </c>
      <c r="B69" s="5">
        <v>104.4</v>
      </c>
      <c r="C69" s="5">
        <v>50.5</v>
      </c>
      <c r="D69" s="5">
        <v>105.9</v>
      </c>
      <c r="E69" s="5">
        <v>106.4</v>
      </c>
      <c r="F69" s="5">
        <v>106.8</v>
      </c>
      <c r="G69" s="5">
        <v>103.2</v>
      </c>
      <c r="H69" s="5">
        <v>113.6</v>
      </c>
      <c r="I69" s="5">
        <v>83.3</v>
      </c>
      <c r="J69" s="5">
        <v>102.3</v>
      </c>
      <c r="K69" s="5">
        <v>103.9</v>
      </c>
      <c r="L69" s="5">
        <v>91.5</v>
      </c>
      <c r="M69" s="5">
        <v>103.4</v>
      </c>
      <c r="N69" s="5">
        <v>100.6</v>
      </c>
      <c r="O69" s="5">
        <v>108</v>
      </c>
      <c r="P69" s="5">
        <v>100</v>
      </c>
      <c r="Q69" s="5">
        <v>100.7</v>
      </c>
      <c r="R69" s="5">
        <v>104.2</v>
      </c>
      <c r="S69" s="5">
        <v>66</v>
      </c>
      <c r="T69" s="5">
        <v>100.2</v>
      </c>
      <c r="U69" s="5">
        <v>125.1</v>
      </c>
      <c r="V69" s="5">
        <v>101.6</v>
      </c>
      <c r="W69" s="5">
        <v>108.9</v>
      </c>
      <c r="X69" s="5">
        <v>103.9</v>
      </c>
      <c r="Y69" s="5">
        <v>96.2</v>
      </c>
      <c r="Z69" s="5">
        <v>101.3</v>
      </c>
      <c r="AA69" s="5">
        <v>97.3</v>
      </c>
      <c r="AB69" s="5">
        <v>102.9</v>
      </c>
      <c r="AC69" s="5">
        <v>100.9</v>
      </c>
      <c r="AD69" s="5">
        <v>100.1</v>
      </c>
      <c r="AE69" s="5">
        <v>105.5</v>
      </c>
      <c r="AF69" s="5">
        <v>102</v>
      </c>
      <c r="AH69" s="4">
        <v>42186</v>
      </c>
      <c r="AI69" s="5">
        <v>104.4</v>
      </c>
      <c r="AJ69" s="5">
        <v>105.9</v>
      </c>
      <c r="AK69" s="5">
        <v>113.6</v>
      </c>
      <c r="AL69" s="5">
        <v>103.9</v>
      </c>
      <c r="AM69" s="5">
        <v>125.1</v>
      </c>
      <c r="AN69" s="5">
        <v>100.9</v>
      </c>
      <c r="AQ69" s="4">
        <v>42186</v>
      </c>
      <c r="AR69" s="2">
        <f t="shared" si="5"/>
        <v>-1.6949152542372872</v>
      </c>
      <c r="AS69" s="2">
        <f t="shared" si="6"/>
        <v>0.66901088079296767</v>
      </c>
      <c r="AT69" s="2">
        <f t="shared" si="6"/>
        <v>0.39069116471771775</v>
      </c>
      <c r="AU69" s="2">
        <f t="shared" si="6"/>
        <v>0.49660233889848709</v>
      </c>
      <c r="AV69" s="2">
        <f t="shared" si="6"/>
        <v>-0.60841818297548877</v>
      </c>
      <c r="AW69" s="2">
        <f t="shared" si="6"/>
        <v>7.4541741940336581E-2</v>
      </c>
      <c r="AX69" s="2">
        <f t="shared" si="8"/>
        <v>-2.7173431976113074</v>
      </c>
      <c r="AY69" s="2">
        <f t="shared" si="7"/>
        <v>1.1904761904761898</v>
      </c>
      <c r="AZ69" s="12">
        <v>-0.89766630838056471</v>
      </c>
    </row>
    <row r="70" spans="1:52">
      <c r="A70" s="4">
        <v>42217</v>
      </c>
      <c r="B70" s="5">
        <v>103.5</v>
      </c>
      <c r="C70" s="5">
        <v>53.3</v>
      </c>
      <c r="D70" s="5">
        <v>105.3</v>
      </c>
      <c r="E70" s="5">
        <v>105.3</v>
      </c>
      <c r="F70" s="5">
        <v>107.2</v>
      </c>
      <c r="G70" s="5">
        <v>103.3</v>
      </c>
      <c r="H70" s="5">
        <v>113.2</v>
      </c>
      <c r="I70" s="5">
        <v>78.7</v>
      </c>
      <c r="J70" s="5">
        <v>101.7</v>
      </c>
      <c r="K70" s="5">
        <v>103.9</v>
      </c>
      <c r="L70" s="5">
        <v>91.1</v>
      </c>
      <c r="M70" s="5">
        <v>99.3</v>
      </c>
      <c r="N70" s="5">
        <v>100.1</v>
      </c>
      <c r="O70" s="5">
        <v>107.5</v>
      </c>
      <c r="P70" s="5">
        <v>100.3</v>
      </c>
      <c r="Q70" s="5">
        <v>98.7</v>
      </c>
      <c r="R70" s="5">
        <v>104.8</v>
      </c>
      <c r="S70" s="5">
        <v>66</v>
      </c>
      <c r="T70" s="5">
        <v>100.2</v>
      </c>
      <c r="U70" s="5">
        <v>121.8</v>
      </c>
      <c r="V70" s="5">
        <v>101.6</v>
      </c>
      <c r="W70" s="5">
        <v>108.9</v>
      </c>
      <c r="X70" s="5">
        <v>103.7</v>
      </c>
      <c r="Y70" s="5">
        <v>96.3</v>
      </c>
      <c r="Z70" s="5">
        <v>102.2</v>
      </c>
      <c r="AA70" s="5">
        <v>97.3</v>
      </c>
      <c r="AB70" s="5">
        <v>102.9</v>
      </c>
      <c r="AC70" s="5">
        <v>100.8</v>
      </c>
      <c r="AD70" s="5">
        <v>100.1</v>
      </c>
      <c r="AE70" s="5">
        <v>105.5</v>
      </c>
      <c r="AF70" s="5">
        <v>102</v>
      </c>
      <c r="AH70" s="4">
        <v>42217</v>
      </c>
      <c r="AI70" s="5">
        <v>103.5</v>
      </c>
      <c r="AJ70" s="5">
        <v>105.3</v>
      </c>
      <c r="AK70" s="5">
        <v>113.2</v>
      </c>
      <c r="AL70" s="5">
        <v>103.9</v>
      </c>
      <c r="AM70" s="5">
        <v>121.8</v>
      </c>
      <c r="AN70" s="5">
        <v>100.8</v>
      </c>
      <c r="AQ70" s="4">
        <v>42217</v>
      </c>
      <c r="AR70" s="2">
        <f t="shared" si="5"/>
        <v>-2.5423728813559308</v>
      </c>
      <c r="AS70" s="2">
        <f t="shared" si="6"/>
        <v>0.50906515135173991</v>
      </c>
      <c r="AT70" s="2">
        <f t="shared" si="6"/>
        <v>0.31235773013546908</v>
      </c>
      <c r="AU70" s="2">
        <f t="shared" si="6"/>
        <v>0.51968617167030717</v>
      </c>
      <c r="AV70" s="2">
        <f t="shared" si="6"/>
        <v>-0.78166819870419912</v>
      </c>
      <c r="AW70" s="2">
        <f t="shared" si="6"/>
        <v>9.6127188448154002E-2</v>
      </c>
      <c r="AX70" s="2">
        <f t="shared" si="8"/>
        <v>-3.1979409242574017</v>
      </c>
      <c r="AY70" s="2">
        <f t="shared" si="7"/>
        <v>1.3916500994035914</v>
      </c>
      <c r="AZ70" s="12">
        <v>-1.3464994625708613</v>
      </c>
    </row>
    <row r="71" spans="1:52">
      <c r="A71" s="4">
        <v>42248</v>
      </c>
      <c r="B71" s="5">
        <v>102.7</v>
      </c>
      <c r="C71" s="5">
        <v>50.1</v>
      </c>
      <c r="D71" s="5">
        <v>105</v>
      </c>
      <c r="E71" s="5">
        <v>105.3</v>
      </c>
      <c r="F71" s="5">
        <v>106.9</v>
      </c>
      <c r="G71" s="5">
        <v>103.2</v>
      </c>
      <c r="H71" s="5">
        <v>112.4</v>
      </c>
      <c r="I71" s="5">
        <v>74.8</v>
      </c>
      <c r="J71" s="5">
        <v>101</v>
      </c>
      <c r="K71" s="5">
        <v>103.9</v>
      </c>
      <c r="L71" s="5">
        <v>90.5</v>
      </c>
      <c r="M71" s="5">
        <v>95.6</v>
      </c>
      <c r="N71" s="5">
        <v>99.9</v>
      </c>
      <c r="O71" s="5">
        <v>107.5</v>
      </c>
      <c r="P71" s="5">
        <v>100</v>
      </c>
      <c r="Q71" s="5">
        <v>98.4</v>
      </c>
      <c r="R71" s="5">
        <v>103.1</v>
      </c>
      <c r="S71" s="5">
        <v>66</v>
      </c>
      <c r="T71" s="5">
        <v>100.2</v>
      </c>
      <c r="U71" s="5">
        <v>119.3</v>
      </c>
      <c r="V71" s="5">
        <v>101.6</v>
      </c>
      <c r="W71" s="5">
        <v>109.1</v>
      </c>
      <c r="X71" s="5">
        <v>103.7</v>
      </c>
      <c r="Y71" s="5">
        <v>96</v>
      </c>
      <c r="Z71" s="5">
        <v>100.6</v>
      </c>
      <c r="AA71" s="5">
        <v>97.1</v>
      </c>
      <c r="AB71" s="5">
        <v>102.9</v>
      </c>
      <c r="AC71" s="5">
        <v>100.9</v>
      </c>
      <c r="AD71" s="5">
        <v>100.1</v>
      </c>
      <c r="AE71" s="5">
        <v>105.3</v>
      </c>
      <c r="AF71" s="5">
        <v>101.9</v>
      </c>
      <c r="AH71" s="4">
        <v>42248</v>
      </c>
      <c r="AI71" s="5">
        <v>102.7</v>
      </c>
      <c r="AJ71" s="5">
        <v>105</v>
      </c>
      <c r="AK71" s="5">
        <v>112.4</v>
      </c>
      <c r="AL71" s="5">
        <v>103.9</v>
      </c>
      <c r="AM71" s="5">
        <v>119.3</v>
      </c>
      <c r="AN71" s="5">
        <v>100.9</v>
      </c>
      <c r="AQ71" s="4">
        <v>42248</v>
      </c>
      <c r="AR71" s="2">
        <f t="shared" si="5"/>
        <v>-3.4774436090225578</v>
      </c>
      <c r="AS71" s="2">
        <f t="shared" si="6"/>
        <v>0.36684216395790498</v>
      </c>
      <c r="AT71" s="2">
        <f t="shared" si="6"/>
        <v>0.18134755667111305</v>
      </c>
      <c r="AU71" s="2">
        <f t="shared" si="6"/>
        <v>0.4505705938618636</v>
      </c>
      <c r="AV71" s="2">
        <f t="shared" si="6"/>
        <v>-0.90717374235334058</v>
      </c>
      <c r="AW71" s="2">
        <f t="shared" si="6"/>
        <v>7.4541741940336581E-2</v>
      </c>
      <c r="AX71" s="2">
        <f t="shared" si="8"/>
        <v>-3.6435719231004353</v>
      </c>
      <c r="AY71" s="2">
        <f t="shared" si="7"/>
        <v>0.99108027750247629</v>
      </c>
      <c r="AZ71" s="12">
        <v>-1.8433643826707282</v>
      </c>
    </row>
    <row r="72" spans="1:52">
      <c r="A72" s="4">
        <v>42278</v>
      </c>
      <c r="B72" s="5">
        <v>101.8</v>
      </c>
      <c r="C72" s="5">
        <v>45.2</v>
      </c>
      <c r="D72" s="5">
        <v>105</v>
      </c>
      <c r="E72" s="5">
        <v>105.5</v>
      </c>
      <c r="F72" s="5">
        <v>107.5</v>
      </c>
      <c r="G72" s="5">
        <v>103.3</v>
      </c>
      <c r="H72" s="5">
        <v>112.5</v>
      </c>
      <c r="I72" s="5">
        <v>69.5</v>
      </c>
      <c r="J72" s="5">
        <v>100.9</v>
      </c>
      <c r="K72" s="5">
        <v>103.7</v>
      </c>
      <c r="L72" s="5">
        <v>88</v>
      </c>
      <c r="M72" s="5">
        <v>95.3</v>
      </c>
      <c r="N72" s="5">
        <v>98.8</v>
      </c>
      <c r="O72" s="5">
        <v>106.8</v>
      </c>
      <c r="P72" s="5">
        <v>99.9</v>
      </c>
      <c r="Q72" s="5">
        <v>96.4</v>
      </c>
      <c r="R72" s="5">
        <v>105</v>
      </c>
      <c r="S72" s="5">
        <v>66</v>
      </c>
      <c r="T72" s="5">
        <v>100.1</v>
      </c>
      <c r="U72" s="5">
        <v>115</v>
      </c>
      <c r="V72" s="5">
        <v>101.6</v>
      </c>
      <c r="W72" s="5">
        <v>109.2</v>
      </c>
      <c r="X72" s="5">
        <v>103.7</v>
      </c>
      <c r="Y72" s="5">
        <v>96.4</v>
      </c>
      <c r="Z72" s="5">
        <v>100.9</v>
      </c>
      <c r="AA72" s="5">
        <v>97</v>
      </c>
      <c r="AB72" s="5">
        <v>103.6</v>
      </c>
      <c r="AC72" s="5">
        <v>100.6</v>
      </c>
      <c r="AD72" s="5">
        <v>100.1</v>
      </c>
      <c r="AE72" s="5">
        <v>105.5</v>
      </c>
      <c r="AF72" s="5">
        <v>101.9</v>
      </c>
      <c r="AH72" s="4">
        <v>42278</v>
      </c>
      <c r="AI72" s="5">
        <v>101.8</v>
      </c>
      <c r="AJ72" s="5">
        <v>105</v>
      </c>
      <c r="AK72" s="5">
        <v>112.5</v>
      </c>
      <c r="AL72" s="5">
        <v>103.7</v>
      </c>
      <c r="AM72" s="5">
        <v>115</v>
      </c>
      <c r="AN72" s="5">
        <v>100.6</v>
      </c>
      <c r="AQ72" s="4">
        <v>42278</v>
      </c>
      <c r="AR72" s="2">
        <f t="shared" si="5"/>
        <v>-3.5071090047393341</v>
      </c>
      <c r="AS72" s="2">
        <f t="shared" si="6"/>
        <v>0.38468468166013414</v>
      </c>
      <c r="AT72" s="2">
        <f t="shared" si="6"/>
        <v>0.16578312448779453</v>
      </c>
      <c r="AU72" s="2">
        <f t="shared" si="6"/>
        <v>0.40551353447567984</v>
      </c>
      <c r="AV72" s="2">
        <f t="shared" si="6"/>
        <v>-0.86355136421777723</v>
      </c>
      <c r="AW72" s="2">
        <f t="shared" si="6"/>
        <v>4.2595281108762241E-2</v>
      </c>
      <c r="AX72" s="2">
        <f t="shared" si="8"/>
        <v>-3.6421342622539274</v>
      </c>
      <c r="AY72" s="2">
        <f t="shared" si="7"/>
        <v>0.79129574678538006</v>
      </c>
      <c r="AZ72" s="12">
        <v>-1.8516669969726536</v>
      </c>
    </row>
    <row r="73" spans="1:52">
      <c r="A73" s="4">
        <v>42309</v>
      </c>
      <c r="B73" s="5">
        <v>102.1</v>
      </c>
      <c r="C73" s="5">
        <v>42.4</v>
      </c>
      <c r="D73" s="5">
        <v>105.1</v>
      </c>
      <c r="E73" s="5">
        <v>105.3</v>
      </c>
      <c r="F73" s="5">
        <v>107.9</v>
      </c>
      <c r="G73" s="5">
        <v>103.3</v>
      </c>
      <c r="H73" s="5">
        <v>113.3</v>
      </c>
      <c r="I73" s="5">
        <v>71.900000000000006</v>
      </c>
      <c r="J73" s="5">
        <v>101</v>
      </c>
      <c r="K73" s="5">
        <v>103.7</v>
      </c>
      <c r="L73" s="5">
        <v>87.3</v>
      </c>
      <c r="M73" s="5">
        <v>93</v>
      </c>
      <c r="N73" s="5">
        <v>98.8</v>
      </c>
      <c r="O73" s="5">
        <v>107.7</v>
      </c>
      <c r="P73" s="5">
        <v>100.3</v>
      </c>
      <c r="Q73" s="5">
        <v>92.7</v>
      </c>
      <c r="R73" s="5">
        <v>104.8</v>
      </c>
      <c r="S73" s="5">
        <v>66</v>
      </c>
      <c r="T73" s="5">
        <v>100</v>
      </c>
      <c r="U73" s="5">
        <v>115.3</v>
      </c>
      <c r="V73" s="5">
        <v>101.6</v>
      </c>
      <c r="W73" s="5">
        <v>109.2</v>
      </c>
      <c r="X73" s="5">
        <v>103.8</v>
      </c>
      <c r="Y73" s="5">
        <v>96.6</v>
      </c>
      <c r="Z73" s="5">
        <v>100.6</v>
      </c>
      <c r="AA73" s="5">
        <v>97.1</v>
      </c>
      <c r="AB73" s="5">
        <v>103.6</v>
      </c>
      <c r="AC73" s="5">
        <v>100.9</v>
      </c>
      <c r="AD73" s="5">
        <v>100.1</v>
      </c>
      <c r="AE73" s="5">
        <v>105.3</v>
      </c>
      <c r="AF73" s="5">
        <v>101.9</v>
      </c>
      <c r="AH73" s="4">
        <v>42309</v>
      </c>
      <c r="AI73" s="5">
        <v>102.1</v>
      </c>
      <c r="AJ73" s="5">
        <v>105.1</v>
      </c>
      <c r="AK73" s="5">
        <v>113.3</v>
      </c>
      <c r="AL73" s="5">
        <v>103.7</v>
      </c>
      <c r="AM73" s="5">
        <v>115.3</v>
      </c>
      <c r="AN73" s="5">
        <v>100.9</v>
      </c>
      <c r="AQ73" s="4">
        <v>42309</v>
      </c>
      <c r="AR73" s="2">
        <f t="shared" si="5"/>
        <v>-3.4971644612476354</v>
      </c>
      <c r="AS73" s="2">
        <f t="shared" si="6"/>
        <v>0.24267475841380984</v>
      </c>
      <c r="AT73" s="2">
        <f t="shared" si="6"/>
        <v>8.8975161613837464E-2</v>
      </c>
      <c r="AU73" s="2">
        <f t="shared" si="6"/>
        <v>0.33693598469562652</v>
      </c>
      <c r="AV73" s="2">
        <f t="shared" si="6"/>
        <v>-0.83861727757932181</v>
      </c>
      <c r="AW73" s="2">
        <f t="shared" si="6"/>
        <v>4.2468131015901973E-2</v>
      </c>
      <c r="AX73" s="2">
        <f t="shared" si="8"/>
        <v>-3.3696012194074894</v>
      </c>
      <c r="AY73" s="2">
        <f t="shared" si="7"/>
        <v>0.39408866995074732</v>
      </c>
      <c r="AZ73" s="12">
        <v>-1.8488911612340786</v>
      </c>
    </row>
    <row r="74" spans="1:52">
      <c r="A74" s="4">
        <v>42339</v>
      </c>
      <c r="B74" s="5">
        <v>101.9</v>
      </c>
      <c r="C74" s="5">
        <v>40.9</v>
      </c>
      <c r="D74" s="5">
        <v>105.2</v>
      </c>
      <c r="E74" s="5">
        <v>105.4</v>
      </c>
      <c r="F74" s="5">
        <v>107</v>
      </c>
      <c r="G74" s="5">
        <v>103.2</v>
      </c>
      <c r="H74" s="5">
        <v>113</v>
      </c>
      <c r="I74" s="5">
        <v>71.8</v>
      </c>
      <c r="J74" s="5">
        <v>100.9</v>
      </c>
      <c r="K74" s="5">
        <v>103.6</v>
      </c>
      <c r="L74" s="5">
        <v>86.4</v>
      </c>
      <c r="M74" s="5">
        <v>90.7</v>
      </c>
      <c r="N74" s="5">
        <v>98.5</v>
      </c>
      <c r="O74" s="5">
        <v>106.8</v>
      </c>
      <c r="P74" s="5">
        <v>100</v>
      </c>
      <c r="Q74" s="5">
        <v>93.3</v>
      </c>
      <c r="R74" s="5">
        <v>103.7</v>
      </c>
      <c r="S74" s="5">
        <v>65.900000000000006</v>
      </c>
      <c r="T74" s="5">
        <v>99.8</v>
      </c>
      <c r="U74" s="5">
        <v>115.1</v>
      </c>
      <c r="V74" s="5">
        <v>101.6</v>
      </c>
      <c r="W74" s="5">
        <v>109.2</v>
      </c>
      <c r="X74" s="5">
        <v>103.7</v>
      </c>
      <c r="Y74" s="5">
        <v>97.2</v>
      </c>
      <c r="Z74" s="5">
        <v>100.5</v>
      </c>
      <c r="AA74" s="5">
        <v>97.1</v>
      </c>
      <c r="AB74" s="5">
        <v>103.6</v>
      </c>
      <c r="AC74" s="5">
        <v>101</v>
      </c>
      <c r="AD74" s="5">
        <v>100.1</v>
      </c>
      <c r="AE74" s="5">
        <v>105.2</v>
      </c>
      <c r="AF74" s="5">
        <v>101.6</v>
      </c>
      <c r="AH74" s="4">
        <v>42339</v>
      </c>
      <c r="AI74" s="5">
        <v>101.9</v>
      </c>
      <c r="AJ74" s="5">
        <v>105.2</v>
      </c>
      <c r="AK74" s="5">
        <v>113</v>
      </c>
      <c r="AL74" s="5">
        <v>103.6</v>
      </c>
      <c r="AM74" s="5">
        <v>115.1</v>
      </c>
      <c r="AN74" s="5">
        <v>101</v>
      </c>
      <c r="AQ74" s="4">
        <v>42339</v>
      </c>
      <c r="AR74" s="2">
        <f t="shared" si="5"/>
        <v>-3.4123222748815039</v>
      </c>
      <c r="AS74" s="2">
        <f t="shared" si="6"/>
        <v>0.1551077605996537</v>
      </c>
      <c r="AT74" s="2">
        <f t="shared" si="6"/>
        <v>1.4737168464702997E-2</v>
      </c>
      <c r="AU74" s="2">
        <f t="shared" si="6"/>
        <v>0.26902232528040765</v>
      </c>
      <c r="AV74" s="2">
        <f t="shared" si="6"/>
        <v>-0.88569179971150336</v>
      </c>
      <c r="AW74" s="2">
        <f t="shared" si="6"/>
        <v>5.3085163769877472E-2</v>
      </c>
      <c r="AX74" s="2">
        <f t="shared" si="8"/>
        <v>-3.0185828932846421</v>
      </c>
      <c r="AY74" s="2">
        <f t="shared" si="7"/>
        <v>-0.29440628066733154</v>
      </c>
      <c r="AZ74" s="12">
        <v>-1.8016219430004128</v>
      </c>
    </row>
    <row r="75" spans="1:52">
      <c r="A75" s="4">
        <v>42370</v>
      </c>
      <c r="B75" s="5">
        <v>100.8</v>
      </c>
      <c r="C75" s="5">
        <v>38.5</v>
      </c>
      <c r="D75" s="5">
        <v>104.8</v>
      </c>
      <c r="E75" s="5">
        <v>105.1</v>
      </c>
      <c r="F75" s="5">
        <v>105.9</v>
      </c>
      <c r="G75" s="5">
        <v>103.1</v>
      </c>
      <c r="H75" s="5">
        <v>112.1</v>
      </c>
      <c r="I75" s="5">
        <v>62.7</v>
      </c>
      <c r="J75" s="5">
        <v>100.1</v>
      </c>
      <c r="K75" s="5">
        <v>103.5</v>
      </c>
      <c r="L75" s="5">
        <v>85.1</v>
      </c>
      <c r="M75" s="5">
        <v>87.6</v>
      </c>
      <c r="N75" s="5">
        <v>97.8</v>
      </c>
      <c r="O75" s="5">
        <v>105.4</v>
      </c>
      <c r="P75" s="5">
        <v>99.9</v>
      </c>
      <c r="Q75" s="5">
        <v>91.5</v>
      </c>
      <c r="R75" s="5">
        <v>104</v>
      </c>
      <c r="S75" s="5">
        <v>65.900000000000006</v>
      </c>
      <c r="T75" s="5">
        <v>98.8</v>
      </c>
      <c r="U75" s="5">
        <v>114.5</v>
      </c>
      <c r="V75" s="5">
        <v>101.6</v>
      </c>
      <c r="W75" s="5">
        <v>109.4</v>
      </c>
      <c r="X75" s="5">
        <v>105</v>
      </c>
      <c r="Y75" s="5">
        <v>97</v>
      </c>
      <c r="Z75" s="5">
        <v>100.1</v>
      </c>
      <c r="AA75" s="5">
        <v>97.2</v>
      </c>
      <c r="AB75" s="5">
        <v>103.6</v>
      </c>
      <c r="AC75" s="5">
        <v>100.8</v>
      </c>
      <c r="AD75" s="5">
        <v>100.1</v>
      </c>
      <c r="AE75" s="5">
        <v>105</v>
      </c>
      <c r="AF75" s="5">
        <v>101.4</v>
      </c>
      <c r="AH75" s="4">
        <v>42370</v>
      </c>
      <c r="AI75" s="5">
        <v>100.8</v>
      </c>
      <c r="AJ75" s="5">
        <v>104.8</v>
      </c>
      <c r="AK75" s="5">
        <v>112.1</v>
      </c>
      <c r="AL75" s="5">
        <v>103.5</v>
      </c>
      <c r="AM75" s="5">
        <v>114.5</v>
      </c>
      <c r="AN75" s="5">
        <v>100.8</v>
      </c>
      <c r="AQ75" s="4">
        <v>42370</v>
      </c>
      <c r="AR75" s="2">
        <f t="shared" si="5"/>
        <v>-4.0913415794481409</v>
      </c>
      <c r="AS75" s="2">
        <f t="shared" si="6"/>
        <v>-0.38602345357661666</v>
      </c>
      <c r="AT75" s="2">
        <f t="shared" si="6"/>
        <v>-9.5284761184484063E-2</v>
      </c>
      <c r="AU75" s="2">
        <f t="shared" si="6"/>
        <v>0</v>
      </c>
      <c r="AV75" s="2">
        <f t="shared" si="6"/>
        <v>-0.96888955065934124</v>
      </c>
      <c r="AW75" s="2">
        <f t="shared" si="6"/>
        <v>3.1851098261924962E-2</v>
      </c>
      <c r="AX75" s="2">
        <f t="shared" si="8"/>
        <v>-2.6729949122896239</v>
      </c>
      <c r="AY75" s="2">
        <f t="shared" si="7"/>
        <v>-0.78277886497065197</v>
      </c>
      <c r="AZ75" s="12">
        <v>-2.1562537141461462</v>
      </c>
    </row>
    <row r="76" spans="1:52">
      <c r="A76" s="4">
        <v>42401</v>
      </c>
      <c r="B76" s="5">
        <v>100.2</v>
      </c>
      <c r="C76" s="5">
        <v>36.299999999999997</v>
      </c>
      <c r="D76" s="5">
        <v>104.3</v>
      </c>
      <c r="E76" s="5">
        <v>105.6</v>
      </c>
      <c r="F76" s="5">
        <v>106</v>
      </c>
      <c r="G76" s="5">
        <v>103</v>
      </c>
      <c r="H76" s="5">
        <v>112.4</v>
      </c>
      <c r="I76" s="5">
        <v>57.2</v>
      </c>
      <c r="J76" s="5">
        <v>99.5</v>
      </c>
      <c r="K76" s="5">
        <v>103.4</v>
      </c>
      <c r="L76" s="5">
        <v>84.5</v>
      </c>
      <c r="M76" s="5">
        <v>87.9</v>
      </c>
      <c r="N76" s="5">
        <v>97.5</v>
      </c>
      <c r="O76" s="5">
        <v>105.4</v>
      </c>
      <c r="P76" s="5">
        <v>100.2</v>
      </c>
      <c r="Q76" s="5">
        <v>90.8</v>
      </c>
      <c r="R76" s="5">
        <v>103.3</v>
      </c>
      <c r="S76" s="5">
        <v>65.900000000000006</v>
      </c>
      <c r="T76" s="5">
        <v>98.8</v>
      </c>
      <c r="U76" s="5">
        <v>113.2</v>
      </c>
      <c r="V76" s="5">
        <v>101.6</v>
      </c>
      <c r="W76" s="5">
        <v>109.4</v>
      </c>
      <c r="X76" s="5">
        <v>104.8</v>
      </c>
      <c r="Y76" s="5">
        <v>96.2</v>
      </c>
      <c r="Z76" s="5">
        <v>99.8</v>
      </c>
      <c r="AA76" s="5">
        <v>97.2</v>
      </c>
      <c r="AB76" s="5">
        <v>103.6</v>
      </c>
      <c r="AC76" s="5">
        <v>100.7</v>
      </c>
      <c r="AD76" s="5">
        <v>100.1</v>
      </c>
      <c r="AE76" s="5">
        <v>105</v>
      </c>
      <c r="AF76" s="5">
        <v>101.4</v>
      </c>
      <c r="AH76" s="4">
        <v>42401</v>
      </c>
      <c r="AI76" s="5">
        <v>100.2</v>
      </c>
      <c r="AJ76" s="5">
        <v>104.3</v>
      </c>
      <c r="AK76" s="5">
        <v>112.4</v>
      </c>
      <c r="AL76" s="5">
        <v>103.4</v>
      </c>
      <c r="AM76" s="5">
        <v>113.2</v>
      </c>
      <c r="AN76" s="5">
        <v>100.7</v>
      </c>
      <c r="AQ76" s="4">
        <v>42401</v>
      </c>
      <c r="AR76" s="2">
        <f t="shared" si="5"/>
        <v>-4.3893129770992374</v>
      </c>
      <c r="AS76" s="2">
        <f t="shared" si="6"/>
        <v>-0.38783407015061561</v>
      </c>
      <c r="AT76" s="2">
        <f t="shared" si="6"/>
        <v>-4.4133254942084053E-2</v>
      </c>
      <c r="AU76" s="2">
        <f t="shared" si="6"/>
        <v>0</v>
      </c>
      <c r="AV76" s="2">
        <f t="shared" si="6"/>
        <v>-1.0951247775251143</v>
      </c>
      <c r="AW76" s="2">
        <f t="shared" si="6"/>
        <v>3.1882822463382088E-2</v>
      </c>
      <c r="AX76" s="2">
        <f t="shared" si="8"/>
        <v>-2.8941036969448053</v>
      </c>
      <c r="AY76" s="2">
        <f t="shared" si="7"/>
        <v>-0.78277886497065197</v>
      </c>
      <c r="AZ76" s="12">
        <v>-2.3101653471866825</v>
      </c>
    </row>
    <row r="77" spans="1:52">
      <c r="A77" s="4">
        <v>42430</v>
      </c>
      <c r="B77" s="5">
        <v>99.8</v>
      </c>
      <c r="C77" s="5">
        <v>34.6</v>
      </c>
      <c r="D77" s="5">
        <v>103.9</v>
      </c>
      <c r="E77" s="5">
        <v>105.8</v>
      </c>
      <c r="F77" s="5">
        <v>106.2</v>
      </c>
      <c r="G77" s="5">
        <v>102.9</v>
      </c>
      <c r="H77" s="5">
        <v>112.2</v>
      </c>
      <c r="I77" s="5">
        <v>54.9</v>
      </c>
      <c r="J77" s="5">
        <v>98.9</v>
      </c>
      <c r="K77" s="5">
        <v>103.2</v>
      </c>
      <c r="L77" s="5">
        <v>84.1</v>
      </c>
      <c r="M77" s="5">
        <v>88.3</v>
      </c>
      <c r="N77" s="5">
        <v>97.3</v>
      </c>
      <c r="O77" s="5">
        <v>104.7</v>
      </c>
      <c r="P77" s="5">
        <v>100</v>
      </c>
      <c r="Q77" s="5">
        <v>86.8</v>
      </c>
      <c r="R77" s="5">
        <v>101.8</v>
      </c>
      <c r="S77" s="5">
        <v>65.900000000000006</v>
      </c>
      <c r="T77" s="5">
        <v>98.9</v>
      </c>
      <c r="U77" s="5">
        <v>111.3</v>
      </c>
      <c r="V77" s="5">
        <v>101.6</v>
      </c>
      <c r="W77" s="5">
        <v>109.4</v>
      </c>
      <c r="X77" s="5">
        <v>104.8</v>
      </c>
      <c r="Y77" s="5">
        <v>96.8</v>
      </c>
      <c r="Z77" s="5">
        <v>100.7</v>
      </c>
      <c r="AA77" s="5">
        <v>97.2</v>
      </c>
      <c r="AB77" s="5">
        <v>103.6</v>
      </c>
      <c r="AC77" s="5">
        <v>101.1</v>
      </c>
      <c r="AD77" s="5">
        <v>100.1</v>
      </c>
      <c r="AE77" s="5">
        <v>104.8</v>
      </c>
      <c r="AF77" s="5">
        <v>101.2</v>
      </c>
      <c r="AH77" s="4">
        <v>42430</v>
      </c>
      <c r="AI77" s="5">
        <v>99.8</v>
      </c>
      <c r="AJ77" s="5">
        <v>103.9</v>
      </c>
      <c r="AK77" s="5">
        <v>112.2</v>
      </c>
      <c r="AL77" s="5">
        <v>103.2</v>
      </c>
      <c r="AM77" s="5">
        <v>111.3</v>
      </c>
      <c r="AN77" s="5">
        <v>101.1</v>
      </c>
      <c r="AQ77" s="4">
        <v>42430</v>
      </c>
      <c r="AR77" s="2">
        <f t="shared" si="5"/>
        <v>-5.1330798479087463</v>
      </c>
      <c r="AS77" s="2">
        <f t="shared" si="6"/>
        <v>-0.50445087092433916</v>
      </c>
      <c r="AT77" s="2">
        <f t="shared" si="6"/>
        <v>-5.8844339922778724E-2</v>
      </c>
      <c r="AU77" s="2">
        <f t="shared" si="6"/>
        <v>-0.13269694657376901</v>
      </c>
      <c r="AV77" s="2">
        <f t="shared" si="6"/>
        <v>-1.2414237003018853</v>
      </c>
      <c r="AW77" s="2">
        <f t="shared" si="6"/>
        <v>7.4393252414557687E-2</v>
      </c>
      <c r="AX77" s="2">
        <f t="shared" si="8"/>
        <v>-3.2700572426005317</v>
      </c>
      <c r="AY77" s="2">
        <f t="shared" si="7"/>
        <v>-1.0752688172043037</v>
      </c>
      <c r="AZ77" s="12">
        <v>-2.7064963171286394</v>
      </c>
    </row>
    <row r="78" spans="1:52">
      <c r="A78" s="4">
        <v>42461</v>
      </c>
      <c r="B78" s="5">
        <v>99.6</v>
      </c>
      <c r="C78" s="5">
        <v>32.6</v>
      </c>
      <c r="D78" s="5">
        <v>104.4</v>
      </c>
      <c r="E78" s="5">
        <v>105.7</v>
      </c>
      <c r="F78" s="5">
        <v>105.8</v>
      </c>
      <c r="G78" s="5">
        <v>102.8</v>
      </c>
      <c r="H78" s="5">
        <v>111.2</v>
      </c>
      <c r="I78" s="5">
        <v>57.8</v>
      </c>
      <c r="J78" s="5">
        <v>98</v>
      </c>
      <c r="K78" s="5">
        <v>102.8</v>
      </c>
      <c r="L78" s="5">
        <v>83.1</v>
      </c>
      <c r="M78" s="5">
        <v>87.4</v>
      </c>
      <c r="N78" s="5">
        <v>97.5</v>
      </c>
      <c r="O78" s="5">
        <v>103.5</v>
      </c>
      <c r="P78" s="5">
        <v>100.9</v>
      </c>
      <c r="Q78" s="5">
        <v>85.8</v>
      </c>
      <c r="R78" s="5">
        <v>103.4</v>
      </c>
      <c r="S78" s="5">
        <v>65.7</v>
      </c>
      <c r="T78" s="5">
        <v>99</v>
      </c>
      <c r="U78" s="5">
        <v>108.6</v>
      </c>
      <c r="V78" s="5">
        <v>101.4</v>
      </c>
      <c r="W78" s="5">
        <v>110.9</v>
      </c>
      <c r="X78" s="5">
        <v>104.6</v>
      </c>
      <c r="Y78" s="5">
        <v>96.7</v>
      </c>
      <c r="Z78" s="5">
        <v>100.3</v>
      </c>
      <c r="AA78" s="5">
        <v>97</v>
      </c>
      <c r="AB78" s="5">
        <v>103.6</v>
      </c>
      <c r="AC78" s="5">
        <v>101.1</v>
      </c>
      <c r="AD78" s="5">
        <v>100.4</v>
      </c>
      <c r="AE78" s="5">
        <v>104.2</v>
      </c>
      <c r="AF78" s="5">
        <v>100.6</v>
      </c>
      <c r="AH78" s="4">
        <v>42461</v>
      </c>
      <c r="AI78" s="5">
        <v>99.6</v>
      </c>
      <c r="AJ78" s="5">
        <v>104.4</v>
      </c>
      <c r="AK78" s="5">
        <v>111.2</v>
      </c>
      <c r="AL78" s="5">
        <v>102.8</v>
      </c>
      <c r="AM78" s="5">
        <v>108.6</v>
      </c>
      <c r="AN78" s="5">
        <v>101.1</v>
      </c>
      <c r="AQ78" s="4">
        <v>42461</v>
      </c>
      <c r="AR78" s="2">
        <f t="shared" si="5"/>
        <v>-5.4131054131054128</v>
      </c>
      <c r="AS78" s="2">
        <f t="shared" si="6"/>
        <v>-0.40393856256038879</v>
      </c>
      <c r="AT78" s="2">
        <f t="shared" si="6"/>
        <v>-0.13963173940562243</v>
      </c>
      <c r="AU78" s="2">
        <f t="shared" si="6"/>
        <v>-0.26488352027610157</v>
      </c>
      <c r="AV78" s="2">
        <f t="shared" si="6"/>
        <v>-1.3950917299264103</v>
      </c>
      <c r="AW78" s="2">
        <f t="shared" si="6"/>
        <v>-2.1066372986664035E-2</v>
      </c>
      <c r="AX78" s="2">
        <f t="shared" si="8"/>
        <v>-3.1884934879502258</v>
      </c>
      <c r="AY78" s="2">
        <f t="shared" si="7"/>
        <v>-1.5655577299413039</v>
      </c>
      <c r="AZ78" s="12">
        <v>-2.8554260754585385</v>
      </c>
    </row>
    <row r="79" spans="1:52">
      <c r="A79" s="4">
        <v>42491</v>
      </c>
      <c r="B79" s="5">
        <v>99.6</v>
      </c>
      <c r="C79" s="5">
        <v>35.4</v>
      </c>
      <c r="D79" s="5">
        <v>104.1</v>
      </c>
      <c r="E79" s="5">
        <v>105.1</v>
      </c>
      <c r="F79" s="5">
        <v>105.5</v>
      </c>
      <c r="G79" s="5">
        <v>102.7</v>
      </c>
      <c r="H79" s="5">
        <v>110.5</v>
      </c>
      <c r="I79" s="5">
        <v>59.4</v>
      </c>
      <c r="J79" s="5">
        <v>97.6</v>
      </c>
      <c r="K79" s="5">
        <v>102.7</v>
      </c>
      <c r="L79" s="5">
        <v>84.2</v>
      </c>
      <c r="M79" s="5">
        <v>87.5</v>
      </c>
      <c r="N79" s="5">
        <v>97.6</v>
      </c>
      <c r="O79" s="5">
        <v>103.8</v>
      </c>
      <c r="P79" s="5">
        <v>100.4</v>
      </c>
      <c r="Q79" s="5">
        <v>85.2</v>
      </c>
      <c r="R79" s="5">
        <v>102.1</v>
      </c>
      <c r="S79" s="5">
        <v>65.7</v>
      </c>
      <c r="T79" s="5">
        <v>99.2</v>
      </c>
      <c r="U79" s="5">
        <v>109.2</v>
      </c>
      <c r="V79" s="5">
        <v>101.4</v>
      </c>
      <c r="W79" s="5">
        <v>110.9</v>
      </c>
      <c r="X79" s="5">
        <v>104.6</v>
      </c>
      <c r="Y79" s="5">
        <v>97</v>
      </c>
      <c r="Z79" s="5">
        <v>100.4</v>
      </c>
      <c r="AA79" s="5">
        <v>97.1</v>
      </c>
      <c r="AB79" s="5">
        <v>103.6</v>
      </c>
      <c r="AC79" s="5">
        <v>101.1</v>
      </c>
      <c r="AD79" s="5">
        <v>100.4</v>
      </c>
      <c r="AE79" s="5">
        <v>104.1</v>
      </c>
      <c r="AF79" s="5">
        <v>100.3</v>
      </c>
      <c r="AH79" s="4">
        <v>42491</v>
      </c>
      <c r="AI79" s="5">
        <v>99.6</v>
      </c>
      <c r="AJ79" s="5">
        <v>104.1</v>
      </c>
      <c r="AK79" s="5">
        <v>110.5</v>
      </c>
      <c r="AL79" s="5">
        <v>102.7</v>
      </c>
      <c r="AM79" s="5">
        <v>109.2</v>
      </c>
      <c r="AN79" s="5">
        <v>101.1</v>
      </c>
      <c r="AQ79" s="4">
        <v>42491</v>
      </c>
      <c r="AR79" s="2">
        <f t="shared" si="5"/>
        <v>-5.5924170616113713</v>
      </c>
      <c r="AS79" s="2">
        <f t="shared" ref="AS79:AW129" si="9">(AJ79/AJ67*100-100)*AS$12/$AR$12</f>
        <v>-0.38856308156067593</v>
      </c>
      <c r="AT79" s="2">
        <f t="shared" si="9"/>
        <v>-0.21255831341154011</v>
      </c>
      <c r="AU79" s="2">
        <f t="shared" si="9"/>
        <v>-0.28695714696577507</v>
      </c>
      <c r="AV79" s="2">
        <f t="shared" si="9"/>
        <v>-1.3835188523166377</v>
      </c>
      <c r="AW79" s="2">
        <f t="shared" si="9"/>
        <v>-2.1066372986664035E-2</v>
      </c>
      <c r="AX79" s="2">
        <f t="shared" si="8"/>
        <v>-3.2997532943700785</v>
      </c>
      <c r="AY79" s="2">
        <f t="shared" si="7"/>
        <v>-1.8590998043052878</v>
      </c>
      <c r="AZ79" s="12">
        <v>-2.9526581843617947</v>
      </c>
    </row>
    <row r="80" spans="1:52">
      <c r="A80" s="4">
        <v>42522</v>
      </c>
      <c r="B80" s="5">
        <v>99.3</v>
      </c>
      <c r="C80" s="5">
        <v>40</v>
      </c>
      <c r="D80" s="5">
        <v>103.9</v>
      </c>
      <c r="E80" s="5">
        <v>104</v>
      </c>
      <c r="F80" s="5">
        <v>104.7</v>
      </c>
      <c r="G80" s="5">
        <v>102.6</v>
      </c>
      <c r="H80" s="5">
        <v>109.9</v>
      </c>
      <c r="I80" s="5">
        <v>61.6</v>
      </c>
      <c r="J80" s="5">
        <v>97.1</v>
      </c>
      <c r="K80" s="5">
        <v>102.6</v>
      </c>
      <c r="L80" s="5">
        <v>84.5</v>
      </c>
      <c r="M80" s="5">
        <v>85.4</v>
      </c>
      <c r="N80" s="5">
        <v>97.3</v>
      </c>
      <c r="O80" s="5">
        <v>103.3</v>
      </c>
      <c r="P80" s="5">
        <v>100.3</v>
      </c>
      <c r="Q80" s="5">
        <v>87.7</v>
      </c>
      <c r="R80" s="5">
        <v>102.7</v>
      </c>
      <c r="S80" s="5">
        <v>63.9</v>
      </c>
      <c r="T80" s="5">
        <v>98.7</v>
      </c>
      <c r="U80" s="5">
        <v>106.1</v>
      </c>
      <c r="V80" s="5">
        <v>101.4</v>
      </c>
      <c r="W80" s="5">
        <v>110.9</v>
      </c>
      <c r="X80" s="5">
        <v>104.5</v>
      </c>
      <c r="Y80" s="5">
        <v>96.6</v>
      </c>
      <c r="Z80" s="5">
        <v>100</v>
      </c>
      <c r="AA80" s="5">
        <v>97.1</v>
      </c>
      <c r="AB80" s="5">
        <v>103.6</v>
      </c>
      <c r="AC80" s="5">
        <v>101.1</v>
      </c>
      <c r="AD80" s="5">
        <v>100.4</v>
      </c>
      <c r="AE80" s="5">
        <v>104.1</v>
      </c>
      <c r="AF80" s="5">
        <v>99.9</v>
      </c>
      <c r="AH80" s="4">
        <v>42522</v>
      </c>
      <c r="AI80" s="5">
        <v>99.3</v>
      </c>
      <c r="AJ80" s="5">
        <v>103.9</v>
      </c>
      <c r="AK80" s="5">
        <v>109.9</v>
      </c>
      <c r="AL80" s="5">
        <v>102.6</v>
      </c>
      <c r="AM80" s="5">
        <v>106.1</v>
      </c>
      <c r="AN80" s="5">
        <v>101.1</v>
      </c>
      <c r="AQ80" s="4">
        <v>42522</v>
      </c>
      <c r="AR80" s="2">
        <f t="shared" si="5"/>
        <v>-5.4285714285714306</v>
      </c>
      <c r="AS80" s="2">
        <f t="shared" si="9"/>
        <v>-0.38929483877642052</v>
      </c>
      <c r="AT80" s="2">
        <f t="shared" si="9"/>
        <v>-0.2848495233300623</v>
      </c>
      <c r="AU80" s="2">
        <f t="shared" si="9"/>
        <v>-0.30903077365545184</v>
      </c>
      <c r="AV80" s="2">
        <f t="shared" si="9"/>
        <v>-1.2761522946972739</v>
      </c>
      <c r="AW80" s="2">
        <f t="shared" si="9"/>
        <v>0</v>
      </c>
      <c r="AX80" s="2">
        <f t="shared" si="8"/>
        <v>-3.169243998112222</v>
      </c>
      <c r="AY80" s="2">
        <f t="shared" si="7"/>
        <v>-2.1547502448579792</v>
      </c>
      <c r="AZ80" s="12">
        <v>-2.8597238280834461</v>
      </c>
    </row>
    <row r="81" spans="1:52">
      <c r="A81" s="4">
        <v>42552</v>
      </c>
      <c r="B81" s="5">
        <v>99.5</v>
      </c>
      <c r="C81" s="5">
        <v>41</v>
      </c>
      <c r="D81" s="5">
        <v>103.8</v>
      </c>
      <c r="E81" s="5">
        <v>103.6</v>
      </c>
      <c r="F81" s="5">
        <v>104.1</v>
      </c>
      <c r="G81" s="5">
        <v>102.5</v>
      </c>
      <c r="H81" s="5">
        <v>109.6</v>
      </c>
      <c r="I81" s="5">
        <v>61.5</v>
      </c>
      <c r="J81" s="5">
        <v>96.5</v>
      </c>
      <c r="K81" s="5">
        <v>102.4</v>
      </c>
      <c r="L81" s="5">
        <v>84.3</v>
      </c>
      <c r="M81" s="5">
        <v>88</v>
      </c>
      <c r="N81" s="5">
        <v>97.3</v>
      </c>
      <c r="O81" s="5">
        <v>102.9</v>
      </c>
      <c r="P81" s="5">
        <v>100.6</v>
      </c>
      <c r="Q81" s="5">
        <v>87.4</v>
      </c>
      <c r="R81" s="5">
        <v>102</v>
      </c>
      <c r="S81" s="5">
        <v>63.9</v>
      </c>
      <c r="T81" s="5">
        <v>98.3</v>
      </c>
      <c r="U81" s="5">
        <v>109</v>
      </c>
      <c r="V81" s="5">
        <v>101.4</v>
      </c>
      <c r="W81" s="5">
        <v>110.9</v>
      </c>
      <c r="X81" s="5">
        <v>104.5</v>
      </c>
      <c r="Y81" s="5">
        <v>97.2</v>
      </c>
      <c r="Z81" s="5">
        <v>101</v>
      </c>
      <c r="AA81" s="5">
        <v>97.1</v>
      </c>
      <c r="AB81" s="5">
        <v>103.6</v>
      </c>
      <c r="AC81" s="5">
        <v>101.2</v>
      </c>
      <c r="AD81" s="5">
        <v>100.4</v>
      </c>
      <c r="AE81" s="5">
        <v>103.9</v>
      </c>
      <c r="AF81" s="5">
        <v>99.8</v>
      </c>
      <c r="AH81" s="4">
        <v>42552</v>
      </c>
      <c r="AI81" s="5">
        <v>99.5</v>
      </c>
      <c r="AJ81" s="5">
        <v>103.8</v>
      </c>
      <c r="AK81" s="5">
        <v>109.6</v>
      </c>
      <c r="AL81" s="5">
        <v>102.4</v>
      </c>
      <c r="AM81" s="5">
        <v>109</v>
      </c>
      <c r="AN81" s="5">
        <v>101.2</v>
      </c>
      <c r="AQ81" s="4">
        <v>42552</v>
      </c>
      <c r="AR81" s="2">
        <f t="shared" si="5"/>
        <v>-4.6934865900383187</v>
      </c>
      <c r="AS81" s="2">
        <f t="shared" si="9"/>
        <v>-0.35645003466731429</v>
      </c>
      <c r="AT81" s="2">
        <f t="shared" si="9"/>
        <v>-0.29266771176382395</v>
      </c>
      <c r="AU81" s="2">
        <f t="shared" si="9"/>
        <v>-0.33142307638010404</v>
      </c>
      <c r="AV81" s="2">
        <f t="shared" si="9"/>
        <v>-1.0578548952612432</v>
      </c>
      <c r="AW81" s="2">
        <f t="shared" si="9"/>
        <v>3.1724830280709118E-2</v>
      </c>
      <c r="AX81" s="2">
        <f t="shared" si="8"/>
        <v>-2.6868157022465424</v>
      </c>
      <c r="AY81" s="2">
        <f t="shared" si="7"/>
        <v>-2.1568627450980387</v>
      </c>
      <c r="AZ81" s="12">
        <v>-2.4657816640501977</v>
      </c>
    </row>
    <row r="82" spans="1:52">
      <c r="A82" s="4">
        <v>42583</v>
      </c>
      <c r="B82" s="5">
        <v>99.2</v>
      </c>
      <c r="C82" s="5">
        <v>37.4</v>
      </c>
      <c r="D82" s="5">
        <v>103.8</v>
      </c>
      <c r="E82" s="5">
        <v>104</v>
      </c>
      <c r="F82" s="5">
        <v>104.1</v>
      </c>
      <c r="G82" s="5">
        <v>102.4</v>
      </c>
      <c r="H82" s="5">
        <v>109</v>
      </c>
      <c r="I82" s="5">
        <v>59.8</v>
      </c>
      <c r="J82" s="5">
        <v>96.1</v>
      </c>
      <c r="K82" s="5">
        <v>102.6</v>
      </c>
      <c r="L82" s="5">
        <v>84.1</v>
      </c>
      <c r="M82" s="5">
        <v>87.5</v>
      </c>
      <c r="N82" s="5">
        <v>97.1</v>
      </c>
      <c r="O82" s="5">
        <v>101.9</v>
      </c>
      <c r="P82" s="5">
        <v>100.2</v>
      </c>
      <c r="Q82" s="5">
        <v>87</v>
      </c>
      <c r="R82" s="5">
        <v>102.3</v>
      </c>
      <c r="S82" s="5">
        <v>63.9</v>
      </c>
      <c r="T82" s="5">
        <v>98.4</v>
      </c>
      <c r="U82" s="5">
        <v>106.9</v>
      </c>
      <c r="V82" s="5">
        <v>101.4</v>
      </c>
      <c r="W82" s="5">
        <v>110.9</v>
      </c>
      <c r="X82" s="5">
        <v>104.5</v>
      </c>
      <c r="Y82" s="5">
        <v>97</v>
      </c>
      <c r="Z82" s="5">
        <v>101.7</v>
      </c>
      <c r="AA82" s="5">
        <v>97.2</v>
      </c>
      <c r="AB82" s="5">
        <v>103.6</v>
      </c>
      <c r="AC82" s="5">
        <v>101.1</v>
      </c>
      <c r="AD82" s="5">
        <v>100.4</v>
      </c>
      <c r="AE82" s="5">
        <v>103.8</v>
      </c>
      <c r="AF82" s="5">
        <v>99.7</v>
      </c>
      <c r="AH82" s="4">
        <v>42583</v>
      </c>
      <c r="AI82" s="5">
        <v>99.2</v>
      </c>
      <c r="AJ82" s="5">
        <v>103.8</v>
      </c>
      <c r="AK82" s="5">
        <v>109</v>
      </c>
      <c r="AL82" s="5">
        <v>102.6</v>
      </c>
      <c r="AM82" s="5">
        <v>106.9</v>
      </c>
      <c r="AN82" s="5">
        <v>101.1</v>
      </c>
      <c r="AQ82" s="4">
        <v>42583</v>
      </c>
      <c r="AR82" s="2">
        <f t="shared" si="5"/>
        <v>-4.154589371980677</v>
      </c>
      <c r="AS82" s="2">
        <f t="shared" si="9"/>
        <v>-0.25605792071135836</v>
      </c>
      <c r="AT82" s="2">
        <f t="shared" si="9"/>
        <v>-0.30838696695396584</v>
      </c>
      <c r="AU82" s="2">
        <f t="shared" si="9"/>
        <v>-0.28723333286275859</v>
      </c>
      <c r="AV82" s="2">
        <f t="shared" si="9"/>
        <v>-1.0055334303348342</v>
      </c>
      <c r="AW82" s="2">
        <f t="shared" si="9"/>
        <v>3.1756303326622923E-2</v>
      </c>
      <c r="AX82" s="2">
        <f t="shared" si="8"/>
        <v>-2.3291340244443828</v>
      </c>
      <c r="AY82" s="2">
        <f t="shared" si="7"/>
        <v>-2.2549019607843093</v>
      </c>
      <c r="AZ82" s="12">
        <v>-2.1736938459742419</v>
      </c>
    </row>
    <row r="83" spans="1:52">
      <c r="A83" s="4">
        <v>42614</v>
      </c>
      <c r="B83" s="5">
        <v>99.2</v>
      </c>
      <c r="C83" s="5">
        <v>37.200000000000003</v>
      </c>
      <c r="D83" s="5">
        <v>104.1</v>
      </c>
      <c r="E83" s="5">
        <v>104.1</v>
      </c>
      <c r="F83" s="5">
        <v>104.5</v>
      </c>
      <c r="G83" s="5">
        <v>102.6</v>
      </c>
      <c r="H83" s="5">
        <v>109.1</v>
      </c>
      <c r="I83" s="5">
        <v>59.5</v>
      </c>
      <c r="J83" s="5">
        <v>95.9</v>
      </c>
      <c r="K83" s="5">
        <v>102.5</v>
      </c>
      <c r="L83" s="5">
        <v>84.1</v>
      </c>
      <c r="M83" s="5">
        <v>87.3</v>
      </c>
      <c r="N83" s="5">
        <v>97.2</v>
      </c>
      <c r="O83" s="5">
        <v>102.5</v>
      </c>
      <c r="P83" s="5">
        <v>100.4</v>
      </c>
      <c r="Q83" s="5">
        <v>87.6</v>
      </c>
      <c r="R83" s="5">
        <v>101.7</v>
      </c>
      <c r="S83" s="5">
        <v>63.9</v>
      </c>
      <c r="T83" s="5">
        <v>98.5</v>
      </c>
      <c r="U83" s="5">
        <v>106.3</v>
      </c>
      <c r="V83" s="5">
        <v>101.4</v>
      </c>
      <c r="W83" s="5">
        <v>110.9</v>
      </c>
      <c r="X83" s="5">
        <v>104.5</v>
      </c>
      <c r="Y83" s="5">
        <v>96.6</v>
      </c>
      <c r="Z83" s="5">
        <v>100.1</v>
      </c>
      <c r="AA83" s="5">
        <v>97.3</v>
      </c>
      <c r="AB83" s="5">
        <v>103.6</v>
      </c>
      <c r="AC83" s="5">
        <v>101.2</v>
      </c>
      <c r="AD83" s="5">
        <v>100.4</v>
      </c>
      <c r="AE83" s="5">
        <v>103.2</v>
      </c>
      <c r="AF83" s="5">
        <v>99.7</v>
      </c>
      <c r="AH83" s="4">
        <v>42614</v>
      </c>
      <c r="AI83" s="5">
        <v>99.2</v>
      </c>
      <c r="AJ83" s="5">
        <v>104.1</v>
      </c>
      <c r="AK83" s="5">
        <v>109.1</v>
      </c>
      <c r="AL83" s="5">
        <v>102.5</v>
      </c>
      <c r="AM83" s="5">
        <v>106.3</v>
      </c>
      <c r="AN83" s="5">
        <v>101.2</v>
      </c>
      <c r="AQ83" s="4">
        <v>42614</v>
      </c>
      <c r="AR83" s="2">
        <f t="shared" si="5"/>
        <v>-3.4079844206426486</v>
      </c>
      <c r="AS83" s="2">
        <f t="shared" si="9"/>
        <v>-0.15407370886232044</v>
      </c>
      <c r="AT83" s="2">
        <f t="shared" si="9"/>
        <v>-0.24402862941731063</v>
      </c>
      <c r="AU83" s="2">
        <f t="shared" si="9"/>
        <v>-0.30932820462143457</v>
      </c>
      <c r="AV83" s="2">
        <f t="shared" si="9"/>
        <v>-0.89569560331923759</v>
      </c>
      <c r="AW83" s="2">
        <f t="shared" si="9"/>
        <v>3.1724830280709118E-2</v>
      </c>
      <c r="AX83" s="2">
        <f t="shared" si="8"/>
        <v>-1.8365831047030545</v>
      </c>
      <c r="AY83" s="2">
        <f t="shared" si="7"/>
        <v>-2.1589793915603508</v>
      </c>
      <c r="AZ83" s="12">
        <v>-1.7764698776826293</v>
      </c>
    </row>
    <row r="84" spans="1:52">
      <c r="A84" s="4">
        <v>42644</v>
      </c>
      <c r="B84" s="5">
        <v>99.1</v>
      </c>
      <c r="C84" s="5">
        <v>38.299999999999997</v>
      </c>
      <c r="D84" s="5">
        <v>104.2</v>
      </c>
      <c r="E84" s="5">
        <v>103.8</v>
      </c>
      <c r="F84" s="5">
        <v>105.3</v>
      </c>
      <c r="G84" s="5">
        <v>102.4</v>
      </c>
      <c r="H84" s="5">
        <v>110</v>
      </c>
      <c r="I84" s="5">
        <v>63.9</v>
      </c>
      <c r="J84" s="5">
        <v>95.9</v>
      </c>
      <c r="K84" s="5">
        <v>102.3</v>
      </c>
      <c r="L84" s="5">
        <v>85.4</v>
      </c>
      <c r="M84" s="5">
        <v>85.9</v>
      </c>
      <c r="N84" s="5">
        <v>97</v>
      </c>
      <c r="O84" s="5">
        <v>102.1</v>
      </c>
      <c r="P84" s="5">
        <v>100.8</v>
      </c>
      <c r="Q84" s="5">
        <v>92.5</v>
      </c>
      <c r="R84" s="5">
        <v>102.7</v>
      </c>
      <c r="S84" s="5">
        <v>63.9</v>
      </c>
      <c r="T84" s="5">
        <v>98.2</v>
      </c>
      <c r="U84" s="5">
        <v>101.8</v>
      </c>
      <c r="V84" s="5">
        <v>101.4</v>
      </c>
      <c r="W84" s="5">
        <v>110.9</v>
      </c>
      <c r="X84" s="5">
        <v>104.5</v>
      </c>
      <c r="Y84" s="5">
        <v>97.2</v>
      </c>
      <c r="Z84" s="5">
        <v>100.5</v>
      </c>
      <c r="AA84" s="5">
        <v>97.4</v>
      </c>
      <c r="AB84" s="5">
        <v>103.6</v>
      </c>
      <c r="AC84" s="5">
        <v>101.2</v>
      </c>
      <c r="AD84" s="5">
        <v>100.5</v>
      </c>
      <c r="AE84" s="5">
        <v>102.9</v>
      </c>
      <c r="AF84" s="5">
        <v>99.4</v>
      </c>
      <c r="AH84" s="4">
        <v>42644</v>
      </c>
      <c r="AI84" s="5">
        <v>99.1</v>
      </c>
      <c r="AJ84" s="5">
        <v>104.2</v>
      </c>
      <c r="AK84" s="5">
        <v>110</v>
      </c>
      <c r="AL84" s="5">
        <v>102.3</v>
      </c>
      <c r="AM84" s="5">
        <v>101.8</v>
      </c>
      <c r="AN84" s="5">
        <v>101.2</v>
      </c>
      <c r="AQ84" s="4">
        <v>42644</v>
      </c>
      <c r="AR84" s="2">
        <f t="shared" si="5"/>
        <v>-2.6522593320235757</v>
      </c>
      <c r="AS84" s="2">
        <f t="shared" si="9"/>
        <v>-0.13695440787761703</v>
      </c>
      <c r="AT84" s="2">
        <f t="shared" si="9"/>
        <v>-0.18470584475761406</v>
      </c>
      <c r="AU84" s="2">
        <f t="shared" si="9"/>
        <v>-0.3099247874654481</v>
      </c>
      <c r="AV84" s="2">
        <f t="shared" si="9"/>
        <v>-0.94348201222943318</v>
      </c>
      <c r="AW84" s="2">
        <f t="shared" si="9"/>
        <v>6.3638874260908404E-2</v>
      </c>
      <c r="AX84" s="2">
        <f t="shared" si="8"/>
        <v>-1.1408311539543716</v>
      </c>
      <c r="AY84" s="2">
        <f t="shared" si="7"/>
        <v>-2.4533856722276681</v>
      </c>
      <c r="AZ84" s="12">
        <v>-1.3767085144570217</v>
      </c>
    </row>
    <row r="85" spans="1:52">
      <c r="A85" s="4">
        <v>42675</v>
      </c>
      <c r="B85" s="5">
        <v>100.2</v>
      </c>
      <c r="C85" s="5">
        <v>39.9</v>
      </c>
      <c r="D85" s="5">
        <v>107.1</v>
      </c>
      <c r="E85" s="5">
        <v>103.8</v>
      </c>
      <c r="F85" s="5">
        <v>105.7</v>
      </c>
      <c r="G85" s="5">
        <v>102.4</v>
      </c>
      <c r="H85" s="5">
        <v>111.1</v>
      </c>
      <c r="I85" s="5">
        <v>67.5</v>
      </c>
      <c r="J85" s="5">
        <v>96.3</v>
      </c>
      <c r="K85" s="5">
        <v>102.3</v>
      </c>
      <c r="L85" s="5">
        <v>86</v>
      </c>
      <c r="M85" s="5">
        <v>88.5</v>
      </c>
      <c r="N85" s="5">
        <v>97.4</v>
      </c>
      <c r="O85" s="5">
        <v>102.8</v>
      </c>
      <c r="P85" s="5">
        <v>100.4</v>
      </c>
      <c r="Q85" s="5">
        <v>98.9</v>
      </c>
      <c r="R85" s="5">
        <v>103.2</v>
      </c>
      <c r="S85" s="5">
        <v>63.9</v>
      </c>
      <c r="T85" s="5">
        <v>98.4</v>
      </c>
      <c r="U85" s="5">
        <v>102.2</v>
      </c>
      <c r="V85" s="5">
        <v>101.4</v>
      </c>
      <c r="W85" s="5">
        <v>110.9</v>
      </c>
      <c r="X85" s="5">
        <v>104.6</v>
      </c>
      <c r="Y85" s="5">
        <v>97.2</v>
      </c>
      <c r="Z85" s="5">
        <v>100.1</v>
      </c>
      <c r="AA85" s="5">
        <v>97.4</v>
      </c>
      <c r="AB85" s="5">
        <v>103.6</v>
      </c>
      <c r="AC85" s="5">
        <v>101.6</v>
      </c>
      <c r="AD85" s="5">
        <v>100.5</v>
      </c>
      <c r="AE85" s="5">
        <v>102.8</v>
      </c>
      <c r="AF85" s="5">
        <v>99.5</v>
      </c>
      <c r="AH85" s="4">
        <v>42675</v>
      </c>
      <c r="AI85" s="5">
        <v>100.2</v>
      </c>
      <c r="AJ85" s="5">
        <v>107.1</v>
      </c>
      <c r="AK85" s="5">
        <v>111.1</v>
      </c>
      <c r="AL85" s="5">
        <v>102.3</v>
      </c>
      <c r="AM85" s="5">
        <v>102.2</v>
      </c>
      <c r="AN85" s="5">
        <v>101.6</v>
      </c>
      <c r="AQ85" s="4">
        <v>42675</v>
      </c>
      <c r="AR85" s="2">
        <f t="shared" si="5"/>
        <v>-1.8609206660136977</v>
      </c>
      <c r="AS85" s="2">
        <f t="shared" si="9"/>
        <v>0.34206024802925383</v>
      </c>
      <c r="AT85" s="2">
        <f t="shared" si="9"/>
        <v>-0.16139345658432214</v>
      </c>
      <c r="AU85" s="2">
        <f t="shared" si="9"/>
        <v>-0.3099247874654481</v>
      </c>
      <c r="AV85" s="2">
        <f t="shared" si="9"/>
        <v>-0.93389816514470758</v>
      </c>
      <c r="AW85" s="2">
        <f t="shared" si="9"/>
        <v>7.4024603988319768E-2</v>
      </c>
      <c r="AX85" s="2">
        <f t="shared" si="8"/>
        <v>-0.87178910883679339</v>
      </c>
      <c r="AY85" s="2">
        <f t="shared" si="7"/>
        <v>-2.3552502453385671</v>
      </c>
      <c r="AZ85" s="12">
        <v>-0.96731520157253215</v>
      </c>
    </row>
    <row r="86" spans="1:52">
      <c r="A86" s="4">
        <v>42705</v>
      </c>
      <c r="B86" s="5">
        <v>101.4</v>
      </c>
      <c r="C86" s="5">
        <v>45</v>
      </c>
      <c r="D86" s="5">
        <v>108.7</v>
      </c>
      <c r="E86" s="5">
        <v>105</v>
      </c>
      <c r="F86" s="5">
        <v>105.9</v>
      </c>
      <c r="G86" s="5">
        <v>102.4</v>
      </c>
      <c r="H86" s="5">
        <v>113.7</v>
      </c>
      <c r="I86" s="5">
        <v>72.7</v>
      </c>
      <c r="J86" s="5">
        <v>97</v>
      </c>
      <c r="K86" s="5">
        <v>102.5</v>
      </c>
      <c r="L86" s="5">
        <v>87</v>
      </c>
      <c r="M86" s="5">
        <v>93.3</v>
      </c>
      <c r="N86" s="5">
        <v>97.8</v>
      </c>
      <c r="O86" s="5">
        <v>104.2</v>
      </c>
      <c r="P86" s="5">
        <v>100.6</v>
      </c>
      <c r="Q86" s="5">
        <v>103.7</v>
      </c>
      <c r="R86" s="5">
        <v>104.2</v>
      </c>
      <c r="S86" s="5">
        <v>63</v>
      </c>
      <c r="T86" s="5">
        <v>98.7</v>
      </c>
      <c r="U86" s="5">
        <v>103.1</v>
      </c>
      <c r="V86" s="5">
        <v>101.4</v>
      </c>
      <c r="W86" s="5">
        <v>110.9</v>
      </c>
      <c r="X86" s="5">
        <v>104.7</v>
      </c>
      <c r="Y86" s="5">
        <v>98.3</v>
      </c>
      <c r="Z86" s="5">
        <v>100.4</v>
      </c>
      <c r="AA86" s="5">
        <v>97.4</v>
      </c>
      <c r="AB86" s="5">
        <v>103.6</v>
      </c>
      <c r="AC86" s="5">
        <v>101.5</v>
      </c>
      <c r="AD86" s="5">
        <v>100.5</v>
      </c>
      <c r="AE86" s="5">
        <v>102.8</v>
      </c>
      <c r="AF86" s="5">
        <v>99.8</v>
      </c>
      <c r="AH86" s="4">
        <v>42705</v>
      </c>
      <c r="AI86" s="5">
        <v>101.4</v>
      </c>
      <c r="AJ86" s="5">
        <v>108.7</v>
      </c>
      <c r="AK86" s="5">
        <v>113.7</v>
      </c>
      <c r="AL86" s="5">
        <v>102.5</v>
      </c>
      <c r="AM86" s="5">
        <v>103.1</v>
      </c>
      <c r="AN86" s="5">
        <v>101.5</v>
      </c>
      <c r="AQ86" s="4">
        <v>42705</v>
      </c>
      <c r="AR86" s="2">
        <f t="shared" si="5"/>
        <v>-0.49067713444553362</v>
      </c>
      <c r="AS86" s="2">
        <f t="shared" si="9"/>
        <v>0.59803641747890213</v>
      </c>
      <c r="AT86" s="2">
        <f t="shared" si="9"/>
        <v>5.1488797432433162E-2</v>
      </c>
      <c r="AU86" s="2">
        <f t="shared" si="9"/>
        <v>-0.24374738352305136</v>
      </c>
      <c r="AV86" s="2">
        <f t="shared" si="9"/>
        <v>-0.85696573261499687</v>
      </c>
      <c r="AW86" s="2">
        <f t="shared" si="9"/>
        <v>5.2822365929432208E-2</v>
      </c>
      <c r="AX86" s="2">
        <f t="shared" si="8"/>
        <v>-9.2311599148252932E-2</v>
      </c>
      <c r="AY86" s="2">
        <f t="shared" si="7"/>
        <v>-1.7716535433070817</v>
      </c>
      <c r="AZ86" s="12">
        <v>-0.25481609249791859</v>
      </c>
    </row>
    <row r="87" spans="1:52">
      <c r="A87" s="4">
        <v>42736</v>
      </c>
      <c r="B87" s="5">
        <v>102.3</v>
      </c>
      <c r="C87" s="5">
        <v>48.9</v>
      </c>
      <c r="D87" s="5">
        <v>108.9</v>
      </c>
      <c r="E87" s="5">
        <v>102.5</v>
      </c>
      <c r="F87" s="5">
        <v>104.9</v>
      </c>
      <c r="G87" s="5">
        <v>102.4</v>
      </c>
      <c r="H87" s="5">
        <v>113.7</v>
      </c>
      <c r="I87" s="5">
        <v>81.400000000000006</v>
      </c>
      <c r="J87" s="5">
        <v>96.9</v>
      </c>
      <c r="K87" s="5">
        <v>102.7</v>
      </c>
      <c r="L87" s="5">
        <v>89.3</v>
      </c>
      <c r="M87" s="5">
        <v>95.7</v>
      </c>
      <c r="N87" s="5">
        <v>98.3</v>
      </c>
      <c r="O87" s="5">
        <v>103.5</v>
      </c>
      <c r="P87" s="5">
        <v>101</v>
      </c>
      <c r="Q87" s="5">
        <v>101.7</v>
      </c>
      <c r="R87" s="5">
        <v>103</v>
      </c>
      <c r="S87" s="5">
        <v>61.7</v>
      </c>
      <c r="T87" s="5">
        <v>98.4</v>
      </c>
      <c r="U87" s="5">
        <v>103.9</v>
      </c>
      <c r="V87" s="5">
        <v>101.4</v>
      </c>
      <c r="W87" s="5">
        <v>110.9</v>
      </c>
      <c r="X87" s="5">
        <v>105.2</v>
      </c>
      <c r="Y87" s="5">
        <v>97.8</v>
      </c>
      <c r="Z87" s="5">
        <v>100</v>
      </c>
      <c r="AA87" s="5">
        <v>97.3</v>
      </c>
      <c r="AB87" s="5">
        <v>103.6</v>
      </c>
      <c r="AC87" s="5">
        <v>101.5</v>
      </c>
      <c r="AD87" s="5">
        <v>100.5</v>
      </c>
      <c r="AE87" s="5">
        <v>103.1</v>
      </c>
      <c r="AF87" s="5">
        <v>99.9</v>
      </c>
      <c r="AH87" s="4">
        <v>42736</v>
      </c>
      <c r="AI87" s="5">
        <v>102.3</v>
      </c>
      <c r="AJ87" s="5">
        <v>108.9</v>
      </c>
      <c r="AK87" s="5">
        <v>113.7</v>
      </c>
      <c r="AL87" s="5">
        <v>102.7</v>
      </c>
      <c r="AM87" s="5">
        <v>103.9</v>
      </c>
      <c r="AN87" s="5">
        <v>101.5</v>
      </c>
      <c r="AQ87" s="4">
        <v>42736</v>
      </c>
      <c r="AR87" s="2">
        <f t="shared" si="5"/>
        <v>1.4880952380952266</v>
      </c>
      <c r="AS87" s="2">
        <f t="shared" si="9"/>
        <v>0.70323082766358003</v>
      </c>
      <c r="AT87" s="2">
        <f t="shared" si="9"/>
        <v>0.11863354881845034</v>
      </c>
      <c r="AU87" s="2">
        <f t="shared" si="9"/>
        <v>-0.17744210053922402</v>
      </c>
      <c r="AV87" s="2">
        <f t="shared" si="9"/>
        <v>-0.76095313808897647</v>
      </c>
      <c r="AW87" s="2">
        <f t="shared" si="9"/>
        <v>7.4098041095452483E-2</v>
      </c>
      <c r="AX87" s="2">
        <f t="shared" si="8"/>
        <v>1.5305280591459443</v>
      </c>
      <c r="AY87" s="2">
        <f t="shared" si="7"/>
        <v>-1.4792899408283944</v>
      </c>
      <c r="AZ87" s="12">
        <v>0.76875789893917101</v>
      </c>
    </row>
    <row r="88" spans="1:52">
      <c r="A88" s="4">
        <v>42767</v>
      </c>
      <c r="B88" s="5">
        <v>102.8</v>
      </c>
      <c r="C88" s="5">
        <v>54.9</v>
      </c>
      <c r="D88" s="5">
        <v>109.9</v>
      </c>
      <c r="E88" s="5">
        <v>102.5</v>
      </c>
      <c r="F88" s="5">
        <v>105.4</v>
      </c>
      <c r="G88" s="5">
        <v>102.4</v>
      </c>
      <c r="H88" s="5">
        <v>113.5</v>
      </c>
      <c r="I88" s="5">
        <v>84.1</v>
      </c>
      <c r="J88" s="5">
        <v>96.8</v>
      </c>
      <c r="K88" s="5">
        <v>102.5</v>
      </c>
      <c r="L88" s="5">
        <v>90.1</v>
      </c>
      <c r="M88" s="5">
        <v>96.6</v>
      </c>
      <c r="N88" s="5">
        <v>98.8</v>
      </c>
      <c r="O88" s="5">
        <v>103.8</v>
      </c>
      <c r="P88" s="5">
        <v>100.9</v>
      </c>
      <c r="Q88" s="5">
        <v>101.8</v>
      </c>
      <c r="R88" s="5">
        <v>102</v>
      </c>
      <c r="S88" s="5">
        <v>61.7</v>
      </c>
      <c r="T88" s="5">
        <v>98.3</v>
      </c>
      <c r="U88" s="5">
        <v>105.6</v>
      </c>
      <c r="V88" s="5">
        <v>101.4</v>
      </c>
      <c r="W88" s="5">
        <v>111</v>
      </c>
      <c r="X88" s="5">
        <v>105.1</v>
      </c>
      <c r="Y88" s="5">
        <v>97.1</v>
      </c>
      <c r="Z88" s="5">
        <v>99.9</v>
      </c>
      <c r="AA88" s="5">
        <v>97.4</v>
      </c>
      <c r="AB88" s="5">
        <v>103.6</v>
      </c>
      <c r="AC88" s="5">
        <v>101.6</v>
      </c>
      <c r="AD88" s="5">
        <v>100.5</v>
      </c>
      <c r="AE88" s="5">
        <v>102.9</v>
      </c>
      <c r="AF88" s="5">
        <v>99.6</v>
      </c>
      <c r="AH88" s="4">
        <v>42767</v>
      </c>
      <c r="AI88" s="5">
        <v>102.8</v>
      </c>
      <c r="AJ88" s="5">
        <v>109.9</v>
      </c>
      <c r="AK88" s="5">
        <v>113.5</v>
      </c>
      <c r="AL88" s="5">
        <v>102.5</v>
      </c>
      <c r="AM88" s="5">
        <v>105.6</v>
      </c>
      <c r="AN88" s="5">
        <v>101.6</v>
      </c>
      <c r="AQ88" s="4">
        <v>42767</v>
      </c>
      <c r="AR88" s="2">
        <f t="shared" si="5"/>
        <v>2.5948103792415225</v>
      </c>
      <c r="AS88" s="2">
        <f t="shared" si="9"/>
        <v>0.96511495484227283</v>
      </c>
      <c r="AT88" s="2">
        <f t="shared" si="9"/>
        <v>8.1342876472435696E-2</v>
      </c>
      <c r="AU88" s="2">
        <f t="shared" si="9"/>
        <v>-0.19981542148487252</v>
      </c>
      <c r="AV88" s="2">
        <f t="shared" si="9"/>
        <v>-0.55185464094691961</v>
      </c>
      <c r="AW88" s="2">
        <f t="shared" si="9"/>
        <v>9.5363516643202653E-2</v>
      </c>
      <c r="AX88" s="2">
        <f t="shared" si="8"/>
        <v>2.2046590937154034</v>
      </c>
      <c r="AY88" s="2">
        <f t="shared" si="7"/>
        <v>-1.7751479289940875</v>
      </c>
      <c r="AZ88" s="12">
        <v>1.3366238520713551</v>
      </c>
    </row>
    <row r="89" spans="1:52">
      <c r="A89" s="4">
        <v>42795</v>
      </c>
      <c r="B89" s="5">
        <v>103.5</v>
      </c>
      <c r="C89" s="5">
        <v>62.6</v>
      </c>
      <c r="D89" s="5">
        <v>110.4</v>
      </c>
      <c r="E89" s="5">
        <v>102.7</v>
      </c>
      <c r="F89" s="5">
        <v>105.8</v>
      </c>
      <c r="G89" s="5">
        <v>102.5</v>
      </c>
      <c r="H89" s="5">
        <v>117.5</v>
      </c>
      <c r="I89" s="5">
        <v>85.9</v>
      </c>
      <c r="J89" s="5">
        <v>96.6</v>
      </c>
      <c r="K89" s="5">
        <v>102.4</v>
      </c>
      <c r="L89" s="5">
        <v>90.8</v>
      </c>
      <c r="M89" s="5">
        <v>97.4</v>
      </c>
      <c r="N89" s="5">
        <v>99.5</v>
      </c>
      <c r="O89" s="5">
        <v>103.5</v>
      </c>
      <c r="P89" s="5">
        <v>100.4</v>
      </c>
      <c r="Q89" s="5">
        <v>108</v>
      </c>
      <c r="R89" s="5">
        <v>101.7</v>
      </c>
      <c r="S89" s="5">
        <v>61.6</v>
      </c>
      <c r="T89" s="5">
        <v>98.5</v>
      </c>
      <c r="U89" s="5">
        <v>107.1</v>
      </c>
      <c r="V89" s="5">
        <v>101.4</v>
      </c>
      <c r="W89" s="5">
        <v>111</v>
      </c>
      <c r="X89" s="5">
        <v>105.2</v>
      </c>
      <c r="Y89" s="5">
        <v>97.9</v>
      </c>
      <c r="Z89" s="5">
        <v>100.7</v>
      </c>
      <c r="AA89" s="5">
        <v>97.4</v>
      </c>
      <c r="AB89" s="5">
        <v>103.6</v>
      </c>
      <c r="AC89" s="5">
        <v>101.8</v>
      </c>
      <c r="AD89" s="5">
        <v>100.5</v>
      </c>
      <c r="AE89" s="5">
        <v>102.7</v>
      </c>
      <c r="AF89" s="5">
        <v>99.6</v>
      </c>
      <c r="AH89" s="4">
        <v>42795</v>
      </c>
      <c r="AI89" s="5">
        <v>103.5</v>
      </c>
      <c r="AJ89" s="5">
        <v>110.4</v>
      </c>
      <c r="AK89" s="5">
        <v>117.5</v>
      </c>
      <c r="AL89" s="5">
        <v>102.4</v>
      </c>
      <c r="AM89" s="5">
        <v>107.1</v>
      </c>
      <c r="AN89" s="5">
        <v>101.8</v>
      </c>
      <c r="AQ89" s="4">
        <v>42795</v>
      </c>
      <c r="AR89" s="2">
        <f t="shared" si="5"/>
        <v>3.7074148296593279</v>
      </c>
      <c r="AS89" s="2">
        <f t="shared" si="9"/>
        <v>1.1245354111702863</v>
      </c>
      <c r="AT89" s="2">
        <f t="shared" si="9"/>
        <v>0.39262338658369683</v>
      </c>
      <c r="AU89" s="2">
        <f t="shared" si="9"/>
        <v>-0.17795792059892895</v>
      </c>
      <c r="AV89" s="2">
        <f t="shared" si="9"/>
        <v>-0.3101784774339183</v>
      </c>
      <c r="AW89" s="2">
        <f t="shared" si="9"/>
        <v>7.3878165602587684E-2</v>
      </c>
      <c r="AX89" s="2">
        <f t="shared" si="8"/>
        <v>2.6045142643356041</v>
      </c>
      <c r="AY89" s="2">
        <f t="shared" si="7"/>
        <v>-1.5810276679842019</v>
      </c>
      <c r="AZ89" s="12">
        <v>1.9060380293214507</v>
      </c>
    </row>
    <row r="90" spans="1:52">
      <c r="A90" s="4">
        <v>42826</v>
      </c>
      <c r="B90" s="5">
        <v>103.7</v>
      </c>
      <c r="C90" s="5">
        <v>66.099999999999994</v>
      </c>
      <c r="D90" s="5">
        <v>109.9</v>
      </c>
      <c r="E90" s="5">
        <v>102.2</v>
      </c>
      <c r="F90" s="5">
        <v>105.5</v>
      </c>
      <c r="G90" s="5">
        <v>102.5</v>
      </c>
      <c r="H90" s="5">
        <v>120.9</v>
      </c>
      <c r="I90" s="5">
        <v>81.2</v>
      </c>
      <c r="J90" s="5">
        <v>96.4</v>
      </c>
      <c r="K90" s="5">
        <v>102.5</v>
      </c>
      <c r="L90" s="5">
        <v>92.7</v>
      </c>
      <c r="M90" s="5">
        <v>97.3</v>
      </c>
      <c r="N90" s="5">
        <v>100.5</v>
      </c>
      <c r="O90" s="5">
        <v>103.6</v>
      </c>
      <c r="P90" s="5">
        <v>100.6</v>
      </c>
      <c r="Q90" s="5">
        <v>109.1</v>
      </c>
      <c r="R90" s="5">
        <v>102.4</v>
      </c>
      <c r="S90" s="5">
        <v>61.6</v>
      </c>
      <c r="T90" s="5">
        <v>98.4</v>
      </c>
      <c r="U90" s="5">
        <v>109.3</v>
      </c>
      <c r="V90" s="5">
        <v>100.4</v>
      </c>
      <c r="W90" s="5">
        <v>111</v>
      </c>
      <c r="X90" s="5">
        <v>105.2</v>
      </c>
      <c r="Y90" s="5">
        <v>98</v>
      </c>
      <c r="Z90" s="5">
        <v>100.4</v>
      </c>
      <c r="AA90" s="5">
        <v>97.3</v>
      </c>
      <c r="AB90" s="5">
        <v>103.8</v>
      </c>
      <c r="AC90" s="5">
        <v>101.9</v>
      </c>
      <c r="AD90" s="5">
        <v>100.5</v>
      </c>
      <c r="AE90" s="5">
        <v>102.9</v>
      </c>
      <c r="AF90" s="5">
        <v>99.7</v>
      </c>
      <c r="AH90" s="4">
        <v>42826</v>
      </c>
      <c r="AI90" s="5">
        <v>103.7</v>
      </c>
      <c r="AJ90" s="5">
        <v>109.9</v>
      </c>
      <c r="AK90" s="5">
        <v>120.9</v>
      </c>
      <c r="AL90" s="5">
        <v>102.5</v>
      </c>
      <c r="AM90" s="5">
        <v>109.3</v>
      </c>
      <c r="AN90" s="5">
        <v>101.9</v>
      </c>
      <c r="AQ90" s="4">
        <v>42826</v>
      </c>
      <c r="AR90" s="2">
        <f t="shared" si="5"/>
        <v>4.1164658634538256</v>
      </c>
      <c r="AS90" s="2">
        <f t="shared" si="9"/>
        <v>0.94697282745837985</v>
      </c>
      <c r="AT90" s="2">
        <f t="shared" si="9"/>
        <v>0.72503688162498547</v>
      </c>
      <c r="AU90" s="2">
        <f t="shared" si="9"/>
        <v>-6.6993886451152659E-2</v>
      </c>
      <c r="AV90" s="2">
        <f t="shared" si="9"/>
        <v>5.2981682839770991E-2</v>
      </c>
      <c r="AW90" s="2">
        <f t="shared" si="9"/>
        <v>8.4432189260102375E-2</v>
      </c>
      <c r="AX90" s="2">
        <f t="shared" si="8"/>
        <v>2.3740361687217395</v>
      </c>
      <c r="AY90" s="2">
        <f t="shared" si="7"/>
        <v>-0.89463220675943944</v>
      </c>
      <c r="AZ90" s="12">
        <v>2.11427451228856</v>
      </c>
    </row>
    <row r="91" spans="1:52">
      <c r="A91" s="4">
        <v>42856</v>
      </c>
      <c r="B91" s="5">
        <v>103.6</v>
      </c>
      <c r="C91" s="5">
        <v>65.099999999999994</v>
      </c>
      <c r="D91" s="5">
        <v>108.8</v>
      </c>
      <c r="E91" s="5">
        <v>102.9</v>
      </c>
      <c r="F91" s="5">
        <v>106.1</v>
      </c>
      <c r="G91" s="5">
        <v>102.5</v>
      </c>
      <c r="H91" s="5">
        <v>121.7</v>
      </c>
      <c r="I91" s="5">
        <v>78.099999999999994</v>
      </c>
      <c r="J91" s="5">
        <v>96.6</v>
      </c>
      <c r="K91" s="5">
        <v>102.3</v>
      </c>
      <c r="L91" s="5">
        <v>93</v>
      </c>
      <c r="M91" s="5">
        <v>97.3</v>
      </c>
      <c r="N91" s="5">
        <v>101.7</v>
      </c>
      <c r="O91" s="5">
        <v>104.2</v>
      </c>
      <c r="P91" s="5">
        <v>100.9</v>
      </c>
      <c r="Q91" s="5">
        <v>108.6</v>
      </c>
      <c r="R91" s="5">
        <v>102.5</v>
      </c>
      <c r="S91" s="5">
        <v>61.6</v>
      </c>
      <c r="T91" s="5">
        <v>98.5</v>
      </c>
      <c r="U91" s="5">
        <v>112.4</v>
      </c>
      <c r="V91" s="5">
        <v>100.4</v>
      </c>
      <c r="W91" s="5">
        <v>111.1</v>
      </c>
      <c r="X91" s="5">
        <v>105.3</v>
      </c>
      <c r="Y91" s="5">
        <v>98.1</v>
      </c>
      <c r="Z91" s="5">
        <v>100.8</v>
      </c>
      <c r="AA91" s="5">
        <v>97.3</v>
      </c>
      <c r="AB91" s="5">
        <v>103.8</v>
      </c>
      <c r="AC91" s="5">
        <v>101.9</v>
      </c>
      <c r="AD91" s="5">
        <v>100.5</v>
      </c>
      <c r="AE91" s="5">
        <v>103.2</v>
      </c>
      <c r="AF91" s="5">
        <v>99.5</v>
      </c>
      <c r="AH91" s="4">
        <v>42856</v>
      </c>
      <c r="AI91" s="5">
        <v>103.6</v>
      </c>
      <c r="AJ91" s="5">
        <v>108.8</v>
      </c>
      <c r="AK91" s="5">
        <v>121.7</v>
      </c>
      <c r="AL91" s="5">
        <v>102.3</v>
      </c>
      <c r="AM91" s="5">
        <v>112.4</v>
      </c>
      <c r="AN91" s="5">
        <v>101.9</v>
      </c>
      <c r="AQ91" s="4">
        <v>42856</v>
      </c>
      <c r="AR91" s="2">
        <f t="shared" si="5"/>
        <v>4.0160642570281198</v>
      </c>
      <c r="AS91" s="2">
        <f t="shared" si="9"/>
        <v>0.81156340402983096</v>
      </c>
      <c r="AT91" s="2">
        <f t="shared" si="9"/>
        <v>0.84245923762748665</v>
      </c>
      <c r="AU91" s="2">
        <f t="shared" si="9"/>
        <v>-8.9412158742990355E-2</v>
      </c>
      <c r="AV91" s="2">
        <f t="shared" si="9"/>
        <v>0.24087119859337436</v>
      </c>
      <c r="AW91" s="2">
        <f t="shared" si="9"/>
        <v>8.4432189260102375E-2</v>
      </c>
      <c r="AX91" s="2">
        <f t="shared" si="8"/>
        <v>2.1261503862603157</v>
      </c>
      <c r="AY91" s="2">
        <f t="shared" si="7"/>
        <v>-0.79760717846460238</v>
      </c>
      <c r="AZ91" s="12">
        <v>2.062706841257139</v>
      </c>
    </row>
    <row r="92" spans="1:52">
      <c r="A92" s="4">
        <v>42887</v>
      </c>
      <c r="B92" s="5">
        <v>103.4</v>
      </c>
      <c r="C92" s="5">
        <v>56.4</v>
      </c>
      <c r="D92" s="5">
        <v>108.5</v>
      </c>
      <c r="E92" s="5">
        <v>102.6</v>
      </c>
      <c r="F92" s="5">
        <v>105.9</v>
      </c>
      <c r="G92" s="5">
        <v>102.5</v>
      </c>
      <c r="H92" s="5">
        <v>121.7</v>
      </c>
      <c r="I92" s="5">
        <v>75.8</v>
      </c>
      <c r="J92" s="5">
        <v>96.9</v>
      </c>
      <c r="K92" s="5">
        <v>102.3</v>
      </c>
      <c r="L92" s="5">
        <v>93.2</v>
      </c>
      <c r="M92" s="5">
        <v>97.1</v>
      </c>
      <c r="N92" s="5">
        <v>101.8</v>
      </c>
      <c r="O92" s="5">
        <v>105.3</v>
      </c>
      <c r="P92" s="5">
        <v>101.1</v>
      </c>
      <c r="Q92" s="5">
        <v>108.2</v>
      </c>
      <c r="R92" s="5">
        <v>101.5</v>
      </c>
      <c r="S92" s="5">
        <v>61.6</v>
      </c>
      <c r="T92" s="5">
        <v>98.4</v>
      </c>
      <c r="U92" s="5">
        <v>113.5</v>
      </c>
      <c r="V92" s="5">
        <v>100.4</v>
      </c>
      <c r="W92" s="5">
        <v>111.1</v>
      </c>
      <c r="X92" s="5">
        <v>105.2</v>
      </c>
      <c r="Y92" s="5">
        <v>97.6</v>
      </c>
      <c r="Z92" s="5">
        <v>100.6</v>
      </c>
      <c r="AA92" s="5">
        <v>97.3</v>
      </c>
      <c r="AB92" s="5">
        <v>103.8</v>
      </c>
      <c r="AC92" s="5">
        <v>101.9</v>
      </c>
      <c r="AD92" s="5">
        <v>100.5</v>
      </c>
      <c r="AE92" s="5">
        <v>103.7</v>
      </c>
      <c r="AF92" s="5">
        <v>99.6</v>
      </c>
      <c r="AH92" s="4">
        <v>42887</v>
      </c>
      <c r="AI92" s="5">
        <v>103.4</v>
      </c>
      <c r="AJ92" s="5">
        <v>108.5</v>
      </c>
      <c r="AK92" s="5">
        <v>121.7</v>
      </c>
      <c r="AL92" s="5">
        <v>102.3</v>
      </c>
      <c r="AM92" s="5">
        <v>113.5</v>
      </c>
      <c r="AN92" s="5">
        <v>101.9</v>
      </c>
      <c r="AQ92" s="4">
        <v>42887</v>
      </c>
      <c r="AR92" s="2">
        <f t="shared" ref="AR92:AR146" si="10">AI92/AI80*100-100</f>
        <v>4.1289023162134981</v>
      </c>
      <c r="AS92" s="2">
        <f t="shared" si="9"/>
        <v>0.7958250602128133</v>
      </c>
      <c r="AT92" s="2">
        <f t="shared" si="9"/>
        <v>0.89243679314188074</v>
      </c>
      <c r="AU92" s="2">
        <f t="shared" si="9"/>
        <v>-6.7124478822402175E-2</v>
      </c>
      <c r="AV92" s="2">
        <f t="shared" si="9"/>
        <v>0.57328934424874212</v>
      </c>
      <c r="AW92" s="2">
        <f t="shared" si="9"/>
        <v>8.4432189260102375E-2</v>
      </c>
      <c r="AX92" s="2">
        <f t="shared" si="8"/>
        <v>1.850043408172362</v>
      </c>
      <c r="AY92" s="2">
        <f t="shared" ref="AY92:AY148" si="11">AF92/AF80*100-100</f>
        <v>-0.30030030030032151</v>
      </c>
      <c r="AZ92" s="12">
        <v>2.1175504266023069</v>
      </c>
    </row>
    <row r="93" spans="1:52">
      <c r="A93" s="4">
        <v>42917</v>
      </c>
      <c r="B93" s="5">
        <v>103.8</v>
      </c>
      <c r="C93" s="5">
        <v>51.3</v>
      </c>
      <c r="D93" s="5">
        <v>108.7</v>
      </c>
      <c r="E93" s="5">
        <v>102.8</v>
      </c>
      <c r="F93" s="5">
        <v>105.6</v>
      </c>
      <c r="G93" s="5">
        <v>102.5</v>
      </c>
      <c r="H93" s="5">
        <v>122.1</v>
      </c>
      <c r="I93" s="5">
        <v>73.8</v>
      </c>
      <c r="J93" s="5">
        <v>97.2</v>
      </c>
      <c r="K93" s="5">
        <v>102.4</v>
      </c>
      <c r="L93" s="5">
        <v>93.4</v>
      </c>
      <c r="M93" s="5">
        <v>97</v>
      </c>
      <c r="N93" s="5">
        <v>102</v>
      </c>
      <c r="O93" s="5">
        <v>105.7</v>
      </c>
      <c r="P93" s="5">
        <v>100.7</v>
      </c>
      <c r="Q93" s="5">
        <v>108.8</v>
      </c>
      <c r="R93" s="5">
        <v>101.7</v>
      </c>
      <c r="S93" s="5">
        <v>58.5</v>
      </c>
      <c r="T93" s="5">
        <v>98.5</v>
      </c>
      <c r="U93" s="5">
        <v>118.2</v>
      </c>
      <c r="V93" s="5">
        <v>100.4</v>
      </c>
      <c r="W93" s="5">
        <v>111.1</v>
      </c>
      <c r="X93" s="5">
        <v>105.3</v>
      </c>
      <c r="Y93" s="5">
        <v>98.2</v>
      </c>
      <c r="Z93" s="5">
        <v>101.4</v>
      </c>
      <c r="AA93" s="5">
        <v>97.3</v>
      </c>
      <c r="AB93" s="5">
        <v>103.8</v>
      </c>
      <c r="AC93" s="5">
        <v>102</v>
      </c>
      <c r="AD93" s="5">
        <v>100.5</v>
      </c>
      <c r="AE93" s="5">
        <v>104.3</v>
      </c>
      <c r="AF93" s="5">
        <v>99.8</v>
      </c>
      <c r="AH93" s="4">
        <v>42917</v>
      </c>
      <c r="AI93" s="5">
        <v>103.8</v>
      </c>
      <c r="AJ93" s="5">
        <v>108.7</v>
      </c>
      <c r="AK93" s="5">
        <v>122.1</v>
      </c>
      <c r="AL93" s="5">
        <v>102.4</v>
      </c>
      <c r="AM93" s="5">
        <v>118.2</v>
      </c>
      <c r="AN93" s="5">
        <v>102</v>
      </c>
      <c r="AQ93" s="4">
        <v>42917</v>
      </c>
      <c r="AR93" s="2">
        <f t="shared" si="10"/>
        <v>4.3216080402010135</v>
      </c>
      <c r="AS93" s="2">
        <f t="shared" si="9"/>
        <v>0.84854338695850662</v>
      </c>
      <c r="AT93" s="2">
        <f t="shared" si="9"/>
        <v>0.94796567222771466</v>
      </c>
      <c r="AU93" s="2">
        <f t="shared" si="9"/>
        <v>0</v>
      </c>
      <c r="AV93" s="2">
        <f t="shared" si="9"/>
        <v>0.69377534677421604</v>
      </c>
      <c r="AW93" s="2">
        <f t="shared" si="9"/>
        <v>8.4348758243044816E-2</v>
      </c>
      <c r="AX93" s="2">
        <f t="shared" si="8"/>
        <v>1.7469748759975317</v>
      </c>
      <c r="AY93" s="2">
        <f t="shared" si="11"/>
        <v>0</v>
      </c>
      <c r="AZ93" s="12">
        <v>2.218553910933835</v>
      </c>
    </row>
    <row r="94" spans="1:52">
      <c r="A94" s="4">
        <v>42948</v>
      </c>
      <c r="B94" s="5">
        <v>103.7</v>
      </c>
      <c r="C94" s="5">
        <v>46.2</v>
      </c>
      <c r="D94" s="5">
        <v>108.5</v>
      </c>
      <c r="E94" s="5">
        <v>102.3</v>
      </c>
      <c r="F94" s="5">
        <v>105.7</v>
      </c>
      <c r="G94" s="5">
        <v>102.8</v>
      </c>
      <c r="H94" s="5">
        <v>121.4</v>
      </c>
      <c r="I94" s="5">
        <v>74.2</v>
      </c>
      <c r="J94" s="5">
        <v>96.9</v>
      </c>
      <c r="K94" s="5">
        <v>102.3</v>
      </c>
      <c r="L94" s="5">
        <v>94.1</v>
      </c>
      <c r="M94" s="5">
        <v>97.8</v>
      </c>
      <c r="N94" s="5">
        <v>102.1</v>
      </c>
      <c r="O94" s="5">
        <v>105</v>
      </c>
      <c r="P94" s="5">
        <v>100.5</v>
      </c>
      <c r="Q94" s="5">
        <v>105.6</v>
      </c>
      <c r="R94" s="5">
        <v>101.7</v>
      </c>
      <c r="S94" s="5">
        <v>58.5</v>
      </c>
      <c r="T94" s="5">
        <v>98.5</v>
      </c>
      <c r="U94" s="5">
        <v>118</v>
      </c>
      <c r="V94" s="5">
        <v>100.4</v>
      </c>
      <c r="W94" s="5">
        <v>111.1</v>
      </c>
      <c r="X94" s="5">
        <v>105</v>
      </c>
      <c r="Y94" s="5">
        <v>98</v>
      </c>
      <c r="Z94" s="5">
        <v>102.2</v>
      </c>
      <c r="AA94" s="5">
        <v>97.2</v>
      </c>
      <c r="AB94" s="5">
        <v>103.8</v>
      </c>
      <c r="AC94" s="5">
        <v>101.9</v>
      </c>
      <c r="AD94" s="5">
        <v>100.5</v>
      </c>
      <c r="AE94" s="5">
        <v>104.5</v>
      </c>
      <c r="AF94" s="5">
        <v>99.8</v>
      </c>
      <c r="AH94" s="4">
        <v>42948</v>
      </c>
      <c r="AI94" s="5">
        <v>103.7</v>
      </c>
      <c r="AJ94" s="5">
        <v>108.5</v>
      </c>
      <c r="AK94" s="5">
        <v>121.4</v>
      </c>
      <c r="AL94" s="5">
        <v>102.3</v>
      </c>
      <c r="AM94" s="5">
        <v>118</v>
      </c>
      <c r="AN94" s="5">
        <v>101.9</v>
      </c>
      <c r="AQ94" s="4">
        <v>42948</v>
      </c>
      <c r="AR94" s="2">
        <f t="shared" si="10"/>
        <v>4.5362903225806548</v>
      </c>
      <c r="AS94" s="2">
        <f t="shared" si="9"/>
        <v>0.8139089630010149</v>
      </c>
      <c r="AT94" s="2">
        <f t="shared" si="9"/>
        <v>0.94555836123622428</v>
      </c>
      <c r="AU94" s="2">
        <f t="shared" si="9"/>
        <v>-6.7124478822402175E-2</v>
      </c>
      <c r="AV94" s="2">
        <f t="shared" si="9"/>
        <v>0.85349858874824258</v>
      </c>
      <c r="AW94" s="2">
        <f t="shared" si="9"/>
        <v>8.4432189260102375E-2</v>
      </c>
      <c r="AX94" s="2">
        <f t="shared" si="8"/>
        <v>1.906016699157473</v>
      </c>
      <c r="AY94" s="2">
        <f t="shared" si="11"/>
        <v>0.10030090270811343</v>
      </c>
      <c r="AZ94" s="12">
        <v>2.3253416946360517</v>
      </c>
    </row>
    <row r="95" spans="1:52">
      <c r="A95" s="4">
        <v>42979</v>
      </c>
      <c r="B95" s="5">
        <v>104.2</v>
      </c>
      <c r="C95" s="5">
        <v>44.9</v>
      </c>
      <c r="D95" s="5">
        <v>109</v>
      </c>
      <c r="E95" s="5">
        <v>103</v>
      </c>
      <c r="F95" s="5">
        <v>106.3</v>
      </c>
      <c r="G95" s="5">
        <v>103.1</v>
      </c>
      <c r="H95" s="5">
        <v>121.7</v>
      </c>
      <c r="I95" s="5">
        <v>77.599999999999994</v>
      </c>
      <c r="J95" s="5">
        <v>96.8</v>
      </c>
      <c r="K95" s="5">
        <v>102.4</v>
      </c>
      <c r="L95" s="5">
        <v>94.6</v>
      </c>
      <c r="M95" s="5">
        <v>100.1</v>
      </c>
      <c r="N95" s="5">
        <v>102.7</v>
      </c>
      <c r="O95" s="5">
        <v>105.2</v>
      </c>
      <c r="P95" s="5">
        <v>100.3</v>
      </c>
      <c r="Q95" s="5">
        <v>104.2</v>
      </c>
      <c r="R95" s="5">
        <v>102.3</v>
      </c>
      <c r="S95" s="5">
        <v>58.5</v>
      </c>
      <c r="T95" s="5">
        <v>98.6</v>
      </c>
      <c r="U95" s="5">
        <v>118.6</v>
      </c>
      <c r="V95" s="5">
        <v>100.4</v>
      </c>
      <c r="W95" s="5">
        <v>111.1</v>
      </c>
      <c r="X95" s="5">
        <v>105.1</v>
      </c>
      <c r="Y95" s="5">
        <v>97.6</v>
      </c>
      <c r="Z95" s="5">
        <v>100.7</v>
      </c>
      <c r="AA95" s="5">
        <v>97.2</v>
      </c>
      <c r="AB95" s="5">
        <v>103.8</v>
      </c>
      <c r="AC95" s="5">
        <v>102.1</v>
      </c>
      <c r="AD95" s="5">
        <v>100.5</v>
      </c>
      <c r="AE95" s="5">
        <v>104.5</v>
      </c>
      <c r="AF95" s="5">
        <v>100</v>
      </c>
      <c r="AH95" s="4">
        <v>42979</v>
      </c>
      <c r="AI95" s="5">
        <v>104.2</v>
      </c>
      <c r="AJ95" s="5">
        <v>109</v>
      </c>
      <c r="AK95" s="5">
        <v>121.7</v>
      </c>
      <c r="AL95" s="5">
        <v>102.4</v>
      </c>
      <c r="AM95" s="5">
        <v>118.6</v>
      </c>
      <c r="AN95" s="5">
        <v>102.1</v>
      </c>
      <c r="AQ95" s="4">
        <v>42979</v>
      </c>
      <c r="AR95" s="2">
        <f t="shared" si="10"/>
        <v>5.040322580645153</v>
      </c>
      <c r="AS95" s="2">
        <f t="shared" si="9"/>
        <v>0.84609801696727238</v>
      </c>
      <c r="AT95" s="2">
        <f t="shared" si="9"/>
        <v>0.95992863407485718</v>
      </c>
      <c r="AU95" s="2">
        <f t="shared" si="9"/>
        <v>-2.2396655372934483E-2</v>
      </c>
      <c r="AV95" s="2">
        <f t="shared" si="9"/>
        <v>0.95110700582865249</v>
      </c>
      <c r="AW95" s="2">
        <f t="shared" si="9"/>
        <v>9.4892353023424275E-2</v>
      </c>
      <c r="AX95" s="2">
        <f t="shared" si="8"/>
        <v>2.210693226123881</v>
      </c>
      <c r="AY95" s="2">
        <f t="shared" si="11"/>
        <v>0.3009027081243687</v>
      </c>
      <c r="AZ95" s="12">
        <v>2.5837129940400558</v>
      </c>
    </row>
    <row r="96" spans="1:52">
      <c r="A96" s="4">
        <v>43009</v>
      </c>
      <c r="B96" s="5">
        <v>104.9</v>
      </c>
      <c r="C96" s="5">
        <v>47.1</v>
      </c>
      <c r="D96" s="5">
        <v>109.4</v>
      </c>
      <c r="E96" s="5">
        <v>103.2</v>
      </c>
      <c r="F96" s="5">
        <v>107.1</v>
      </c>
      <c r="G96" s="5">
        <v>104.6</v>
      </c>
      <c r="H96" s="5">
        <v>123</v>
      </c>
      <c r="I96" s="5">
        <v>85.6</v>
      </c>
      <c r="J96" s="5">
        <v>97.1</v>
      </c>
      <c r="K96" s="5">
        <v>102.6</v>
      </c>
      <c r="L96" s="5">
        <v>95</v>
      </c>
      <c r="M96" s="5">
        <v>103.3</v>
      </c>
      <c r="N96" s="5">
        <v>103.9</v>
      </c>
      <c r="O96" s="5">
        <v>105.6</v>
      </c>
      <c r="P96" s="5">
        <v>100.5</v>
      </c>
      <c r="Q96" s="5">
        <v>106</v>
      </c>
      <c r="R96" s="5">
        <v>103</v>
      </c>
      <c r="S96" s="5">
        <v>58.5</v>
      </c>
      <c r="T96" s="5">
        <v>98.6</v>
      </c>
      <c r="U96" s="5">
        <v>113.9</v>
      </c>
      <c r="V96" s="5">
        <v>100.4</v>
      </c>
      <c r="W96" s="5">
        <v>111.5</v>
      </c>
      <c r="X96" s="5">
        <v>105.2</v>
      </c>
      <c r="Y96" s="5">
        <v>98.3</v>
      </c>
      <c r="Z96" s="5">
        <v>101.3</v>
      </c>
      <c r="AA96" s="5">
        <v>97.2</v>
      </c>
      <c r="AB96" s="5">
        <v>103.8</v>
      </c>
      <c r="AC96" s="5">
        <v>102.2</v>
      </c>
      <c r="AD96" s="5">
        <v>100.5</v>
      </c>
      <c r="AE96" s="5">
        <v>104.7</v>
      </c>
      <c r="AF96" s="5">
        <v>100.1</v>
      </c>
      <c r="AH96" s="4">
        <v>43009</v>
      </c>
      <c r="AI96" s="5">
        <v>104.9</v>
      </c>
      <c r="AJ96" s="5">
        <v>109.4</v>
      </c>
      <c r="AK96" s="5">
        <v>123</v>
      </c>
      <c r="AL96" s="5">
        <v>102.6</v>
      </c>
      <c r="AM96" s="5">
        <v>113.9</v>
      </c>
      <c r="AN96" s="5">
        <v>102.2</v>
      </c>
      <c r="AQ96" s="4">
        <v>43009</v>
      </c>
      <c r="AR96" s="2">
        <f t="shared" si="10"/>
        <v>5.8526740665994197</v>
      </c>
      <c r="AS96" s="2">
        <f t="shared" si="9"/>
        <v>0.89703822818113366</v>
      </c>
      <c r="AT96" s="2">
        <f t="shared" si="9"/>
        <v>0.9822992653018533</v>
      </c>
      <c r="AU96" s="2">
        <f t="shared" si="9"/>
        <v>6.7321324801355609E-2</v>
      </c>
      <c r="AV96" s="2">
        <f t="shared" si="9"/>
        <v>0.97700126511970642</v>
      </c>
      <c r="AW96" s="2">
        <f t="shared" si="9"/>
        <v>0.10543594780380525</v>
      </c>
      <c r="AX96" s="2">
        <f t="shared" si="8"/>
        <v>2.8235780353915656</v>
      </c>
      <c r="AY96" s="2">
        <f t="shared" si="11"/>
        <v>0.70422535211267245</v>
      </c>
      <c r="AZ96" s="12">
        <v>2.9986566066943396</v>
      </c>
    </row>
    <row r="97" spans="1:52">
      <c r="A97" s="4">
        <v>43040</v>
      </c>
      <c r="B97" s="5">
        <v>105.4</v>
      </c>
      <c r="C97" s="5">
        <v>48.6</v>
      </c>
      <c r="D97" s="5">
        <v>109.9</v>
      </c>
      <c r="E97" s="5">
        <v>103.4</v>
      </c>
      <c r="F97" s="5">
        <v>107.2</v>
      </c>
      <c r="G97" s="5">
        <v>104.6</v>
      </c>
      <c r="H97" s="5">
        <v>123.5</v>
      </c>
      <c r="I97" s="5">
        <v>90.3</v>
      </c>
      <c r="J97" s="5">
        <v>97.1</v>
      </c>
      <c r="K97" s="5">
        <v>102.4</v>
      </c>
      <c r="L97" s="5">
        <v>95.5</v>
      </c>
      <c r="M97" s="5">
        <v>104</v>
      </c>
      <c r="N97" s="5">
        <v>104.5</v>
      </c>
      <c r="O97" s="5">
        <v>105.9</v>
      </c>
      <c r="P97" s="5">
        <v>100.4</v>
      </c>
      <c r="Q97" s="5">
        <v>105.5</v>
      </c>
      <c r="R97" s="5">
        <v>102.8</v>
      </c>
      <c r="S97" s="5">
        <v>58.5</v>
      </c>
      <c r="T97" s="5">
        <v>98.5</v>
      </c>
      <c r="U97" s="5">
        <v>113.2</v>
      </c>
      <c r="V97" s="5">
        <v>100.4</v>
      </c>
      <c r="W97" s="5">
        <v>111.5</v>
      </c>
      <c r="X97" s="5">
        <v>105.1</v>
      </c>
      <c r="Y97" s="5">
        <v>98.5</v>
      </c>
      <c r="Z97" s="5">
        <v>101</v>
      </c>
      <c r="AA97" s="5">
        <v>97.3</v>
      </c>
      <c r="AB97" s="5">
        <v>103.8</v>
      </c>
      <c r="AC97" s="5">
        <v>102.3</v>
      </c>
      <c r="AD97" s="5">
        <v>100.5</v>
      </c>
      <c r="AE97" s="5">
        <v>104.6</v>
      </c>
      <c r="AF97" s="5">
        <v>100</v>
      </c>
      <c r="AH97" s="4">
        <v>43040</v>
      </c>
      <c r="AI97" s="5">
        <v>105.4</v>
      </c>
      <c r="AJ97" s="5">
        <v>109.9</v>
      </c>
      <c r="AK97" s="5">
        <v>123.5</v>
      </c>
      <c r="AL97" s="5">
        <v>102.4</v>
      </c>
      <c r="AM97" s="5">
        <v>113.2</v>
      </c>
      <c r="AN97" s="5">
        <v>102.3</v>
      </c>
      <c r="AQ97" s="4">
        <v>43040</v>
      </c>
      <c r="AR97" s="2">
        <f t="shared" si="10"/>
        <v>5.1896207584830449</v>
      </c>
      <c r="AS97" s="2">
        <f t="shared" si="9"/>
        <v>0.46994159565849497</v>
      </c>
      <c r="AT97" s="2">
        <f t="shared" si="9"/>
        <v>0.92768552092482792</v>
      </c>
      <c r="AU97" s="2">
        <f t="shared" si="9"/>
        <v>2.2440441600450781E-2</v>
      </c>
      <c r="AV97" s="2">
        <f t="shared" si="9"/>
        <v>0.88470671401161838</v>
      </c>
      <c r="AW97" s="2">
        <f t="shared" si="9"/>
        <v>7.3514591952968736E-2</v>
      </c>
      <c r="AX97" s="2">
        <f t="shared" si="8"/>
        <v>2.8113318943346841</v>
      </c>
      <c r="AY97" s="2">
        <f t="shared" si="11"/>
        <v>0.50251256281406143</v>
      </c>
      <c r="AZ97" s="12">
        <v>2.6732477041426961</v>
      </c>
    </row>
    <row r="98" spans="1:52">
      <c r="A98" s="4">
        <v>43070</v>
      </c>
      <c r="B98" s="5">
        <v>105.5</v>
      </c>
      <c r="C98" s="5">
        <v>46.9</v>
      </c>
      <c r="D98" s="5">
        <v>110</v>
      </c>
      <c r="E98" s="5">
        <v>103.4</v>
      </c>
      <c r="F98" s="5">
        <v>107</v>
      </c>
      <c r="G98" s="5">
        <v>104.7</v>
      </c>
      <c r="H98" s="5">
        <v>123.8</v>
      </c>
      <c r="I98" s="5">
        <v>91.5</v>
      </c>
      <c r="J98" s="5">
        <v>97.2</v>
      </c>
      <c r="K98" s="5">
        <v>102.4</v>
      </c>
      <c r="L98" s="5">
        <v>96</v>
      </c>
      <c r="M98" s="5">
        <v>104.2</v>
      </c>
      <c r="N98" s="5">
        <v>104.9</v>
      </c>
      <c r="O98" s="5">
        <v>106.4</v>
      </c>
      <c r="P98" s="5">
        <v>100.4</v>
      </c>
      <c r="Q98" s="5">
        <v>103.5</v>
      </c>
      <c r="R98" s="5">
        <v>102.4</v>
      </c>
      <c r="S98" s="5">
        <v>58.5</v>
      </c>
      <c r="T98" s="5">
        <v>98.4</v>
      </c>
      <c r="U98" s="5">
        <v>112.8</v>
      </c>
      <c r="V98" s="5">
        <v>100.4</v>
      </c>
      <c r="W98" s="5">
        <v>111.5</v>
      </c>
      <c r="X98" s="5">
        <v>105.1</v>
      </c>
      <c r="Y98" s="5">
        <v>99.4</v>
      </c>
      <c r="Z98" s="5">
        <v>101.3</v>
      </c>
      <c r="AA98" s="5">
        <v>97.3</v>
      </c>
      <c r="AB98" s="5">
        <v>103.8</v>
      </c>
      <c r="AC98" s="5">
        <v>102.4</v>
      </c>
      <c r="AD98" s="5">
        <v>100.5</v>
      </c>
      <c r="AE98" s="5">
        <v>104.6</v>
      </c>
      <c r="AF98" s="5">
        <v>100.1</v>
      </c>
      <c r="AH98" s="4">
        <v>43070</v>
      </c>
      <c r="AI98" s="5">
        <v>105.5</v>
      </c>
      <c r="AJ98" s="5">
        <v>110</v>
      </c>
      <c r="AK98" s="5">
        <v>123.8</v>
      </c>
      <c r="AL98" s="5">
        <v>102.4</v>
      </c>
      <c r="AM98" s="5">
        <v>112.8</v>
      </c>
      <c r="AN98" s="5">
        <v>102.4</v>
      </c>
      <c r="AQ98" s="4">
        <v>43070</v>
      </c>
      <c r="AR98" s="2">
        <f t="shared" si="10"/>
        <v>4.0433925049309494</v>
      </c>
      <c r="AS98" s="2">
        <f t="shared" si="9"/>
        <v>0.21497558274258061</v>
      </c>
      <c r="AT98" s="2">
        <f t="shared" si="9"/>
        <v>0.73833602851658198</v>
      </c>
      <c r="AU98" s="2">
        <f t="shared" si="9"/>
        <v>-2.2396655372934483E-2</v>
      </c>
      <c r="AV98" s="2">
        <f t="shared" si="9"/>
        <v>0.77334022914053147</v>
      </c>
      <c r="AW98" s="2">
        <f t="shared" si="9"/>
        <v>9.4611883014491319E-2</v>
      </c>
      <c r="AX98" s="2">
        <f t="shared" si="8"/>
        <v>2.2445254368896985</v>
      </c>
      <c r="AY98" s="2">
        <f t="shared" si="11"/>
        <v>0.30060120240480614</v>
      </c>
      <c r="AZ98" s="12">
        <v>2.0948299222351494</v>
      </c>
    </row>
    <row r="99" spans="1:52">
      <c r="A99" s="4">
        <v>43101</v>
      </c>
      <c r="B99" s="5">
        <v>105.8</v>
      </c>
      <c r="C99" s="5">
        <v>43.1</v>
      </c>
      <c r="D99" s="5">
        <v>109.9</v>
      </c>
      <c r="E99" s="5">
        <v>102.7</v>
      </c>
      <c r="F99" s="5">
        <v>106</v>
      </c>
      <c r="G99" s="5">
        <v>104.9</v>
      </c>
      <c r="H99" s="5">
        <v>123.1</v>
      </c>
      <c r="I99" s="5">
        <v>95.2</v>
      </c>
      <c r="J99" s="5">
        <v>97.1</v>
      </c>
      <c r="K99" s="5">
        <v>102.6</v>
      </c>
      <c r="L99" s="5">
        <v>97.3</v>
      </c>
      <c r="M99" s="5">
        <v>105.5</v>
      </c>
      <c r="N99" s="5">
        <v>105.3</v>
      </c>
      <c r="O99" s="5">
        <v>107.5</v>
      </c>
      <c r="P99" s="5">
        <v>100.6</v>
      </c>
      <c r="Q99" s="5">
        <v>100.4</v>
      </c>
      <c r="R99" s="5">
        <v>102.5</v>
      </c>
      <c r="S99" s="5">
        <v>58.5</v>
      </c>
      <c r="T99" s="5">
        <v>98.5</v>
      </c>
      <c r="U99" s="5">
        <v>113.1</v>
      </c>
      <c r="V99" s="5">
        <v>100.4</v>
      </c>
      <c r="W99" s="5">
        <v>111.5</v>
      </c>
      <c r="X99" s="5">
        <v>105.3</v>
      </c>
      <c r="Y99" s="5">
        <v>98.8</v>
      </c>
      <c r="Z99" s="5">
        <v>100.8</v>
      </c>
      <c r="AA99" s="5">
        <v>97.2</v>
      </c>
      <c r="AB99" s="5">
        <v>103.8</v>
      </c>
      <c r="AC99" s="5">
        <v>102.3</v>
      </c>
      <c r="AD99" s="5">
        <v>100.5</v>
      </c>
      <c r="AE99" s="5">
        <v>104.8</v>
      </c>
      <c r="AF99" s="5">
        <v>101.7</v>
      </c>
      <c r="AH99" s="4">
        <v>43101</v>
      </c>
      <c r="AI99" s="5">
        <v>105.8</v>
      </c>
      <c r="AJ99" s="5">
        <v>109.9</v>
      </c>
      <c r="AK99" s="5">
        <v>123.1</v>
      </c>
      <c r="AL99" s="5">
        <v>102.6</v>
      </c>
      <c r="AM99" s="5">
        <v>113.1</v>
      </c>
      <c r="AN99" s="5">
        <v>102.3</v>
      </c>
      <c r="AQ99" s="4">
        <v>43101</v>
      </c>
      <c r="AR99" s="2">
        <f t="shared" si="10"/>
        <v>3.4213098729227767</v>
      </c>
      <c r="AS99" s="2">
        <f t="shared" si="9"/>
        <v>0.16506213070649592</v>
      </c>
      <c r="AT99" s="2">
        <f t="shared" si="9"/>
        <v>0.68716422455998538</v>
      </c>
      <c r="AU99" s="2">
        <f t="shared" si="9"/>
        <v>-2.2353039685747589E-2</v>
      </c>
      <c r="AV99" s="2">
        <f t="shared" si="9"/>
        <v>0.72782976706823166</v>
      </c>
      <c r="AW99" s="2">
        <f t="shared" si="9"/>
        <v>8.4099451568435193E-2</v>
      </c>
      <c r="AX99" s="2">
        <f t="shared" si="8"/>
        <v>1.7795073387053761</v>
      </c>
      <c r="AY99" s="2">
        <f t="shared" si="11"/>
        <v>1.8018018018018012</v>
      </c>
      <c r="AZ99" s="12">
        <v>1.7800838953051965</v>
      </c>
    </row>
    <row r="100" spans="1:52">
      <c r="A100" s="4">
        <v>43132</v>
      </c>
      <c r="B100" s="5">
        <v>105.9</v>
      </c>
      <c r="C100" s="5">
        <v>42.1</v>
      </c>
      <c r="D100" s="5">
        <v>110.7</v>
      </c>
      <c r="E100" s="5">
        <v>102.7</v>
      </c>
      <c r="F100" s="5">
        <v>106.5</v>
      </c>
      <c r="G100" s="5">
        <v>105.4</v>
      </c>
      <c r="H100" s="5">
        <v>122.5</v>
      </c>
      <c r="I100" s="5">
        <v>93.5</v>
      </c>
      <c r="J100" s="5">
        <v>97.3</v>
      </c>
      <c r="K100" s="5">
        <v>102.6</v>
      </c>
      <c r="L100" s="5">
        <v>97.9</v>
      </c>
      <c r="M100" s="5">
        <v>104.1</v>
      </c>
      <c r="N100" s="5">
        <v>105.6</v>
      </c>
      <c r="O100" s="5">
        <v>107</v>
      </c>
      <c r="P100" s="5">
        <v>100.3</v>
      </c>
      <c r="Q100" s="5">
        <v>98.8</v>
      </c>
      <c r="R100" s="5">
        <v>102.2</v>
      </c>
      <c r="S100" s="5">
        <v>58.5</v>
      </c>
      <c r="T100" s="5">
        <v>98.6</v>
      </c>
      <c r="U100" s="5">
        <v>113.7</v>
      </c>
      <c r="V100" s="5">
        <v>100.4</v>
      </c>
      <c r="W100" s="5">
        <v>111.5</v>
      </c>
      <c r="X100" s="5">
        <v>105.2</v>
      </c>
      <c r="Y100" s="5">
        <v>97.9</v>
      </c>
      <c r="Z100" s="5">
        <v>100.7</v>
      </c>
      <c r="AA100" s="5">
        <v>97.3</v>
      </c>
      <c r="AB100" s="5">
        <v>103.8</v>
      </c>
      <c r="AC100" s="5">
        <v>102.4</v>
      </c>
      <c r="AD100" s="5">
        <v>100.5</v>
      </c>
      <c r="AE100" s="5">
        <v>104.3</v>
      </c>
      <c r="AF100" s="5">
        <v>102.4</v>
      </c>
      <c r="AH100" s="4">
        <v>43132</v>
      </c>
      <c r="AI100" s="5">
        <v>105.9</v>
      </c>
      <c r="AJ100" s="5">
        <v>110.7</v>
      </c>
      <c r="AK100" s="5">
        <v>122.5</v>
      </c>
      <c r="AL100" s="5">
        <v>102.6</v>
      </c>
      <c r="AM100" s="5">
        <v>113.7</v>
      </c>
      <c r="AN100" s="5">
        <v>102.4</v>
      </c>
      <c r="AQ100" s="4">
        <v>43132</v>
      </c>
      <c r="AR100" s="2">
        <f t="shared" si="10"/>
        <v>3.0155642023346445</v>
      </c>
      <c r="AS100" s="2">
        <f t="shared" si="9"/>
        <v>0.13084816039262837</v>
      </c>
      <c r="AT100" s="2">
        <f t="shared" si="9"/>
        <v>0.65908252975183579</v>
      </c>
      <c r="AU100" s="2">
        <f t="shared" si="9"/>
        <v>2.2396655372937748E-2</v>
      </c>
      <c r="AV100" s="2">
        <f t="shared" si="9"/>
        <v>0.63049062671582212</v>
      </c>
      <c r="AW100" s="2">
        <f t="shared" si="9"/>
        <v>8.4016676517680716E-2</v>
      </c>
      <c r="AX100" s="2">
        <f t="shared" si="8"/>
        <v>1.4887295535837399</v>
      </c>
      <c r="AY100" s="2">
        <f t="shared" si="11"/>
        <v>2.8112449799196924</v>
      </c>
      <c r="AZ100" s="12">
        <v>1.5726465318925591</v>
      </c>
    </row>
    <row r="101" spans="1:52">
      <c r="A101" s="4">
        <v>43160</v>
      </c>
      <c r="B101" s="5">
        <v>105.8</v>
      </c>
      <c r="C101" s="5">
        <v>42.7</v>
      </c>
      <c r="D101" s="5">
        <v>110.9</v>
      </c>
      <c r="E101" s="5">
        <v>102.7</v>
      </c>
      <c r="F101" s="5">
        <v>106.8</v>
      </c>
      <c r="G101" s="5">
        <v>105.4</v>
      </c>
      <c r="H101" s="5">
        <v>122.5</v>
      </c>
      <c r="I101" s="5">
        <v>90.1</v>
      </c>
      <c r="J101" s="5">
        <v>97.8</v>
      </c>
      <c r="K101" s="5">
        <v>102.4</v>
      </c>
      <c r="L101" s="5">
        <v>98.7</v>
      </c>
      <c r="M101" s="5">
        <v>103.1</v>
      </c>
      <c r="N101" s="5">
        <v>105.8</v>
      </c>
      <c r="O101" s="5">
        <v>106.1</v>
      </c>
      <c r="P101" s="5">
        <v>100.4</v>
      </c>
      <c r="Q101" s="5">
        <v>96.5</v>
      </c>
      <c r="R101" s="5">
        <v>101.4</v>
      </c>
      <c r="S101" s="5">
        <v>58.5</v>
      </c>
      <c r="T101" s="5">
        <v>98.3</v>
      </c>
      <c r="U101" s="5">
        <v>114.9</v>
      </c>
      <c r="V101" s="5">
        <v>100.4</v>
      </c>
      <c r="W101" s="5">
        <v>111.5</v>
      </c>
      <c r="X101" s="5">
        <v>105.1</v>
      </c>
      <c r="Y101" s="5">
        <v>98.9</v>
      </c>
      <c r="Z101" s="5">
        <v>101.6</v>
      </c>
      <c r="AA101" s="5">
        <v>97.3</v>
      </c>
      <c r="AB101" s="5">
        <v>103.8</v>
      </c>
      <c r="AC101" s="5">
        <v>102.6</v>
      </c>
      <c r="AD101" s="5">
        <v>100.5</v>
      </c>
      <c r="AE101" s="5">
        <v>104.2</v>
      </c>
      <c r="AF101" s="5">
        <v>102.4</v>
      </c>
      <c r="AH101" s="4">
        <v>43160</v>
      </c>
      <c r="AI101" s="5">
        <v>105.8</v>
      </c>
      <c r="AJ101" s="5">
        <v>110.9</v>
      </c>
      <c r="AK101" s="5">
        <v>122.5</v>
      </c>
      <c r="AL101" s="5">
        <v>102.4</v>
      </c>
      <c r="AM101" s="5">
        <v>114.9</v>
      </c>
      <c r="AN101" s="5">
        <v>102.6</v>
      </c>
      <c r="AQ101" s="4">
        <v>43160</v>
      </c>
      <c r="AR101" s="2">
        <f t="shared" si="10"/>
        <v>2.2222222222222143</v>
      </c>
      <c r="AS101" s="2">
        <f t="shared" si="9"/>
        <v>8.1409719356600574E-2</v>
      </c>
      <c r="AT101" s="2">
        <f t="shared" si="9"/>
        <v>0.35369204315287783</v>
      </c>
      <c r="AU101" s="2">
        <f t="shared" si="9"/>
        <v>0</v>
      </c>
      <c r="AV101" s="2">
        <f t="shared" si="9"/>
        <v>0.59863577297470738</v>
      </c>
      <c r="AW101" s="2">
        <f t="shared" si="9"/>
        <v>8.3851614284833023E-2</v>
      </c>
      <c r="AX101" s="2">
        <f t="shared" si="8"/>
        <v>1.1046330724531954</v>
      </c>
      <c r="AY101" s="2">
        <f t="shared" si="11"/>
        <v>2.8112449799196924</v>
      </c>
      <c r="AZ101" s="12">
        <v>1.1626734524978559</v>
      </c>
    </row>
    <row r="102" spans="1:52">
      <c r="A102" s="4">
        <v>43191</v>
      </c>
      <c r="B102" s="5">
        <v>106.8</v>
      </c>
      <c r="C102" s="5">
        <v>43.7</v>
      </c>
      <c r="D102" s="5">
        <v>111.3</v>
      </c>
      <c r="E102" s="5">
        <v>102.8</v>
      </c>
      <c r="F102" s="5">
        <v>106.7</v>
      </c>
      <c r="G102" s="5">
        <v>106</v>
      </c>
      <c r="H102" s="5">
        <v>127.5</v>
      </c>
      <c r="I102" s="5">
        <v>91.3</v>
      </c>
      <c r="J102" s="5">
        <v>98.3</v>
      </c>
      <c r="K102" s="5">
        <v>103.4</v>
      </c>
      <c r="L102" s="5">
        <v>100.4</v>
      </c>
      <c r="M102" s="5">
        <v>103.4</v>
      </c>
      <c r="N102" s="5">
        <v>106.8</v>
      </c>
      <c r="O102" s="5">
        <v>108.3</v>
      </c>
      <c r="P102" s="5">
        <v>101</v>
      </c>
      <c r="Q102" s="5">
        <v>97</v>
      </c>
      <c r="R102" s="5">
        <v>104.3</v>
      </c>
      <c r="S102" s="5">
        <v>57</v>
      </c>
      <c r="T102" s="5">
        <v>98.4</v>
      </c>
      <c r="U102" s="5">
        <v>116.2</v>
      </c>
      <c r="V102" s="5">
        <v>100.4</v>
      </c>
      <c r="W102" s="5">
        <v>111.8</v>
      </c>
      <c r="X102" s="5">
        <v>105.1</v>
      </c>
      <c r="Y102" s="5">
        <v>98.6</v>
      </c>
      <c r="Z102" s="5">
        <v>101.4</v>
      </c>
      <c r="AA102" s="5">
        <v>97.7</v>
      </c>
      <c r="AB102" s="5">
        <v>103.8</v>
      </c>
      <c r="AC102" s="5">
        <v>102.7</v>
      </c>
      <c r="AD102" s="5">
        <v>100.9</v>
      </c>
      <c r="AE102" s="5">
        <v>104.1</v>
      </c>
      <c r="AF102" s="5">
        <v>103.7</v>
      </c>
      <c r="AH102" s="4">
        <v>43191</v>
      </c>
      <c r="AI102" s="5">
        <v>106.8</v>
      </c>
      <c r="AJ102" s="5">
        <v>111.3</v>
      </c>
      <c r="AK102" s="5">
        <v>127.5</v>
      </c>
      <c r="AL102" s="5">
        <v>103.4</v>
      </c>
      <c r="AM102" s="5">
        <v>116.2</v>
      </c>
      <c r="AN102" s="5">
        <v>102.7</v>
      </c>
      <c r="AQ102" s="4">
        <v>43191</v>
      </c>
      <c r="AR102" s="2">
        <f t="shared" si="10"/>
        <v>2.9893924783027899</v>
      </c>
      <c r="AS102" s="2">
        <f t="shared" si="9"/>
        <v>0.22898428068709836</v>
      </c>
      <c r="AT102" s="2">
        <f t="shared" si="9"/>
        <v>0.4537438866254021</v>
      </c>
      <c r="AU102" s="2">
        <f t="shared" si="9"/>
        <v>0.20156989835644623</v>
      </c>
      <c r="AV102" s="2">
        <f t="shared" si="9"/>
        <v>0.51890333576205061</v>
      </c>
      <c r="AW102" s="2">
        <f t="shared" si="9"/>
        <v>8.3769326145202092E-2</v>
      </c>
      <c r="AX102" s="2">
        <f t="shared" si="8"/>
        <v>1.5024217507265902</v>
      </c>
      <c r="AY102" s="2">
        <f t="shared" si="11"/>
        <v>4.0120361083249634</v>
      </c>
      <c r="AZ102" s="12">
        <v>1.5654988586163938</v>
      </c>
    </row>
    <row r="103" spans="1:52">
      <c r="A103" s="4">
        <v>43221</v>
      </c>
      <c r="B103" s="5">
        <v>107.6</v>
      </c>
      <c r="C103" s="5">
        <v>44</v>
      </c>
      <c r="D103" s="5">
        <v>111</v>
      </c>
      <c r="E103" s="5">
        <v>102.5</v>
      </c>
      <c r="F103" s="5">
        <v>107</v>
      </c>
      <c r="G103" s="5">
        <v>106.2</v>
      </c>
      <c r="H103" s="5">
        <v>129.9</v>
      </c>
      <c r="I103" s="5">
        <v>95.2</v>
      </c>
      <c r="J103" s="5">
        <v>98.8</v>
      </c>
      <c r="K103" s="5">
        <v>103.7</v>
      </c>
      <c r="L103" s="5">
        <v>101.4</v>
      </c>
      <c r="M103" s="5">
        <v>104.8</v>
      </c>
      <c r="N103" s="5">
        <v>107.4</v>
      </c>
      <c r="O103" s="5">
        <v>110.2</v>
      </c>
      <c r="P103" s="5">
        <v>100.8</v>
      </c>
      <c r="Q103" s="5">
        <v>94.6</v>
      </c>
      <c r="R103" s="5">
        <v>103.9</v>
      </c>
      <c r="S103" s="5">
        <v>57</v>
      </c>
      <c r="T103" s="5">
        <v>98.1</v>
      </c>
      <c r="U103" s="5">
        <v>118.2</v>
      </c>
      <c r="V103" s="5">
        <v>100.4</v>
      </c>
      <c r="W103" s="5">
        <v>111.8</v>
      </c>
      <c r="X103" s="5">
        <v>105.2</v>
      </c>
      <c r="Y103" s="5">
        <v>98.6</v>
      </c>
      <c r="Z103" s="5">
        <v>101.7</v>
      </c>
      <c r="AA103" s="5">
        <v>97.7</v>
      </c>
      <c r="AB103" s="5">
        <v>103.8</v>
      </c>
      <c r="AC103" s="5">
        <v>102.6</v>
      </c>
      <c r="AD103" s="5">
        <v>100.9</v>
      </c>
      <c r="AE103" s="5">
        <v>103.7</v>
      </c>
      <c r="AF103" s="5">
        <v>106.2</v>
      </c>
      <c r="AH103" s="4">
        <v>43221</v>
      </c>
      <c r="AI103" s="5">
        <v>107.6</v>
      </c>
      <c r="AJ103" s="5">
        <v>111</v>
      </c>
      <c r="AK103" s="5">
        <v>129.9</v>
      </c>
      <c r="AL103" s="5">
        <v>103.7</v>
      </c>
      <c r="AM103" s="5">
        <v>118.2</v>
      </c>
      <c r="AN103" s="5">
        <v>102.6</v>
      </c>
      <c r="AQ103" s="4">
        <v>43221</v>
      </c>
      <c r="AR103" s="2">
        <f t="shared" si="10"/>
        <v>3.8610038610038515</v>
      </c>
      <c r="AS103" s="2">
        <f t="shared" si="9"/>
        <v>0.36347045289211605</v>
      </c>
      <c r="AT103" s="2">
        <f t="shared" si="9"/>
        <v>0.56003662050582903</v>
      </c>
      <c r="AU103" s="2">
        <f t="shared" si="9"/>
        <v>0.31416618240632399</v>
      </c>
      <c r="AV103" s="2">
        <f t="shared" si="9"/>
        <v>0.42414975072591804</v>
      </c>
      <c r="AW103" s="2">
        <f t="shared" si="9"/>
        <v>7.3298160377050878E-2</v>
      </c>
      <c r="AX103" s="2">
        <f t="shared" si="8"/>
        <v>2.1258826940966138</v>
      </c>
      <c r="AY103" s="2">
        <f t="shared" si="11"/>
        <v>6.7336683417085368</v>
      </c>
      <c r="AZ103" s="12">
        <v>2.0210191411691056</v>
      </c>
    </row>
    <row r="104" spans="1:52">
      <c r="A104" s="4">
        <v>43252</v>
      </c>
      <c r="B104" s="5">
        <v>108</v>
      </c>
      <c r="C104" s="5">
        <v>43.1</v>
      </c>
      <c r="D104" s="5">
        <v>111.3</v>
      </c>
      <c r="E104" s="5">
        <v>102</v>
      </c>
      <c r="F104" s="5">
        <v>106.6</v>
      </c>
      <c r="G104" s="5">
        <v>106.1</v>
      </c>
      <c r="H104" s="5">
        <v>130.80000000000001</v>
      </c>
      <c r="I104" s="5">
        <v>98.6</v>
      </c>
      <c r="J104" s="5">
        <v>99.1</v>
      </c>
      <c r="K104" s="5">
        <v>103.7</v>
      </c>
      <c r="L104" s="5">
        <v>101.9</v>
      </c>
      <c r="M104" s="5">
        <v>105.5</v>
      </c>
      <c r="N104" s="5">
        <v>107.3</v>
      </c>
      <c r="O104" s="5">
        <v>110.8</v>
      </c>
      <c r="P104" s="5">
        <v>101.1</v>
      </c>
      <c r="Q104" s="5">
        <v>93.2</v>
      </c>
      <c r="R104" s="5">
        <v>103.7</v>
      </c>
      <c r="S104" s="5">
        <v>57</v>
      </c>
      <c r="T104" s="5">
        <v>98</v>
      </c>
      <c r="U104" s="5">
        <v>118.8</v>
      </c>
      <c r="V104" s="5">
        <v>100.4</v>
      </c>
      <c r="W104" s="5">
        <v>111.8</v>
      </c>
      <c r="X104" s="5">
        <v>105.1</v>
      </c>
      <c r="Y104" s="5">
        <v>98.6</v>
      </c>
      <c r="Z104" s="5">
        <v>101.5</v>
      </c>
      <c r="AA104" s="5">
        <v>97.8</v>
      </c>
      <c r="AB104" s="5">
        <v>103.8</v>
      </c>
      <c r="AC104" s="5">
        <v>102.7</v>
      </c>
      <c r="AD104" s="5">
        <v>100.9</v>
      </c>
      <c r="AE104" s="5">
        <v>103.2</v>
      </c>
      <c r="AF104" s="5">
        <v>106.2</v>
      </c>
      <c r="AH104" s="4">
        <v>43252</v>
      </c>
      <c r="AI104" s="5">
        <v>108</v>
      </c>
      <c r="AJ104" s="5">
        <v>111.3</v>
      </c>
      <c r="AK104" s="5">
        <v>130.80000000000001</v>
      </c>
      <c r="AL104" s="5">
        <v>103.7</v>
      </c>
      <c r="AM104" s="5">
        <v>118.8</v>
      </c>
      <c r="AN104" s="5">
        <v>102.7</v>
      </c>
      <c r="AQ104" s="4">
        <v>43252</v>
      </c>
      <c r="AR104" s="2">
        <f t="shared" si="10"/>
        <v>4.448742746615082</v>
      </c>
      <c r="AS104" s="2">
        <f t="shared" si="9"/>
        <v>0.46387783313386799</v>
      </c>
      <c r="AT104" s="2">
        <f t="shared" si="9"/>
        <v>0.62150405446378676</v>
      </c>
      <c r="AU104" s="2">
        <f t="shared" si="9"/>
        <v>0.31416618240632399</v>
      </c>
      <c r="AV104" s="2">
        <f t="shared" si="9"/>
        <v>0.38382878551184052</v>
      </c>
      <c r="AW104" s="2">
        <f t="shared" si="9"/>
        <v>8.3769326145202092E-2</v>
      </c>
      <c r="AX104" s="2">
        <f t="shared" si="8"/>
        <v>2.5815965649540606</v>
      </c>
      <c r="AY104" s="2">
        <f t="shared" si="11"/>
        <v>6.6265060240964004</v>
      </c>
      <c r="AZ104" s="12">
        <v>2.3265229860881362</v>
      </c>
    </row>
    <row r="105" spans="1:52">
      <c r="A105" s="4">
        <v>43282</v>
      </c>
      <c r="B105" s="5">
        <v>109.1</v>
      </c>
      <c r="C105" s="5">
        <v>43.4</v>
      </c>
      <c r="D105" s="5">
        <v>111.7</v>
      </c>
      <c r="E105" s="5">
        <v>101.7</v>
      </c>
      <c r="F105" s="5">
        <v>106.3</v>
      </c>
      <c r="G105" s="5">
        <v>106.3</v>
      </c>
      <c r="H105" s="5">
        <v>134</v>
      </c>
      <c r="I105" s="5">
        <v>102.1</v>
      </c>
      <c r="J105" s="5">
        <v>100</v>
      </c>
      <c r="K105" s="5">
        <v>103.8</v>
      </c>
      <c r="L105" s="5">
        <v>102.2</v>
      </c>
      <c r="M105" s="5">
        <v>104.5</v>
      </c>
      <c r="N105" s="5">
        <v>107.4</v>
      </c>
      <c r="O105" s="5">
        <v>110.9</v>
      </c>
      <c r="P105" s="5">
        <v>102.5</v>
      </c>
      <c r="Q105" s="5">
        <v>90.6</v>
      </c>
      <c r="R105" s="5">
        <v>104.7</v>
      </c>
      <c r="S105" s="5">
        <v>57</v>
      </c>
      <c r="T105" s="5">
        <v>98.1</v>
      </c>
      <c r="U105" s="5">
        <v>122.9</v>
      </c>
      <c r="V105" s="5">
        <v>100.4</v>
      </c>
      <c r="W105" s="5">
        <v>111.9</v>
      </c>
      <c r="X105" s="5">
        <v>105.2</v>
      </c>
      <c r="Y105" s="5">
        <v>98.9</v>
      </c>
      <c r="Z105" s="5">
        <v>102.5</v>
      </c>
      <c r="AA105" s="5">
        <v>97.8</v>
      </c>
      <c r="AB105" s="5">
        <v>103.8</v>
      </c>
      <c r="AC105" s="5">
        <v>102.8</v>
      </c>
      <c r="AD105" s="5">
        <v>100.9</v>
      </c>
      <c r="AE105" s="5">
        <v>103</v>
      </c>
      <c r="AF105" s="5">
        <v>107.2</v>
      </c>
      <c r="AH105" s="4">
        <v>43282</v>
      </c>
      <c r="AI105" s="5">
        <v>109.1</v>
      </c>
      <c r="AJ105" s="5">
        <v>111.7</v>
      </c>
      <c r="AK105" s="5">
        <v>134</v>
      </c>
      <c r="AL105" s="5">
        <v>103.8</v>
      </c>
      <c r="AM105" s="5">
        <v>122.9</v>
      </c>
      <c r="AN105" s="5">
        <v>102.8</v>
      </c>
      <c r="AQ105" s="4">
        <v>43282</v>
      </c>
      <c r="AR105" s="2">
        <f t="shared" si="10"/>
        <v>5.1059730250481579</v>
      </c>
      <c r="AS105" s="2">
        <f t="shared" si="9"/>
        <v>0.49609749863672309</v>
      </c>
      <c r="AT105" s="2">
        <f t="shared" si="9"/>
        <v>0.81007354519002417</v>
      </c>
      <c r="AU105" s="2">
        <f t="shared" si="9"/>
        <v>0.31385937949381654</v>
      </c>
      <c r="AV105" s="2">
        <f t="shared" si="9"/>
        <v>0.32684204199995437</v>
      </c>
      <c r="AW105" s="2">
        <f t="shared" si="9"/>
        <v>8.3687199354863878E-2</v>
      </c>
      <c r="AX105" s="2">
        <f t="shared" si="8"/>
        <v>3.0754133603727758</v>
      </c>
      <c r="AY105" s="2">
        <f t="shared" si="11"/>
        <v>7.4148296593186274</v>
      </c>
      <c r="AZ105" s="12">
        <v>2.6751471003015013</v>
      </c>
    </row>
    <row r="106" spans="1:52">
      <c r="A106" s="4">
        <v>43313</v>
      </c>
      <c r="B106" s="5">
        <v>109.3</v>
      </c>
      <c r="C106" s="5">
        <v>42.9</v>
      </c>
      <c r="D106" s="5">
        <v>111.6</v>
      </c>
      <c r="E106" s="5">
        <v>101.4</v>
      </c>
      <c r="F106" s="5">
        <v>106.7</v>
      </c>
      <c r="G106" s="5">
        <v>106.2</v>
      </c>
      <c r="H106" s="5">
        <v>134.30000000000001</v>
      </c>
      <c r="I106" s="5">
        <v>102.4</v>
      </c>
      <c r="J106" s="5">
        <v>99.9</v>
      </c>
      <c r="K106" s="5">
        <v>104.9</v>
      </c>
      <c r="L106" s="5">
        <v>102.8</v>
      </c>
      <c r="M106" s="5">
        <v>100.8</v>
      </c>
      <c r="N106" s="5">
        <v>107.5</v>
      </c>
      <c r="O106" s="5">
        <v>111.2</v>
      </c>
      <c r="P106" s="5">
        <v>102.8</v>
      </c>
      <c r="Q106" s="5">
        <v>89.5</v>
      </c>
      <c r="R106" s="5">
        <v>105.2</v>
      </c>
      <c r="S106" s="5">
        <v>57</v>
      </c>
      <c r="T106" s="5">
        <v>98.2</v>
      </c>
      <c r="U106" s="5">
        <v>123.9</v>
      </c>
      <c r="V106" s="5">
        <v>100.4</v>
      </c>
      <c r="W106" s="5">
        <v>111.9</v>
      </c>
      <c r="X106" s="5">
        <v>105.3</v>
      </c>
      <c r="Y106" s="5">
        <v>99.1</v>
      </c>
      <c r="Z106" s="5">
        <v>103.3</v>
      </c>
      <c r="AA106" s="5">
        <v>98</v>
      </c>
      <c r="AB106" s="5">
        <v>103.8</v>
      </c>
      <c r="AC106" s="5">
        <v>102.6</v>
      </c>
      <c r="AD106" s="5">
        <v>100.9</v>
      </c>
      <c r="AE106" s="5">
        <v>102.9</v>
      </c>
      <c r="AF106" s="5">
        <v>107.5</v>
      </c>
      <c r="AH106" s="4">
        <v>43313</v>
      </c>
      <c r="AI106" s="5">
        <v>109.3</v>
      </c>
      <c r="AJ106" s="5">
        <v>111.6</v>
      </c>
      <c r="AK106" s="5">
        <v>134.30000000000001</v>
      </c>
      <c r="AL106" s="5">
        <v>104.9</v>
      </c>
      <c r="AM106" s="5">
        <v>123.9</v>
      </c>
      <c r="AN106" s="5">
        <v>102.6</v>
      </c>
      <c r="AQ106" s="4">
        <v>43313</v>
      </c>
      <c r="AR106" s="2">
        <f t="shared" si="10"/>
        <v>5.4001928640308563</v>
      </c>
      <c r="AS106" s="2">
        <f t="shared" si="9"/>
        <v>0.51357902954106394</v>
      </c>
      <c r="AT106" s="2">
        <f t="shared" si="9"/>
        <v>0.88321040265069728</v>
      </c>
      <c r="AU106" s="2">
        <f t="shared" si="9"/>
        <v>0.58345148161173987</v>
      </c>
      <c r="AV106" s="2">
        <f t="shared" si="9"/>
        <v>0.41098648259994247</v>
      </c>
      <c r="AW106" s="2">
        <f t="shared" si="9"/>
        <v>7.3298160377050878E-2</v>
      </c>
      <c r="AX106" s="2">
        <f t="shared" si="8"/>
        <v>2.9356673072503616</v>
      </c>
      <c r="AY106" s="2">
        <f t="shared" si="11"/>
        <v>7.7154308617234619</v>
      </c>
      <c r="AZ106" s="12">
        <v>2.8279979381457281</v>
      </c>
    </row>
    <row r="107" spans="1:52">
      <c r="A107" s="4">
        <v>43344</v>
      </c>
      <c r="B107" s="5">
        <v>109.8</v>
      </c>
      <c r="C107" s="5">
        <v>41.2</v>
      </c>
      <c r="D107" s="5">
        <v>111.9</v>
      </c>
      <c r="E107" s="5">
        <v>101.3</v>
      </c>
      <c r="F107" s="5">
        <v>107.1</v>
      </c>
      <c r="G107" s="5">
        <v>106.3</v>
      </c>
      <c r="H107" s="5">
        <v>134.6</v>
      </c>
      <c r="I107" s="5">
        <v>104.9</v>
      </c>
      <c r="J107" s="5">
        <v>99.9</v>
      </c>
      <c r="K107" s="5">
        <v>105.2</v>
      </c>
      <c r="L107" s="5">
        <v>103.1</v>
      </c>
      <c r="M107" s="5">
        <v>100.4</v>
      </c>
      <c r="N107" s="5">
        <v>107.9</v>
      </c>
      <c r="O107" s="5">
        <v>111.5</v>
      </c>
      <c r="P107" s="5">
        <v>103</v>
      </c>
      <c r="Q107" s="5">
        <v>87.5</v>
      </c>
      <c r="R107" s="5">
        <v>103.4</v>
      </c>
      <c r="S107" s="5">
        <v>57</v>
      </c>
      <c r="T107" s="5">
        <v>98.4</v>
      </c>
      <c r="U107" s="5">
        <v>125</v>
      </c>
      <c r="V107" s="5">
        <v>100.4</v>
      </c>
      <c r="W107" s="5">
        <v>111.9</v>
      </c>
      <c r="X107" s="5">
        <v>105.4</v>
      </c>
      <c r="Y107" s="5">
        <v>98.5</v>
      </c>
      <c r="Z107" s="5">
        <v>101.8</v>
      </c>
      <c r="AA107" s="5">
        <v>97.9</v>
      </c>
      <c r="AB107" s="5">
        <v>103.8</v>
      </c>
      <c r="AC107" s="5">
        <v>102.8</v>
      </c>
      <c r="AD107" s="5">
        <v>100.9</v>
      </c>
      <c r="AE107" s="5">
        <v>101.6</v>
      </c>
      <c r="AF107" s="5">
        <v>107.7</v>
      </c>
      <c r="AH107" s="4">
        <v>43344</v>
      </c>
      <c r="AI107" s="5">
        <v>109.8</v>
      </c>
      <c r="AJ107" s="5">
        <v>111.9</v>
      </c>
      <c r="AK107" s="5">
        <v>134.6</v>
      </c>
      <c r="AL107" s="5">
        <v>105.2</v>
      </c>
      <c r="AM107" s="5">
        <v>125</v>
      </c>
      <c r="AN107" s="5">
        <v>102.8</v>
      </c>
      <c r="AQ107" s="4">
        <v>43344</v>
      </c>
      <c r="AR107" s="2">
        <f t="shared" si="10"/>
        <v>5.374280230326292</v>
      </c>
      <c r="AS107" s="2">
        <f t="shared" si="9"/>
        <v>0.47824102292126913</v>
      </c>
      <c r="AT107" s="2">
        <f t="shared" si="9"/>
        <v>0.8810332200640475</v>
      </c>
      <c r="AU107" s="2">
        <f t="shared" si="9"/>
        <v>0.62771875898763307</v>
      </c>
      <c r="AV107" s="2">
        <f t="shared" si="9"/>
        <v>0.44356045339622718</v>
      </c>
      <c r="AW107" s="2">
        <f t="shared" si="9"/>
        <v>7.3154579259762556E-2</v>
      </c>
      <c r="AX107" s="2">
        <f t="shared" si="8"/>
        <v>2.8705721956973527</v>
      </c>
      <c r="AY107" s="2">
        <f t="shared" si="11"/>
        <v>7.6999999999999886</v>
      </c>
      <c r="AZ107" s="12">
        <v>2.8208752333745366</v>
      </c>
    </row>
    <row r="108" spans="1:52">
      <c r="A108" s="4">
        <v>43374</v>
      </c>
      <c r="B108" s="5">
        <v>110.4</v>
      </c>
      <c r="C108" s="5">
        <v>40.700000000000003</v>
      </c>
      <c r="D108" s="5">
        <v>112.3</v>
      </c>
      <c r="E108" s="5">
        <v>101.1</v>
      </c>
      <c r="F108" s="5">
        <v>107.5</v>
      </c>
      <c r="G108" s="5">
        <v>106.3</v>
      </c>
      <c r="H108" s="5">
        <v>135.4</v>
      </c>
      <c r="I108" s="5">
        <v>110</v>
      </c>
      <c r="J108" s="5">
        <v>100.3</v>
      </c>
      <c r="K108" s="5">
        <v>106.1</v>
      </c>
      <c r="L108" s="5">
        <v>103.3</v>
      </c>
      <c r="M108" s="5">
        <v>100.1</v>
      </c>
      <c r="N108" s="5">
        <v>108</v>
      </c>
      <c r="O108" s="5">
        <v>110.9</v>
      </c>
      <c r="P108" s="5">
        <v>103.1</v>
      </c>
      <c r="Q108" s="5">
        <v>88</v>
      </c>
      <c r="R108" s="5">
        <v>104.2</v>
      </c>
      <c r="S108" s="5">
        <v>57</v>
      </c>
      <c r="T108" s="5">
        <v>98.9</v>
      </c>
      <c r="U108" s="5">
        <v>122.3</v>
      </c>
      <c r="V108" s="5">
        <v>100.4</v>
      </c>
      <c r="W108" s="5">
        <v>111.9</v>
      </c>
      <c r="X108" s="5">
        <v>105.5</v>
      </c>
      <c r="Y108" s="5">
        <v>99.1</v>
      </c>
      <c r="Z108" s="5">
        <v>102.4</v>
      </c>
      <c r="AA108" s="5">
        <v>97.8</v>
      </c>
      <c r="AB108" s="5">
        <v>103.8</v>
      </c>
      <c r="AC108" s="5">
        <v>103.5</v>
      </c>
      <c r="AD108" s="5">
        <v>100.9</v>
      </c>
      <c r="AE108" s="5">
        <v>101.7</v>
      </c>
      <c r="AF108" s="5">
        <v>108.8</v>
      </c>
      <c r="AH108" s="4">
        <v>43374</v>
      </c>
      <c r="AI108" s="5">
        <v>110.4</v>
      </c>
      <c r="AJ108" s="5">
        <v>112.3</v>
      </c>
      <c r="AK108" s="5">
        <v>135.4</v>
      </c>
      <c r="AL108" s="5">
        <v>106.1</v>
      </c>
      <c r="AM108" s="5">
        <v>122.3</v>
      </c>
      <c r="AN108" s="5">
        <v>103.5</v>
      </c>
      <c r="AQ108" s="4">
        <v>43374</v>
      </c>
      <c r="AR108" s="2">
        <f t="shared" si="10"/>
        <v>5.2430886558627208</v>
      </c>
      <c r="AS108" s="2">
        <f t="shared" si="9"/>
        <v>0.47649242685939508</v>
      </c>
      <c r="AT108" s="2">
        <f t="shared" si="9"/>
        <v>0.83793383231502694</v>
      </c>
      <c r="AU108" s="2">
        <f t="shared" si="9"/>
        <v>0.78311891959471058</v>
      </c>
      <c r="AV108" s="2">
        <f t="shared" si="9"/>
        <v>0.60619604106049274</v>
      </c>
      <c r="AW108" s="2">
        <f t="shared" si="9"/>
        <v>0.13572557038227795</v>
      </c>
      <c r="AX108" s="2">
        <f t="shared" si="8"/>
        <v>2.403621865650817</v>
      </c>
      <c r="AY108" s="2">
        <f t="shared" si="11"/>
        <v>8.6913086913086914</v>
      </c>
      <c r="AZ108" s="12">
        <v>2.7607677346900914</v>
      </c>
    </row>
    <row r="109" spans="1:52">
      <c r="A109" s="4">
        <v>43405</v>
      </c>
      <c r="B109" s="5">
        <v>110.5</v>
      </c>
      <c r="C109" s="5">
        <v>41</v>
      </c>
      <c r="D109" s="5">
        <v>112.9</v>
      </c>
      <c r="E109" s="5">
        <v>100.7</v>
      </c>
      <c r="F109" s="5">
        <v>107.9</v>
      </c>
      <c r="G109" s="5">
        <v>107.2</v>
      </c>
      <c r="H109" s="5">
        <v>135.30000000000001</v>
      </c>
      <c r="I109" s="5">
        <v>106.4</v>
      </c>
      <c r="J109" s="5">
        <v>100.8</v>
      </c>
      <c r="K109" s="5">
        <v>106.5</v>
      </c>
      <c r="L109" s="5">
        <v>103.5</v>
      </c>
      <c r="M109" s="5">
        <v>100.3</v>
      </c>
      <c r="N109" s="5">
        <v>108.7</v>
      </c>
      <c r="O109" s="5">
        <v>111.7</v>
      </c>
      <c r="P109" s="5">
        <v>103.3</v>
      </c>
      <c r="Q109" s="5">
        <v>86.7</v>
      </c>
      <c r="R109" s="5">
        <v>103.7</v>
      </c>
      <c r="S109" s="5">
        <v>57</v>
      </c>
      <c r="T109" s="5">
        <v>99.5</v>
      </c>
      <c r="U109" s="5">
        <v>123.4</v>
      </c>
      <c r="V109" s="5">
        <v>100.4</v>
      </c>
      <c r="W109" s="5">
        <v>112.1</v>
      </c>
      <c r="X109" s="5">
        <v>105.5</v>
      </c>
      <c r="Y109" s="5">
        <v>99.4</v>
      </c>
      <c r="Z109" s="5">
        <v>102.1</v>
      </c>
      <c r="AA109" s="5">
        <v>97.7</v>
      </c>
      <c r="AB109" s="5">
        <v>103.8</v>
      </c>
      <c r="AC109" s="5">
        <v>103.7</v>
      </c>
      <c r="AD109" s="5">
        <v>100.9</v>
      </c>
      <c r="AE109" s="5">
        <v>101.8</v>
      </c>
      <c r="AF109" s="5">
        <v>108.9</v>
      </c>
      <c r="AH109" s="4">
        <v>43405</v>
      </c>
      <c r="AI109" s="5">
        <v>110.5</v>
      </c>
      <c r="AJ109" s="5">
        <v>112.9</v>
      </c>
      <c r="AK109" s="5">
        <v>135.30000000000001</v>
      </c>
      <c r="AL109" s="5">
        <v>106.5</v>
      </c>
      <c r="AM109" s="5">
        <v>123.4</v>
      </c>
      <c r="AN109" s="5">
        <v>103.7</v>
      </c>
      <c r="AQ109" s="4">
        <v>43405</v>
      </c>
      <c r="AR109" s="2">
        <f t="shared" si="10"/>
        <v>4.8387096774193452</v>
      </c>
      <c r="AS109" s="2">
        <f t="shared" si="9"/>
        <v>0.49068060147235509</v>
      </c>
      <c r="AT109" s="2">
        <f t="shared" si="9"/>
        <v>0.79416035276350427</v>
      </c>
      <c r="AU109" s="2">
        <f t="shared" si="9"/>
        <v>0.91915961137474833</v>
      </c>
      <c r="AV109" s="2">
        <f t="shared" si="9"/>
        <v>0.74064701811296985</v>
      </c>
      <c r="AW109" s="2">
        <f t="shared" si="9"/>
        <v>0.14602311910892785</v>
      </c>
      <c r="AX109" s="2">
        <f t="shared" si="8"/>
        <v>1.7480389745868399</v>
      </c>
      <c r="AY109" s="2">
        <f t="shared" si="11"/>
        <v>8.8999999999999915</v>
      </c>
      <c r="AZ109" s="12">
        <v>2.5535756909166736</v>
      </c>
    </row>
    <row r="110" spans="1:52">
      <c r="A110" s="4">
        <v>43435</v>
      </c>
      <c r="B110" s="5">
        <v>109.8</v>
      </c>
      <c r="C110" s="5">
        <v>40.200000000000003</v>
      </c>
      <c r="D110" s="5">
        <v>112.5</v>
      </c>
      <c r="E110" s="5">
        <v>100.5</v>
      </c>
      <c r="F110" s="5">
        <v>107.6</v>
      </c>
      <c r="G110" s="5">
        <v>109</v>
      </c>
      <c r="H110" s="5">
        <v>134.4</v>
      </c>
      <c r="I110" s="5">
        <v>97.1</v>
      </c>
      <c r="J110" s="5">
        <v>100.5</v>
      </c>
      <c r="K110" s="5">
        <v>106.3</v>
      </c>
      <c r="L110" s="5">
        <v>104.1</v>
      </c>
      <c r="M110" s="5">
        <v>99.4</v>
      </c>
      <c r="N110" s="5">
        <v>108.5</v>
      </c>
      <c r="O110" s="5">
        <v>110.9</v>
      </c>
      <c r="P110" s="5">
        <v>103.4</v>
      </c>
      <c r="Q110" s="5">
        <v>86.2</v>
      </c>
      <c r="R110" s="5">
        <v>104.1</v>
      </c>
      <c r="S110" s="5">
        <v>57</v>
      </c>
      <c r="T110" s="5">
        <v>99.4</v>
      </c>
      <c r="U110" s="5">
        <v>124.5</v>
      </c>
      <c r="V110" s="5">
        <v>100.4</v>
      </c>
      <c r="W110" s="5">
        <v>112.1</v>
      </c>
      <c r="X110" s="5">
        <v>105.4</v>
      </c>
      <c r="Y110" s="5">
        <v>100.4</v>
      </c>
      <c r="Z110" s="5">
        <v>102.2</v>
      </c>
      <c r="AA110" s="5">
        <v>97.8</v>
      </c>
      <c r="AB110" s="5">
        <v>104.7</v>
      </c>
      <c r="AC110" s="5">
        <v>103.8</v>
      </c>
      <c r="AD110" s="5">
        <v>101.4</v>
      </c>
      <c r="AE110" s="5">
        <v>102.1</v>
      </c>
      <c r="AF110" s="5">
        <v>108.9</v>
      </c>
      <c r="AH110" s="4">
        <v>43435</v>
      </c>
      <c r="AI110" s="5">
        <v>109.8</v>
      </c>
      <c r="AJ110" s="5">
        <v>112.5</v>
      </c>
      <c r="AK110" s="5">
        <v>134.4</v>
      </c>
      <c r="AL110" s="5">
        <v>106.3</v>
      </c>
      <c r="AM110" s="5">
        <v>124.5</v>
      </c>
      <c r="AN110" s="5">
        <v>103.8</v>
      </c>
      <c r="AQ110" s="4">
        <v>43435</v>
      </c>
      <c r="AR110" s="2">
        <f t="shared" si="10"/>
        <v>4.0758293838862443</v>
      </c>
      <c r="AS110" s="2">
        <f t="shared" si="9"/>
        <v>0.40852877349857386</v>
      </c>
      <c r="AT110" s="2">
        <f t="shared" si="9"/>
        <v>0.71166953109355113</v>
      </c>
      <c r="AU110" s="2">
        <f t="shared" si="9"/>
        <v>0.87432255716134588</v>
      </c>
      <c r="AV110" s="2">
        <f t="shared" si="9"/>
        <v>0.8525783415637106</v>
      </c>
      <c r="AW110" s="2">
        <f t="shared" si="9"/>
        <v>0.1458805184066724</v>
      </c>
      <c r="AX110" s="2">
        <f t="shared" si="8"/>
        <v>1.0828496621623906</v>
      </c>
      <c r="AY110" s="2">
        <f t="shared" si="11"/>
        <v>8.7912087912088026</v>
      </c>
      <c r="AZ110" s="12">
        <v>2.1519373208060699</v>
      </c>
    </row>
    <row r="111" spans="1:52">
      <c r="A111" s="4">
        <v>43466</v>
      </c>
      <c r="B111" s="5">
        <v>108.8</v>
      </c>
      <c r="C111" s="5">
        <v>37.6</v>
      </c>
      <c r="D111" s="5">
        <v>112</v>
      </c>
      <c r="E111" s="5">
        <v>100.6</v>
      </c>
      <c r="F111" s="5">
        <v>106.4</v>
      </c>
      <c r="G111" s="5">
        <v>109.3</v>
      </c>
      <c r="H111" s="5">
        <v>130.1</v>
      </c>
      <c r="I111" s="5">
        <v>87.6</v>
      </c>
      <c r="J111" s="5">
        <v>99.9</v>
      </c>
      <c r="K111" s="5">
        <v>106.8</v>
      </c>
      <c r="L111" s="5">
        <v>103.4</v>
      </c>
      <c r="M111" s="5">
        <v>97.4</v>
      </c>
      <c r="N111" s="5">
        <v>108.4</v>
      </c>
      <c r="O111" s="5">
        <v>111.2</v>
      </c>
      <c r="P111" s="5">
        <v>103.7</v>
      </c>
      <c r="Q111" s="5">
        <v>84.5</v>
      </c>
      <c r="R111" s="5">
        <v>102.5</v>
      </c>
      <c r="S111" s="5">
        <v>57</v>
      </c>
      <c r="T111" s="5">
        <v>98.7</v>
      </c>
      <c r="U111" s="5">
        <v>126</v>
      </c>
      <c r="V111" s="5">
        <v>100.4</v>
      </c>
      <c r="W111" s="5">
        <v>112.1</v>
      </c>
      <c r="X111" s="5">
        <v>105.4</v>
      </c>
      <c r="Y111" s="5">
        <v>99.5</v>
      </c>
      <c r="Z111" s="5">
        <v>101.5</v>
      </c>
      <c r="AA111" s="5">
        <v>97.6</v>
      </c>
      <c r="AB111" s="5">
        <v>104.7</v>
      </c>
      <c r="AC111" s="5">
        <v>103.7</v>
      </c>
      <c r="AD111" s="5">
        <v>101.4</v>
      </c>
      <c r="AE111" s="5">
        <v>107.4</v>
      </c>
      <c r="AF111" s="5">
        <v>110.1</v>
      </c>
      <c r="AH111" s="4">
        <v>43466</v>
      </c>
      <c r="AI111" s="5">
        <v>108.8</v>
      </c>
      <c r="AJ111" s="5">
        <v>112</v>
      </c>
      <c r="AK111" s="5">
        <v>130.1</v>
      </c>
      <c r="AL111" s="5">
        <v>106.8</v>
      </c>
      <c r="AM111" s="5">
        <v>126</v>
      </c>
      <c r="AN111" s="5">
        <v>103.7</v>
      </c>
      <c r="AQ111" s="4">
        <v>43466</v>
      </c>
      <c r="AR111" s="2">
        <f t="shared" si="10"/>
        <v>2.8355387523629503</v>
      </c>
      <c r="AS111" s="2">
        <f t="shared" si="9"/>
        <v>0.34347642103065013</v>
      </c>
      <c r="AT111" s="2">
        <f t="shared" si="9"/>
        <v>0.47264290088260225</v>
      </c>
      <c r="AU111" s="2">
        <f t="shared" si="9"/>
        <v>0.93974270351364997</v>
      </c>
      <c r="AV111" s="2">
        <f t="shared" si="9"/>
        <v>0.93752884624920496</v>
      </c>
      <c r="AW111" s="2">
        <f t="shared" si="9"/>
        <v>0.14602311910892785</v>
      </c>
      <c r="AX111" s="2">
        <f t="shared" si="8"/>
        <v>-3.8752384220845926E-3</v>
      </c>
      <c r="AY111" s="2">
        <f t="shared" si="11"/>
        <v>8.2595870206489508</v>
      </c>
      <c r="AZ111" s="12">
        <v>1.4991009415411298</v>
      </c>
    </row>
    <row r="112" spans="1:52">
      <c r="A112" s="4">
        <v>43497</v>
      </c>
      <c r="B112" s="5">
        <v>109.2</v>
      </c>
      <c r="C112" s="5">
        <v>37.299999999999997</v>
      </c>
      <c r="D112" s="5">
        <v>112.2</v>
      </c>
      <c r="E112" s="5">
        <v>101</v>
      </c>
      <c r="F112" s="5">
        <v>106.9</v>
      </c>
      <c r="G112" s="5">
        <v>110</v>
      </c>
      <c r="H112" s="5">
        <v>130.4</v>
      </c>
      <c r="I112" s="5">
        <v>88.8</v>
      </c>
      <c r="J112" s="5">
        <v>100</v>
      </c>
      <c r="K112" s="5">
        <v>106.8</v>
      </c>
      <c r="L112" s="5">
        <v>103.5</v>
      </c>
      <c r="M112" s="5">
        <v>98.3</v>
      </c>
      <c r="N112" s="5">
        <v>108.9</v>
      </c>
      <c r="O112" s="5">
        <v>111.5</v>
      </c>
      <c r="P112" s="5">
        <v>104.2</v>
      </c>
      <c r="Q112" s="5">
        <v>82.1</v>
      </c>
      <c r="R112" s="5">
        <v>103.7</v>
      </c>
      <c r="S112" s="5">
        <v>57</v>
      </c>
      <c r="T112" s="5">
        <v>98.8</v>
      </c>
      <c r="U112" s="5">
        <v>127.5</v>
      </c>
      <c r="V112" s="5">
        <v>100.4</v>
      </c>
      <c r="W112" s="5">
        <v>112.1</v>
      </c>
      <c r="X112" s="5">
        <v>105.5</v>
      </c>
      <c r="Y112" s="5">
        <v>98.9</v>
      </c>
      <c r="Z112" s="5">
        <v>101.5</v>
      </c>
      <c r="AA112" s="5">
        <v>97.7</v>
      </c>
      <c r="AB112" s="5">
        <v>104.7</v>
      </c>
      <c r="AC112" s="5">
        <v>103.8</v>
      </c>
      <c r="AD112" s="5">
        <v>101.4</v>
      </c>
      <c r="AE112" s="5">
        <v>108.1</v>
      </c>
      <c r="AF112" s="5">
        <v>110.3</v>
      </c>
      <c r="AH112" s="4">
        <v>43497</v>
      </c>
      <c r="AI112" s="5">
        <v>109.2</v>
      </c>
      <c r="AJ112" s="5">
        <v>112.2</v>
      </c>
      <c r="AK112" s="5">
        <v>130.4</v>
      </c>
      <c r="AL112" s="5">
        <v>106.8</v>
      </c>
      <c r="AM112" s="5">
        <v>127.5</v>
      </c>
      <c r="AN112" s="5">
        <v>103.8</v>
      </c>
      <c r="AQ112" s="4">
        <v>43497</v>
      </c>
      <c r="AR112" s="2">
        <f t="shared" si="10"/>
        <v>3.1161473087818763</v>
      </c>
      <c r="AS112" s="2">
        <f t="shared" si="9"/>
        <v>0.24356729043275377</v>
      </c>
      <c r="AT112" s="2">
        <f t="shared" si="9"/>
        <v>0.53602390050066706</v>
      </c>
      <c r="AU112" s="2">
        <f t="shared" si="9"/>
        <v>0.93974270351364997</v>
      </c>
      <c r="AV112" s="2">
        <f t="shared" si="9"/>
        <v>0.99764528757769666</v>
      </c>
      <c r="AW112" s="2">
        <f t="shared" si="9"/>
        <v>0.1458805184066724</v>
      </c>
      <c r="AX112" s="2">
        <f t="shared" si="8"/>
        <v>0.25328760835043651</v>
      </c>
      <c r="AY112" s="2">
        <f t="shared" si="11"/>
        <v>7.71484375</v>
      </c>
      <c r="AZ112" s="12">
        <v>1.6481874359162418</v>
      </c>
    </row>
    <row r="113" spans="1:52">
      <c r="A113" s="4">
        <v>43525</v>
      </c>
      <c r="B113" s="5">
        <v>109.9</v>
      </c>
      <c r="C113" s="5">
        <v>39.6</v>
      </c>
      <c r="D113" s="5">
        <v>112.6</v>
      </c>
      <c r="E113" s="5">
        <v>100.7</v>
      </c>
      <c r="F113" s="5">
        <v>107.6</v>
      </c>
      <c r="G113" s="5">
        <v>110.3</v>
      </c>
      <c r="H113" s="5">
        <v>132</v>
      </c>
      <c r="I113" s="5">
        <v>92.1</v>
      </c>
      <c r="J113" s="5">
        <v>100.3</v>
      </c>
      <c r="K113" s="5">
        <v>107.3</v>
      </c>
      <c r="L113" s="5">
        <v>103.5</v>
      </c>
      <c r="M113" s="5">
        <v>98.9</v>
      </c>
      <c r="N113" s="5">
        <v>109.1</v>
      </c>
      <c r="O113" s="5">
        <v>113.1</v>
      </c>
      <c r="P113" s="5">
        <v>104.3</v>
      </c>
      <c r="Q113" s="5">
        <v>82.5</v>
      </c>
      <c r="R113" s="5">
        <v>102.6</v>
      </c>
      <c r="S113" s="5">
        <v>57</v>
      </c>
      <c r="T113" s="5">
        <v>99</v>
      </c>
      <c r="U113" s="5">
        <v>127.6</v>
      </c>
      <c r="V113" s="5">
        <v>100.4</v>
      </c>
      <c r="W113" s="5">
        <v>112.1</v>
      </c>
      <c r="X113" s="5">
        <v>105.4</v>
      </c>
      <c r="Y113" s="5">
        <v>100.1</v>
      </c>
      <c r="Z113" s="5">
        <v>102.5</v>
      </c>
      <c r="AA113" s="5">
        <v>97.7</v>
      </c>
      <c r="AB113" s="5">
        <v>104.7</v>
      </c>
      <c r="AC113" s="5">
        <v>104.1</v>
      </c>
      <c r="AD113" s="5">
        <v>101.4</v>
      </c>
      <c r="AE113" s="5">
        <v>108.3</v>
      </c>
      <c r="AF113" s="5">
        <v>110.6</v>
      </c>
      <c r="AH113" s="4">
        <v>43525</v>
      </c>
      <c r="AI113" s="5">
        <v>109.9</v>
      </c>
      <c r="AJ113" s="5">
        <v>112.6</v>
      </c>
      <c r="AK113" s="5">
        <v>132</v>
      </c>
      <c r="AL113" s="5">
        <v>107.3</v>
      </c>
      <c r="AM113" s="5">
        <v>127.6</v>
      </c>
      <c r="AN113" s="5">
        <v>104.1</v>
      </c>
      <c r="AQ113" s="4">
        <v>43525</v>
      </c>
      <c r="AR113" s="2">
        <f t="shared" si="10"/>
        <v>3.875236294896041</v>
      </c>
      <c r="AS113" s="2">
        <f t="shared" si="9"/>
        <v>0.27554510602067878</v>
      </c>
      <c r="AT113" s="2">
        <f t="shared" si="9"/>
        <v>0.64458570313371233</v>
      </c>
      <c r="AU113" s="2">
        <f t="shared" si="9"/>
        <v>1.0985078282283578</v>
      </c>
      <c r="AV113" s="2">
        <f t="shared" si="9"/>
        <v>0.90853408686148984</v>
      </c>
      <c r="AW113" s="2">
        <f t="shared" si="9"/>
        <v>0.15599587599042652</v>
      </c>
      <c r="AX113" s="2">
        <f t="shared" si="8"/>
        <v>0.79206769466137583</v>
      </c>
      <c r="AY113" s="2">
        <f t="shared" si="11"/>
        <v>8.0078124999999716</v>
      </c>
      <c r="AZ113" s="12">
        <v>2.0487712867729044</v>
      </c>
    </row>
    <row r="114" spans="1:52">
      <c r="A114" s="4">
        <v>43556</v>
      </c>
      <c r="B114" s="5">
        <v>110.6</v>
      </c>
      <c r="C114" s="5">
        <v>42</v>
      </c>
      <c r="D114" s="5">
        <v>114.8</v>
      </c>
      <c r="E114" s="5">
        <v>101</v>
      </c>
      <c r="F114" s="5">
        <v>107.1</v>
      </c>
      <c r="G114" s="5">
        <v>110.9</v>
      </c>
      <c r="H114" s="5">
        <v>131</v>
      </c>
      <c r="I114" s="5">
        <v>97.9</v>
      </c>
      <c r="J114" s="5">
        <v>100.7</v>
      </c>
      <c r="K114" s="5">
        <v>107.6</v>
      </c>
      <c r="L114" s="5">
        <v>104.3</v>
      </c>
      <c r="M114" s="5">
        <v>98.6</v>
      </c>
      <c r="N114" s="5">
        <v>109.2</v>
      </c>
      <c r="O114" s="5">
        <v>113.7</v>
      </c>
      <c r="P114" s="5">
        <v>103.9</v>
      </c>
      <c r="Q114" s="5">
        <v>81.400000000000006</v>
      </c>
      <c r="R114" s="5">
        <v>104.2</v>
      </c>
      <c r="S114" s="5">
        <v>57</v>
      </c>
      <c r="T114" s="5">
        <v>99.4</v>
      </c>
      <c r="U114" s="5">
        <v>126.5</v>
      </c>
      <c r="V114" s="5">
        <v>100.4</v>
      </c>
      <c r="W114" s="5">
        <v>113.5</v>
      </c>
      <c r="X114" s="5">
        <v>105.4</v>
      </c>
      <c r="Y114" s="5">
        <v>99.8</v>
      </c>
      <c r="Z114" s="5">
        <v>102.5</v>
      </c>
      <c r="AA114" s="5">
        <v>98</v>
      </c>
      <c r="AB114" s="5">
        <v>104.7</v>
      </c>
      <c r="AC114" s="5">
        <v>103.9</v>
      </c>
      <c r="AD114" s="5">
        <v>101.4</v>
      </c>
      <c r="AE114" s="5">
        <v>109.1</v>
      </c>
      <c r="AF114" s="5">
        <v>110.9</v>
      </c>
      <c r="AH114" s="4">
        <v>43556</v>
      </c>
      <c r="AI114" s="5">
        <v>110.6</v>
      </c>
      <c r="AJ114" s="5">
        <v>114.8</v>
      </c>
      <c r="AK114" s="5">
        <v>131</v>
      </c>
      <c r="AL114" s="5">
        <v>107.6</v>
      </c>
      <c r="AM114" s="5">
        <v>126.5</v>
      </c>
      <c r="AN114" s="5">
        <v>103.9</v>
      </c>
      <c r="AQ114" s="4">
        <v>43556</v>
      </c>
      <c r="AR114" s="2">
        <f t="shared" si="10"/>
        <v>3.5580524344569255</v>
      </c>
      <c r="AS114" s="2">
        <f t="shared" si="9"/>
        <v>0.56525993817412934</v>
      </c>
      <c r="AT114" s="2">
        <f t="shared" si="9"/>
        <v>0.22816604352410999</v>
      </c>
      <c r="AU114" s="2">
        <f t="shared" si="9"/>
        <v>0.93247196692940071</v>
      </c>
      <c r="AV114" s="2">
        <f t="shared" si="9"/>
        <v>0.7285990999620322</v>
      </c>
      <c r="AW114" s="2">
        <f t="shared" si="9"/>
        <v>0.12467518501747162</v>
      </c>
      <c r="AX114" s="2">
        <f t="shared" si="8"/>
        <v>0.97888020084978189</v>
      </c>
      <c r="AY114" s="2">
        <f t="shared" si="11"/>
        <v>6.9431051108968234</v>
      </c>
      <c r="AZ114" s="12">
        <v>1.8894197561673138</v>
      </c>
    </row>
    <row r="115" spans="1:52">
      <c r="A115" s="4">
        <v>43586</v>
      </c>
      <c r="B115" s="5">
        <v>110.4</v>
      </c>
      <c r="C115" s="5">
        <v>43.1</v>
      </c>
      <c r="D115" s="5">
        <v>114.2</v>
      </c>
      <c r="E115" s="5">
        <v>100.5</v>
      </c>
      <c r="F115" s="5">
        <v>106.7</v>
      </c>
      <c r="G115" s="5">
        <v>111</v>
      </c>
      <c r="H115" s="5">
        <v>130.6</v>
      </c>
      <c r="I115" s="5">
        <v>98.8</v>
      </c>
      <c r="J115" s="5">
        <v>100.4</v>
      </c>
      <c r="K115" s="5">
        <v>107.6</v>
      </c>
      <c r="L115" s="5">
        <v>104.2</v>
      </c>
      <c r="M115" s="5">
        <v>96.4</v>
      </c>
      <c r="N115" s="5">
        <v>109.3</v>
      </c>
      <c r="O115" s="5">
        <v>112.1</v>
      </c>
      <c r="P115" s="5">
        <v>104.3</v>
      </c>
      <c r="Q115" s="5">
        <v>80.3</v>
      </c>
      <c r="R115" s="5">
        <v>103</v>
      </c>
      <c r="S115" s="5">
        <v>57</v>
      </c>
      <c r="T115" s="5">
        <v>99</v>
      </c>
      <c r="U115" s="5">
        <v>125.5</v>
      </c>
      <c r="V115" s="5">
        <v>99.6</v>
      </c>
      <c r="W115" s="5">
        <v>113.6</v>
      </c>
      <c r="X115" s="5">
        <v>105.4</v>
      </c>
      <c r="Y115" s="5">
        <v>100.1</v>
      </c>
      <c r="Z115" s="5">
        <v>102.4</v>
      </c>
      <c r="AA115" s="5">
        <v>98</v>
      </c>
      <c r="AB115" s="5">
        <v>104.9</v>
      </c>
      <c r="AC115" s="5">
        <v>103.8</v>
      </c>
      <c r="AD115" s="5">
        <v>101.4</v>
      </c>
      <c r="AE115" s="5">
        <v>109.3</v>
      </c>
      <c r="AF115" s="5">
        <v>110.8</v>
      </c>
      <c r="AH115" s="4">
        <v>43586</v>
      </c>
      <c r="AI115" s="5">
        <v>110.4</v>
      </c>
      <c r="AJ115" s="5">
        <v>114.2</v>
      </c>
      <c r="AK115" s="5">
        <v>130.6</v>
      </c>
      <c r="AL115" s="5">
        <v>107.6</v>
      </c>
      <c r="AM115" s="5">
        <v>125.5</v>
      </c>
      <c r="AN115" s="5">
        <v>103.8</v>
      </c>
      <c r="AQ115" s="4">
        <v>43586</v>
      </c>
      <c r="AR115" s="2">
        <f t="shared" si="10"/>
        <v>2.6022304832713985</v>
      </c>
      <c r="AS115" s="2">
        <f t="shared" si="9"/>
        <v>0.51820586764503906</v>
      </c>
      <c r="AT115" s="2">
        <f t="shared" si="9"/>
        <v>4.4790100922745914E-2</v>
      </c>
      <c r="AU115" s="2">
        <f t="shared" si="9"/>
        <v>0.86336190793945755</v>
      </c>
      <c r="AV115" s="2">
        <f t="shared" si="9"/>
        <v>0.50764827799992962</v>
      </c>
      <c r="AW115" s="2">
        <f t="shared" si="9"/>
        <v>0.12479670079234181</v>
      </c>
      <c r="AX115" s="2">
        <f t="shared" si="8"/>
        <v>0.5434276279718846</v>
      </c>
      <c r="AY115" s="2">
        <f t="shared" si="11"/>
        <v>4.3314500941619656</v>
      </c>
      <c r="AZ115" s="12">
        <v>1.3866881655640242</v>
      </c>
    </row>
    <row r="116" spans="1:52">
      <c r="A116" s="4">
        <v>43617</v>
      </c>
      <c r="B116" s="5">
        <v>109.8</v>
      </c>
      <c r="C116" s="5">
        <v>44.2</v>
      </c>
      <c r="D116" s="5">
        <v>114.2</v>
      </c>
      <c r="E116" s="5">
        <v>100.3</v>
      </c>
      <c r="F116" s="5">
        <v>106.6</v>
      </c>
      <c r="G116" s="5">
        <v>110.8</v>
      </c>
      <c r="H116" s="5">
        <v>129.4</v>
      </c>
      <c r="I116" s="5">
        <v>93.9</v>
      </c>
      <c r="J116" s="5">
        <v>100</v>
      </c>
      <c r="K116" s="5">
        <v>107.7</v>
      </c>
      <c r="L116" s="5">
        <v>104.1</v>
      </c>
      <c r="M116" s="5">
        <v>96</v>
      </c>
      <c r="N116" s="5">
        <v>109</v>
      </c>
      <c r="O116" s="5">
        <v>111.5</v>
      </c>
      <c r="P116" s="5">
        <v>103.3</v>
      </c>
      <c r="Q116" s="5">
        <v>79.099999999999994</v>
      </c>
      <c r="R116" s="5">
        <v>102.9</v>
      </c>
      <c r="S116" s="5">
        <v>57</v>
      </c>
      <c r="T116" s="5">
        <v>99</v>
      </c>
      <c r="U116" s="5">
        <v>123.7</v>
      </c>
      <c r="V116" s="5">
        <v>99.6</v>
      </c>
      <c r="W116" s="5">
        <v>113.6</v>
      </c>
      <c r="X116" s="5">
        <v>105.4</v>
      </c>
      <c r="Y116" s="5">
        <v>99.9</v>
      </c>
      <c r="Z116" s="5">
        <v>102</v>
      </c>
      <c r="AA116" s="5">
        <v>97.9</v>
      </c>
      <c r="AB116" s="5">
        <v>104.9</v>
      </c>
      <c r="AC116" s="5">
        <v>103.7</v>
      </c>
      <c r="AD116" s="5">
        <v>101.4</v>
      </c>
      <c r="AE116" s="5">
        <v>109.2</v>
      </c>
      <c r="AF116" s="5">
        <v>111.2</v>
      </c>
      <c r="AH116" s="4">
        <v>43617</v>
      </c>
      <c r="AI116" s="5">
        <v>109.8</v>
      </c>
      <c r="AJ116" s="5">
        <v>114.2</v>
      </c>
      <c r="AK116" s="5">
        <v>129.4</v>
      </c>
      <c r="AL116" s="5">
        <v>107.7</v>
      </c>
      <c r="AM116" s="5">
        <v>123.7</v>
      </c>
      <c r="AN116" s="5">
        <v>103.7</v>
      </c>
      <c r="AQ116" s="4">
        <v>43617</v>
      </c>
      <c r="AR116" s="2">
        <f t="shared" si="10"/>
        <v>1.6666666666666572</v>
      </c>
      <c r="AS116" s="2">
        <f t="shared" si="9"/>
        <v>0.46835823448713776</v>
      </c>
      <c r="AT116" s="2">
        <f t="shared" si="9"/>
        <v>-8.896382430985969E-2</v>
      </c>
      <c r="AU116" s="2">
        <f t="shared" si="9"/>
        <v>0.88549939275841982</v>
      </c>
      <c r="AV116" s="2">
        <f t="shared" si="9"/>
        <v>0.33902925332318518</v>
      </c>
      <c r="AW116" s="2">
        <f t="shared" si="9"/>
        <v>0.10389598751455915</v>
      </c>
      <c r="AX116" s="2">
        <f t="shared" si="8"/>
        <v>-4.1152377106784765E-2</v>
      </c>
      <c r="AY116" s="2">
        <f t="shared" si="11"/>
        <v>4.7080979284369135</v>
      </c>
      <c r="AZ116" s="12">
        <v>0.88967995120619037</v>
      </c>
    </row>
    <row r="117" spans="1:52">
      <c r="A117" s="4">
        <v>43647</v>
      </c>
      <c r="B117" s="5">
        <v>109.5</v>
      </c>
      <c r="C117" s="5">
        <v>45</v>
      </c>
      <c r="D117" s="5">
        <v>114.2</v>
      </c>
      <c r="E117" s="5">
        <v>100.5</v>
      </c>
      <c r="F117" s="5">
        <v>105.9</v>
      </c>
      <c r="G117" s="5">
        <v>110.9</v>
      </c>
      <c r="H117" s="5">
        <v>126.9</v>
      </c>
      <c r="I117" s="5">
        <v>88.3</v>
      </c>
      <c r="J117" s="5">
        <v>99.6</v>
      </c>
      <c r="K117" s="5">
        <v>107.7</v>
      </c>
      <c r="L117" s="5">
        <v>104.2</v>
      </c>
      <c r="M117" s="5">
        <v>96.7</v>
      </c>
      <c r="N117" s="5">
        <v>108.9</v>
      </c>
      <c r="O117" s="5">
        <v>112.1</v>
      </c>
      <c r="P117" s="5">
        <v>104</v>
      </c>
      <c r="Q117" s="5">
        <v>79.2</v>
      </c>
      <c r="R117" s="5">
        <v>104.3</v>
      </c>
      <c r="S117" s="5">
        <v>57</v>
      </c>
      <c r="T117" s="5">
        <v>99.1</v>
      </c>
      <c r="U117" s="5">
        <v>127.4</v>
      </c>
      <c r="V117" s="5">
        <v>99.6</v>
      </c>
      <c r="W117" s="5">
        <v>113.6</v>
      </c>
      <c r="X117" s="5">
        <v>105.5</v>
      </c>
      <c r="Y117" s="5">
        <v>100.2</v>
      </c>
      <c r="Z117" s="5">
        <v>102.8</v>
      </c>
      <c r="AA117" s="5">
        <v>98</v>
      </c>
      <c r="AB117" s="5">
        <v>104.9</v>
      </c>
      <c r="AC117" s="5">
        <v>103.7</v>
      </c>
      <c r="AD117" s="5">
        <v>101.4</v>
      </c>
      <c r="AE117" s="5">
        <v>109.5</v>
      </c>
      <c r="AF117" s="5">
        <v>110.9</v>
      </c>
      <c r="AH117" s="4">
        <v>43647</v>
      </c>
      <c r="AI117" s="5">
        <v>109.5</v>
      </c>
      <c r="AJ117" s="5">
        <v>114.2</v>
      </c>
      <c r="AK117" s="5">
        <v>126.9</v>
      </c>
      <c r="AL117" s="5">
        <v>107.7</v>
      </c>
      <c r="AM117" s="5">
        <v>127.4</v>
      </c>
      <c r="AN117" s="5">
        <v>103.7</v>
      </c>
      <c r="AQ117" s="4">
        <v>43647</v>
      </c>
      <c r="AR117" s="2">
        <f t="shared" si="10"/>
        <v>0.36663611365719362</v>
      </c>
      <c r="AS117" s="2">
        <f t="shared" si="9"/>
        <v>0.40231123621166642</v>
      </c>
      <c r="AT117" s="2">
        <f t="shared" si="9"/>
        <v>-0.44039938358251801</v>
      </c>
      <c r="AU117" s="2">
        <f t="shared" si="9"/>
        <v>0.86253015272949862</v>
      </c>
      <c r="AV117" s="2">
        <f t="shared" si="9"/>
        <v>0.30096650475178893</v>
      </c>
      <c r="AW117" s="2">
        <f t="shared" si="9"/>
        <v>9.3415429240959816E-2</v>
      </c>
      <c r="AX117" s="2">
        <f t="shared" si="8"/>
        <v>-0.85218782569420215</v>
      </c>
      <c r="AY117" s="2">
        <f t="shared" si="11"/>
        <v>3.4514925373134275</v>
      </c>
      <c r="AZ117" s="12">
        <v>0.19663755062863686</v>
      </c>
    </row>
    <row r="118" spans="1:52">
      <c r="A118" s="4">
        <v>43678</v>
      </c>
      <c r="B118" s="5">
        <v>108.9</v>
      </c>
      <c r="C118" s="5">
        <v>45</v>
      </c>
      <c r="D118" s="5">
        <v>113.4</v>
      </c>
      <c r="E118" s="5">
        <v>100.6</v>
      </c>
      <c r="F118" s="5">
        <v>105.8</v>
      </c>
      <c r="G118" s="5">
        <v>110.9</v>
      </c>
      <c r="H118" s="5">
        <v>126.7</v>
      </c>
      <c r="I118" s="5">
        <v>85.3</v>
      </c>
      <c r="J118" s="5">
        <v>99.6</v>
      </c>
      <c r="K118" s="5">
        <v>107.6</v>
      </c>
      <c r="L118" s="5">
        <v>103.9</v>
      </c>
      <c r="M118" s="5">
        <v>96.3</v>
      </c>
      <c r="N118" s="5">
        <v>108.7</v>
      </c>
      <c r="O118" s="5">
        <v>111.7</v>
      </c>
      <c r="P118" s="5">
        <v>104</v>
      </c>
      <c r="Q118" s="5">
        <v>81</v>
      </c>
      <c r="R118" s="5">
        <v>103.3</v>
      </c>
      <c r="S118" s="5">
        <v>57</v>
      </c>
      <c r="T118" s="5">
        <v>99</v>
      </c>
      <c r="U118" s="5">
        <v>126.1</v>
      </c>
      <c r="V118" s="5">
        <v>99.6</v>
      </c>
      <c r="W118" s="5">
        <v>113.6</v>
      </c>
      <c r="X118" s="5">
        <v>105.4</v>
      </c>
      <c r="Y118" s="5">
        <v>100.4</v>
      </c>
      <c r="Z118" s="5">
        <v>103.6</v>
      </c>
      <c r="AA118" s="5">
        <v>98</v>
      </c>
      <c r="AB118" s="5">
        <v>104.9</v>
      </c>
      <c r="AC118" s="5">
        <v>103.7</v>
      </c>
      <c r="AD118" s="5">
        <v>101.4</v>
      </c>
      <c r="AE118" s="5">
        <v>109.7</v>
      </c>
      <c r="AF118" s="5">
        <v>110.2</v>
      </c>
      <c r="AH118" s="4">
        <v>43678</v>
      </c>
      <c r="AI118" s="5">
        <v>108.9</v>
      </c>
      <c r="AJ118" s="5">
        <v>113.4</v>
      </c>
      <c r="AK118" s="5">
        <v>126.7</v>
      </c>
      <c r="AL118" s="5">
        <v>107.6</v>
      </c>
      <c r="AM118" s="5">
        <v>126.1</v>
      </c>
      <c r="AN118" s="5">
        <v>103.7</v>
      </c>
      <c r="AQ118" s="4">
        <v>43678</v>
      </c>
      <c r="AR118" s="2">
        <f t="shared" si="10"/>
        <v>-0.36596523330281627</v>
      </c>
      <c r="AS118" s="2">
        <f t="shared" si="9"/>
        <v>0.28992364570867069</v>
      </c>
      <c r="AT118" s="2">
        <f t="shared" si="9"/>
        <v>-0.47036037905512945</v>
      </c>
      <c r="AU118" s="2">
        <f t="shared" si="9"/>
        <v>0.59087458288472228</v>
      </c>
      <c r="AV118" s="2">
        <f t="shared" si="9"/>
        <v>0.1459516160968318</v>
      </c>
      <c r="AW118" s="2">
        <f t="shared" si="9"/>
        <v>0.11439697572631308</v>
      </c>
      <c r="AX118" s="2">
        <f t="shared" ref="AX118:AX146" si="12">AR118-SUM(AS118:AW118)</f>
        <v>-1.0367516746642247</v>
      </c>
      <c r="AY118" s="2">
        <f t="shared" si="11"/>
        <v>2.5116279069767415</v>
      </c>
      <c r="AZ118" s="12">
        <v>-0.1964444088916224</v>
      </c>
    </row>
    <row r="119" spans="1:52">
      <c r="A119" s="4">
        <v>43709</v>
      </c>
      <c r="B119" s="5">
        <v>108.9</v>
      </c>
      <c r="C119" s="5">
        <v>44.3</v>
      </c>
      <c r="D119" s="5">
        <v>113</v>
      </c>
      <c r="E119" s="5">
        <v>101</v>
      </c>
      <c r="F119" s="5">
        <v>106.2</v>
      </c>
      <c r="G119" s="5">
        <v>111.1</v>
      </c>
      <c r="H119" s="5">
        <v>126.4</v>
      </c>
      <c r="I119" s="5">
        <v>85.3</v>
      </c>
      <c r="J119" s="5">
        <v>99.5</v>
      </c>
      <c r="K119" s="5">
        <v>107.8</v>
      </c>
      <c r="L119" s="5">
        <v>103.9</v>
      </c>
      <c r="M119" s="5">
        <v>99.6</v>
      </c>
      <c r="N119" s="5">
        <v>108.8</v>
      </c>
      <c r="O119" s="5">
        <v>112.6</v>
      </c>
      <c r="P119" s="5">
        <v>103.7</v>
      </c>
      <c r="Q119" s="5">
        <v>81.2</v>
      </c>
      <c r="R119" s="5">
        <v>104</v>
      </c>
      <c r="S119" s="5">
        <v>54.7</v>
      </c>
      <c r="T119" s="5">
        <v>98.9</v>
      </c>
      <c r="U119" s="5">
        <v>125.3</v>
      </c>
      <c r="V119" s="5">
        <v>99.6</v>
      </c>
      <c r="W119" s="5">
        <v>113.6</v>
      </c>
      <c r="X119" s="5">
        <v>105.4</v>
      </c>
      <c r="Y119" s="5">
        <v>100</v>
      </c>
      <c r="Z119" s="5">
        <v>102.2</v>
      </c>
      <c r="AA119" s="5">
        <v>98</v>
      </c>
      <c r="AB119" s="5">
        <v>104.9</v>
      </c>
      <c r="AC119" s="5">
        <v>103.7</v>
      </c>
      <c r="AD119" s="5">
        <v>101.4</v>
      </c>
      <c r="AE119" s="5">
        <v>109.7</v>
      </c>
      <c r="AF119" s="5">
        <v>110.6</v>
      </c>
      <c r="AH119" s="4">
        <v>43709</v>
      </c>
      <c r="AI119" s="5">
        <v>108.9</v>
      </c>
      <c r="AJ119" s="5">
        <v>113</v>
      </c>
      <c r="AK119" s="5">
        <v>126.4</v>
      </c>
      <c r="AL119" s="5">
        <v>107.8</v>
      </c>
      <c r="AM119" s="5">
        <v>125.3</v>
      </c>
      <c r="AN119" s="5">
        <v>103.7</v>
      </c>
      <c r="AQ119" s="4">
        <v>43709</v>
      </c>
      <c r="AR119" s="2">
        <f t="shared" si="10"/>
        <v>-0.81967213114752724</v>
      </c>
      <c r="AS119" s="2">
        <f t="shared" si="9"/>
        <v>0.17670055976166871</v>
      </c>
      <c r="AT119" s="2">
        <f t="shared" si="9"/>
        <v>-0.50636297708439304</v>
      </c>
      <c r="AU119" s="2">
        <f t="shared" si="9"/>
        <v>0.56736774305020377</v>
      </c>
      <c r="AV119" s="2">
        <f t="shared" si="9"/>
        <v>1.9727351164796819E-2</v>
      </c>
      <c r="AW119" s="2">
        <f t="shared" si="9"/>
        <v>9.3415429240959816E-2</v>
      </c>
      <c r="AX119" s="2">
        <f t="shared" si="12"/>
        <v>-1.1705202372807633</v>
      </c>
      <c r="AY119" s="2">
        <f t="shared" si="11"/>
        <v>2.692664809656435</v>
      </c>
      <c r="AZ119" s="12">
        <v>-0.44091722346450979</v>
      </c>
    </row>
    <row r="120" spans="1:52">
      <c r="A120" s="4">
        <v>43739</v>
      </c>
      <c r="B120" s="5">
        <v>108.4</v>
      </c>
      <c r="C120" s="5">
        <v>40.6</v>
      </c>
      <c r="D120" s="5">
        <v>112.9</v>
      </c>
      <c r="E120" s="5">
        <v>100.8</v>
      </c>
      <c r="F120" s="5">
        <v>106.5</v>
      </c>
      <c r="G120" s="5">
        <v>111.2</v>
      </c>
      <c r="H120" s="5">
        <v>125.6</v>
      </c>
      <c r="I120" s="5">
        <v>85</v>
      </c>
      <c r="J120" s="5">
        <v>99.3</v>
      </c>
      <c r="K120" s="5">
        <v>107.5</v>
      </c>
      <c r="L120" s="5">
        <v>103.6</v>
      </c>
      <c r="M120" s="5">
        <v>100.4</v>
      </c>
      <c r="N120" s="5">
        <v>109</v>
      </c>
      <c r="O120" s="5">
        <v>112.7</v>
      </c>
      <c r="P120" s="5">
        <v>103.7</v>
      </c>
      <c r="Q120" s="5">
        <v>81.400000000000006</v>
      </c>
      <c r="R120" s="5">
        <v>104</v>
      </c>
      <c r="S120" s="5">
        <v>54.7</v>
      </c>
      <c r="T120" s="5">
        <v>99.1</v>
      </c>
      <c r="U120" s="5">
        <v>120.2</v>
      </c>
      <c r="V120" s="5">
        <v>99.6</v>
      </c>
      <c r="W120" s="5">
        <v>113.1</v>
      </c>
      <c r="X120" s="5">
        <v>105.7</v>
      </c>
      <c r="Y120" s="5">
        <v>100.2</v>
      </c>
      <c r="Z120" s="5">
        <v>102.8</v>
      </c>
      <c r="AA120" s="5">
        <v>97.9</v>
      </c>
      <c r="AB120" s="5">
        <v>104.9</v>
      </c>
      <c r="AC120" s="5">
        <v>104.1</v>
      </c>
      <c r="AD120" s="5">
        <v>101.8</v>
      </c>
      <c r="AE120" s="5">
        <v>109.7</v>
      </c>
      <c r="AF120" s="5">
        <v>110.4</v>
      </c>
      <c r="AH120" s="4">
        <v>43739</v>
      </c>
      <c r="AI120" s="5">
        <v>108.4</v>
      </c>
      <c r="AJ120" s="5">
        <v>112.9</v>
      </c>
      <c r="AK120" s="5">
        <v>125.6</v>
      </c>
      <c r="AL120" s="5">
        <v>107.5</v>
      </c>
      <c r="AM120" s="5">
        <v>120.2</v>
      </c>
      <c r="AN120" s="5">
        <v>104.1</v>
      </c>
      <c r="AQ120" s="4">
        <v>43739</v>
      </c>
      <c r="AR120" s="2">
        <f t="shared" si="10"/>
        <v>-1.8115942028985472</v>
      </c>
      <c r="AS120" s="2">
        <f t="shared" si="9"/>
        <v>9.6038821196462149E-2</v>
      </c>
      <c r="AT120" s="2">
        <f t="shared" si="9"/>
        <v>-0.60158993750448742</v>
      </c>
      <c r="AU120" s="2">
        <f t="shared" si="9"/>
        <v>0.30291423619384639</v>
      </c>
      <c r="AV120" s="2">
        <f t="shared" si="9"/>
        <v>-0.14114008396727359</v>
      </c>
      <c r="AW120" s="2">
        <f t="shared" si="9"/>
        <v>6.1855756044899117E-2</v>
      </c>
      <c r="AX120" s="2">
        <f t="shared" si="12"/>
        <v>-1.5296729948619938</v>
      </c>
      <c r="AY120" s="2">
        <f t="shared" si="11"/>
        <v>1.4705882352941302</v>
      </c>
      <c r="AZ120" s="12">
        <v>-0.97694437480190288</v>
      </c>
    </row>
    <row r="121" spans="1:52">
      <c r="A121" s="4">
        <v>43770</v>
      </c>
      <c r="B121" s="5">
        <v>108.5</v>
      </c>
      <c r="C121" s="5">
        <v>39.1</v>
      </c>
      <c r="D121" s="5">
        <v>112.1</v>
      </c>
      <c r="E121" s="5">
        <v>101.7</v>
      </c>
      <c r="F121" s="5">
        <v>106.5</v>
      </c>
      <c r="G121" s="5">
        <v>111.4</v>
      </c>
      <c r="H121" s="5">
        <v>126</v>
      </c>
      <c r="I121" s="5">
        <v>87.9</v>
      </c>
      <c r="J121" s="5">
        <v>99.5</v>
      </c>
      <c r="K121" s="5">
        <v>107.5</v>
      </c>
      <c r="L121" s="5">
        <v>103.4</v>
      </c>
      <c r="M121" s="5">
        <v>101.8</v>
      </c>
      <c r="N121" s="5">
        <v>108.9</v>
      </c>
      <c r="O121" s="5">
        <v>112.9</v>
      </c>
      <c r="P121" s="5">
        <v>103.8</v>
      </c>
      <c r="Q121" s="5">
        <v>81.099999999999994</v>
      </c>
      <c r="R121" s="5">
        <v>105.3</v>
      </c>
      <c r="S121" s="5">
        <v>54.7</v>
      </c>
      <c r="T121" s="5">
        <v>99.2</v>
      </c>
      <c r="U121" s="5">
        <v>119.7</v>
      </c>
      <c r="V121" s="5">
        <v>99.6</v>
      </c>
      <c r="W121" s="5">
        <v>113.1</v>
      </c>
      <c r="X121" s="5">
        <v>105.8</v>
      </c>
      <c r="Y121" s="5">
        <v>100.7</v>
      </c>
      <c r="Z121" s="5">
        <v>102.4</v>
      </c>
      <c r="AA121" s="5">
        <v>97.7</v>
      </c>
      <c r="AB121" s="5">
        <v>104.9</v>
      </c>
      <c r="AC121" s="5">
        <v>104.2</v>
      </c>
      <c r="AD121" s="5">
        <v>101.8</v>
      </c>
      <c r="AE121" s="5">
        <v>109.7</v>
      </c>
      <c r="AF121" s="5">
        <v>110.5</v>
      </c>
      <c r="AH121" s="4">
        <v>43770</v>
      </c>
      <c r="AI121" s="5">
        <v>108.5</v>
      </c>
      <c r="AJ121" s="5">
        <v>112.1</v>
      </c>
      <c r="AK121" s="5">
        <v>126</v>
      </c>
      <c r="AL121" s="5">
        <v>107.5</v>
      </c>
      <c r="AM121" s="5">
        <v>119.7</v>
      </c>
      <c r="AN121" s="5">
        <v>104.2</v>
      </c>
      <c r="AQ121" s="4">
        <v>43770</v>
      </c>
      <c r="AR121" s="2">
        <f t="shared" si="10"/>
        <v>-1.8099547511312295</v>
      </c>
      <c r="AS121" s="2">
        <f t="shared" si="9"/>
        <v>-0.12737123850442877</v>
      </c>
      <c r="AT121" s="2">
        <f t="shared" si="9"/>
        <v>-0.57131852203297429</v>
      </c>
      <c r="AU121" s="2">
        <f t="shared" si="9"/>
        <v>0.21555466438743448</v>
      </c>
      <c r="AV121" s="2">
        <f t="shared" si="9"/>
        <v>-0.2464586686579881</v>
      </c>
      <c r="AW121" s="2">
        <f t="shared" si="9"/>
        <v>5.1447048783727467E-2</v>
      </c>
      <c r="AX121" s="2">
        <f t="shared" si="12"/>
        <v>-1.1318080351070003</v>
      </c>
      <c r="AY121" s="2">
        <f t="shared" si="11"/>
        <v>1.4692378328741853</v>
      </c>
      <c r="AZ121" s="12">
        <v>-0.97646739763627011</v>
      </c>
    </row>
    <row r="122" spans="1:52">
      <c r="A122" s="4">
        <v>43800</v>
      </c>
      <c r="B122" s="5">
        <v>108.6</v>
      </c>
      <c r="C122" s="5">
        <v>39</v>
      </c>
      <c r="D122" s="5">
        <v>112</v>
      </c>
      <c r="E122" s="5">
        <v>102.4</v>
      </c>
      <c r="F122" s="5">
        <v>105.8</v>
      </c>
      <c r="G122" s="5">
        <v>111.3</v>
      </c>
      <c r="H122" s="5">
        <v>126.4</v>
      </c>
      <c r="I122" s="5">
        <v>89.8</v>
      </c>
      <c r="J122" s="5">
        <v>99.4</v>
      </c>
      <c r="K122" s="5">
        <v>107.4</v>
      </c>
      <c r="L122" s="5">
        <v>103.2</v>
      </c>
      <c r="M122" s="5">
        <v>103.2</v>
      </c>
      <c r="N122" s="5">
        <v>108.7</v>
      </c>
      <c r="O122" s="5">
        <v>112.5</v>
      </c>
      <c r="P122" s="5">
        <v>103.4</v>
      </c>
      <c r="Q122" s="5">
        <v>81.2</v>
      </c>
      <c r="R122" s="5">
        <v>105.3</v>
      </c>
      <c r="S122" s="5">
        <v>54.7</v>
      </c>
      <c r="T122" s="5">
        <v>99.1</v>
      </c>
      <c r="U122" s="5">
        <v>119</v>
      </c>
      <c r="V122" s="5">
        <v>99.6</v>
      </c>
      <c r="W122" s="5">
        <v>113.1</v>
      </c>
      <c r="X122" s="5">
        <v>106.2</v>
      </c>
      <c r="Y122" s="5">
        <v>101.6</v>
      </c>
      <c r="Z122" s="5">
        <v>102.5</v>
      </c>
      <c r="AA122" s="5">
        <v>97.9</v>
      </c>
      <c r="AB122" s="5">
        <v>104.9</v>
      </c>
      <c r="AC122" s="5">
        <v>104.2</v>
      </c>
      <c r="AD122" s="5">
        <v>101.8</v>
      </c>
      <c r="AE122" s="5">
        <v>109.7</v>
      </c>
      <c r="AF122" s="5">
        <v>110.4</v>
      </c>
      <c r="AH122" s="4">
        <v>43800</v>
      </c>
      <c r="AI122" s="5">
        <v>108.6</v>
      </c>
      <c r="AJ122" s="5">
        <v>112</v>
      </c>
      <c r="AK122" s="5">
        <v>126.4</v>
      </c>
      <c r="AL122" s="5">
        <v>107.4</v>
      </c>
      <c r="AM122" s="5">
        <v>119</v>
      </c>
      <c r="AN122" s="5">
        <v>104.2</v>
      </c>
      <c r="AQ122" s="4">
        <v>43800</v>
      </c>
      <c r="AR122" s="2">
        <f t="shared" si="10"/>
        <v>-1.0928961748633839</v>
      </c>
      <c r="AS122" s="2">
        <f t="shared" si="9"/>
        <v>-7.989007126194328E-2</v>
      </c>
      <c r="AT122" s="2">
        <f t="shared" si="9"/>
        <v>-0.49474779845789302</v>
      </c>
      <c r="AU122" s="2">
        <f t="shared" si="9"/>
        <v>0.23755624584185114</v>
      </c>
      <c r="AV122" s="2">
        <f t="shared" si="9"/>
        <v>-0.36312058703609418</v>
      </c>
      <c r="AW122" s="2">
        <f t="shared" si="9"/>
        <v>4.1117988122332673E-2</v>
      </c>
      <c r="AX122" s="2">
        <f t="shared" si="12"/>
        <v>-0.43381195207163725</v>
      </c>
      <c r="AY122" s="2">
        <f t="shared" si="11"/>
        <v>1.3774104683195674</v>
      </c>
      <c r="AZ122" s="12">
        <v>-0.58788963128601779</v>
      </c>
    </row>
    <row r="123" spans="1:52">
      <c r="A123" s="4">
        <v>43831</v>
      </c>
      <c r="B123" s="5">
        <v>109</v>
      </c>
      <c r="C123" s="5">
        <v>39.700000000000003</v>
      </c>
      <c r="D123" s="5">
        <v>111.9</v>
      </c>
      <c r="E123" s="5">
        <v>105.8</v>
      </c>
      <c r="F123" s="5">
        <v>105.1</v>
      </c>
      <c r="G123" s="5">
        <v>111.2</v>
      </c>
      <c r="H123" s="5">
        <v>127.5</v>
      </c>
      <c r="I123" s="5">
        <v>93.1</v>
      </c>
      <c r="J123" s="5">
        <v>99.3</v>
      </c>
      <c r="K123" s="5">
        <v>107.5</v>
      </c>
      <c r="L123" s="5">
        <v>102.9</v>
      </c>
      <c r="M123" s="5">
        <v>107.5</v>
      </c>
      <c r="N123" s="5">
        <v>109</v>
      </c>
      <c r="O123" s="5">
        <v>112.6</v>
      </c>
      <c r="P123" s="5">
        <v>102.9</v>
      </c>
      <c r="Q123" s="5">
        <v>84.4</v>
      </c>
      <c r="R123" s="5">
        <v>104.5</v>
      </c>
      <c r="S123" s="5">
        <v>54.7</v>
      </c>
      <c r="T123" s="5">
        <v>99</v>
      </c>
      <c r="U123" s="5">
        <v>118.8</v>
      </c>
      <c r="V123" s="5">
        <v>99.6</v>
      </c>
      <c r="W123" s="5">
        <v>114.3</v>
      </c>
      <c r="X123" s="5">
        <v>106.2</v>
      </c>
      <c r="Y123" s="5">
        <v>100.9</v>
      </c>
      <c r="Z123" s="5">
        <v>101.9</v>
      </c>
      <c r="AA123" s="5">
        <v>97.9</v>
      </c>
      <c r="AB123" s="5">
        <v>104.9</v>
      </c>
      <c r="AC123" s="5">
        <v>104.3</v>
      </c>
      <c r="AD123" s="5">
        <v>101.8</v>
      </c>
      <c r="AE123" s="5">
        <v>109.8</v>
      </c>
      <c r="AF123" s="5">
        <v>110.2</v>
      </c>
      <c r="AH123" s="4">
        <v>43831</v>
      </c>
      <c r="AI123" s="5">
        <v>109</v>
      </c>
      <c r="AJ123" s="5">
        <v>111.9</v>
      </c>
      <c r="AK123" s="5">
        <v>127.5</v>
      </c>
      <c r="AL123" s="5">
        <v>107.5</v>
      </c>
      <c r="AM123" s="5">
        <v>118.8</v>
      </c>
      <c r="AN123" s="5">
        <v>104.3</v>
      </c>
      <c r="AQ123" s="4">
        <v>43831</v>
      </c>
      <c r="AR123" s="2">
        <f t="shared" si="10"/>
        <v>0.18382352941176805</v>
      </c>
      <c r="AS123" s="2">
        <f t="shared" si="9"/>
        <v>-1.6049344673157211E-2</v>
      </c>
      <c r="AT123" s="2">
        <f t="shared" si="9"/>
        <v>-0.16610748529316458</v>
      </c>
      <c r="AU123" s="2">
        <f t="shared" si="9"/>
        <v>0.15046442162999565</v>
      </c>
      <c r="AV123" s="2">
        <f t="shared" si="9"/>
        <v>-0.46969883725707778</v>
      </c>
      <c r="AW123" s="2">
        <f t="shared" si="9"/>
        <v>6.1736458540473875E-2</v>
      </c>
      <c r="AX123" s="2">
        <f t="shared" si="12"/>
        <v>0.6234783164646982</v>
      </c>
      <c r="AY123" s="2">
        <f t="shared" si="11"/>
        <v>9.0826521344240518E-2</v>
      </c>
      <c r="AZ123" s="12">
        <v>9.8463988195305774E-2</v>
      </c>
    </row>
    <row r="124" spans="1:52">
      <c r="A124" s="4">
        <v>43862</v>
      </c>
      <c r="B124" s="5">
        <v>109.1</v>
      </c>
      <c r="C124" s="5">
        <v>42.4</v>
      </c>
      <c r="D124" s="5">
        <v>112.7</v>
      </c>
      <c r="E124" s="5">
        <v>104.8</v>
      </c>
      <c r="F124" s="5">
        <v>105.9</v>
      </c>
      <c r="G124" s="5">
        <v>111.3</v>
      </c>
      <c r="H124" s="5">
        <v>127.2</v>
      </c>
      <c r="I124" s="5">
        <v>91.7</v>
      </c>
      <c r="J124" s="5">
        <v>99.1</v>
      </c>
      <c r="K124" s="5">
        <v>107.6</v>
      </c>
      <c r="L124" s="5">
        <v>102.6</v>
      </c>
      <c r="M124" s="5">
        <v>109.5</v>
      </c>
      <c r="N124" s="5">
        <v>109</v>
      </c>
      <c r="O124" s="5">
        <v>112.7</v>
      </c>
      <c r="P124" s="5">
        <v>103.4</v>
      </c>
      <c r="Q124" s="5">
        <v>91.2</v>
      </c>
      <c r="R124" s="5">
        <v>105</v>
      </c>
      <c r="S124" s="5">
        <v>54.7</v>
      </c>
      <c r="T124" s="5">
        <v>99.1</v>
      </c>
      <c r="U124" s="5">
        <v>118.4</v>
      </c>
      <c r="V124" s="5">
        <v>99.6</v>
      </c>
      <c r="W124" s="5">
        <v>114.3</v>
      </c>
      <c r="X124" s="5">
        <v>106</v>
      </c>
      <c r="Y124" s="5">
        <v>99.9</v>
      </c>
      <c r="Z124" s="5">
        <v>102</v>
      </c>
      <c r="AA124" s="5">
        <v>97.8</v>
      </c>
      <c r="AB124" s="5">
        <v>104.9</v>
      </c>
      <c r="AC124" s="5">
        <v>104.4</v>
      </c>
      <c r="AD124" s="5">
        <v>101.8</v>
      </c>
      <c r="AE124" s="5">
        <v>109.6</v>
      </c>
      <c r="AF124" s="5">
        <v>110.3</v>
      </c>
      <c r="AH124" s="4">
        <v>43862</v>
      </c>
      <c r="AI124" s="5">
        <v>109.1</v>
      </c>
      <c r="AJ124" s="5">
        <v>112.7</v>
      </c>
      <c r="AK124" s="5">
        <v>127.2</v>
      </c>
      <c r="AL124" s="5">
        <v>107.6</v>
      </c>
      <c r="AM124" s="5">
        <v>118.4</v>
      </c>
      <c r="AN124" s="5">
        <v>104.4</v>
      </c>
      <c r="AQ124" s="4">
        <v>43862</v>
      </c>
      <c r="AR124" s="2">
        <f t="shared" si="10"/>
        <v>-9.1575091575109013E-2</v>
      </c>
      <c r="AS124" s="2">
        <f t="shared" si="9"/>
        <v>8.0103681078150635E-2</v>
      </c>
      <c r="AT124" s="2">
        <f t="shared" si="9"/>
        <v>-0.20396964451760941</v>
      </c>
      <c r="AU124" s="2">
        <f t="shared" si="9"/>
        <v>0.17195933900570792</v>
      </c>
      <c r="AV124" s="2">
        <f t="shared" si="9"/>
        <v>-0.58666305751521108</v>
      </c>
      <c r="AW124" s="2">
        <f t="shared" si="9"/>
        <v>6.1676982183498243E-2</v>
      </c>
      <c r="AX124" s="2">
        <f t="shared" si="12"/>
        <v>0.38531760819035465</v>
      </c>
      <c r="AY124" s="2">
        <f t="shared" si="11"/>
        <v>0</v>
      </c>
      <c r="AZ124" s="12">
        <v>-4.913523307745038E-2</v>
      </c>
    </row>
    <row r="125" spans="1:52">
      <c r="A125" s="4">
        <v>43891</v>
      </c>
      <c r="B125" s="5">
        <v>108</v>
      </c>
      <c r="C125" s="5">
        <v>42.8</v>
      </c>
      <c r="D125" s="5">
        <v>112.2</v>
      </c>
      <c r="E125" s="5">
        <v>103.9</v>
      </c>
      <c r="F125" s="5">
        <v>105.8</v>
      </c>
      <c r="G125" s="5">
        <v>111.2</v>
      </c>
      <c r="H125" s="5">
        <v>126.1</v>
      </c>
      <c r="I125" s="5">
        <v>82.7</v>
      </c>
      <c r="J125" s="5">
        <v>98.8</v>
      </c>
      <c r="K125" s="5">
        <v>107.6</v>
      </c>
      <c r="L125" s="5">
        <v>102.2</v>
      </c>
      <c r="M125" s="5">
        <v>100.2</v>
      </c>
      <c r="N125" s="5">
        <v>108.8</v>
      </c>
      <c r="O125" s="5">
        <v>112.2</v>
      </c>
      <c r="P125" s="5">
        <v>103.8</v>
      </c>
      <c r="Q125" s="5">
        <v>89.8</v>
      </c>
      <c r="R125" s="5">
        <v>105</v>
      </c>
      <c r="S125" s="5">
        <v>54.7</v>
      </c>
      <c r="T125" s="5">
        <v>99</v>
      </c>
      <c r="U125" s="5">
        <v>118.5</v>
      </c>
      <c r="V125" s="5">
        <v>99.6</v>
      </c>
      <c r="W125" s="5">
        <v>114.3</v>
      </c>
      <c r="X125" s="5">
        <v>106</v>
      </c>
      <c r="Y125" s="5">
        <v>99.4</v>
      </c>
      <c r="Z125" s="5">
        <v>102.7</v>
      </c>
      <c r="AA125" s="5">
        <v>97.8</v>
      </c>
      <c r="AB125" s="5">
        <v>104.9</v>
      </c>
      <c r="AC125" s="5">
        <v>104.4</v>
      </c>
      <c r="AD125" s="5">
        <v>101.8</v>
      </c>
      <c r="AE125" s="5">
        <v>109.7</v>
      </c>
      <c r="AF125" s="5">
        <v>110.1</v>
      </c>
      <c r="AH125" s="4">
        <v>43891</v>
      </c>
      <c r="AI125" s="5">
        <v>108</v>
      </c>
      <c r="AJ125" s="5">
        <v>112.2</v>
      </c>
      <c r="AK125" s="5">
        <v>126.1</v>
      </c>
      <c r="AL125" s="5">
        <v>107.6</v>
      </c>
      <c r="AM125" s="5">
        <v>118.5</v>
      </c>
      <c r="AN125" s="5">
        <v>104.4</v>
      </c>
      <c r="AQ125" s="4">
        <v>43891</v>
      </c>
      <c r="AR125" s="2">
        <f t="shared" si="10"/>
        <v>-1.7288444040036524</v>
      </c>
      <c r="AS125" s="2">
        <f t="shared" si="9"/>
        <v>-6.3855296745778903E-2</v>
      </c>
      <c r="AT125" s="2">
        <f t="shared" si="9"/>
        <v>-0.37151061956929193</v>
      </c>
      <c r="AU125" s="2">
        <f t="shared" si="9"/>
        <v>6.4184263999799027E-2</v>
      </c>
      <c r="AV125" s="2">
        <f t="shared" si="9"/>
        <v>-0.5862032902287575</v>
      </c>
      <c r="AW125" s="2">
        <f t="shared" si="9"/>
        <v>3.0749619359496268E-2</v>
      </c>
      <c r="AX125" s="2">
        <f t="shared" si="12"/>
        <v>-0.80220908081911935</v>
      </c>
      <c r="AY125" s="2">
        <f t="shared" si="11"/>
        <v>-0.45207956600361854</v>
      </c>
      <c r="AZ125" s="12">
        <v>-0.9303694540734142</v>
      </c>
    </row>
    <row r="126" spans="1:52">
      <c r="A126" s="4">
        <v>43922</v>
      </c>
      <c r="B126" s="5">
        <v>106.1</v>
      </c>
      <c r="C126" s="5">
        <v>41.6</v>
      </c>
      <c r="D126" s="5">
        <v>114</v>
      </c>
      <c r="E126" s="5">
        <v>103.7</v>
      </c>
      <c r="F126" s="5">
        <v>106</v>
      </c>
      <c r="G126" s="5">
        <v>111.3</v>
      </c>
      <c r="H126" s="5">
        <v>122.2</v>
      </c>
      <c r="I126" s="5">
        <v>58.7</v>
      </c>
      <c r="J126" s="5">
        <v>98.6</v>
      </c>
      <c r="K126" s="5">
        <v>107.2</v>
      </c>
      <c r="L126" s="5">
        <v>100.7</v>
      </c>
      <c r="M126" s="5">
        <v>99.6</v>
      </c>
      <c r="N126" s="5">
        <v>108.2</v>
      </c>
      <c r="O126" s="5">
        <v>112.4</v>
      </c>
      <c r="P126" s="5">
        <v>103.3</v>
      </c>
      <c r="Q126" s="5">
        <v>88.1</v>
      </c>
      <c r="R126" s="5">
        <v>107.4</v>
      </c>
      <c r="S126" s="5">
        <v>54.7</v>
      </c>
      <c r="T126" s="5">
        <v>99</v>
      </c>
      <c r="U126" s="5">
        <v>118.5</v>
      </c>
      <c r="V126" s="5">
        <v>99.2</v>
      </c>
      <c r="W126" s="5">
        <v>114.5</v>
      </c>
      <c r="X126" s="5">
        <v>105.5</v>
      </c>
      <c r="Y126" s="5">
        <v>96</v>
      </c>
      <c r="Z126" s="5">
        <v>104</v>
      </c>
      <c r="AA126" s="5">
        <v>97.9</v>
      </c>
      <c r="AB126" s="5">
        <v>104.9</v>
      </c>
      <c r="AC126" s="5">
        <v>104.5</v>
      </c>
      <c r="AD126" s="5">
        <v>101.8</v>
      </c>
      <c r="AE126" s="5">
        <v>109.6</v>
      </c>
      <c r="AF126" s="5">
        <v>108.1</v>
      </c>
      <c r="AH126" s="4">
        <v>43922</v>
      </c>
      <c r="AI126" s="5">
        <v>106.1</v>
      </c>
      <c r="AJ126" s="5">
        <v>114</v>
      </c>
      <c r="AK126" s="5">
        <v>122.2</v>
      </c>
      <c r="AL126" s="5">
        <v>107.2</v>
      </c>
      <c r="AM126" s="5">
        <v>118.5</v>
      </c>
      <c r="AN126" s="5">
        <v>104.5</v>
      </c>
      <c r="AQ126" s="4">
        <v>43922</v>
      </c>
      <c r="AR126" s="2">
        <f t="shared" si="10"/>
        <v>-4.0687160940325526</v>
      </c>
      <c r="AS126" s="2">
        <f t="shared" si="9"/>
        <v>-0.12526317793684522</v>
      </c>
      <c r="AT126" s="2">
        <f t="shared" si="9"/>
        <v>-0.55834743911461726</v>
      </c>
      <c r="AU126" s="2">
        <f t="shared" si="9"/>
        <v>-8.5340415454501689E-2</v>
      </c>
      <c r="AV126" s="2">
        <f t="shared" si="9"/>
        <v>-0.51982480012640875</v>
      </c>
      <c r="AW126" s="2">
        <f t="shared" si="9"/>
        <v>6.1617620314216894E-2</v>
      </c>
      <c r="AX126" s="2">
        <f t="shared" si="12"/>
        <v>-2.8415578817143965</v>
      </c>
      <c r="AY126" s="2">
        <f t="shared" si="11"/>
        <v>-2.5247971145175967</v>
      </c>
      <c r="AZ126" s="12">
        <v>-2.1959794934909382</v>
      </c>
    </row>
    <row r="127" spans="1:52">
      <c r="A127" s="4">
        <v>43952</v>
      </c>
      <c r="B127" s="5">
        <v>105.2</v>
      </c>
      <c r="C127" s="5">
        <v>38</v>
      </c>
      <c r="D127" s="5">
        <v>113.4</v>
      </c>
      <c r="E127" s="5">
        <v>103</v>
      </c>
      <c r="F127" s="5">
        <v>105.8</v>
      </c>
      <c r="G127" s="5">
        <v>111.2</v>
      </c>
      <c r="H127" s="5">
        <v>120.4</v>
      </c>
      <c r="I127" s="5">
        <v>51.8</v>
      </c>
      <c r="J127" s="5">
        <v>98.4</v>
      </c>
      <c r="K127" s="5">
        <v>107.3</v>
      </c>
      <c r="L127" s="5">
        <v>100.1</v>
      </c>
      <c r="M127" s="5">
        <v>99.1</v>
      </c>
      <c r="N127" s="5">
        <v>108.3</v>
      </c>
      <c r="O127" s="5">
        <v>110.6</v>
      </c>
      <c r="P127" s="5">
        <v>103.6</v>
      </c>
      <c r="Q127" s="5">
        <v>83.8</v>
      </c>
      <c r="R127" s="5">
        <v>109.2</v>
      </c>
      <c r="S127" s="5">
        <v>54.7</v>
      </c>
      <c r="T127" s="5">
        <v>99.2</v>
      </c>
      <c r="U127" s="5">
        <v>118.2</v>
      </c>
      <c r="V127" s="5">
        <v>98.7</v>
      </c>
      <c r="W127" s="5">
        <v>114.5</v>
      </c>
      <c r="X127" s="5">
        <v>105.4</v>
      </c>
      <c r="Y127" s="5">
        <v>94.7</v>
      </c>
      <c r="Z127" s="5">
        <v>103.8</v>
      </c>
      <c r="AA127" s="5">
        <v>97.8</v>
      </c>
      <c r="AB127" s="5">
        <v>104.9</v>
      </c>
      <c r="AC127" s="5">
        <v>104.3</v>
      </c>
      <c r="AD127" s="5">
        <v>101.8</v>
      </c>
      <c r="AE127" s="5">
        <v>109.6</v>
      </c>
      <c r="AF127" s="5">
        <v>108.2</v>
      </c>
      <c r="AH127" s="4">
        <v>43952</v>
      </c>
      <c r="AI127" s="5">
        <v>105.2</v>
      </c>
      <c r="AJ127" s="5">
        <v>113.4</v>
      </c>
      <c r="AK127" s="5">
        <v>120.4</v>
      </c>
      <c r="AL127" s="5">
        <v>107.3</v>
      </c>
      <c r="AM127" s="5">
        <v>118.2</v>
      </c>
      <c r="AN127" s="5">
        <v>104.3</v>
      </c>
      <c r="AQ127" s="4">
        <v>43952</v>
      </c>
      <c r="AR127" s="2">
        <f t="shared" si="10"/>
        <v>-4.7101449275362341</v>
      </c>
      <c r="AS127" s="2">
        <f t="shared" si="9"/>
        <v>-0.12592130321497372</v>
      </c>
      <c r="AT127" s="2">
        <f t="shared" si="9"/>
        <v>-0.64915760140692635</v>
      </c>
      <c r="AU127" s="2">
        <f t="shared" si="9"/>
        <v>-6.4005311590877897E-2</v>
      </c>
      <c r="AV127" s="2">
        <f t="shared" si="9"/>
        <v>-0.4781197327457502</v>
      </c>
      <c r="AW127" s="2">
        <f t="shared" si="9"/>
        <v>5.1397485152914694E-2</v>
      </c>
      <c r="AX127" s="2">
        <f t="shared" si="12"/>
        <v>-3.4443384637306207</v>
      </c>
      <c r="AY127" s="2">
        <f t="shared" si="11"/>
        <v>-2.3465703971119183</v>
      </c>
      <c r="AZ127" s="12">
        <v>-2.5400553744849503</v>
      </c>
    </row>
    <row r="128" spans="1:52">
      <c r="A128" s="4">
        <v>43983</v>
      </c>
      <c r="B128" s="5">
        <v>105.6</v>
      </c>
      <c r="C128" s="5">
        <v>34.5</v>
      </c>
      <c r="D128" s="5">
        <v>113.4</v>
      </c>
      <c r="E128" s="5">
        <v>103.5</v>
      </c>
      <c r="F128" s="5">
        <v>105.6</v>
      </c>
      <c r="G128" s="5">
        <v>111</v>
      </c>
      <c r="H128" s="5">
        <v>120</v>
      </c>
      <c r="I128" s="5">
        <v>58.2</v>
      </c>
      <c r="J128" s="5">
        <v>98.4</v>
      </c>
      <c r="K128" s="5">
        <v>107.1</v>
      </c>
      <c r="L128" s="5">
        <v>99.6</v>
      </c>
      <c r="M128" s="5">
        <v>98.9</v>
      </c>
      <c r="N128" s="5">
        <v>108</v>
      </c>
      <c r="O128" s="5">
        <v>111</v>
      </c>
      <c r="P128" s="5">
        <v>102.5</v>
      </c>
      <c r="Q128" s="5">
        <v>81.5</v>
      </c>
      <c r="R128" s="5">
        <v>109.4</v>
      </c>
      <c r="S128" s="5">
        <v>54.7</v>
      </c>
      <c r="T128" s="5">
        <v>99.4</v>
      </c>
      <c r="U128" s="5">
        <v>118.3</v>
      </c>
      <c r="V128" s="5">
        <v>97.7</v>
      </c>
      <c r="W128" s="5">
        <v>114.5</v>
      </c>
      <c r="X128" s="5">
        <v>105.4</v>
      </c>
      <c r="Y128" s="5">
        <v>97.8</v>
      </c>
      <c r="Z128" s="5">
        <v>102.9</v>
      </c>
      <c r="AA128" s="5">
        <v>97.8</v>
      </c>
      <c r="AB128" s="5">
        <v>104.9</v>
      </c>
      <c r="AC128" s="5">
        <v>104.4</v>
      </c>
      <c r="AD128" s="5">
        <v>101.8</v>
      </c>
      <c r="AE128" s="5">
        <v>109.4</v>
      </c>
      <c r="AF128" s="5">
        <v>107.9</v>
      </c>
      <c r="AH128" s="4">
        <v>43983</v>
      </c>
      <c r="AI128" s="5">
        <v>105.6</v>
      </c>
      <c r="AJ128" s="5">
        <v>113.4</v>
      </c>
      <c r="AK128" s="5">
        <v>120</v>
      </c>
      <c r="AL128" s="5">
        <v>107.1</v>
      </c>
      <c r="AM128" s="5">
        <v>118.3</v>
      </c>
      <c r="AN128" s="5">
        <v>104.4</v>
      </c>
      <c r="AQ128" s="4">
        <v>43983</v>
      </c>
      <c r="AR128" s="2">
        <f t="shared" si="10"/>
        <v>-3.8251366120218648</v>
      </c>
      <c r="AS128" s="2">
        <f t="shared" si="9"/>
        <v>-0.12592130321497372</v>
      </c>
      <c r="AT128" s="2">
        <f t="shared" si="9"/>
        <v>-0.60379113085371294</v>
      </c>
      <c r="AU128" s="2">
        <f t="shared" si="9"/>
        <v>-0.12789176466441199</v>
      </c>
      <c r="AV128" s="2">
        <f t="shared" si="9"/>
        <v>-0.35882409151813938</v>
      </c>
      <c r="AW128" s="2">
        <f t="shared" si="9"/>
        <v>7.2025868297220283E-2</v>
      </c>
      <c r="AX128" s="2">
        <f t="shared" si="12"/>
        <v>-2.680734190067847</v>
      </c>
      <c r="AY128" s="2">
        <f t="shared" si="11"/>
        <v>-2.9676258992805629</v>
      </c>
      <c r="AZ128" s="12">
        <v>-2.0576137095010552</v>
      </c>
    </row>
    <row r="129" spans="1:52">
      <c r="A129" s="4">
        <v>44013</v>
      </c>
      <c r="B129" s="5">
        <v>106.4</v>
      </c>
      <c r="C129" s="5">
        <v>32.5</v>
      </c>
      <c r="D129" s="5">
        <v>113.1</v>
      </c>
      <c r="E129" s="5">
        <v>103.5</v>
      </c>
      <c r="F129" s="5">
        <v>105.4</v>
      </c>
      <c r="G129" s="5">
        <v>111</v>
      </c>
      <c r="H129" s="5">
        <v>120</v>
      </c>
      <c r="I129" s="5">
        <v>64.400000000000006</v>
      </c>
      <c r="J129" s="5">
        <v>98.2</v>
      </c>
      <c r="K129" s="5">
        <v>106.9</v>
      </c>
      <c r="L129" s="5">
        <v>99.5</v>
      </c>
      <c r="M129" s="5">
        <v>103.8</v>
      </c>
      <c r="N129" s="5">
        <v>107.3</v>
      </c>
      <c r="O129" s="5">
        <v>112.7</v>
      </c>
      <c r="P129" s="5">
        <v>103.3</v>
      </c>
      <c r="Q129" s="5">
        <v>81.2</v>
      </c>
      <c r="R129" s="5">
        <v>109.7</v>
      </c>
      <c r="S129" s="5">
        <v>54.7</v>
      </c>
      <c r="T129" s="5">
        <v>99.5</v>
      </c>
      <c r="U129" s="5">
        <v>121.6</v>
      </c>
      <c r="V129" s="5">
        <v>96.1</v>
      </c>
      <c r="W129" s="5">
        <v>114.5</v>
      </c>
      <c r="X129" s="5">
        <v>106.1</v>
      </c>
      <c r="Y129" s="5">
        <v>99.7</v>
      </c>
      <c r="Z129" s="5">
        <v>103.5</v>
      </c>
      <c r="AA129" s="5">
        <v>97.9</v>
      </c>
      <c r="AB129" s="5">
        <v>104.9</v>
      </c>
      <c r="AC129" s="5">
        <v>104.4</v>
      </c>
      <c r="AD129" s="5">
        <v>101.8</v>
      </c>
      <c r="AE129" s="5">
        <v>109.3</v>
      </c>
      <c r="AF129" s="5">
        <v>108.2</v>
      </c>
      <c r="AH129" s="4">
        <v>44013</v>
      </c>
      <c r="AI129" s="5">
        <v>106.4</v>
      </c>
      <c r="AJ129" s="5">
        <v>113.1</v>
      </c>
      <c r="AK129" s="5">
        <v>120</v>
      </c>
      <c r="AL129" s="5">
        <v>106.9</v>
      </c>
      <c r="AM129" s="5">
        <v>121.6</v>
      </c>
      <c r="AN129" s="5">
        <v>104.4</v>
      </c>
      <c r="AQ129" s="4">
        <v>44013</v>
      </c>
      <c r="AR129" s="2">
        <f t="shared" si="10"/>
        <v>-2.8310502283104881</v>
      </c>
      <c r="AS129" s="2">
        <f t="shared" si="9"/>
        <v>-0.17314179192058757</v>
      </c>
      <c r="AT129" s="2">
        <f t="shared" si="9"/>
        <v>-0.45193983291756601</v>
      </c>
      <c r="AU129" s="2">
        <f t="shared" si="9"/>
        <v>-0.17052235288588158</v>
      </c>
      <c r="AV129" s="2">
        <f t="shared" si="9"/>
        <v>-0.37421061210041978</v>
      </c>
      <c r="AW129" s="2">
        <f t="shared" si="9"/>
        <v>7.2025868297220283E-2</v>
      </c>
      <c r="AX129" s="2">
        <f t="shared" si="12"/>
        <v>-1.7332615067832535</v>
      </c>
      <c r="AY129" s="2">
        <f t="shared" si="11"/>
        <v>-2.4346257889990994</v>
      </c>
      <c r="AZ129" s="12">
        <v>-1.5209502580382122</v>
      </c>
    </row>
    <row r="130" spans="1:52">
      <c r="A130" s="4">
        <v>44044</v>
      </c>
      <c r="B130" s="5">
        <v>106.2</v>
      </c>
      <c r="C130" s="5">
        <v>33.1</v>
      </c>
      <c r="D130" s="5">
        <v>112.5</v>
      </c>
      <c r="E130" s="5">
        <v>103.9</v>
      </c>
      <c r="F130" s="5">
        <v>105.9</v>
      </c>
      <c r="G130" s="5">
        <v>110.9</v>
      </c>
      <c r="H130" s="5">
        <v>117.8</v>
      </c>
      <c r="I130" s="5">
        <v>67</v>
      </c>
      <c r="J130" s="5">
        <v>97.8</v>
      </c>
      <c r="K130" s="5">
        <v>107</v>
      </c>
      <c r="L130" s="5">
        <v>99.6</v>
      </c>
      <c r="M130" s="5">
        <v>111</v>
      </c>
      <c r="N130" s="5">
        <v>107.6</v>
      </c>
      <c r="O130" s="5">
        <v>112.1</v>
      </c>
      <c r="P130" s="5">
        <v>102.5</v>
      </c>
      <c r="Q130" s="5">
        <v>80.900000000000006</v>
      </c>
      <c r="R130" s="5">
        <v>109.8</v>
      </c>
      <c r="S130" s="5">
        <v>54.7</v>
      </c>
      <c r="T130" s="5">
        <v>99.4</v>
      </c>
      <c r="U130" s="5">
        <v>119.1</v>
      </c>
      <c r="V130" s="5">
        <v>96.5</v>
      </c>
      <c r="W130" s="5">
        <v>114.5</v>
      </c>
      <c r="X130" s="5">
        <v>105.3</v>
      </c>
      <c r="Y130" s="5">
        <v>99.7</v>
      </c>
      <c r="Z130" s="5">
        <v>103.9</v>
      </c>
      <c r="AA130" s="5">
        <v>98</v>
      </c>
      <c r="AB130" s="5">
        <v>104.9</v>
      </c>
      <c r="AC130" s="5">
        <v>104.3</v>
      </c>
      <c r="AD130" s="5">
        <v>101.8</v>
      </c>
      <c r="AE130" s="5">
        <v>109.3</v>
      </c>
      <c r="AF130" s="5">
        <v>108.2</v>
      </c>
      <c r="AH130" s="4">
        <v>44044</v>
      </c>
      <c r="AI130" s="5">
        <v>106.2</v>
      </c>
      <c r="AJ130" s="5">
        <v>112.5</v>
      </c>
      <c r="AK130" s="5">
        <v>117.8</v>
      </c>
      <c r="AL130" s="5">
        <v>107</v>
      </c>
      <c r="AM130" s="5">
        <v>119.1</v>
      </c>
      <c r="AN130" s="5">
        <v>104.3</v>
      </c>
      <c r="AQ130" s="4">
        <v>44044</v>
      </c>
      <c r="AR130" s="2">
        <f t="shared" si="10"/>
        <v>-2.4793388429752099</v>
      </c>
      <c r="AS130" s="2">
        <f t="shared" ref="AS130:AW146" si="13">(AJ130/AJ118*100-100)*AS$12/$AR$12</f>
        <v>-0.14266084153918571</v>
      </c>
      <c r="AT130" s="2">
        <f t="shared" si="13"/>
        <v>-0.5838570704453383</v>
      </c>
      <c r="AU130" s="2">
        <f t="shared" si="13"/>
        <v>-0.12801062318175907</v>
      </c>
      <c r="AV130" s="2">
        <f t="shared" si="13"/>
        <v>-0.45628951279930241</v>
      </c>
      <c r="AW130" s="2">
        <f t="shared" si="13"/>
        <v>6.1736458540473875E-2</v>
      </c>
      <c r="AX130" s="2">
        <f t="shared" si="12"/>
        <v>-1.2302572535500982</v>
      </c>
      <c r="AY130" s="2">
        <f t="shared" si="11"/>
        <v>-1.8148820326678816</v>
      </c>
      <c r="AZ130" s="12">
        <v>-1.3286097395679377</v>
      </c>
    </row>
    <row r="131" spans="1:52">
      <c r="A131" s="4">
        <v>44075</v>
      </c>
      <c r="B131" s="5">
        <v>106.1</v>
      </c>
      <c r="C131" s="5">
        <v>34.4</v>
      </c>
      <c r="D131" s="5">
        <v>112.4</v>
      </c>
      <c r="E131" s="5">
        <v>104.1</v>
      </c>
      <c r="F131" s="5">
        <v>105.9</v>
      </c>
      <c r="G131" s="5">
        <v>110.8</v>
      </c>
      <c r="H131" s="5">
        <v>117.7</v>
      </c>
      <c r="I131" s="5">
        <v>67.2</v>
      </c>
      <c r="J131" s="5">
        <v>97.6</v>
      </c>
      <c r="K131" s="5">
        <v>107</v>
      </c>
      <c r="L131" s="5">
        <v>99.6</v>
      </c>
      <c r="M131" s="5">
        <v>112.5</v>
      </c>
      <c r="N131" s="5">
        <v>107.7</v>
      </c>
      <c r="O131" s="5">
        <v>112.5</v>
      </c>
      <c r="P131" s="5">
        <v>103.1</v>
      </c>
      <c r="Q131" s="5">
        <v>80.7</v>
      </c>
      <c r="R131" s="5">
        <v>109.3</v>
      </c>
      <c r="S131" s="5">
        <v>54.7</v>
      </c>
      <c r="T131" s="5">
        <v>99.4</v>
      </c>
      <c r="U131" s="5">
        <v>116.6</v>
      </c>
      <c r="V131" s="5">
        <v>98.1</v>
      </c>
      <c r="W131" s="5">
        <v>114.7</v>
      </c>
      <c r="X131" s="5">
        <v>105.4</v>
      </c>
      <c r="Y131" s="5">
        <v>99.7</v>
      </c>
      <c r="Z131" s="5">
        <v>102.8</v>
      </c>
      <c r="AA131" s="5">
        <v>97.6</v>
      </c>
      <c r="AB131" s="5">
        <v>104.9</v>
      </c>
      <c r="AC131" s="5">
        <v>104.5</v>
      </c>
      <c r="AD131" s="5">
        <v>101.8</v>
      </c>
      <c r="AE131" s="5">
        <v>109.2</v>
      </c>
      <c r="AF131" s="5">
        <v>108.2</v>
      </c>
      <c r="AH131" s="4">
        <v>44075</v>
      </c>
      <c r="AI131" s="5">
        <v>106.1</v>
      </c>
      <c r="AJ131" s="5">
        <v>112.4</v>
      </c>
      <c r="AK131" s="5">
        <v>117.7</v>
      </c>
      <c r="AL131" s="5">
        <v>107</v>
      </c>
      <c r="AM131" s="5">
        <v>116.6</v>
      </c>
      <c r="AN131" s="5">
        <v>104.5</v>
      </c>
      <c r="AQ131" s="4">
        <v>44075</v>
      </c>
      <c r="AR131" s="2">
        <f t="shared" si="10"/>
        <v>-2.5711662075298563</v>
      </c>
      <c r="AS131" s="2">
        <f t="shared" si="13"/>
        <v>-9.5443890445683494E-2</v>
      </c>
      <c r="AT131" s="2">
        <f t="shared" si="13"/>
        <v>-0.57209128340669058</v>
      </c>
      <c r="AU131" s="2">
        <f t="shared" si="13"/>
        <v>-0.1703641688850614</v>
      </c>
      <c r="AV131" s="2">
        <f t="shared" si="13"/>
        <v>-0.57072344750510862</v>
      </c>
      <c r="AW131" s="2">
        <f t="shared" si="13"/>
        <v>8.2315278053963645E-2</v>
      </c>
      <c r="AX131" s="2">
        <f t="shared" si="12"/>
        <v>-1.2448586953412757</v>
      </c>
      <c r="AY131" s="2">
        <f t="shared" si="11"/>
        <v>-2.1699819168173491</v>
      </c>
      <c r="AZ131" s="12">
        <v>-1.3778175077000583</v>
      </c>
    </row>
    <row r="132" spans="1:52">
      <c r="A132" s="4">
        <v>44105</v>
      </c>
      <c r="B132" s="5">
        <v>105.3</v>
      </c>
      <c r="C132" s="5">
        <v>37</v>
      </c>
      <c r="D132" s="5">
        <v>112.2</v>
      </c>
      <c r="E132" s="5">
        <v>104.4</v>
      </c>
      <c r="F132" s="5">
        <v>105.8</v>
      </c>
      <c r="G132" s="5">
        <v>111.1</v>
      </c>
      <c r="H132" s="5">
        <v>118.4</v>
      </c>
      <c r="I132" s="5">
        <v>66.599999999999994</v>
      </c>
      <c r="J132" s="5">
        <v>97.1</v>
      </c>
      <c r="K132" s="5">
        <v>106.7</v>
      </c>
      <c r="L132" s="5">
        <v>99.5</v>
      </c>
      <c r="M132" s="5">
        <v>113.7</v>
      </c>
      <c r="N132" s="5">
        <v>107.7</v>
      </c>
      <c r="O132" s="5">
        <v>111.2</v>
      </c>
      <c r="P132" s="5">
        <v>103</v>
      </c>
      <c r="Q132" s="5">
        <v>80.3</v>
      </c>
      <c r="R132" s="5">
        <v>109.6</v>
      </c>
      <c r="S132" s="5">
        <v>54.7</v>
      </c>
      <c r="T132" s="5">
        <v>99.4</v>
      </c>
      <c r="U132" s="5">
        <v>108.3</v>
      </c>
      <c r="V132" s="5">
        <v>99</v>
      </c>
      <c r="W132" s="5">
        <v>114.7</v>
      </c>
      <c r="X132" s="5">
        <v>105.2</v>
      </c>
      <c r="Y132" s="5">
        <v>100.1</v>
      </c>
      <c r="Z132" s="5">
        <v>103.4</v>
      </c>
      <c r="AA132" s="5">
        <v>97.7</v>
      </c>
      <c r="AB132" s="5">
        <v>105.2</v>
      </c>
      <c r="AC132" s="5">
        <v>104.7</v>
      </c>
      <c r="AD132" s="5">
        <v>101.8</v>
      </c>
      <c r="AE132" s="5">
        <v>109.1</v>
      </c>
      <c r="AF132" s="5">
        <v>107.9</v>
      </c>
      <c r="AH132" s="4">
        <v>44105</v>
      </c>
      <c r="AI132" s="5">
        <v>105.3</v>
      </c>
      <c r="AJ132" s="5">
        <v>112.2</v>
      </c>
      <c r="AK132" s="5">
        <v>118.4</v>
      </c>
      <c r="AL132" s="5">
        <v>106.7</v>
      </c>
      <c r="AM132" s="5">
        <v>108.3</v>
      </c>
      <c r="AN132" s="5">
        <v>104.7</v>
      </c>
      <c r="AQ132" s="4">
        <v>44105</v>
      </c>
      <c r="AR132" s="2">
        <f t="shared" si="10"/>
        <v>-2.85977859778599</v>
      </c>
      <c r="AS132" s="2">
        <f t="shared" si="13"/>
        <v>-0.11144983369137486</v>
      </c>
      <c r="AT132" s="2">
        <f t="shared" si="13"/>
        <v>-0.47647049125371543</v>
      </c>
      <c r="AU132" s="2">
        <f t="shared" si="13"/>
        <v>-0.17083960377497337</v>
      </c>
      <c r="AV132" s="2">
        <f t="shared" si="13"/>
        <v>-0.81376691230271503</v>
      </c>
      <c r="AW132" s="2">
        <f t="shared" si="13"/>
        <v>6.1499238718994043E-2</v>
      </c>
      <c r="AX132" s="2">
        <f t="shared" si="12"/>
        <v>-1.3487509954822052</v>
      </c>
      <c r="AY132" s="2">
        <f t="shared" si="11"/>
        <v>-2.2644927536231876</v>
      </c>
      <c r="AZ132" s="12">
        <v>-1.5292032460343847</v>
      </c>
    </row>
    <row r="133" spans="1:52">
      <c r="A133" s="4">
        <v>44136</v>
      </c>
      <c r="B133" s="5">
        <v>105.3</v>
      </c>
      <c r="C133" s="5">
        <v>40.1</v>
      </c>
      <c r="D133" s="5">
        <v>112.3</v>
      </c>
      <c r="E133" s="5">
        <v>105.3</v>
      </c>
      <c r="F133" s="5">
        <v>105.7</v>
      </c>
      <c r="G133" s="5">
        <v>111.1</v>
      </c>
      <c r="H133" s="5">
        <v>118.3</v>
      </c>
      <c r="I133" s="5">
        <v>67.2</v>
      </c>
      <c r="J133" s="5">
        <v>97.3</v>
      </c>
      <c r="K133" s="5">
        <v>106.9</v>
      </c>
      <c r="L133" s="5">
        <v>99.9</v>
      </c>
      <c r="M133" s="5">
        <v>114.3</v>
      </c>
      <c r="N133" s="5">
        <v>107.8</v>
      </c>
      <c r="O133" s="5">
        <v>111.1</v>
      </c>
      <c r="P133" s="5">
        <v>103.4</v>
      </c>
      <c r="Q133" s="5">
        <v>79.599999999999994</v>
      </c>
      <c r="R133" s="5">
        <v>110</v>
      </c>
      <c r="S133" s="5">
        <v>54.7</v>
      </c>
      <c r="T133" s="5">
        <v>99.5</v>
      </c>
      <c r="U133" s="5">
        <v>106.3</v>
      </c>
      <c r="V133" s="5">
        <v>99</v>
      </c>
      <c r="W133" s="5">
        <v>114.7</v>
      </c>
      <c r="X133" s="5">
        <v>105.3</v>
      </c>
      <c r="Y133" s="5">
        <v>100.3</v>
      </c>
      <c r="Z133" s="5">
        <v>103.2</v>
      </c>
      <c r="AA133" s="5">
        <v>97.7</v>
      </c>
      <c r="AB133" s="5">
        <v>105.2</v>
      </c>
      <c r="AC133" s="5">
        <v>104.7</v>
      </c>
      <c r="AD133" s="5">
        <v>101.8</v>
      </c>
      <c r="AE133" s="5">
        <v>109.2</v>
      </c>
      <c r="AF133" s="5">
        <v>107.5</v>
      </c>
      <c r="AH133" s="4">
        <v>44136</v>
      </c>
      <c r="AI133" s="5">
        <v>105.3</v>
      </c>
      <c r="AJ133" s="5">
        <v>112.3</v>
      </c>
      <c r="AK133" s="5">
        <v>118.3</v>
      </c>
      <c r="AL133" s="5">
        <v>106.9</v>
      </c>
      <c r="AM133" s="5">
        <v>106.3</v>
      </c>
      <c r="AN133" s="5">
        <v>104.7</v>
      </c>
      <c r="AQ133" s="4">
        <v>44136</v>
      </c>
      <c r="AR133" s="2">
        <f t="shared" si="10"/>
        <v>-2.9493087557603701</v>
      </c>
      <c r="AS133" s="2">
        <f t="shared" si="13"/>
        <v>3.2070055368311055E-2</v>
      </c>
      <c r="AT133" s="2">
        <f t="shared" si="13"/>
        <v>-0.5079410730834375</v>
      </c>
      <c r="AU133" s="2">
        <f t="shared" si="13"/>
        <v>-0.12812970283123001</v>
      </c>
      <c r="AV133" s="2">
        <f t="shared" si="13"/>
        <v>-0.92017023673170029</v>
      </c>
      <c r="AW133" s="2">
        <f t="shared" si="13"/>
        <v>5.1200181946953707E-2</v>
      </c>
      <c r="AX133" s="2">
        <f t="shared" si="12"/>
        <v>-1.4763379804292671</v>
      </c>
      <c r="AY133" s="2">
        <f t="shared" si="11"/>
        <v>-2.7149321266968371</v>
      </c>
      <c r="AZ133" s="12">
        <v>-1.5777540905268808</v>
      </c>
    </row>
    <row r="134" spans="1:52">
      <c r="A134" s="4">
        <v>44166</v>
      </c>
      <c r="B134" s="5">
        <v>105.6</v>
      </c>
      <c r="C134" s="5">
        <v>43.6</v>
      </c>
      <c r="D134" s="5">
        <v>112.4</v>
      </c>
      <c r="E134" s="5">
        <v>106.1</v>
      </c>
      <c r="F134" s="5">
        <v>105.4</v>
      </c>
      <c r="G134" s="5">
        <v>111.1</v>
      </c>
      <c r="H134" s="5">
        <v>118.4</v>
      </c>
      <c r="I134" s="5">
        <v>71.099999999999994</v>
      </c>
      <c r="J134" s="5">
        <v>97.1</v>
      </c>
      <c r="K134" s="5">
        <v>106.7</v>
      </c>
      <c r="L134" s="5">
        <v>100.5</v>
      </c>
      <c r="M134" s="5">
        <v>118.2</v>
      </c>
      <c r="N134" s="5">
        <v>107.9</v>
      </c>
      <c r="O134" s="5">
        <v>111.8</v>
      </c>
      <c r="P134" s="5">
        <v>103.3</v>
      </c>
      <c r="Q134" s="5">
        <v>81.2</v>
      </c>
      <c r="R134" s="5">
        <v>110.6</v>
      </c>
      <c r="S134" s="5">
        <v>54.7</v>
      </c>
      <c r="T134" s="5">
        <v>99.4</v>
      </c>
      <c r="U134" s="5">
        <v>104.3</v>
      </c>
      <c r="V134" s="5">
        <v>99.1</v>
      </c>
      <c r="W134" s="5">
        <v>114.7</v>
      </c>
      <c r="X134" s="5">
        <v>105.3</v>
      </c>
      <c r="Y134" s="5">
        <v>100.9</v>
      </c>
      <c r="Z134" s="5">
        <v>103.6</v>
      </c>
      <c r="AA134" s="5">
        <v>97.9</v>
      </c>
      <c r="AB134" s="5">
        <v>105.2</v>
      </c>
      <c r="AC134" s="5">
        <v>104.8</v>
      </c>
      <c r="AD134" s="5">
        <v>101.8</v>
      </c>
      <c r="AE134" s="5">
        <v>109.2</v>
      </c>
      <c r="AF134" s="5">
        <v>107.4</v>
      </c>
      <c r="AH134" s="4">
        <v>44166</v>
      </c>
      <c r="AI134" s="5">
        <v>105.6</v>
      </c>
      <c r="AJ134" s="5">
        <v>112.4</v>
      </c>
      <c r="AK134" s="5">
        <v>118.4</v>
      </c>
      <c r="AL134" s="5">
        <v>106.7</v>
      </c>
      <c r="AM134" s="5">
        <v>104.3</v>
      </c>
      <c r="AN134" s="5">
        <v>104.8</v>
      </c>
      <c r="AQ134" s="4">
        <v>44166</v>
      </c>
      <c r="AR134" s="2">
        <f t="shared" si="10"/>
        <v>-2.7624309392265189</v>
      </c>
      <c r="AS134" s="2">
        <f t="shared" si="13"/>
        <v>6.419737869263395E-2</v>
      </c>
      <c r="AT134" s="2">
        <f t="shared" si="13"/>
        <v>-0.52606095025902566</v>
      </c>
      <c r="AU134" s="2">
        <f t="shared" si="13"/>
        <v>-0.14962383826893297</v>
      </c>
      <c r="AV134" s="2">
        <f t="shared" si="13"/>
        <v>-1.0153783687763289</v>
      </c>
      <c r="AW134" s="2">
        <f t="shared" si="13"/>
        <v>6.1440218336344145E-2</v>
      </c>
      <c r="AX134" s="2">
        <f t="shared" si="12"/>
        <v>-1.1970053789512094</v>
      </c>
      <c r="AY134" s="2">
        <f t="shared" si="11"/>
        <v>-2.7173913043478279</v>
      </c>
      <c r="AZ134" s="12">
        <v>-1.4784155298221862</v>
      </c>
    </row>
    <row r="135" spans="1:52">
      <c r="A135" s="4">
        <v>44197</v>
      </c>
      <c r="B135" s="5">
        <v>106.4</v>
      </c>
      <c r="C135" s="5">
        <v>47</v>
      </c>
      <c r="D135" s="5">
        <v>113.2</v>
      </c>
      <c r="E135" s="5">
        <v>106.9</v>
      </c>
      <c r="F135" s="5">
        <v>104.6</v>
      </c>
      <c r="G135" s="5">
        <v>111</v>
      </c>
      <c r="H135" s="5">
        <v>119</v>
      </c>
      <c r="I135" s="5">
        <v>78.7</v>
      </c>
      <c r="J135" s="5">
        <v>96.7</v>
      </c>
      <c r="K135" s="5">
        <v>107.1</v>
      </c>
      <c r="L135" s="5">
        <v>102.1</v>
      </c>
      <c r="M135" s="5">
        <v>121.6</v>
      </c>
      <c r="N135" s="5">
        <v>108.2</v>
      </c>
      <c r="O135" s="5">
        <v>111.9</v>
      </c>
      <c r="P135" s="5">
        <v>103.7</v>
      </c>
      <c r="Q135" s="5">
        <v>84.3</v>
      </c>
      <c r="R135" s="5">
        <v>110.5</v>
      </c>
      <c r="S135" s="5">
        <v>54.7</v>
      </c>
      <c r="T135" s="5">
        <v>99.1</v>
      </c>
      <c r="U135" s="5">
        <v>103.8</v>
      </c>
      <c r="V135" s="5">
        <v>99</v>
      </c>
      <c r="W135" s="5">
        <v>114.7</v>
      </c>
      <c r="X135" s="5">
        <v>106.1</v>
      </c>
      <c r="Y135" s="5">
        <v>100</v>
      </c>
      <c r="Z135" s="5">
        <v>102.9</v>
      </c>
      <c r="AA135" s="5">
        <v>98</v>
      </c>
      <c r="AB135" s="5">
        <v>105.2</v>
      </c>
      <c r="AC135" s="5">
        <v>104.7</v>
      </c>
      <c r="AD135" s="5">
        <v>101.8</v>
      </c>
      <c r="AE135" s="5">
        <v>109.3</v>
      </c>
      <c r="AF135" s="5">
        <v>107.7</v>
      </c>
      <c r="AH135" s="4">
        <v>44197</v>
      </c>
      <c r="AI135" s="5">
        <v>106.4</v>
      </c>
      <c r="AJ135" s="5">
        <v>113.2</v>
      </c>
      <c r="AK135" s="5">
        <v>119</v>
      </c>
      <c r="AL135" s="5">
        <v>107.1</v>
      </c>
      <c r="AM135" s="5">
        <v>103.8</v>
      </c>
      <c r="AN135" s="5">
        <v>104.7</v>
      </c>
      <c r="AQ135" s="4">
        <v>44197</v>
      </c>
      <c r="AR135" s="2">
        <f t="shared" si="10"/>
        <v>-2.3853211009174231</v>
      </c>
      <c r="AS135" s="2">
        <f t="shared" si="13"/>
        <v>0.20882793426379262</v>
      </c>
      <c r="AT135" s="2">
        <f t="shared" si="13"/>
        <v>-0.55411753427284094</v>
      </c>
      <c r="AU135" s="2">
        <f t="shared" si="13"/>
        <v>-8.5419801887486685E-2</v>
      </c>
      <c r="AV135" s="2">
        <f t="shared" si="13"/>
        <v>-1.0378446530301579</v>
      </c>
      <c r="AW135" s="2">
        <f t="shared" si="13"/>
        <v>4.0920874085312912E-2</v>
      </c>
      <c r="AX135" s="2">
        <f t="shared" si="12"/>
        <v>-0.95768792007604309</v>
      </c>
      <c r="AY135" s="2">
        <f t="shared" si="11"/>
        <v>-2.2686025408348343</v>
      </c>
      <c r="AZ135" s="12">
        <v>-1.2787727159227842</v>
      </c>
    </row>
    <row r="136" spans="1:52">
      <c r="A136" s="4">
        <v>44228</v>
      </c>
      <c r="B136" s="5">
        <v>107.4</v>
      </c>
      <c r="C136" s="5">
        <v>48.5</v>
      </c>
      <c r="D136" s="5">
        <v>114.2</v>
      </c>
      <c r="E136" s="5">
        <v>107.8</v>
      </c>
      <c r="F136" s="5">
        <v>106.1</v>
      </c>
      <c r="G136" s="5">
        <v>111.2</v>
      </c>
      <c r="H136" s="5">
        <v>119.7</v>
      </c>
      <c r="I136" s="5">
        <v>84.5</v>
      </c>
      <c r="J136" s="5">
        <v>97.1</v>
      </c>
      <c r="K136" s="5">
        <v>107</v>
      </c>
      <c r="L136" s="5">
        <v>102.9</v>
      </c>
      <c r="M136" s="5">
        <v>127.3</v>
      </c>
      <c r="N136" s="5">
        <v>109.1</v>
      </c>
      <c r="O136" s="5">
        <v>112.3</v>
      </c>
      <c r="P136" s="5">
        <v>103.3</v>
      </c>
      <c r="Q136" s="5">
        <v>85.2</v>
      </c>
      <c r="R136" s="5">
        <v>109.5</v>
      </c>
      <c r="S136" s="5">
        <v>54.7</v>
      </c>
      <c r="T136" s="5">
        <v>99.3</v>
      </c>
      <c r="U136" s="5">
        <v>104.7</v>
      </c>
      <c r="V136" s="5">
        <v>99.2</v>
      </c>
      <c r="W136" s="5">
        <v>114.7</v>
      </c>
      <c r="X136" s="5">
        <v>106.2</v>
      </c>
      <c r="Y136" s="5">
        <v>99.8</v>
      </c>
      <c r="Z136" s="5">
        <v>102.9</v>
      </c>
      <c r="AA136" s="5">
        <v>97.9</v>
      </c>
      <c r="AB136" s="5">
        <v>105.2</v>
      </c>
      <c r="AC136" s="5">
        <v>104.7</v>
      </c>
      <c r="AD136" s="5">
        <v>101.8</v>
      </c>
      <c r="AE136" s="5">
        <v>109.2</v>
      </c>
      <c r="AF136" s="5">
        <v>107.1</v>
      </c>
      <c r="AH136" s="4">
        <v>44228</v>
      </c>
      <c r="AI136" s="5">
        <v>107.4</v>
      </c>
      <c r="AJ136" s="5">
        <v>114.2</v>
      </c>
      <c r="AK136" s="5">
        <v>119.7</v>
      </c>
      <c r="AL136" s="5">
        <v>107</v>
      </c>
      <c r="AM136" s="5">
        <v>104.7</v>
      </c>
      <c r="AN136" s="5">
        <v>104.7</v>
      </c>
      <c r="AQ136" s="4">
        <v>44228</v>
      </c>
      <c r="AR136" s="2">
        <f t="shared" si="10"/>
        <v>-1.5582034830430729</v>
      </c>
      <c r="AS136" s="2">
        <f t="shared" si="13"/>
        <v>0.23924488953776502</v>
      </c>
      <c r="AT136" s="2">
        <f t="shared" si="13"/>
        <v>-0.49008036639697039</v>
      </c>
      <c r="AU136" s="2">
        <f t="shared" si="13"/>
        <v>-0.12801062318175907</v>
      </c>
      <c r="AV136" s="2">
        <f t="shared" si="13"/>
        <v>-0.95110047493567684</v>
      </c>
      <c r="AW136" s="2">
        <f t="shared" si="13"/>
        <v>3.0661258384324118E-2</v>
      </c>
      <c r="AX136" s="2">
        <f t="shared" si="12"/>
        <v>-0.25891816645075583</v>
      </c>
      <c r="AY136" s="2">
        <f t="shared" si="11"/>
        <v>-2.9011786038077929</v>
      </c>
      <c r="AZ136" s="12">
        <v>-0.83570959017168889</v>
      </c>
    </row>
    <row r="137" spans="1:52">
      <c r="A137" s="4">
        <v>44256</v>
      </c>
      <c r="B137" s="5">
        <v>108.6</v>
      </c>
      <c r="C137" s="5">
        <v>49.8</v>
      </c>
      <c r="D137" s="5">
        <v>115.3</v>
      </c>
      <c r="E137" s="5">
        <v>108.8</v>
      </c>
      <c r="F137" s="5">
        <v>106.8</v>
      </c>
      <c r="G137" s="5">
        <v>111.2</v>
      </c>
      <c r="H137" s="5">
        <v>121.8</v>
      </c>
      <c r="I137" s="5">
        <v>90</v>
      </c>
      <c r="J137" s="5">
        <v>97.3</v>
      </c>
      <c r="K137" s="5">
        <v>107.2</v>
      </c>
      <c r="L137" s="5">
        <v>103.9</v>
      </c>
      <c r="M137" s="5">
        <v>131.4</v>
      </c>
      <c r="N137" s="5">
        <v>110.5</v>
      </c>
      <c r="O137" s="5">
        <v>112.5</v>
      </c>
      <c r="P137" s="5">
        <v>103.7</v>
      </c>
      <c r="Q137" s="5">
        <v>89.8</v>
      </c>
      <c r="R137" s="5">
        <v>109.3</v>
      </c>
      <c r="S137" s="5">
        <v>51.2</v>
      </c>
      <c r="T137" s="5">
        <v>99.5</v>
      </c>
      <c r="U137" s="5">
        <v>106.5</v>
      </c>
      <c r="V137" s="5">
        <v>99.3</v>
      </c>
      <c r="W137" s="5">
        <v>114.7</v>
      </c>
      <c r="X137" s="5">
        <v>106.3</v>
      </c>
      <c r="Y137" s="5">
        <v>100.2</v>
      </c>
      <c r="Z137" s="5">
        <v>103.8</v>
      </c>
      <c r="AA137" s="5">
        <v>97.9</v>
      </c>
      <c r="AB137" s="5">
        <v>105.2</v>
      </c>
      <c r="AC137" s="5">
        <v>105</v>
      </c>
      <c r="AD137" s="5">
        <v>101.8</v>
      </c>
      <c r="AE137" s="5">
        <v>109.1</v>
      </c>
      <c r="AF137" s="5">
        <v>106.8</v>
      </c>
      <c r="AH137" s="4">
        <v>44256</v>
      </c>
      <c r="AI137" s="5">
        <v>108.6</v>
      </c>
      <c r="AJ137" s="5">
        <v>115.3</v>
      </c>
      <c r="AK137" s="5">
        <v>121.8</v>
      </c>
      <c r="AL137" s="5">
        <v>107.2</v>
      </c>
      <c r="AM137" s="5">
        <v>106.5</v>
      </c>
      <c r="AN137" s="5">
        <v>105</v>
      </c>
      <c r="AQ137" s="4">
        <v>44256</v>
      </c>
      <c r="AR137" s="2">
        <f t="shared" si="10"/>
        <v>0.55555555555555713</v>
      </c>
      <c r="AS137" s="2">
        <f t="shared" si="13"/>
        <v>0.49664282268454263</v>
      </c>
      <c r="AT137" s="2">
        <f t="shared" si="13"/>
        <v>-0.28343045963995428</v>
      </c>
      <c r="AU137" s="2">
        <f t="shared" si="13"/>
        <v>-8.5340415454501689E-2</v>
      </c>
      <c r="AV137" s="2">
        <f t="shared" si="13"/>
        <v>-0.83237768627836428</v>
      </c>
      <c r="AW137" s="2">
        <f t="shared" si="13"/>
        <v>6.1322516768651275E-2</v>
      </c>
      <c r="AX137" s="2">
        <f t="shared" si="12"/>
        <v>1.1987387774751834</v>
      </c>
      <c r="AY137" s="2">
        <f t="shared" si="11"/>
        <v>-2.9972752043596671</v>
      </c>
      <c r="AZ137" s="12">
        <v>0.29655998373539205</v>
      </c>
    </row>
    <row r="138" spans="1:52">
      <c r="A138" s="4">
        <v>44287</v>
      </c>
      <c r="B138" s="5">
        <v>110</v>
      </c>
      <c r="C138" s="5">
        <v>51.4</v>
      </c>
      <c r="D138" s="5">
        <v>117.8</v>
      </c>
      <c r="E138" s="5">
        <v>112.9</v>
      </c>
      <c r="F138" s="5">
        <v>107.1</v>
      </c>
      <c r="G138" s="5">
        <v>111.5</v>
      </c>
      <c r="H138" s="5">
        <v>124.7</v>
      </c>
      <c r="I138" s="5">
        <v>94.6</v>
      </c>
      <c r="J138" s="5">
        <v>97.7</v>
      </c>
      <c r="K138" s="5">
        <v>107.2</v>
      </c>
      <c r="L138" s="5">
        <v>106.4</v>
      </c>
      <c r="M138" s="5">
        <v>136.19999999999999</v>
      </c>
      <c r="N138" s="5">
        <v>111.3</v>
      </c>
      <c r="O138" s="5">
        <v>112.9</v>
      </c>
      <c r="P138" s="5">
        <v>103.7</v>
      </c>
      <c r="Q138" s="5">
        <v>90</v>
      </c>
      <c r="R138" s="5">
        <v>113.3</v>
      </c>
      <c r="S138" s="5">
        <v>51.2</v>
      </c>
      <c r="T138" s="5">
        <v>99.6</v>
      </c>
      <c r="U138" s="5">
        <v>109.2</v>
      </c>
      <c r="V138" s="5">
        <v>99.3</v>
      </c>
      <c r="W138" s="5">
        <v>116.5</v>
      </c>
      <c r="X138" s="5">
        <v>105.8</v>
      </c>
      <c r="Y138" s="5">
        <v>100</v>
      </c>
      <c r="Z138" s="5">
        <v>103.7</v>
      </c>
      <c r="AA138" s="5">
        <v>97.9</v>
      </c>
      <c r="AB138" s="5">
        <v>105.2</v>
      </c>
      <c r="AC138" s="5">
        <v>104.7</v>
      </c>
      <c r="AD138" s="5">
        <v>101.8</v>
      </c>
      <c r="AE138" s="5">
        <v>109.4</v>
      </c>
      <c r="AF138" s="5">
        <v>106.9</v>
      </c>
      <c r="AH138" s="4">
        <v>44287</v>
      </c>
      <c r="AI138" s="5">
        <v>110</v>
      </c>
      <c r="AJ138" s="5">
        <v>117.8</v>
      </c>
      <c r="AK138" s="5">
        <v>124.7</v>
      </c>
      <c r="AL138" s="5">
        <v>107.2</v>
      </c>
      <c r="AM138" s="5">
        <v>109.2</v>
      </c>
      <c r="AN138" s="5">
        <v>104.7</v>
      </c>
      <c r="AQ138" s="4">
        <v>44287</v>
      </c>
      <c r="AR138" s="2">
        <f t="shared" si="10"/>
        <v>3.6757775683317675</v>
      </c>
      <c r="AS138" s="2">
        <f t="shared" si="13"/>
        <v>0.59917553446457328</v>
      </c>
      <c r="AT138" s="2">
        <f t="shared" si="13"/>
        <v>0.17004425151580743</v>
      </c>
      <c r="AU138" s="2">
        <f t="shared" si="13"/>
        <v>0</v>
      </c>
      <c r="AV138" s="2">
        <f t="shared" si="13"/>
        <v>-0.64509270686573172</v>
      </c>
      <c r="AW138" s="2">
        <f t="shared" si="13"/>
        <v>2.0421278311473095E-2</v>
      </c>
      <c r="AX138" s="2">
        <f t="shared" si="12"/>
        <v>3.5312292109056456</v>
      </c>
      <c r="AY138" s="2">
        <f t="shared" si="11"/>
        <v>-1.1100832562442093</v>
      </c>
      <c r="AZ138" s="12">
        <v>1.9459141023404811</v>
      </c>
    </row>
    <row r="139" spans="1:52">
      <c r="A139" s="4">
        <v>44317</v>
      </c>
      <c r="B139" s="5">
        <v>110.5</v>
      </c>
      <c r="C139" s="5">
        <v>53.7</v>
      </c>
      <c r="D139" s="5">
        <v>118.2</v>
      </c>
      <c r="E139" s="5">
        <v>115.4</v>
      </c>
      <c r="F139" s="5">
        <v>107</v>
      </c>
      <c r="G139" s="5">
        <v>112.1</v>
      </c>
      <c r="H139" s="5">
        <v>124.8</v>
      </c>
      <c r="I139" s="5">
        <v>93.2</v>
      </c>
      <c r="J139" s="5">
        <v>97.9</v>
      </c>
      <c r="K139" s="5">
        <v>107.3</v>
      </c>
      <c r="L139" s="5">
        <v>108.3</v>
      </c>
      <c r="M139" s="5">
        <v>140.4</v>
      </c>
      <c r="N139" s="5">
        <v>112.3</v>
      </c>
      <c r="O139" s="5">
        <v>114.3</v>
      </c>
      <c r="P139" s="5">
        <v>103.9</v>
      </c>
      <c r="Q139" s="5">
        <v>91</v>
      </c>
      <c r="R139" s="5">
        <v>113.6</v>
      </c>
      <c r="S139" s="5">
        <v>51.2</v>
      </c>
      <c r="T139" s="5">
        <v>99.9</v>
      </c>
      <c r="U139" s="5">
        <v>112.4</v>
      </c>
      <c r="V139" s="5">
        <v>99.3</v>
      </c>
      <c r="W139" s="5">
        <v>116.5</v>
      </c>
      <c r="X139" s="5">
        <v>106</v>
      </c>
      <c r="Y139" s="5">
        <v>99.3</v>
      </c>
      <c r="Z139" s="5">
        <v>103.7</v>
      </c>
      <c r="AA139" s="5">
        <v>98</v>
      </c>
      <c r="AB139" s="5">
        <v>105.7</v>
      </c>
      <c r="AC139" s="5">
        <v>104.6</v>
      </c>
      <c r="AD139" s="5">
        <v>101.8</v>
      </c>
      <c r="AE139" s="5">
        <v>109.2</v>
      </c>
      <c r="AF139" s="5">
        <v>107.1</v>
      </c>
      <c r="AH139" s="4">
        <v>44317</v>
      </c>
      <c r="AI139" s="5">
        <v>110.5</v>
      </c>
      <c r="AJ139" s="5">
        <v>118.2</v>
      </c>
      <c r="AK139" s="5">
        <v>124.8</v>
      </c>
      <c r="AL139" s="5">
        <v>107.3</v>
      </c>
      <c r="AM139" s="5">
        <v>112.4</v>
      </c>
      <c r="AN139" s="5">
        <v>104.6</v>
      </c>
      <c r="AQ139" s="4">
        <v>44317</v>
      </c>
      <c r="AR139" s="2">
        <f t="shared" si="10"/>
        <v>5.0380228136882153</v>
      </c>
      <c r="AS139" s="2">
        <f t="shared" si="13"/>
        <v>0.76085782154231862</v>
      </c>
      <c r="AT139" s="2">
        <f t="shared" si="13"/>
        <v>0.30375213672763629</v>
      </c>
      <c r="AU139" s="2">
        <f t="shared" si="13"/>
        <v>0</v>
      </c>
      <c r="AV139" s="2">
        <f t="shared" si="13"/>
        <v>-0.40333698799994344</v>
      </c>
      <c r="AW139" s="2">
        <f t="shared" si="13"/>
        <v>3.0690655563984311E-2</v>
      </c>
      <c r="AX139" s="2">
        <f t="shared" si="12"/>
        <v>4.3460591878542196</v>
      </c>
      <c r="AY139" s="2">
        <f t="shared" si="11"/>
        <v>-1.0166358595194254</v>
      </c>
      <c r="AZ139" s="12">
        <v>2.6563760149595623</v>
      </c>
    </row>
    <row r="140" spans="1:52">
      <c r="A140" s="4">
        <v>44348</v>
      </c>
      <c r="B140" s="5">
        <v>111.1</v>
      </c>
      <c r="C140" s="5">
        <v>53.2</v>
      </c>
      <c r="D140" s="5">
        <v>118.9</v>
      </c>
      <c r="E140" s="5">
        <v>114.4</v>
      </c>
      <c r="F140" s="5">
        <v>107.3</v>
      </c>
      <c r="G140" s="5">
        <v>112.5</v>
      </c>
      <c r="H140" s="5">
        <v>125.9</v>
      </c>
      <c r="I140" s="5">
        <v>94.4</v>
      </c>
      <c r="J140" s="5">
        <v>98.7</v>
      </c>
      <c r="K140" s="5">
        <v>107.3</v>
      </c>
      <c r="L140" s="5">
        <v>112.2</v>
      </c>
      <c r="M140" s="5">
        <v>140.30000000000001</v>
      </c>
      <c r="N140" s="5">
        <v>112.8</v>
      </c>
      <c r="O140" s="5">
        <v>115.5</v>
      </c>
      <c r="P140" s="5">
        <v>103.7</v>
      </c>
      <c r="Q140" s="5">
        <v>91</v>
      </c>
      <c r="R140" s="5">
        <v>114.3</v>
      </c>
      <c r="S140" s="5">
        <v>51.2</v>
      </c>
      <c r="T140" s="5">
        <v>100</v>
      </c>
      <c r="U140" s="5">
        <v>114.4</v>
      </c>
      <c r="V140" s="5">
        <v>99.3</v>
      </c>
      <c r="W140" s="5">
        <v>116.5</v>
      </c>
      <c r="X140" s="5">
        <v>106.2</v>
      </c>
      <c r="Y140" s="5">
        <v>100</v>
      </c>
      <c r="Z140" s="5">
        <v>103.4</v>
      </c>
      <c r="AA140" s="5">
        <v>98</v>
      </c>
      <c r="AB140" s="5">
        <v>105.7</v>
      </c>
      <c r="AC140" s="5">
        <v>104.7</v>
      </c>
      <c r="AD140" s="5">
        <v>101.8</v>
      </c>
      <c r="AE140" s="5">
        <v>109.4</v>
      </c>
      <c r="AF140" s="5">
        <v>106.6</v>
      </c>
      <c r="AH140" s="4">
        <v>44348</v>
      </c>
      <c r="AI140" s="5">
        <v>111.1</v>
      </c>
      <c r="AJ140" s="5">
        <v>118.9</v>
      </c>
      <c r="AK140" s="5">
        <v>125.9</v>
      </c>
      <c r="AL140" s="5">
        <v>107.3</v>
      </c>
      <c r="AM140" s="5">
        <v>114.4</v>
      </c>
      <c r="AN140" s="5">
        <v>104.7</v>
      </c>
      <c r="AQ140" s="4">
        <v>44348</v>
      </c>
      <c r="AR140" s="2">
        <f t="shared" si="10"/>
        <v>5.2083333333333286</v>
      </c>
      <c r="AS140" s="2">
        <f t="shared" si="13"/>
        <v>0.87181625385057504</v>
      </c>
      <c r="AT140" s="2">
        <f t="shared" si="13"/>
        <v>0.40866168152622145</v>
      </c>
      <c r="AU140" s="2">
        <f t="shared" si="13"/>
        <v>4.2869415046240755E-2</v>
      </c>
      <c r="AV140" s="2">
        <f t="shared" si="13"/>
        <v>-0.2709800984175435</v>
      </c>
      <c r="AW140" s="2">
        <f t="shared" si="13"/>
        <v>3.0661258384324118E-2</v>
      </c>
      <c r="AX140" s="2">
        <f t="shared" si="12"/>
        <v>4.1253048229435105</v>
      </c>
      <c r="AY140" s="2">
        <f t="shared" si="11"/>
        <v>-1.2048192771084416</v>
      </c>
      <c r="AZ140" s="12">
        <v>2.7511011784033172</v>
      </c>
    </row>
    <row r="141" spans="1:52">
      <c r="A141" s="4">
        <v>44378</v>
      </c>
      <c r="B141" s="5">
        <v>112.2</v>
      </c>
      <c r="C141" s="5">
        <v>52.4</v>
      </c>
      <c r="D141" s="5">
        <v>119.8</v>
      </c>
      <c r="E141" s="5">
        <v>117.1</v>
      </c>
      <c r="F141" s="5">
        <v>106.9</v>
      </c>
      <c r="G141" s="5">
        <v>113.3</v>
      </c>
      <c r="H141" s="5">
        <v>123.3</v>
      </c>
      <c r="I141" s="5">
        <v>101</v>
      </c>
      <c r="J141" s="5">
        <v>98.9</v>
      </c>
      <c r="K141" s="5">
        <v>107.1</v>
      </c>
      <c r="L141" s="5">
        <v>115.1</v>
      </c>
      <c r="M141" s="5">
        <v>141.6</v>
      </c>
      <c r="N141" s="5">
        <v>114.4</v>
      </c>
      <c r="O141" s="5">
        <v>115.7</v>
      </c>
      <c r="P141" s="5">
        <v>104.1</v>
      </c>
      <c r="Q141" s="5">
        <v>91.1</v>
      </c>
      <c r="R141" s="5">
        <v>114.1</v>
      </c>
      <c r="S141" s="5">
        <v>51.4</v>
      </c>
      <c r="T141" s="5">
        <v>99.9</v>
      </c>
      <c r="U141" s="5">
        <v>120.1</v>
      </c>
      <c r="V141" s="5">
        <v>99.3</v>
      </c>
      <c r="W141" s="5">
        <v>116.5</v>
      </c>
      <c r="X141" s="5">
        <v>106.4</v>
      </c>
      <c r="Y141" s="5">
        <v>99.9</v>
      </c>
      <c r="Z141" s="5">
        <v>104.6</v>
      </c>
      <c r="AA141" s="5">
        <v>98.1</v>
      </c>
      <c r="AB141" s="5">
        <v>105.7</v>
      </c>
      <c r="AC141" s="5">
        <v>104.7</v>
      </c>
      <c r="AD141" s="5">
        <v>101.8</v>
      </c>
      <c r="AE141" s="5">
        <v>109.3</v>
      </c>
      <c r="AF141" s="5">
        <v>106.6</v>
      </c>
      <c r="AH141" s="4">
        <v>44378</v>
      </c>
      <c r="AI141" s="5">
        <v>112.2</v>
      </c>
      <c r="AJ141" s="5">
        <v>119.8</v>
      </c>
      <c r="AK141" s="5">
        <v>123.3</v>
      </c>
      <c r="AL141" s="5">
        <v>107.1</v>
      </c>
      <c r="AM141" s="5">
        <v>120.1</v>
      </c>
      <c r="AN141" s="5">
        <v>104.7</v>
      </c>
      <c r="AQ141" s="4">
        <v>44378</v>
      </c>
      <c r="AR141" s="2">
        <f t="shared" si="10"/>
        <v>5.4511278195488586</v>
      </c>
      <c r="AS141" s="2">
        <f t="shared" si="13"/>
        <v>1.0648477668203364</v>
      </c>
      <c r="AT141" s="2">
        <f t="shared" si="13"/>
        <v>0.22857348288754792</v>
      </c>
      <c r="AU141" s="2">
        <f t="shared" si="13"/>
        <v>4.2949619751654469E-2</v>
      </c>
      <c r="AV141" s="2">
        <f t="shared" si="13"/>
        <v>-0.10139469143090667</v>
      </c>
      <c r="AW141" s="2">
        <f t="shared" si="13"/>
        <v>3.0661258384324118E-2</v>
      </c>
      <c r="AX141" s="2">
        <f t="shared" si="12"/>
        <v>4.1854903831359023</v>
      </c>
      <c r="AY141" s="2">
        <f t="shared" si="11"/>
        <v>-1.4787430683918785</v>
      </c>
      <c r="AZ141" s="12">
        <v>2.8895982214838654</v>
      </c>
    </row>
    <row r="142" spans="1:52">
      <c r="A142" s="4">
        <v>44409</v>
      </c>
      <c r="B142" s="5">
        <v>113.5</v>
      </c>
      <c r="C142" s="5">
        <v>52</v>
      </c>
      <c r="D142" s="5">
        <v>122.9</v>
      </c>
      <c r="E142" s="5">
        <v>121</v>
      </c>
      <c r="F142" s="5">
        <v>107.6</v>
      </c>
      <c r="G142" s="5">
        <v>113.3</v>
      </c>
      <c r="H142" s="5">
        <v>128.5</v>
      </c>
      <c r="I142" s="5">
        <v>102.9</v>
      </c>
      <c r="J142" s="5">
        <v>99.4</v>
      </c>
      <c r="K142" s="5">
        <v>107.2</v>
      </c>
      <c r="L142" s="5">
        <v>117.4</v>
      </c>
      <c r="M142" s="5">
        <v>140.80000000000001</v>
      </c>
      <c r="N142" s="5">
        <v>115.9</v>
      </c>
      <c r="O142" s="5">
        <v>115.2</v>
      </c>
      <c r="P142" s="5">
        <v>103.7</v>
      </c>
      <c r="Q142" s="5">
        <v>91.9</v>
      </c>
      <c r="R142" s="5">
        <v>114.1</v>
      </c>
      <c r="S142" s="5">
        <v>51.4</v>
      </c>
      <c r="T142" s="5">
        <v>100</v>
      </c>
      <c r="U142" s="5">
        <v>120.8</v>
      </c>
      <c r="V142" s="5">
        <v>99.4</v>
      </c>
      <c r="W142" s="5">
        <v>116.5</v>
      </c>
      <c r="X142" s="5">
        <v>106.5</v>
      </c>
      <c r="Y142" s="5">
        <v>100.3</v>
      </c>
      <c r="Z142" s="5">
        <v>104.8</v>
      </c>
      <c r="AA142" s="5">
        <v>98.3</v>
      </c>
      <c r="AB142" s="5">
        <v>105.7</v>
      </c>
      <c r="AC142" s="5">
        <v>104.6</v>
      </c>
      <c r="AD142" s="5">
        <v>101.8</v>
      </c>
      <c r="AE142" s="5">
        <v>109.3</v>
      </c>
      <c r="AF142" s="5">
        <v>106.5</v>
      </c>
      <c r="AH142" s="4">
        <v>44409</v>
      </c>
      <c r="AI142" s="5">
        <v>113.5</v>
      </c>
      <c r="AJ142" s="5">
        <v>122.9</v>
      </c>
      <c r="AK142" s="5">
        <v>128.5</v>
      </c>
      <c r="AL142" s="5">
        <v>107.2</v>
      </c>
      <c r="AM142" s="5">
        <v>120.8</v>
      </c>
      <c r="AN142" s="5">
        <v>104.6</v>
      </c>
      <c r="AQ142" s="4">
        <v>44409</v>
      </c>
      <c r="AR142" s="2">
        <f t="shared" si="10"/>
        <v>6.8738229755178821</v>
      </c>
      <c r="AS142" s="2">
        <f t="shared" si="13"/>
        <v>1.6617134822484279</v>
      </c>
      <c r="AT142" s="2">
        <f t="shared" si="13"/>
        <v>0.75497338073676534</v>
      </c>
      <c r="AU142" s="2">
        <f t="shared" si="13"/>
        <v>4.2909479920117635E-2</v>
      </c>
      <c r="AV142" s="2">
        <f t="shared" si="13"/>
        <v>0.11732611593953052</v>
      </c>
      <c r="AW142" s="2">
        <f t="shared" si="13"/>
        <v>3.0690655563984311E-2</v>
      </c>
      <c r="AX142" s="2">
        <f t="shared" si="12"/>
        <v>4.266209861109056</v>
      </c>
      <c r="AY142" s="2">
        <f t="shared" si="11"/>
        <v>-1.5711645101663549</v>
      </c>
      <c r="AZ142" s="12">
        <v>3.6405355839878979</v>
      </c>
    </row>
    <row r="143" spans="1:52">
      <c r="A143" s="4">
        <v>44440</v>
      </c>
      <c r="B143" s="5">
        <v>114.4</v>
      </c>
      <c r="C143" s="5">
        <v>50.2</v>
      </c>
      <c r="D143" s="5">
        <v>124.2</v>
      </c>
      <c r="E143" s="5">
        <v>121.7</v>
      </c>
      <c r="F143" s="5">
        <v>108.2</v>
      </c>
      <c r="G143" s="5">
        <v>114.1</v>
      </c>
      <c r="H143" s="5">
        <v>130.80000000000001</v>
      </c>
      <c r="I143" s="5">
        <v>104.6</v>
      </c>
      <c r="J143" s="5">
        <v>99.6</v>
      </c>
      <c r="K143" s="5">
        <v>107.1</v>
      </c>
      <c r="L143" s="5">
        <v>118.9</v>
      </c>
      <c r="M143" s="5">
        <v>144.30000000000001</v>
      </c>
      <c r="N143" s="5">
        <v>116.5</v>
      </c>
      <c r="O143" s="5">
        <v>115.7</v>
      </c>
      <c r="P143" s="5">
        <v>102.9</v>
      </c>
      <c r="Q143" s="5">
        <v>92</v>
      </c>
      <c r="R143" s="5">
        <v>114.6</v>
      </c>
      <c r="S143" s="5">
        <v>51.4</v>
      </c>
      <c r="T143" s="5">
        <v>100.2</v>
      </c>
      <c r="U143" s="5">
        <v>123.2</v>
      </c>
      <c r="V143" s="5">
        <v>99.4</v>
      </c>
      <c r="W143" s="5">
        <v>116.5</v>
      </c>
      <c r="X143" s="5">
        <v>106.6</v>
      </c>
      <c r="Y143" s="5">
        <v>100.2</v>
      </c>
      <c r="Z143" s="5">
        <v>104.3</v>
      </c>
      <c r="AA143" s="5">
        <v>98.2</v>
      </c>
      <c r="AB143" s="5">
        <v>105.7</v>
      </c>
      <c r="AC143" s="5">
        <v>104.9</v>
      </c>
      <c r="AD143" s="5">
        <v>101.8</v>
      </c>
      <c r="AE143" s="5">
        <v>109.2</v>
      </c>
      <c r="AF143" s="5">
        <v>106.6</v>
      </c>
      <c r="AH143" s="4">
        <v>44440</v>
      </c>
      <c r="AI143" s="5">
        <v>114.4</v>
      </c>
      <c r="AJ143" s="5">
        <v>124.2</v>
      </c>
      <c r="AK143" s="5">
        <v>130.80000000000001</v>
      </c>
      <c r="AL143" s="5">
        <v>107.1</v>
      </c>
      <c r="AM143" s="5">
        <v>123.2</v>
      </c>
      <c r="AN143" s="5">
        <v>104.9</v>
      </c>
      <c r="AQ143" s="4">
        <v>44440</v>
      </c>
      <c r="AR143" s="2">
        <f t="shared" si="10"/>
        <v>7.8228086710650473</v>
      </c>
      <c r="AS143" s="2">
        <f t="shared" si="13"/>
        <v>1.8870830889720662</v>
      </c>
      <c r="AT143" s="2">
        <f t="shared" si="13"/>
        <v>0.92509851728643278</v>
      </c>
      <c r="AU143" s="2">
        <f t="shared" si="13"/>
        <v>2.1454739960057187E-2</v>
      </c>
      <c r="AV143" s="2">
        <f t="shared" si="13"/>
        <v>0.46526771615087809</v>
      </c>
      <c r="AW143" s="2">
        <f t="shared" si="13"/>
        <v>4.0842556622949229E-2</v>
      </c>
      <c r="AX143" s="2">
        <f t="shared" si="12"/>
        <v>4.4830620520726638</v>
      </c>
      <c r="AY143" s="2">
        <f t="shared" si="11"/>
        <v>-1.4787430683918785</v>
      </c>
      <c r="AZ143" s="12">
        <v>4.1413043716477489</v>
      </c>
    </row>
    <row r="144" spans="1:52">
      <c r="A144" s="4">
        <v>44470</v>
      </c>
      <c r="B144" s="5">
        <v>116.1</v>
      </c>
      <c r="C144" s="5">
        <v>51.8</v>
      </c>
      <c r="D144" s="5">
        <v>125.5</v>
      </c>
      <c r="E144" s="5">
        <v>124.1</v>
      </c>
      <c r="F144" s="5">
        <v>109.1</v>
      </c>
      <c r="G144" s="5">
        <v>114.7</v>
      </c>
      <c r="H144" s="5">
        <v>135.30000000000001</v>
      </c>
      <c r="I144" s="5">
        <v>116.3</v>
      </c>
      <c r="J144" s="5">
        <v>101.1</v>
      </c>
      <c r="K144" s="5">
        <v>107.1</v>
      </c>
      <c r="L144" s="5">
        <v>123.4</v>
      </c>
      <c r="M144" s="5">
        <v>151</v>
      </c>
      <c r="N144" s="5">
        <v>117.5</v>
      </c>
      <c r="O144" s="5">
        <v>116.9</v>
      </c>
      <c r="P144" s="5">
        <v>103.9</v>
      </c>
      <c r="Q144" s="5">
        <v>88.8</v>
      </c>
      <c r="R144" s="5">
        <v>115.4</v>
      </c>
      <c r="S144" s="5">
        <v>51.3</v>
      </c>
      <c r="T144" s="5">
        <v>100.4</v>
      </c>
      <c r="U144" s="5">
        <v>121.4</v>
      </c>
      <c r="V144" s="5">
        <v>99.4</v>
      </c>
      <c r="W144" s="5">
        <v>116.5</v>
      </c>
      <c r="X144" s="5">
        <v>106.3</v>
      </c>
      <c r="Y144" s="5">
        <v>101</v>
      </c>
      <c r="Z144" s="5">
        <v>105.1</v>
      </c>
      <c r="AA144" s="5">
        <v>98.2</v>
      </c>
      <c r="AB144" s="5">
        <v>105.4</v>
      </c>
      <c r="AC144" s="5">
        <v>104.9</v>
      </c>
      <c r="AD144" s="5">
        <v>101.8</v>
      </c>
      <c r="AE144" s="5">
        <v>109.2</v>
      </c>
      <c r="AF144" s="5">
        <v>106.7</v>
      </c>
      <c r="AH144" s="4">
        <v>44470</v>
      </c>
      <c r="AI144" s="5">
        <v>116.1</v>
      </c>
      <c r="AJ144" s="5">
        <v>125.5</v>
      </c>
      <c r="AK144" s="5">
        <v>135.30000000000001</v>
      </c>
      <c r="AL144" s="5">
        <v>107.1</v>
      </c>
      <c r="AM144" s="5">
        <v>121.4</v>
      </c>
      <c r="AN144" s="5">
        <v>104.9</v>
      </c>
      <c r="AQ144" s="4">
        <v>44470</v>
      </c>
      <c r="AR144" s="2">
        <f t="shared" si="10"/>
        <v>10.256410256410263</v>
      </c>
      <c r="AS144" s="2">
        <f t="shared" si="13"/>
        <v>2.1307579166788408</v>
      </c>
      <c r="AT144" s="2">
        <f t="shared" si="13"/>
        <v>1.1863918491399088</v>
      </c>
      <c r="AU144" s="2">
        <f t="shared" si="13"/>
        <v>8.6060250261525792E-2</v>
      </c>
      <c r="AV144" s="2">
        <f t="shared" si="13"/>
        <v>0.99426092743476568</v>
      </c>
      <c r="AW144" s="2">
        <f t="shared" si="13"/>
        <v>2.0382269183849715E-2</v>
      </c>
      <c r="AX144" s="2">
        <f t="shared" si="12"/>
        <v>5.8385570437113712</v>
      </c>
      <c r="AY144" s="2">
        <f t="shared" si="11"/>
        <v>-1.1121408711770187</v>
      </c>
      <c r="AZ144" s="12">
        <v>5.410280985079325</v>
      </c>
    </row>
    <row r="145" spans="1:52">
      <c r="A145" s="4">
        <v>44501</v>
      </c>
      <c r="B145" s="5">
        <v>118.1</v>
      </c>
      <c r="C145" s="5">
        <v>51.8</v>
      </c>
      <c r="D145" s="5">
        <v>130.69999999999999</v>
      </c>
      <c r="E145" s="5">
        <v>126.1</v>
      </c>
      <c r="F145" s="5">
        <v>109.6</v>
      </c>
      <c r="G145" s="5">
        <v>114.7</v>
      </c>
      <c r="H145" s="5">
        <v>136.5</v>
      </c>
      <c r="I145" s="5">
        <v>122.7</v>
      </c>
      <c r="J145" s="5">
        <v>101.7</v>
      </c>
      <c r="K145" s="5">
        <v>107.3</v>
      </c>
      <c r="L145" s="5">
        <v>127.3</v>
      </c>
      <c r="M145" s="5">
        <v>153.4</v>
      </c>
      <c r="N145" s="5">
        <v>118.6</v>
      </c>
      <c r="O145" s="5">
        <v>118.2</v>
      </c>
      <c r="P145" s="5">
        <v>104.1</v>
      </c>
      <c r="Q145" s="5">
        <v>89.6</v>
      </c>
      <c r="R145" s="5">
        <v>115</v>
      </c>
      <c r="S145" s="5">
        <v>51.3</v>
      </c>
      <c r="T145" s="5">
        <v>100.8</v>
      </c>
      <c r="U145" s="5">
        <v>123.7</v>
      </c>
      <c r="V145" s="5">
        <v>99.4</v>
      </c>
      <c r="W145" s="5">
        <v>116.5</v>
      </c>
      <c r="X145" s="5">
        <v>106.7</v>
      </c>
      <c r="Y145" s="5">
        <v>101.4</v>
      </c>
      <c r="Z145" s="5">
        <v>105</v>
      </c>
      <c r="AA145" s="5">
        <v>98.2</v>
      </c>
      <c r="AB145" s="5">
        <v>105.4</v>
      </c>
      <c r="AC145" s="5">
        <v>105</v>
      </c>
      <c r="AD145" s="5">
        <v>101.8</v>
      </c>
      <c r="AE145" s="5">
        <v>109.3</v>
      </c>
      <c r="AF145" s="5">
        <v>106.9</v>
      </c>
      <c r="AH145" s="4">
        <v>44501</v>
      </c>
      <c r="AI145" s="5">
        <v>118.1</v>
      </c>
      <c r="AJ145" s="5">
        <v>130.69999999999999</v>
      </c>
      <c r="AK145" s="5">
        <v>136.5</v>
      </c>
      <c r="AL145" s="5">
        <v>107.3</v>
      </c>
      <c r="AM145" s="5">
        <v>123.7</v>
      </c>
      <c r="AN145" s="5">
        <v>105</v>
      </c>
      <c r="AQ145" s="4">
        <v>44501</v>
      </c>
      <c r="AR145" s="2">
        <f t="shared" si="10"/>
        <v>12.155745489078825</v>
      </c>
      <c r="AS145" s="2">
        <f t="shared" si="13"/>
        <v>2.9451905166914147</v>
      </c>
      <c r="AT145" s="2">
        <f t="shared" si="13"/>
        <v>1.2787327713988641</v>
      </c>
      <c r="AU145" s="2">
        <f t="shared" si="13"/>
        <v>8.5899239503315461E-2</v>
      </c>
      <c r="AV145" s="2">
        <f t="shared" si="13"/>
        <v>1.345468447269802</v>
      </c>
      <c r="AW145" s="2">
        <f t="shared" si="13"/>
        <v>3.0573403775774572E-2</v>
      </c>
      <c r="AX145" s="2">
        <f t="shared" si="12"/>
        <v>6.4698811104396539</v>
      </c>
      <c r="AY145" s="2">
        <f t="shared" si="11"/>
        <v>-0.55813953488372192</v>
      </c>
      <c r="AZ145" s="12">
        <v>6.4121848712051417</v>
      </c>
    </row>
    <row r="146" spans="1:52">
      <c r="A146" s="4">
        <v>44531</v>
      </c>
      <c r="B146" s="5">
        <v>118.6</v>
      </c>
      <c r="C146" s="5">
        <v>51.8</v>
      </c>
      <c r="D146" s="5">
        <v>131.69999999999999</v>
      </c>
      <c r="E146" s="5">
        <v>125.4</v>
      </c>
      <c r="F146" s="5">
        <v>109.5</v>
      </c>
      <c r="G146" s="5">
        <v>114.7</v>
      </c>
      <c r="H146" s="5">
        <v>138.4</v>
      </c>
      <c r="I146" s="5">
        <v>119.9</v>
      </c>
      <c r="J146" s="5">
        <v>101.6</v>
      </c>
      <c r="K146" s="5">
        <v>107.6</v>
      </c>
      <c r="L146" s="5">
        <v>130.69999999999999</v>
      </c>
      <c r="M146" s="5">
        <v>149.80000000000001</v>
      </c>
      <c r="N146" s="5">
        <v>120</v>
      </c>
      <c r="O146" s="5">
        <v>118</v>
      </c>
      <c r="P146" s="5">
        <v>103.9</v>
      </c>
      <c r="Q146" s="5">
        <v>89.3</v>
      </c>
      <c r="R146" s="5">
        <v>113.9</v>
      </c>
      <c r="S146" s="5">
        <v>51.3</v>
      </c>
      <c r="T146" s="5">
        <v>101</v>
      </c>
      <c r="U146" s="5">
        <v>127.1</v>
      </c>
      <c r="V146" s="5">
        <v>99.4</v>
      </c>
      <c r="W146" s="5">
        <v>116.5</v>
      </c>
      <c r="X146" s="5">
        <v>106.8</v>
      </c>
      <c r="Y146" s="5">
        <v>102.1</v>
      </c>
      <c r="Z146" s="5">
        <v>105.7</v>
      </c>
      <c r="AA146" s="5">
        <v>98.2</v>
      </c>
      <c r="AB146" s="5">
        <v>105.4</v>
      </c>
      <c r="AC146" s="5">
        <v>105.4</v>
      </c>
      <c r="AD146" s="5">
        <v>101.8</v>
      </c>
      <c r="AE146" s="5">
        <v>109.2</v>
      </c>
      <c r="AF146" s="5">
        <v>107.1</v>
      </c>
      <c r="AH146" s="4">
        <v>44531</v>
      </c>
      <c r="AI146" s="5">
        <v>118.6</v>
      </c>
      <c r="AJ146" s="5">
        <v>131.69999999999999</v>
      </c>
      <c r="AK146" s="5">
        <v>138.4</v>
      </c>
      <c r="AL146" s="5">
        <v>107.6</v>
      </c>
      <c r="AM146" s="5">
        <v>127.1</v>
      </c>
      <c r="AN146" s="5">
        <v>105.4</v>
      </c>
      <c r="AQ146" s="4">
        <v>44531</v>
      </c>
      <c r="AR146" s="2">
        <f t="shared" si="10"/>
        <v>12.310606060606062</v>
      </c>
      <c r="AS146" s="2">
        <f t="shared" si="13"/>
        <v>3.0865003065390528</v>
      </c>
      <c r="AT146" s="2">
        <f t="shared" si="13"/>
        <v>1.404014022650778</v>
      </c>
      <c r="AU146" s="2">
        <f t="shared" si="13"/>
        <v>0.19363556308843383</v>
      </c>
      <c r="AV146" s="2">
        <f t="shared" si="13"/>
        <v>1.7968344780975436</v>
      </c>
      <c r="AW146" s="2">
        <f t="shared" si="13"/>
        <v>6.1088461361136742E-2</v>
      </c>
      <c r="AX146" s="2">
        <f t="shared" si="12"/>
        <v>5.7685332288691171</v>
      </c>
      <c r="AY146" s="2">
        <f t="shared" si="11"/>
        <v>-0.27932960893856773</v>
      </c>
      <c r="AZ146" s="12">
        <v>6.5026027853169097</v>
      </c>
    </row>
    <row r="147" spans="1:52">
      <c r="A147" s="4">
        <v>44562</v>
      </c>
      <c r="B147" s="5">
        <v>119.8</v>
      </c>
      <c r="C147" s="5">
        <v>54.2</v>
      </c>
      <c r="D147" s="5">
        <v>131.5</v>
      </c>
      <c r="E147" s="5">
        <v>134.69999999999999</v>
      </c>
      <c r="F147" s="5">
        <v>109.4</v>
      </c>
      <c r="G147" s="5">
        <v>114.8</v>
      </c>
      <c r="H147" s="5">
        <v>140.30000000000001</v>
      </c>
      <c r="I147" s="5">
        <v>124.5</v>
      </c>
      <c r="J147" s="5">
        <v>102</v>
      </c>
      <c r="K147" s="5">
        <v>108.4</v>
      </c>
      <c r="L147" s="5">
        <v>132.5</v>
      </c>
      <c r="M147" s="5">
        <v>152.80000000000001</v>
      </c>
      <c r="N147" s="5">
        <v>123.3</v>
      </c>
      <c r="O147" s="5">
        <v>118.7</v>
      </c>
      <c r="P147" s="5">
        <v>104.3</v>
      </c>
      <c r="Q147" s="5">
        <v>88.9</v>
      </c>
      <c r="R147" s="5">
        <v>115.7</v>
      </c>
      <c r="S147" s="5">
        <v>53.4</v>
      </c>
      <c r="T147" s="5">
        <v>100.9</v>
      </c>
      <c r="U147" s="5">
        <v>131</v>
      </c>
      <c r="V147" s="5">
        <v>99.4</v>
      </c>
      <c r="W147" s="5">
        <v>116.5</v>
      </c>
      <c r="X147" s="5">
        <v>108</v>
      </c>
      <c r="Y147" s="5">
        <v>101.4</v>
      </c>
      <c r="Z147" s="5">
        <v>105</v>
      </c>
      <c r="AA147" s="5">
        <v>98.3</v>
      </c>
      <c r="AB147" s="5">
        <v>105.4</v>
      </c>
      <c r="AC147" s="5">
        <v>105.3</v>
      </c>
      <c r="AD147" s="5">
        <v>101.8</v>
      </c>
      <c r="AE147" s="5">
        <v>109.2</v>
      </c>
      <c r="AF147" s="5">
        <v>108.2</v>
      </c>
      <c r="AH147" s="4">
        <v>44562</v>
      </c>
      <c r="AI147" s="5">
        <v>119.8</v>
      </c>
      <c r="AJ147" s="5">
        <v>131.5</v>
      </c>
      <c r="AK147" s="5">
        <v>140.30000000000001</v>
      </c>
      <c r="AL147" s="5">
        <v>108.4</v>
      </c>
      <c r="AM147" s="5">
        <v>131</v>
      </c>
      <c r="AN147" s="5">
        <v>105.3</v>
      </c>
      <c r="AQ147" s="4">
        <v>44562</v>
      </c>
      <c r="AR147" s="2">
        <f t="shared" ref="AR147:AR148" si="14">AI147/AI135*100-100</f>
        <v>12.593984962405997</v>
      </c>
      <c r="AS147" s="2">
        <f t="shared" ref="AS147:AS148" si="15">(AJ147/AJ135*100-100)*AS$12/$AR$12</f>
        <v>2.9058954807513495</v>
      </c>
      <c r="AT147" s="2">
        <f t="shared" ref="AT147:AT148" si="16">(AK147/AK135*100-100)*AT$12/$AR$12</f>
        <v>1.4877357327745595</v>
      </c>
      <c r="AU147" s="2">
        <f t="shared" ref="AU147:AU148" si="17">(AL147/AL135*100-100)*AU$12/$AR$12</f>
        <v>0.27865119780057146</v>
      </c>
      <c r="AV147" s="2">
        <f t="shared" ref="AV147:AV148" si="18">(AM147/AM135*100-100)*AV$12/$AR$12</f>
        <v>2.153917596670218</v>
      </c>
      <c r="AW147" s="2">
        <f t="shared" ref="AW147:AW148" si="19">(AN147/AN135*100-100)*AW$12/$AR$12</f>
        <v>6.1146807551547624E-2</v>
      </c>
      <c r="AX147" s="2">
        <f t="shared" ref="AX147:AX148" si="20">AR147-SUM(AS147:AW147)</f>
        <v>5.7066381468577516</v>
      </c>
      <c r="AY147" s="2">
        <f t="shared" si="11"/>
        <v>0.46425255338904492</v>
      </c>
      <c r="AZ147" s="12">
        <v>6.6759683048075686</v>
      </c>
    </row>
    <row r="148" spans="1:52">
      <c r="A148" s="4">
        <v>44593</v>
      </c>
      <c r="B148" s="5">
        <v>121.1</v>
      </c>
      <c r="C148" s="5">
        <v>54.4</v>
      </c>
      <c r="D148" s="5">
        <v>133.80000000000001</v>
      </c>
      <c r="E148" s="5">
        <v>137</v>
      </c>
      <c r="F148" s="5">
        <v>111.9</v>
      </c>
      <c r="G148" s="5">
        <v>115.4</v>
      </c>
      <c r="H148" s="5">
        <v>140.30000000000001</v>
      </c>
      <c r="I148" s="5">
        <v>125.4</v>
      </c>
      <c r="J148" s="5">
        <v>102.4</v>
      </c>
      <c r="K148" s="5">
        <v>108.6</v>
      </c>
      <c r="L148" s="5">
        <v>133.30000000000001</v>
      </c>
      <c r="M148" s="5">
        <v>159.1</v>
      </c>
      <c r="N148" s="5">
        <v>124</v>
      </c>
      <c r="O148" s="5">
        <v>119.6</v>
      </c>
      <c r="P148" s="5">
        <v>104.3</v>
      </c>
      <c r="Q148" s="5">
        <v>90.3</v>
      </c>
      <c r="R148" s="5">
        <v>114.4</v>
      </c>
      <c r="S148" s="5">
        <v>53.4</v>
      </c>
      <c r="T148" s="5">
        <v>101</v>
      </c>
      <c r="U148" s="5">
        <v>137</v>
      </c>
      <c r="V148" s="5">
        <v>99.4</v>
      </c>
      <c r="W148" s="5">
        <v>116.5</v>
      </c>
      <c r="X148" s="5">
        <v>108</v>
      </c>
      <c r="Y148" s="5">
        <v>100.5</v>
      </c>
      <c r="Z148" s="5">
        <v>104.9</v>
      </c>
      <c r="AA148" s="5">
        <v>98.3</v>
      </c>
      <c r="AB148" s="5">
        <v>105.4</v>
      </c>
      <c r="AC148" s="5">
        <v>105.5</v>
      </c>
      <c r="AD148" s="5">
        <v>101.8</v>
      </c>
      <c r="AE148" s="5">
        <v>109.2</v>
      </c>
      <c r="AF148" s="5">
        <v>109.1</v>
      </c>
      <c r="AH148" s="4">
        <v>44593</v>
      </c>
      <c r="AI148" s="5">
        <v>121.1</v>
      </c>
      <c r="AJ148" s="5">
        <v>133.80000000000001</v>
      </c>
      <c r="AK148" s="5">
        <v>140.30000000000001</v>
      </c>
      <c r="AL148" s="5">
        <v>108.6</v>
      </c>
      <c r="AM148" s="5">
        <v>137</v>
      </c>
      <c r="AN148" s="5">
        <v>105.5</v>
      </c>
      <c r="AQ148" s="4">
        <v>44593</v>
      </c>
      <c r="AR148" s="2">
        <f t="shared" si="14"/>
        <v>12.756052141526993</v>
      </c>
      <c r="AS148" s="2">
        <f t="shared" si="15"/>
        <v>3.08507192876682</v>
      </c>
      <c r="AT148" s="2">
        <f t="shared" si="16"/>
        <v>1.430428722558962</v>
      </c>
      <c r="AU148" s="2">
        <f t="shared" si="17"/>
        <v>0.34327583936092476</v>
      </c>
      <c r="AV148" s="2">
        <f t="shared" si="18"/>
        <v>2.5357905230139695</v>
      </c>
      <c r="AW148" s="2">
        <f t="shared" si="19"/>
        <v>8.1529076735398859E-2</v>
      </c>
      <c r="AX148" s="2">
        <f t="shared" si="20"/>
        <v>5.2799560510909176</v>
      </c>
      <c r="AY148" s="2">
        <f t="shared" si="11"/>
        <v>1.8674136321195078</v>
      </c>
      <c r="AZ148" s="12">
        <v>6.7915941123531098</v>
      </c>
    </row>
    <row r="149" spans="1:52">
      <c r="A149" s="4">
        <v>44621</v>
      </c>
      <c r="B149" s="5">
        <v>122.4</v>
      </c>
      <c r="C149" s="5">
        <v>56.5</v>
      </c>
      <c r="D149" s="5">
        <v>134.80000000000001</v>
      </c>
      <c r="E149" s="5">
        <v>137.9</v>
      </c>
      <c r="F149" s="5">
        <v>112.6</v>
      </c>
      <c r="G149" s="5">
        <v>115.9</v>
      </c>
      <c r="H149" s="5">
        <v>142</v>
      </c>
      <c r="I149" s="5">
        <v>127.3</v>
      </c>
      <c r="J149" s="5">
        <v>103.6</v>
      </c>
      <c r="K149" s="5">
        <v>109.1</v>
      </c>
      <c r="L149" s="5">
        <v>135</v>
      </c>
      <c r="M149" s="5">
        <v>169</v>
      </c>
      <c r="N149" s="5">
        <v>125.2</v>
      </c>
      <c r="O149" s="5">
        <v>120.9</v>
      </c>
      <c r="P149" s="5">
        <v>104.5</v>
      </c>
      <c r="Q149" s="5">
        <v>92.9</v>
      </c>
      <c r="R149" s="5">
        <v>115.7</v>
      </c>
      <c r="S149" s="5">
        <v>53.4</v>
      </c>
      <c r="T149" s="5">
        <v>101.2</v>
      </c>
      <c r="U149" s="5">
        <v>140.80000000000001</v>
      </c>
      <c r="V149" s="5">
        <v>99.4</v>
      </c>
      <c r="W149" s="5">
        <v>116.5</v>
      </c>
      <c r="X149" s="5">
        <v>108.1</v>
      </c>
      <c r="Y149" s="5">
        <v>101.7</v>
      </c>
      <c r="Z149" s="5">
        <v>106.5</v>
      </c>
      <c r="AA149" s="5">
        <v>98.3</v>
      </c>
      <c r="AB149" s="5">
        <v>105.4</v>
      </c>
      <c r="AC149" s="5">
        <v>105.8</v>
      </c>
      <c r="AD149" s="5">
        <v>101.8</v>
      </c>
      <c r="AE149" s="5">
        <v>111.1</v>
      </c>
      <c r="AF149" s="5">
        <v>109.3</v>
      </c>
      <c r="AH149" s="4">
        <v>44621</v>
      </c>
      <c r="AI149" s="5">
        <v>122.4</v>
      </c>
      <c r="AJ149" s="5">
        <v>134.80000000000001</v>
      </c>
      <c r="AK149" s="5">
        <v>142</v>
      </c>
      <c r="AL149" s="5">
        <v>109.1</v>
      </c>
      <c r="AM149" s="5">
        <v>140.80000000000001</v>
      </c>
      <c r="AN149" s="5">
        <v>105.8</v>
      </c>
      <c r="AQ149" s="4">
        <v>44621</v>
      </c>
      <c r="AR149" s="2">
        <f t="shared" ref="AR149" si="21">AI149/AI137*100-100</f>
        <v>12.707182320441987</v>
      </c>
      <c r="AS149" s="2">
        <f t="shared" ref="AS149" si="22">(AJ149/AJ137*100-100)*AS$12/$AR$12</f>
        <v>3.0400493292435171</v>
      </c>
      <c r="AT149" s="2">
        <f t="shared" ref="AT149" si="23">(AK149/AK137*100-100)*AT$12/$AR$12</f>
        <v>1.3784697281171654</v>
      </c>
      <c r="AU149" s="2">
        <f t="shared" ref="AU149" si="24">(AL149/AL137*100-100)*AU$12/$AR$12</f>
        <v>0.40687953674251492</v>
      </c>
      <c r="AV149" s="2">
        <f t="shared" ref="AV149" si="25">(AM149/AM137*100-100)*AV$12/$AR$12</f>
        <v>2.6472932118644183</v>
      </c>
      <c r="AW149" s="2">
        <f t="shared" ref="AW149" si="26">(AN149/AN137*100-100)*AW$12/$AR$12</f>
        <v>8.1296136516153472E-2</v>
      </c>
      <c r="AX149" s="2">
        <f t="shared" ref="AX149" si="27">AR149-SUM(AS149:AW149)</f>
        <v>5.1531943779582186</v>
      </c>
      <c r="AY149" s="2">
        <f t="shared" ref="AY149" si="28">AF149/AF137*100-100</f>
        <v>2.340823970037448</v>
      </c>
      <c r="AZ149">
        <v>6.800711437182045</v>
      </c>
    </row>
    <row r="150" spans="1:52">
      <c r="B150" s="2"/>
      <c r="AQ150" t="s">
        <v>71</v>
      </c>
      <c r="AR150" s="2">
        <f>MAX(AR27:AR149)</f>
        <v>12.756052141526993</v>
      </c>
      <c r="AS150" s="2">
        <f t="shared" ref="AS150:AZ150" si="29">MAX(AS27:AS149)</f>
        <v>3.0865003065390528</v>
      </c>
      <c r="AT150" s="2">
        <f t="shared" si="29"/>
        <v>1.4877357327745595</v>
      </c>
      <c r="AU150" s="2">
        <f t="shared" si="29"/>
        <v>1.0985078282283578</v>
      </c>
      <c r="AV150" s="2">
        <f t="shared" si="29"/>
        <v>2.6472932118644183</v>
      </c>
      <c r="AW150" s="2">
        <f t="shared" si="29"/>
        <v>0.15599587599042652</v>
      </c>
      <c r="AX150" s="2">
        <f t="shared" si="29"/>
        <v>6.4698811104396539</v>
      </c>
      <c r="AY150" s="2">
        <f t="shared" si="29"/>
        <v>8.8999999999999915</v>
      </c>
      <c r="AZ150" s="2">
        <f t="shared" si="29"/>
        <v>6.800711437182045</v>
      </c>
    </row>
  </sheetData>
  <phoneticPr fontId="2"/>
  <conditionalFormatting sqref="C14:AF14">
    <cfRule type="top10" dxfId="13" priority="12" rank="5"/>
  </conditionalFormatting>
  <conditionalFormatting sqref="AJ14">
    <cfRule type="top10" dxfId="12" priority="11" rank="5"/>
  </conditionalFormatting>
  <conditionalFormatting sqref="AK14">
    <cfRule type="top10" dxfId="11" priority="10" rank="5"/>
  </conditionalFormatting>
  <conditionalFormatting sqref="AL14">
    <cfRule type="top10" dxfId="10" priority="9" rank="5"/>
  </conditionalFormatting>
  <conditionalFormatting sqref="AM14">
    <cfRule type="top10" dxfId="9" priority="8" rank="5"/>
  </conditionalFormatting>
  <conditionalFormatting sqref="AN14">
    <cfRule type="top10" dxfId="8" priority="7" rank="5"/>
  </conditionalFormatting>
  <conditionalFormatting sqref="AS14:AW14">
    <cfRule type="top10" dxfId="7" priority="6" rank="5"/>
  </conditionalFormatting>
  <conditionalFormatting sqref="AT14">
    <cfRule type="top10" dxfId="6" priority="5" rank="5"/>
  </conditionalFormatting>
  <conditionalFormatting sqref="AU14">
    <cfRule type="top10" dxfId="5" priority="4" rank="5"/>
  </conditionalFormatting>
  <conditionalFormatting sqref="AV14">
    <cfRule type="top10" dxfId="4" priority="3" rank="5"/>
  </conditionalFormatting>
  <conditionalFormatting sqref="AW14">
    <cfRule type="top10" dxfId="3" priority="2" rank="5"/>
  </conditionalFormatting>
  <conditionalFormatting sqref="C14:AF14 AJ14:AN14 AS14:AW14">
    <cfRule type="top10" dxfId="2" priority="1" rank="5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8"/>
  <sheetViews>
    <sheetView tabSelected="1" view="pageBreakPreview" topLeftCell="AP22" zoomScale="142" zoomScaleNormal="85" zoomScaleSheetLayoutView="142" workbookViewId="0">
      <selection activeCell="BE23" sqref="BE23"/>
    </sheetView>
  </sheetViews>
  <sheetFormatPr defaultRowHeight="18.75"/>
  <sheetData>
    <row r="1" spans="1:43">
      <c r="C1" t="s">
        <v>0</v>
      </c>
      <c r="D1" s="5" t="s">
        <v>82</v>
      </c>
      <c r="E1" s="5" t="s">
        <v>83</v>
      </c>
      <c r="F1" s="5" t="s">
        <v>84</v>
      </c>
      <c r="G1" s="5" t="s">
        <v>85</v>
      </c>
      <c r="H1" s="5" t="s">
        <v>86</v>
      </c>
      <c r="I1" s="5" t="s">
        <v>87</v>
      </c>
      <c r="J1" s="5" t="s">
        <v>88</v>
      </c>
      <c r="K1" s="5" t="s">
        <v>89</v>
      </c>
      <c r="L1" s="5" t="s">
        <v>90</v>
      </c>
      <c r="M1" s="5" t="s">
        <v>91</v>
      </c>
      <c r="N1" s="5" t="s">
        <v>92</v>
      </c>
      <c r="O1" s="5" t="s">
        <v>93</v>
      </c>
      <c r="P1" s="5" t="s">
        <v>94</v>
      </c>
      <c r="Q1" s="5" t="s">
        <v>95</v>
      </c>
      <c r="R1" s="5" t="s">
        <v>96</v>
      </c>
      <c r="S1" s="5" t="s">
        <v>97</v>
      </c>
      <c r="T1" s="5" t="s">
        <v>98</v>
      </c>
      <c r="U1" s="5" t="s">
        <v>99</v>
      </c>
      <c r="V1" s="5" t="s">
        <v>100</v>
      </c>
      <c r="W1" s="5" t="s">
        <v>101</v>
      </c>
      <c r="X1" s="5" t="s">
        <v>102</v>
      </c>
      <c r="Y1" s="5" t="s">
        <v>103</v>
      </c>
      <c r="Z1" s="5" t="s">
        <v>104</v>
      </c>
      <c r="AA1" s="5" t="s">
        <v>105</v>
      </c>
      <c r="AB1" s="5" t="s">
        <v>106</v>
      </c>
      <c r="AC1" s="5" t="s">
        <v>107</v>
      </c>
      <c r="AD1" s="5" t="s">
        <v>108</v>
      </c>
      <c r="AE1" s="5" t="s">
        <v>109</v>
      </c>
      <c r="AF1" s="5" t="s">
        <v>110</v>
      </c>
      <c r="AG1" s="5" t="s">
        <v>111</v>
      </c>
      <c r="AI1" s="6"/>
      <c r="AJ1" s="6" t="s">
        <v>68</v>
      </c>
      <c r="AK1" s="5" t="s">
        <v>84</v>
      </c>
      <c r="AL1" s="5" t="s">
        <v>88</v>
      </c>
      <c r="AM1" s="5" t="s">
        <v>89</v>
      </c>
      <c r="AN1" s="5" t="s">
        <v>93</v>
      </c>
      <c r="AO1" s="5" t="s">
        <v>101</v>
      </c>
      <c r="AQ1" s="5" t="s">
        <v>82</v>
      </c>
    </row>
    <row r="2" spans="1:43">
      <c r="C2" t="s">
        <v>1</v>
      </c>
      <c r="D2" s="5" t="s">
        <v>112</v>
      </c>
      <c r="E2" s="5" t="s">
        <v>72</v>
      </c>
      <c r="F2" s="7" t="s">
        <v>139</v>
      </c>
      <c r="G2" s="5" t="s">
        <v>2</v>
      </c>
      <c r="H2" s="5" t="s">
        <v>3</v>
      </c>
      <c r="I2" s="5" t="s">
        <v>4</v>
      </c>
      <c r="J2" s="7" t="s">
        <v>79</v>
      </c>
      <c r="K2" s="8" t="s">
        <v>5</v>
      </c>
      <c r="L2" s="5" t="s">
        <v>6</v>
      </c>
      <c r="M2" s="11" t="s">
        <v>142</v>
      </c>
      <c r="N2" s="5" t="s">
        <v>7</v>
      </c>
      <c r="O2" s="8" t="s">
        <v>8</v>
      </c>
      <c r="P2" s="5" t="s">
        <v>9</v>
      </c>
      <c r="Q2" s="5" t="s">
        <v>10</v>
      </c>
      <c r="R2" s="5" t="s">
        <v>11</v>
      </c>
      <c r="S2" s="5" t="s">
        <v>12</v>
      </c>
      <c r="T2" s="5" t="s">
        <v>73</v>
      </c>
      <c r="U2" s="5" t="s">
        <v>13</v>
      </c>
      <c r="V2" s="5" t="s">
        <v>14</v>
      </c>
      <c r="W2" s="7" t="s">
        <v>141</v>
      </c>
      <c r="X2" s="5" t="s">
        <v>15</v>
      </c>
      <c r="Y2" s="5" t="s">
        <v>16</v>
      </c>
      <c r="Z2" s="5" t="s">
        <v>17</v>
      </c>
      <c r="AA2" s="5" t="s">
        <v>18</v>
      </c>
      <c r="AB2" s="5" t="s">
        <v>19</v>
      </c>
      <c r="AC2" s="5" t="s">
        <v>20</v>
      </c>
      <c r="AD2" s="5" t="s">
        <v>21</v>
      </c>
      <c r="AE2" s="11" t="s">
        <v>143</v>
      </c>
      <c r="AF2" s="5" t="s">
        <v>22</v>
      </c>
      <c r="AG2" s="5" t="s">
        <v>23</v>
      </c>
      <c r="AK2" s="7" t="s">
        <v>139</v>
      </c>
      <c r="AL2" s="7" t="s">
        <v>79</v>
      </c>
      <c r="AM2" s="8" t="s">
        <v>5</v>
      </c>
      <c r="AN2" s="8" t="s">
        <v>8</v>
      </c>
      <c r="AO2" s="7" t="s">
        <v>141</v>
      </c>
      <c r="AP2" s="3" t="s">
        <v>69</v>
      </c>
      <c r="AQ2" s="5" t="s">
        <v>112</v>
      </c>
    </row>
    <row r="3" spans="1:43">
      <c r="C3" t="s">
        <v>24</v>
      </c>
      <c r="D3" s="5" t="s">
        <v>113</v>
      </c>
      <c r="E3" s="5" t="s">
        <v>74</v>
      </c>
      <c r="F3" s="5" t="s">
        <v>25</v>
      </c>
      <c r="G3" s="5" t="s">
        <v>26</v>
      </c>
      <c r="H3" s="5" t="s">
        <v>27</v>
      </c>
      <c r="I3" s="5" t="s">
        <v>28</v>
      </c>
      <c r="J3" s="5" t="s">
        <v>29</v>
      </c>
      <c r="K3" s="5" t="s">
        <v>30</v>
      </c>
      <c r="L3" s="5" t="s">
        <v>31</v>
      </c>
      <c r="M3" s="5" t="s">
        <v>32</v>
      </c>
      <c r="N3" s="5" t="s">
        <v>33</v>
      </c>
      <c r="O3" s="5" t="s">
        <v>34</v>
      </c>
      <c r="P3" s="5" t="s">
        <v>35</v>
      </c>
      <c r="Q3" s="5" t="s">
        <v>36</v>
      </c>
      <c r="R3" s="5" t="s">
        <v>37</v>
      </c>
      <c r="S3" s="5" t="s">
        <v>38</v>
      </c>
      <c r="T3" s="5" t="s">
        <v>75</v>
      </c>
      <c r="U3" s="5" t="s">
        <v>39</v>
      </c>
      <c r="V3" s="5" t="s">
        <v>40</v>
      </c>
      <c r="W3" s="5" t="s">
        <v>41</v>
      </c>
      <c r="X3" s="5" t="s">
        <v>42</v>
      </c>
      <c r="Y3" s="5" t="s">
        <v>43</v>
      </c>
      <c r="Z3" s="5" t="s">
        <v>44</v>
      </c>
      <c r="AA3" s="5" t="s">
        <v>45</v>
      </c>
      <c r="AB3" s="5" t="s">
        <v>46</v>
      </c>
      <c r="AC3" s="5" t="s">
        <v>47</v>
      </c>
      <c r="AD3" s="5" t="s">
        <v>48</v>
      </c>
      <c r="AE3" s="5" t="s">
        <v>49</v>
      </c>
      <c r="AF3" s="5" t="s">
        <v>50</v>
      </c>
      <c r="AG3" s="5" t="s">
        <v>51</v>
      </c>
      <c r="AK3" s="5" t="s">
        <v>25</v>
      </c>
      <c r="AL3" s="5" t="s">
        <v>29</v>
      </c>
      <c r="AM3" s="5" t="s">
        <v>30</v>
      </c>
      <c r="AN3" s="5" t="s">
        <v>34</v>
      </c>
      <c r="AO3" s="5" t="s">
        <v>41</v>
      </c>
      <c r="AQ3" s="5" t="s">
        <v>113</v>
      </c>
    </row>
    <row r="4" spans="1:43">
      <c r="C4" t="s">
        <v>52</v>
      </c>
      <c r="D4" s="5" t="s">
        <v>53</v>
      </c>
      <c r="E4" s="5" t="s">
        <v>53</v>
      </c>
      <c r="F4" s="5" t="s">
        <v>53</v>
      </c>
      <c r="G4" s="5" t="s">
        <v>53</v>
      </c>
      <c r="H4" s="5" t="s">
        <v>53</v>
      </c>
      <c r="I4" s="5" t="s">
        <v>53</v>
      </c>
      <c r="J4" s="5" t="s">
        <v>53</v>
      </c>
      <c r="K4" s="5" t="s">
        <v>53</v>
      </c>
      <c r="L4" s="5" t="s">
        <v>53</v>
      </c>
      <c r="M4" s="5" t="s">
        <v>53</v>
      </c>
      <c r="N4" s="5" t="s">
        <v>53</v>
      </c>
      <c r="O4" s="5" t="s">
        <v>53</v>
      </c>
      <c r="P4" s="5" t="s">
        <v>53</v>
      </c>
      <c r="Q4" s="5" t="s">
        <v>53</v>
      </c>
      <c r="R4" s="5" t="s">
        <v>53</v>
      </c>
      <c r="S4" s="5" t="s">
        <v>53</v>
      </c>
      <c r="T4" s="5" t="s">
        <v>53</v>
      </c>
      <c r="U4" s="5" t="s">
        <v>53</v>
      </c>
      <c r="V4" s="5" t="s">
        <v>53</v>
      </c>
      <c r="W4" s="5" t="s">
        <v>53</v>
      </c>
      <c r="X4" s="5" t="s">
        <v>53</v>
      </c>
      <c r="Y4" s="5" t="s">
        <v>53</v>
      </c>
      <c r="Z4" s="5" t="s">
        <v>53</v>
      </c>
      <c r="AA4" s="5" t="s">
        <v>53</v>
      </c>
      <c r="AB4" s="5" t="s">
        <v>53</v>
      </c>
      <c r="AC4" s="5" t="s">
        <v>53</v>
      </c>
      <c r="AD4" s="5" t="s">
        <v>53</v>
      </c>
      <c r="AE4" s="5" t="s">
        <v>53</v>
      </c>
      <c r="AF4" s="5" t="s">
        <v>53</v>
      </c>
      <c r="AG4" s="5" t="s">
        <v>53</v>
      </c>
      <c r="AK4" s="5" t="s">
        <v>53</v>
      </c>
      <c r="AL4" s="5" t="s">
        <v>53</v>
      </c>
      <c r="AM4" s="5" t="s">
        <v>53</v>
      </c>
      <c r="AN4" s="5" t="s">
        <v>53</v>
      </c>
      <c r="AO4" s="5" t="s">
        <v>53</v>
      </c>
      <c r="AQ4" s="5" t="s">
        <v>53</v>
      </c>
    </row>
    <row r="5" spans="1:43">
      <c r="C5" t="s">
        <v>54</v>
      </c>
      <c r="D5" s="5" t="s">
        <v>55</v>
      </c>
      <c r="E5" s="5" t="s">
        <v>55</v>
      </c>
      <c r="F5" s="5" t="s">
        <v>55</v>
      </c>
      <c r="G5" s="5" t="s">
        <v>55</v>
      </c>
      <c r="H5" s="5" t="s">
        <v>55</v>
      </c>
      <c r="I5" s="5" t="s">
        <v>55</v>
      </c>
      <c r="J5" s="5" t="s">
        <v>55</v>
      </c>
      <c r="K5" s="5" t="s">
        <v>55</v>
      </c>
      <c r="L5" s="5" t="s">
        <v>55</v>
      </c>
      <c r="M5" s="5" t="s">
        <v>55</v>
      </c>
      <c r="N5" s="5" t="s">
        <v>55</v>
      </c>
      <c r="O5" s="5" t="s">
        <v>55</v>
      </c>
      <c r="P5" s="5" t="s">
        <v>55</v>
      </c>
      <c r="Q5" s="5" t="s">
        <v>55</v>
      </c>
      <c r="R5" s="5" t="s">
        <v>55</v>
      </c>
      <c r="S5" s="5" t="s">
        <v>55</v>
      </c>
      <c r="T5" s="5" t="s">
        <v>55</v>
      </c>
      <c r="U5" s="5" t="s">
        <v>55</v>
      </c>
      <c r="V5" s="5" t="s">
        <v>55</v>
      </c>
      <c r="W5" s="5" t="s">
        <v>55</v>
      </c>
      <c r="X5" s="5" t="s">
        <v>55</v>
      </c>
      <c r="Y5" s="5" t="s">
        <v>55</v>
      </c>
      <c r="Z5" s="5" t="s">
        <v>55</v>
      </c>
      <c r="AA5" s="5" t="s">
        <v>55</v>
      </c>
      <c r="AB5" s="5" t="s">
        <v>55</v>
      </c>
      <c r="AC5" s="5" t="s">
        <v>55</v>
      </c>
      <c r="AD5" s="5" t="s">
        <v>55</v>
      </c>
      <c r="AE5" s="5" t="s">
        <v>55</v>
      </c>
      <c r="AF5" s="5" t="s">
        <v>55</v>
      </c>
      <c r="AG5" s="5" t="s">
        <v>55</v>
      </c>
      <c r="AK5" s="5" t="s">
        <v>55</v>
      </c>
      <c r="AL5" s="5" t="s">
        <v>55</v>
      </c>
      <c r="AM5" s="5" t="s">
        <v>55</v>
      </c>
      <c r="AN5" s="5" t="s">
        <v>55</v>
      </c>
      <c r="AO5" s="5" t="s">
        <v>55</v>
      </c>
      <c r="AQ5" s="5" t="s">
        <v>55</v>
      </c>
    </row>
    <row r="6" spans="1:43">
      <c r="C6" t="s">
        <v>56</v>
      </c>
      <c r="D6" s="5" t="s">
        <v>114</v>
      </c>
      <c r="E6" s="5" t="s">
        <v>114</v>
      </c>
      <c r="F6" s="5" t="s">
        <v>114</v>
      </c>
      <c r="G6" s="5" t="s">
        <v>114</v>
      </c>
      <c r="H6" s="5" t="s">
        <v>114</v>
      </c>
      <c r="I6" s="5" t="s">
        <v>114</v>
      </c>
      <c r="J6" s="5" t="s">
        <v>114</v>
      </c>
      <c r="K6" s="5" t="s">
        <v>114</v>
      </c>
      <c r="L6" s="5" t="s">
        <v>114</v>
      </c>
      <c r="M6" s="5" t="s">
        <v>114</v>
      </c>
      <c r="N6" s="5" t="s">
        <v>114</v>
      </c>
      <c r="O6" s="5" t="s">
        <v>114</v>
      </c>
      <c r="P6" s="5" t="s">
        <v>114</v>
      </c>
      <c r="Q6" s="5" t="s">
        <v>114</v>
      </c>
      <c r="R6" s="5" t="s">
        <v>114</v>
      </c>
      <c r="S6" s="5" t="s">
        <v>114</v>
      </c>
      <c r="T6" s="5" t="s">
        <v>114</v>
      </c>
      <c r="U6" s="5" t="s">
        <v>114</v>
      </c>
      <c r="V6" s="5" t="s">
        <v>114</v>
      </c>
      <c r="W6" s="5" t="s">
        <v>114</v>
      </c>
      <c r="X6" s="5" t="s">
        <v>114</v>
      </c>
      <c r="Y6" s="5" t="s">
        <v>114</v>
      </c>
      <c r="Z6" s="5" t="s">
        <v>114</v>
      </c>
      <c r="AA6" s="5" t="s">
        <v>114</v>
      </c>
      <c r="AB6" s="5" t="s">
        <v>114</v>
      </c>
      <c r="AC6" s="5" t="s">
        <v>114</v>
      </c>
      <c r="AD6" s="5" t="s">
        <v>114</v>
      </c>
      <c r="AE6" s="5" t="s">
        <v>114</v>
      </c>
      <c r="AF6" s="5" t="s">
        <v>114</v>
      </c>
      <c r="AG6" s="5" t="s">
        <v>114</v>
      </c>
      <c r="AK6" s="5" t="s">
        <v>114</v>
      </c>
      <c r="AL6" s="5" t="s">
        <v>114</v>
      </c>
      <c r="AM6" s="5" t="s">
        <v>114</v>
      </c>
      <c r="AN6" s="5" t="s">
        <v>114</v>
      </c>
      <c r="AO6" s="5" t="s">
        <v>114</v>
      </c>
      <c r="AQ6" s="5" t="s">
        <v>114</v>
      </c>
    </row>
    <row r="7" spans="1:43">
      <c r="C7" t="s">
        <v>57</v>
      </c>
      <c r="D7" s="5" t="s">
        <v>115</v>
      </c>
      <c r="E7" s="5" t="s">
        <v>115</v>
      </c>
      <c r="F7" s="5" t="s">
        <v>115</v>
      </c>
      <c r="G7" s="5" t="s">
        <v>115</v>
      </c>
      <c r="H7" s="5" t="s">
        <v>115</v>
      </c>
      <c r="I7" s="5" t="s">
        <v>115</v>
      </c>
      <c r="J7" s="5" t="s">
        <v>115</v>
      </c>
      <c r="K7" s="5" t="s">
        <v>115</v>
      </c>
      <c r="L7" s="5" t="s">
        <v>115</v>
      </c>
      <c r="M7" s="5" t="s">
        <v>115</v>
      </c>
      <c r="N7" s="5" t="s">
        <v>115</v>
      </c>
      <c r="O7" s="5" t="s">
        <v>115</v>
      </c>
      <c r="P7" s="5" t="s">
        <v>115</v>
      </c>
      <c r="Q7" s="5" t="s">
        <v>115</v>
      </c>
      <c r="R7" s="5" t="s">
        <v>115</v>
      </c>
      <c r="S7" s="5" t="s">
        <v>115</v>
      </c>
      <c r="T7" s="5" t="s">
        <v>115</v>
      </c>
      <c r="U7" s="5" t="s">
        <v>115</v>
      </c>
      <c r="V7" s="5" t="s">
        <v>115</v>
      </c>
      <c r="W7" s="5" t="s">
        <v>115</v>
      </c>
      <c r="X7" s="5" t="s">
        <v>115</v>
      </c>
      <c r="Y7" s="5" t="s">
        <v>115</v>
      </c>
      <c r="Z7" s="5" t="s">
        <v>115</v>
      </c>
      <c r="AA7" s="5" t="s">
        <v>115</v>
      </c>
      <c r="AB7" s="5" t="s">
        <v>115</v>
      </c>
      <c r="AC7" s="5" t="s">
        <v>115</v>
      </c>
      <c r="AD7" s="5" t="s">
        <v>115</v>
      </c>
      <c r="AE7" s="5" t="s">
        <v>115</v>
      </c>
      <c r="AF7" s="5" t="s">
        <v>115</v>
      </c>
      <c r="AG7" s="5" t="s">
        <v>115</v>
      </c>
      <c r="AK7" s="5" t="s">
        <v>115</v>
      </c>
      <c r="AL7" s="5" t="s">
        <v>115</v>
      </c>
      <c r="AM7" s="5" t="s">
        <v>115</v>
      </c>
      <c r="AN7" s="5" t="s">
        <v>115</v>
      </c>
      <c r="AO7" s="5" t="s">
        <v>115</v>
      </c>
      <c r="AQ7" s="5" t="s">
        <v>115</v>
      </c>
    </row>
    <row r="8" spans="1:43">
      <c r="C8" s="5" t="s">
        <v>58</v>
      </c>
      <c r="D8" s="5" t="s">
        <v>59</v>
      </c>
      <c r="E8" s="5" t="s">
        <v>59</v>
      </c>
      <c r="F8" s="5" t="s">
        <v>59</v>
      </c>
      <c r="G8" s="5" t="s">
        <v>59</v>
      </c>
      <c r="H8" s="5" t="s">
        <v>59</v>
      </c>
      <c r="I8" s="5" t="s">
        <v>59</v>
      </c>
      <c r="J8" s="5" t="s">
        <v>59</v>
      </c>
      <c r="K8" s="5" t="s">
        <v>59</v>
      </c>
      <c r="L8" s="5" t="s">
        <v>59</v>
      </c>
      <c r="M8" s="5" t="s">
        <v>59</v>
      </c>
      <c r="N8" s="5" t="s">
        <v>59</v>
      </c>
      <c r="O8" s="5" t="s">
        <v>59</v>
      </c>
      <c r="P8" s="5" t="s">
        <v>59</v>
      </c>
      <c r="Q8" s="5" t="s">
        <v>59</v>
      </c>
      <c r="R8" s="5" t="s">
        <v>59</v>
      </c>
      <c r="S8" s="5" t="s">
        <v>59</v>
      </c>
      <c r="T8" s="5" t="s">
        <v>59</v>
      </c>
      <c r="U8" s="5" t="s">
        <v>59</v>
      </c>
      <c r="V8" s="5" t="s">
        <v>59</v>
      </c>
      <c r="W8" s="5" t="s">
        <v>59</v>
      </c>
      <c r="X8" s="5" t="s">
        <v>59</v>
      </c>
      <c r="Y8" s="5" t="s">
        <v>59</v>
      </c>
      <c r="Z8" s="5" t="s">
        <v>59</v>
      </c>
      <c r="AA8" s="5" t="s">
        <v>59</v>
      </c>
      <c r="AB8" s="5" t="s">
        <v>59</v>
      </c>
      <c r="AC8" s="5" t="s">
        <v>59</v>
      </c>
      <c r="AD8" s="5" t="s">
        <v>59</v>
      </c>
      <c r="AE8" s="5" t="s">
        <v>59</v>
      </c>
      <c r="AF8" s="5" t="s">
        <v>59</v>
      </c>
      <c r="AG8" s="5" t="s">
        <v>59</v>
      </c>
      <c r="AK8" s="5" t="s">
        <v>59</v>
      </c>
      <c r="AL8" s="5" t="s">
        <v>59</v>
      </c>
      <c r="AM8" s="5" t="s">
        <v>59</v>
      </c>
      <c r="AN8" s="5" t="s">
        <v>59</v>
      </c>
      <c r="AO8" s="5" t="s">
        <v>59</v>
      </c>
      <c r="AQ8" s="5" t="s">
        <v>59</v>
      </c>
    </row>
    <row r="9" spans="1:43">
      <c r="C9" s="5" t="s">
        <v>60</v>
      </c>
      <c r="D9" s="4">
        <v>29221</v>
      </c>
      <c r="E9" s="4">
        <v>40544</v>
      </c>
      <c r="F9" s="4">
        <v>40544</v>
      </c>
      <c r="G9" s="4">
        <v>40544</v>
      </c>
      <c r="H9" s="4">
        <v>40544</v>
      </c>
      <c r="I9" s="4">
        <v>40544</v>
      </c>
      <c r="J9" s="4">
        <v>40544</v>
      </c>
      <c r="K9" s="4">
        <v>40544</v>
      </c>
      <c r="L9" s="4">
        <v>40544</v>
      </c>
      <c r="M9" s="4">
        <v>40544</v>
      </c>
      <c r="N9" s="4">
        <v>40544</v>
      </c>
      <c r="O9" s="4">
        <v>40544</v>
      </c>
      <c r="P9" s="4">
        <v>40544</v>
      </c>
      <c r="Q9" s="4">
        <v>40544</v>
      </c>
      <c r="R9" s="4">
        <v>40544</v>
      </c>
      <c r="S9" s="4">
        <v>40544</v>
      </c>
      <c r="T9" s="4">
        <v>40544</v>
      </c>
      <c r="U9" s="4">
        <v>40544</v>
      </c>
      <c r="V9" s="4">
        <v>40544</v>
      </c>
      <c r="W9" s="4">
        <v>40544</v>
      </c>
      <c r="X9" s="4">
        <v>40544</v>
      </c>
      <c r="Y9" s="4">
        <v>40544</v>
      </c>
      <c r="Z9" s="4">
        <v>40544</v>
      </c>
      <c r="AA9" s="4">
        <v>40544</v>
      </c>
      <c r="AB9" s="4">
        <v>40544</v>
      </c>
      <c r="AC9" s="4">
        <v>40544</v>
      </c>
      <c r="AD9" s="4">
        <v>40544</v>
      </c>
      <c r="AE9" s="4">
        <v>40544</v>
      </c>
      <c r="AF9" s="4">
        <v>40544</v>
      </c>
      <c r="AG9" s="4">
        <v>40544</v>
      </c>
      <c r="AK9" s="4">
        <v>40544</v>
      </c>
      <c r="AL9" s="4">
        <v>40544</v>
      </c>
      <c r="AM9" s="4">
        <v>40544</v>
      </c>
      <c r="AN9" s="4">
        <v>40544</v>
      </c>
      <c r="AO9" s="4">
        <v>40544</v>
      </c>
      <c r="AQ9" s="4">
        <v>29221</v>
      </c>
    </row>
    <row r="10" spans="1:43">
      <c r="C10" s="5" t="s">
        <v>61</v>
      </c>
      <c r="D10" s="4">
        <v>44562</v>
      </c>
      <c r="E10" s="4">
        <v>44562</v>
      </c>
      <c r="F10" s="4">
        <v>44562</v>
      </c>
      <c r="G10" s="4">
        <v>44562</v>
      </c>
      <c r="H10" s="4">
        <v>44562</v>
      </c>
      <c r="I10" s="4">
        <v>44562</v>
      </c>
      <c r="J10" s="4">
        <v>44562</v>
      </c>
      <c r="K10" s="4">
        <v>44562</v>
      </c>
      <c r="L10" s="4">
        <v>44562</v>
      </c>
      <c r="M10" s="4">
        <v>44562</v>
      </c>
      <c r="N10" s="4">
        <v>44562</v>
      </c>
      <c r="O10" s="4">
        <v>44562</v>
      </c>
      <c r="P10" s="4">
        <v>44562</v>
      </c>
      <c r="Q10" s="4">
        <v>44562</v>
      </c>
      <c r="R10" s="4">
        <v>44562</v>
      </c>
      <c r="S10" s="4">
        <v>44562</v>
      </c>
      <c r="T10" s="4">
        <v>44562</v>
      </c>
      <c r="U10" s="4">
        <v>44562</v>
      </c>
      <c r="V10" s="4">
        <v>44562</v>
      </c>
      <c r="W10" s="4">
        <v>44562</v>
      </c>
      <c r="X10" s="4">
        <v>44562</v>
      </c>
      <c r="Y10" s="4">
        <v>44562</v>
      </c>
      <c r="Z10" s="4">
        <v>44562</v>
      </c>
      <c r="AA10" s="4">
        <v>44562</v>
      </c>
      <c r="AB10" s="4">
        <v>44562</v>
      </c>
      <c r="AC10" s="4">
        <v>44562</v>
      </c>
      <c r="AD10" s="4">
        <v>44562</v>
      </c>
      <c r="AE10" s="4">
        <v>44562</v>
      </c>
      <c r="AF10" s="4">
        <v>44562</v>
      </c>
      <c r="AG10" s="4">
        <v>44562</v>
      </c>
      <c r="AK10" s="4">
        <v>44562</v>
      </c>
      <c r="AL10" s="4">
        <v>44562</v>
      </c>
      <c r="AM10" s="4">
        <v>44562</v>
      </c>
      <c r="AN10" s="4">
        <v>44562</v>
      </c>
      <c r="AO10" s="4">
        <v>44562</v>
      </c>
      <c r="AQ10" s="4">
        <v>44562</v>
      </c>
    </row>
    <row r="11" spans="1:43">
      <c r="C11" t="s">
        <v>62</v>
      </c>
      <c r="D11" s="5" t="s">
        <v>63</v>
      </c>
      <c r="E11" s="5" t="s">
        <v>63</v>
      </c>
      <c r="F11" s="5" t="s">
        <v>63</v>
      </c>
      <c r="G11" s="5" t="s">
        <v>63</v>
      </c>
      <c r="H11" s="5" t="s">
        <v>63</v>
      </c>
      <c r="I11" s="5" t="s">
        <v>63</v>
      </c>
      <c r="J11" s="5" t="s">
        <v>63</v>
      </c>
      <c r="K11" s="5" t="s">
        <v>63</v>
      </c>
      <c r="L11" s="5" t="s">
        <v>63</v>
      </c>
      <c r="M11" s="5" t="s">
        <v>63</v>
      </c>
      <c r="N11" s="5" t="s">
        <v>63</v>
      </c>
      <c r="O11" s="5" t="s">
        <v>63</v>
      </c>
      <c r="P11" s="5" t="s">
        <v>63</v>
      </c>
      <c r="Q11" s="5" t="s">
        <v>63</v>
      </c>
      <c r="R11" s="5" t="s">
        <v>63</v>
      </c>
      <c r="S11" s="5" t="s">
        <v>63</v>
      </c>
      <c r="T11" s="5" t="s">
        <v>63</v>
      </c>
      <c r="U11" s="5" t="s">
        <v>63</v>
      </c>
      <c r="V11" s="5" t="s">
        <v>63</v>
      </c>
      <c r="W11" s="5" t="s">
        <v>63</v>
      </c>
      <c r="X11" s="5" t="s">
        <v>63</v>
      </c>
      <c r="Y11" s="5" t="s">
        <v>63</v>
      </c>
      <c r="Z11" s="5" t="s">
        <v>63</v>
      </c>
      <c r="AA11" s="5" t="s">
        <v>63</v>
      </c>
      <c r="AB11" s="5" t="s">
        <v>63</v>
      </c>
      <c r="AC11" s="5" t="s">
        <v>63</v>
      </c>
      <c r="AD11" s="5" t="s">
        <v>63</v>
      </c>
      <c r="AE11" s="5" t="s">
        <v>63</v>
      </c>
      <c r="AF11" s="5" t="s">
        <v>63</v>
      </c>
      <c r="AG11" s="5" t="s">
        <v>63</v>
      </c>
      <c r="AK11" s="5" t="s">
        <v>63</v>
      </c>
      <c r="AL11" s="5" t="s">
        <v>63</v>
      </c>
      <c r="AM11" s="5" t="s">
        <v>63</v>
      </c>
      <c r="AN11" s="5" t="s">
        <v>63</v>
      </c>
      <c r="AO11" s="5" t="s">
        <v>63</v>
      </c>
      <c r="AQ11" s="5" t="s">
        <v>63</v>
      </c>
    </row>
    <row r="12" spans="1:43">
      <c r="C12" t="s">
        <v>78</v>
      </c>
      <c r="D12" s="5">
        <v>17.385000000000002</v>
      </c>
      <c r="E12" s="5">
        <v>1.2999999999999999E-2</v>
      </c>
      <c r="F12" s="5">
        <v>3.125</v>
      </c>
      <c r="G12" s="5">
        <v>2.1000000000000001E-2</v>
      </c>
      <c r="H12" s="5">
        <v>0.17699999999999999</v>
      </c>
      <c r="I12" s="5">
        <v>1.0609999999999999</v>
      </c>
      <c r="J12" s="5">
        <v>1.4450000000000001</v>
      </c>
      <c r="K12" s="5">
        <v>1.286</v>
      </c>
      <c r="L12" s="5">
        <v>0.44</v>
      </c>
      <c r="M12" s="5">
        <v>3.9910000000000001</v>
      </c>
      <c r="N12" s="5">
        <v>0.28799999999999998</v>
      </c>
      <c r="O12" s="5">
        <v>0.42799999999999999</v>
      </c>
      <c r="P12" s="5">
        <v>0.504</v>
      </c>
      <c r="Q12" s="5">
        <v>8.5000000000000006E-2</v>
      </c>
      <c r="R12" s="5">
        <v>3.5000000000000003E-2</v>
      </c>
      <c r="S12" s="5">
        <v>0</v>
      </c>
      <c r="T12" s="5">
        <v>2E-3</v>
      </c>
      <c r="U12" s="5">
        <v>1E-3</v>
      </c>
      <c r="V12" s="5">
        <v>0.20899999999999999</v>
      </c>
      <c r="W12" s="5">
        <v>1.429</v>
      </c>
      <c r="X12" s="5">
        <v>0.05</v>
      </c>
      <c r="Y12" s="5">
        <v>7.0000000000000007E-2</v>
      </c>
      <c r="Z12" s="5">
        <v>0.155</v>
      </c>
      <c r="AA12" s="5">
        <v>9.9000000000000005E-2</v>
      </c>
      <c r="AB12" s="5">
        <v>0.28799999999999998</v>
      </c>
      <c r="AC12" s="5">
        <v>0.26300000000000001</v>
      </c>
      <c r="AD12" s="5">
        <v>2.3E-2</v>
      </c>
      <c r="AE12" s="5">
        <v>1.855</v>
      </c>
      <c r="AF12" s="5">
        <v>0</v>
      </c>
      <c r="AG12" s="5">
        <v>4.1000000000000002E-2</v>
      </c>
      <c r="AH12">
        <f>D12-SUM(E12:AG12)</f>
        <v>9.9999999999766942E-4</v>
      </c>
      <c r="AK12" s="5">
        <v>3.125</v>
      </c>
      <c r="AL12" s="5">
        <v>1.4450000000000001</v>
      </c>
      <c r="AM12" s="5">
        <v>1.286</v>
      </c>
      <c r="AN12" s="5">
        <v>0.42799999999999999</v>
      </c>
      <c r="AO12" s="5">
        <v>1.429</v>
      </c>
      <c r="AQ12" s="5">
        <v>17.385000000000002</v>
      </c>
    </row>
    <row r="13" spans="1:43">
      <c r="C13" t="s">
        <v>64</v>
      </c>
      <c r="D13" s="5" t="s">
        <v>116</v>
      </c>
      <c r="E13" s="5" t="s">
        <v>77</v>
      </c>
      <c r="F13" s="5" t="s">
        <v>117</v>
      </c>
      <c r="G13" s="5" t="s">
        <v>66</v>
      </c>
      <c r="H13" s="5" t="s">
        <v>118</v>
      </c>
      <c r="I13" s="5" t="s">
        <v>119</v>
      </c>
      <c r="J13" s="5" t="s">
        <v>120</v>
      </c>
      <c r="K13" s="5" t="s">
        <v>121</v>
      </c>
      <c r="L13" s="5" t="s">
        <v>122</v>
      </c>
      <c r="M13" s="5" t="s">
        <v>123</v>
      </c>
      <c r="N13" s="5" t="s">
        <v>124</v>
      </c>
      <c r="O13" s="5" t="s">
        <v>125</v>
      </c>
      <c r="P13" s="5" t="s">
        <v>126</v>
      </c>
      <c r="Q13" s="5" t="s">
        <v>127</v>
      </c>
      <c r="R13" s="5" t="s">
        <v>128</v>
      </c>
      <c r="S13" s="5" t="s">
        <v>65</v>
      </c>
      <c r="T13" s="5" t="s">
        <v>129</v>
      </c>
      <c r="U13" s="5" t="s">
        <v>76</v>
      </c>
      <c r="V13" s="5" t="s">
        <v>130</v>
      </c>
      <c r="W13" s="5" t="s">
        <v>131</v>
      </c>
      <c r="X13" s="5" t="s">
        <v>132</v>
      </c>
      <c r="Y13" s="5" t="s">
        <v>81</v>
      </c>
      <c r="Z13" s="5" t="s">
        <v>133</v>
      </c>
      <c r="AA13" s="5" t="s">
        <v>134</v>
      </c>
      <c r="AB13" s="5" t="s">
        <v>124</v>
      </c>
      <c r="AC13" s="5" t="s">
        <v>135</v>
      </c>
      <c r="AD13" s="5" t="s">
        <v>136</v>
      </c>
      <c r="AE13" s="5" t="s">
        <v>137</v>
      </c>
      <c r="AF13" s="5" t="s">
        <v>65</v>
      </c>
      <c r="AG13" s="5" t="s">
        <v>138</v>
      </c>
      <c r="AK13" s="5" t="s">
        <v>117</v>
      </c>
      <c r="AL13" s="5" t="s">
        <v>120</v>
      </c>
      <c r="AM13" s="5" t="s">
        <v>121</v>
      </c>
      <c r="AN13" s="5" t="s">
        <v>125</v>
      </c>
      <c r="AO13" s="5" t="s">
        <v>131</v>
      </c>
      <c r="AQ13" s="5" t="s">
        <v>116</v>
      </c>
    </row>
    <row r="14" spans="1:43">
      <c r="C14" s="1" t="s">
        <v>67</v>
      </c>
      <c r="D14" s="2"/>
      <c r="E14" s="2">
        <f t="shared" ref="E14:AD14" si="0">E12/$D$12*100</f>
        <v>7.4777106701179166E-2</v>
      </c>
      <c r="F14" s="10">
        <f t="shared" si="0"/>
        <v>17.975266033937302</v>
      </c>
      <c r="G14" s="2">
        <f t="shared" si="0"/>
        <v>0.12079378774805867</v>
      </c>
      <c r="H14" s="2">
        <f t="shared" si="0"/>
        <v>1.0181190681622088</v>
      </c>
      <c r="I14" s="2">
        <f t="shared" si="0"/>
        <v>6.1029623238423918</v>
      </c>
      <c r="J14" s="10">
        <f t="shared" si="0"/>
        <v>8.3117630140926089</v>
      </c>
      <c r="K14" s="10">
        <f t="shared" si="0"/>
        <v>7.3971814782858774</v>
      </c>
      <c r="L14" s="2">
        <f t="shared" si="0"/>
        <v>2.5309174575783722</v>
      </c>
      <c r="M14" s="2">
        <f t="shared" si="0"/>
        <v>22.956571757262008</v>
      </c>
      <c r="N14" s="2">
        <f t="shared" si="0"/>
        <v>1.6566005176876615</v>
      </c>
      <c r="O14" s="10">
        <f t="shared" si="0"/>
        <v>2.4618924360080525</v>
      </c>
      <c r="P14" s="2">
        <f t="shared" si="0"/>
        <v>2.8990509059534082</v>
      </c>
      <c r="Q14" s="2">
        <f t="shared" si="0"/>
        <v>0.48892723612309463</v>
      </c>
      <c r="R14" s="2">
        <f t="shared" si="0"/>
        <v>0.20132297958009776</v>
      </c>
      <c r="S14" s="2">
        <f t="shared" si="0"/>
        <v>0</v>
      </c>
      <c r="T14" s="2">
        <f t="shared" si="0"/>
        <v>1.1504170261719873E-2</v>
      </c>
      <c r="U14" s="2">
        <f t="shared" si="0"/>
        <v>5.7520851308599363E-3</v>
      </c>
      <c r="V14" s="2">
        <f t="shared" si="0"/>
        <v>1.2021857923497268</v>
      </c>
      <c r="W14" s="10">
        <f t="shared" si="0"/>
        <v>8.2197296519988488</v>
      </c>
      <c r="X14" s="2">
        <f t="shared" si="0"/>
        <v>0.28760425654299682</v>
      </c>
      <c r="Y14" s="2">
        <f t="shared" si="0"/>
        <v>0.40264595916019552</v>
      </c>
      <c r="Z14" s="2">
        <f t="shared" si="0"/>
        <v>0.89157319528329004</v>
      </c>
      <c r="AA14" s="2">
        <f t="shared" si="0"/>
        <v>0.56945642795513374</v>
      </c>
      <c r="AB14" s="2">
        <f t="shared" si="0"/>
        <v>1.6566005176876615</v>
      </c>
      <c r="AC14" s="2">
        <f t="shared" si="0"/>
        <v>1.5127983894161634</v>
      </c>
      <c r="AD14" s="2">
        <f t="shared" si="0"/>
        <v>0.13229795800977853</v>
      </c>
      <c r="AE14" s="2">
        <f>AE12/$D$12*100</f>
        <v>10.670117917745181</v>
      </c>
      <c r="AF14" s="2">
        <f t="shared" ref="AF14:AG14" si="1">AF12/$D$12*100</f>
        <v>0</v>
      </c>
      <c r="AG14" s="2">
        <f t="shared" si="1"/>
        <v>0.23583549036525739</v>
      </c>
      <c r="AH14" s="2"/>
      <c r="AJ14" t="s">
        <v>70</v>
      </c>
      <c r="AK14" s="10">
        <f t="shared" ref="AK14:AO14" si="2">AK12/$D$12*100</f>
        <v>17.975266033937302</v>
      </c>
      <c r="AL14" s="10">
        <f t="shared" si="2"/>
        <v>8.3117630140926089</v>
      </c>
      <c r="AM14" s="10">
        <f t="shared" si="2"/>
        <v>7.3971814782858774</v>
      </c>
      <c r="AN14" s="10">
        <f t="shared" si="2"/>
        <v>2.4618924360080525</v>
      </c>
      <c r="AO14" s="10">
        <f t="shared" si="2"/>
        <v>8.2197296519988488</v>
      </c>
      <c r="AP14" s="2">
        <f>AQ14-SUM(AK14:AO14)</f>
        <v>55.634167385677316</v>
      </c>
      <c r="AQ14">
        <v>100</v>
      </c>
    </row>
    <row r="15" spans="1:43">
      <c r="A15">
        <v>11</v>
      </c>
      <c r="B15">
        <v>1</v>
      </c>
      <c r="C15" s="4">
        <v>40544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J15" s="4">
        <v>40544</v>
      </c>
    </row>
    <row r="16" spans="1:43">
      <c r="B16">
        <v>2</v>
      </c>
      <c r="C16" s="4">
        <v>40575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J16" s="4">
        <v>40575</v>
      </c>
    </row>
    <row r="17" spans="1:46">
      <c r="B17">
        <v>3</v>
      </c>
      <c r="C17" s="4">
        <v>40603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J17" s="4">
        <v>40603</v>
      </c>
    </row>
    <row r="18" spans="1:46">
      <c r="B18">
        <v>4</v>
      </c>
      <c r="C18" s="4">
        <v>40634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J18" s="4">
        <v>40634</v>
      </c>
    </row>
    <row r="19" spans="1:46">
      <c r="B19">
        <v>5</v>
      </c>
      <c r="C19" s="4">
        <v>40664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J19" s="4">
        <v>40664</v>
      </c>
    </row>
    <row r="20" spans="1:46">
      <c r="B20">
        <v>6</v>
      </c>
      <c r="C20" s="4">
        <v>40695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J20" s="4">
        <v>40695</v>
      </c>
    </row>
    <row r="21" spans="1:46">
      <c r="B21">
        <v>7</v>
      </c>
      <c r="C21" s="4">
        <v>40725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J21" s="4">
        <v>40725</v>
      </c>
    </row>
    <row r="22" spans="1:46">
      <c r="B22">
        <v>8</v>
      </c>
      <c r="C22" s="4">
        <v>40756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J22" s="4">
        <v>40756</v>
      </c>
    </row>
    <row r="23" spans="1:46">
      <c r="B23">
        <v>9</v>
      </c>
      <c r="C23" s="4">
        <v>40787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J23" s="4">
        <v>40787</v>
      </c>
    </row>
    <row r="24" spans="1:46">
      <c r="B24">
        <v>10</v>
      </c>
      <c r="C24" s="4">
        <v>40817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J24" s="4">
        <v>40817</v>
      </c>
    </row>
    <row r="25" spans="1:46">
      <c r="B25">
        <v>11</v>
      </c>
      <c r="C25" s="4">
        <v>40848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J25" s="4">
        <v>40848</v>
      </c>
    </row>
    <row r="26" spans="1:46">
      <c r="B26">
        <v>12</v>
      </c>
      <c r="C26" s="4">
        <v>40878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J26" s="4"/>
      <c r="AK26" s="13" t="s">
        <v>160</v>
      </c>
      <c r="AL26" s="13" t="s">
        <v>161</v>
      </c>
      <c r="AM26" s="8" t="s">
        <v>162</v>
      </c>
      <c r="AN26" s="8" t="s">
        <v>166</v>
      </c>
      <c r="AO26" s="13" t="s">
        <v>158</v>
      </c>
      <c r="AP26" s="3" t="s">
        <v>163</v>
      </c>
      <c r="AQ26" s="5" t="s">
        <v>165</v>
      </c>
      <c r="AR26" s="2" t="s">
        <v>159</v>
      </c>
      <c r="AS26" t="s">
        <v>164</v>
      </c>
    </row>
    <row r="27" spans="1:46">
      <c r="A27">
        <v>12</v>
      </c>
      <c r="B27">
        <v>1</v>
      </c>
      <c r="C27" s="4">
        <v>40909</v>
      </c>
      <c r="D27" s="9">
        <f>窯業・土石製品!B27/窯業・土石製品!B15*100-100</f>
        <v>1.3184584178498966</v>
      </c>
      <c r="E27" s="9">
        <f>(窯業・土石製品!C27/窯業・土石製品!C15*100-100)*窯業・土石製品!C$12/窯業・土石製品!$B$12</f>
        <v>-2.4436962974241569E-2</v>
      </c>
      <c r="F27" s="9">
        <f>(窯業・土石製品!D27/窯業・土石製品!D15*100-100)*窯業・土石製品!D$12/窯業・土石製品!$B$12</f>
        <v>0.21965701874464988</v>
      </c>
      <c r="G27" s="9">
        <f>(窯業・土石製品!E27/窯業・土石製品!E15*100-100)*窯業・土石製品!E$12/窯業・土石製品!$B$12</f>
        <v>2.0594350698029659E-2</v>
      </c>
      <c r="H27" s="9">
        <f>(窯業・土石製品!F27/窯業・土石製品!F15*100-100)*窯業・土石製品!F$12/窯業・土石製品!$B$12</f>
        <v>-1.3262072030168994E-2</v>
      </c>
      <c r="I27" s="9">
        <f>(窯業・土石製品!G27/窯業・土石製品!G15*100-100)*窯業・土石製品!G$12/窯業・土石製品!$B$12</f>
        <v>0.14050864209046587</v>
      </c>
      <c r="J27" s="9">
        <f>(窯業・土石製品!H27/窯業・土石製品!H15*100-100)*窯業・土石製品!H$12/窯業・土石製品!$B$12</f>
        <v>-1.6707061334860399E-2</v>
      </c>
      <c r="K27" s="9">
        <f>(窯業・土石製品!I27/窯業・土石製品!I15*100-100)*窯業・土石製品!I$12/窯業・土石製品!$B$12</f>
        <v>0.30950550118350939</v>
      </c>
      <c r="L27" s="9">
        <f>(窯業・土石製品!J27/窯業・土石製品!J15*100-100)*窯業・土石製品!J$12/窯業・土石製品!$B$12</f>
        <v>2.546194625330084E-3</v>
      </c>
      <c r="M27" s="9">
        <f>(窯業・土石製品!K27/窯業・土石製品!K15*100-100)*窯業・土石製品!K$12/窯業・土石製品!$B$12</f>
        <v>2.2956571757260701E-2</v>
      </c>
      <c r="N27" s="9">
        <f>(窯業・土石製品!L27/窯業・土石製品!L15*100-100)*窯業・土石製品!L$12/窯業・土石製品!$B$12</f>
        <v>1.0194464724231727E-2</v>
      </c>
      <c r="O27" s="9">
        <f>(窯業・土石製品!M27/窯業・土石製品!M15*100-100)*窯業・土石製品!M$12/窯業・土石製品!$B$12</f>
        <v>-0.23963092358684926</v>
      </c>
      <c r="P27" s="9">
        <f>(窯業・土石製品!N27/窯業・土石製品!N15*100-100)*窯業・土石製品!N$12/窯業・土石製品!$B$12</f>
        <v>6.796959310594175E-2</v>
      </c>
      <c r="Q27" s="9">
        <f>(窯業・土石製品!O27/窯業・土石製品!O15*100-100)*窯業・土石製品!O$12/窯業・土石製品!$B$12</f>
        <v>-1.2090188825991489E-2</v>
      </c>
      <c r="R27" s="9">
        <f>(窯業・土石製品!P27/窯業・土石製品!P15*100-100)*窯業・土石製品!P$12/窯業・土石製品!$B$12</f>
        <v>-2.4038564725981969E-3</v>
      </c>
      <c r="S27" s="9">
        <f>(窯業・土石製品!Q27/窯業・土石製品!Q15*100-100)*窯業・土石製品!Q$12/窯業・土石製品!$B$12</f>
        <v>0</v>
      </c>
      <c r="T27" s="9">
        <f>(窯業・土石製品!R27/窯業・土石製品!R15*100-100)*窯業・土石製品!R$12/窯業・土石製品!$B$12</f>
        <v>-3.4895232692105438E-4</v>
      </c>
      <c r="U27" s="9">
        <f>(窯業・土石製品!S27/窯業・土石製品!S15*100-100)*窯業・土石製品!S$12/窯業・土石製品!$B$12</f>
        <v>-1.3058787864654994E-3</v>
      </c>
      <c r="V27" s="9">
        <f>(窯業・土石製品!T27/窯業・土石製品!T15*100-100)*窯業・土石製品!T$12/窯業・土石製品!$B$12</f>
        <v>2.4213208305131134E-3</v>
      </c>
      <c r="W27" s="9">
        <f>(窯業・土石製品!U27/窯業・土石製品!U15*100-100)*窯業・土石製品!U$12/窯業・土石製品!$B$12</f>
        <v>0.97269721894655969</v>
      </c>
      <c r="X27" s="9">
        <f>(窯業・土石製品!V27/窯業・土石製品!V15*100-100)*窯業・土石製品!V$12/窯業・土石製品!$B$12</f>
        <v>0</v>
      </c>
      <c r="Y27" s="9">
        <f>(窯業・土石製品!W27/窯業・土石製品!W15*100-100)*窯業・土石製品!W$12/窯業・土石製品!$B$12</f>
        <v>1.6154301270218431E-3</v>
      </c>
      <c r="Z27" s="9">
        <f>(窯業・土石製品!X27/窯業・土石製品!X15*100-100)*窯業・土石製品!X$12/窯業・土石製品!$B$12</f>
        <v>2.6827678895183864E-3</v>
      </c>
      <c r="AA27" s="9">
        <f>(窯業・土石製品!Y27/窯業・土石製品!Y15*100-100)*窯業・土石製品!Y$12/窯業・土石製品!$B$12</f>
        <v>-1.6206316399115753E-2</v>
      </c>
      <c r="AB27" s="9">
        <f>(窯業・土石製品!Z27/窯業・土石製品!Z15*100-100)*窯業・土石製品!Z$12/窯業・土石製品!$B$12</f>
        <v>0</v>
      </c>
      <c r="AC27" s="9">
        <f>(窯業・土石製品!AA27/窯業・土石製品!AA15*100-100)*窯業・土石製品!AA$12/窯業・土石製品!$B$12</f>
        <v>-4.5293364952580335E-3</v>
      </c>
      <c r="AD27" s="9">
        <f>(窯業・土石製品!AB27/窯業・土石製品!AB15*100-100)*窯業・土石製品!AB$12/窯業・土石製品!$B$12</f>
        <v>1.0647722978654208E-3</v>
      </c>
      <c r="AE27" s="9">
        <f>(窯業・土石製品!AC27/窯業・土石製品!AC15*100-100)*窯業・土石製品!AC$12/窯業・土石製品!$B$12</f>
        <v>-3.2010353753235243E-2</v>
      </c>
      <c r="AF27" s="9">
        <f>(窯業・土石製品!AD27/窯業・土石製品!AD15*100-100)*窯業・土石製品!AD$12/窯業・土石製品!$B$12</f>
        <v>0</v>
      </c>
      <c r="AG27" s="9">
        <f>(窯業・土石製品!AE27/窯業・土石製品!AE15*100-100)*窯業・土石製品!AE$12/窯業・土石製品!$B$12</f>
        <v>4.9624702381467082E-3</v>
      </c>
      <c r="AJ27" s="4">
        <v>40909</v>
      </c>
      <c r="AK27" s="2">
        <f t="shared" ref="AK27:AK58" si="3">F27</f>
        <v>0.21965701874464988</v>
      </c>
      <c r="AL27" s="2">
        <f t="shared" ref="AL27:AL58" si="4">J27</f>
        <v>-1.6707061334860399E-2</v>
      </c>
      <c r="AM27" s="2">
        <f t="shared" ref="AM27:AM58" si="5">K27</f>
        <v>0.30950550118350939</v>
      </c>
      <c r="AN27" s="2">
        <f t="shared" ref="AN27:AN58" si="6">O27</f>
        <v>-0.23963092358684926</v>
      </c>
      <c r="AO27" s="2">
        <f t="shared" ref="AO27:AO58" si="7">W27</f>
        <v>0.97269721894655969</v>
      </c>
      <c r="AP27" s="2">
        <f t="shared" ref="AP27:AP58" si="8">AQ27-SUM(AK27:AO27)</f>
        <v>7.2936663896887133E-2</v>
      </c>
      <c r="AQ27" s="2">
        <f t="shared" ref="AQ27:AQ58" si="9">D27</f>
        <v>1.3184584178498966</v>
      </c>
      <c r="AR27" s="2">
        <f>窯業・土石製品!AY27</f>
        <v>-0.59820538384845179</v>
      </c>
      <c r="AS27" s="12">
        <f>窯業・土石製品!AZ27</f>
        <v>0.6738546348217227</v>
      </c>
      <c r="AT27" s="2">
        <f>AQ27-SUM(AK27:AP27)</f>
        <v>0</v>
      </c>
    </row>
    <row r="28" spans="1:46">
      <c r="B28">
        <v>2</v>
      </c>
      <c r="C28" s="4">
        <v>40940</v>
      </c>
      <c r="D28" s="9">
        <f>窯業・土石製品!B28/窯業・土石製品!B16*100-100</f>
        <v>1.5182186234817863</v>
      </c>
      <c r="E28" s="9">
        <f>(窯業・土石製品!C28/窯業・土石製品!C16*100-100)*窯業・土石製品!C$12/窯業・土石製品!$B$12</f>
        <v>-2.6087933145540435E-2</v>
      </c>
      <c r="F28" s="9">
        <f>(窯業・土石製品!D28/窯業・土石製品!D16*100-100)*窯業・土石製品!D$12/窯業・土石製品!$B$12</f>
        <v>9.1060111620756501E-2</v>
      </c>
      <c r="G28" s="9">
        <f>(窯業・土石製品!E28/窯業・土石製品!E16*100-100)*窯業・土石製品!E$12/窯業・土石製品!$B$12</f>
        <v>1.8494123820098924E-2</v>
      </c>
      <c r="H28" s="9">
        <f>(窯業・土石製品!F28/窯業・土石製品!F16*100-100)*窯業・土石製品!F$12/窯業・土石製品!$B$12</f>
        <v>-1.4154584860249269E-2</v>
      </c>
      <c r="I28" s="9">
        <f>(窯業・土石製品!G28/窯業・土石製品!G16*100-100)*窯業・土石製品!G$12/窯業・土石製品!$B$12</f>
        <v>0.18327214185712881</v>
      </c>
      <c r="J28" s="9">
        <f>(窯業・土石製品!H28/窯業・土石製品!H16*100-100)*窯業・土石製品!H$12/窯業・土石製品!$B$12</f>
        <v>-2.4985259561400339E-2</v>
      </c>
      <c r="K28" s="9">
        <f>(窯業・土石製品!I28/窯業・土石製品!I16*100-100)*窯業・土石製品!I$12/窯業・土石製品!$B$12</f>
        <v>0.49008241678084519</v>
      </c>
      <c r="L28" s="9">
        <f>(窯業・土石製品!J28/窯業・土石製品!J16*100-100)*窯業・土石製品!J$12/窯業・土石製品!$B$12</f>
        <v>2.0451858243057772E-2</v>
      </c>
      <c r="M28" s="9">
        <f>(窯業・土石製品!K28/窯業・土石製品!K16*100-100)*窯業・土石製品!K$12/窯業・土石製品!$B$12</f>
        <v>4.5959102617141138E-2</v>
      </c>
      <c r="N28" s="9">
        <f>(窯業・土石製品!L28/窯業・土石製品!L16*100-100)*窯業・土石製品!L$12/窯業・土石製品!$B$12</f>
        <v>-8.4606768012650303E-3</v>
      </c>
      <c r="O28" s="9">
        <f>(窯業・土石製品!M28/窯業・土石製品!M16*100-100)*窯業・土石製品!M$12/窯業・土石製品!$B$12</f>
        <v>-0.19901525680304666</v>
      </c>
      <c r="P28" s="9">
        <f>(窯業・土石製品!N28/窯業・土石製品!N16*100-100)*窯業・土石製品!N$12/窯業・土石製品!$B$12</f>
        <v>4.7283195204132995E-2</v>
      </c>
      <c r="Q28" s="9">
        <f>(窯業・土石製品!O28/窯業・土石製品!O16*100-100)*窯業・土石製品!O$12/窯業・土石製品!$B$12</f>
        <v>-1.0713545014649483E-2</v>
      </c>
      <c r="R28" s="9">
        <f>(窯業・土石製品!P28/窯業・土石製品!P16*100-100)*窯業・土石製品!P$12/窯業・土石製品!$B$12</f>
        <v>-1.4050457199009892E-3</v>
      </c>
      <c r="S28" s="9">
        <f>(窯業・土石製品!Q28/窯業・土石製品!Q16*100-100)*窯業・土石製品!Q$12/窯業・土石製品!$B$12</f>
        <v>0</v>
      </c>
      <c r="T28" s="9">
        <f>(窯業・土石製品!R28/窯業・土石製品!R16*100-100)*窯業・土石製品!R$12/窯業・土石製品!$B$12</f>
        <v>-2.7418082053751424E-4</v>
      </c>
      <c r="U28" s="9">
        <f>(窯業・土石製品!S28/窯業・土石製品!S16*100-100)*窯業・土石製品!S$12/窯業・土石製品!$B$12</f>
        <v>-1.1653852774418827E-3</v>
      </c>
      <c r="V28" s="9">
        <f>(窯業・土石製品!T28/窯業・土石製品!T16*100-100)*窯業・土石製品!T$12/窯業・土石製品!$B$12</f>
        <v>-1.2094424470319607E-3</v>
      </c>
      <c r="W28" s="9">
        <f>(窯業・土石製品!U28/窯業・土石製品!U16*100-100)*窯業・土石製品!U$12/窯業・土石製品!$B$12</f>
        <v>0.99233915670499118</v>
      </c>
      <c r="X28" s="9">
        <f>(窯業・土石製品!V28/窯業・土石製品!V16*100-100)*窯業・土石製品!V$12/窯業・土石製品!$B$12</f>
        <v>0</v>
      </c>
      <c r="Y28" s="9">
        <f>(窯業・土石製品!W28/窯業・土石製品!W16*100-100)*窯業・土石製品!W$12/窯業・土石製品!$B$12</f>
        <v>1.6154301270218431E-3</v>
      </c>
      <c r="Z28" s="9">
        <f>(窯業・土石製品!X28/窯業・土石製品!X16*100-100)*窯業・土石製品!X$12/窯業・土石製品!$B$12</f>
        <v>2.6827678895183864E-3</v>
      </c>
      <c r="AA28" s="9">
        <f>(窯業・土石製品!Y28/窯業・土石製品!Y16*100-100)*窯業・土石製品!Y$12/窯業・土石製品!$B$12</f>
        <v>-1.6302306427145967E-2</v>
      </c>
      <c r="AB28" s="9">
        <f>(窯業・土石製品!Z28/窯業・土石製品!Z16*100-100)*窯業・土石製品!Z$12/窯業・土石製品!$B$12</f>
        <v>0</v>
      </c>
      <c r="AC28" s="9">
        <f>(窯業・土石製品!AA28/窯業・土石製品!AA16*100-100)*窯業・土石製品!AA$12/窯業・土石製品!$B$12</f>
        <v>-3.0225742046276101E-3</v>
      </c>
      <c r="AD28" s="9">
        <f>(窯業・土石製品!AB28/窯業・土石製品!AB16*100-100)*窯業・土石製品!AB$12/窯業・土石製品!$B$12</f>
        <v>1.0647722978654208E-3</v>
      </c>
      <c r="AE28" s="9">
        <f>(窯業・土石製品!AC28/窯業・土石製品!AC16*100-100)*窯業・土石製品!AC$12/窯業・土石製品!$B$12</f>
        <v>-4.2637833837142328E-2</v>
      </c>
      <c r="AF28" s="9">
        <f>(窯業・土石製品!AD28/窯業・土石製品!AD16*100-100)*窯業・土石製品!AD$12/窯業・土石製品!$B$12</f>
        <v>0</v>
      </c>
      <c r="AG28" s="9">
        <f>(窯業・土石製品!AE28/窯業・土石製品!AE16*100-100)*窯業・土石製品!AE$12/窯業・土石製品!$B$12</f>
        <v>5.4350864513035098E-3</v>
      </c>
      <c r="AJ28" s="4">
        <v>40940</v>
      </c>
      <c r="AK28" s="2">
        <f t="shared" si="3"/>
        <v>9.1060111620756501E-2</v>
      </c>
      <c r="AL28" s="2">
        <f t="shared" si="4"/>
        <v>-2.4985259561400339E-2</v>
      </c>
      <c r="AM28" s="2">
        <f t="shared" si="5"/>
        <v>0.49008241678084519</v>
      </c>
      <c r="AN28" s="2">
        <f t="shared" si="6"/>
        <v>-0.19901525680304666</v>
      </c>
      <c r="AO28" s="2">
        <f t="shared" si="7"/>
        <v>0.99233915670499118</v>
      </c>
      <c r="AP28" s="2">
        <f t="shared" si="8"/>
        <v>0.1687374547396403</v>
      </c>
      <c r="AQ28" s="2">
        <f t="shared" si="9"/>
        <v>1.5182186234817863</v>
      </c>
      <c r="AR28" s="2">
        <f>窯業・土石製品!AY28</f>
        <v>-0.39920159680639244</v>
      </c>
      <c r="AS28" s="12">
        <f>窯業・土石製品!AZ28</f>
        <v>0.776719354122406</v>
      </c>
    </row>
    <row r="29" spans="1:46">
      <c r="B29">
        <v>3</v>
      </c>
      <c r="C29" s="4">
        <v>40969</v>
      </c>
      <c r="D29" s="9">
        <f>窯業・土石製品!B29/窯業・土石製品!B17*100-100</f>
        <v>2.114803625377661</v>
      </c>
      <c r="E29" s="9">
        <f>(窯業・土石製品!C29/窯業・土石製品!C17*100-100)*窯業・土石製品!C$12/窯業・土石製品!$B$12</f>
        <v>-2.0015426970368629E-2</v>
      </c>
      <c r="F29" s="9">
        <f>(窯業・土石製品!D29/窯業・土石製品!D17*100-100)*窯業・土石製品!D$12/窯業・土石製品!$B$12</f>
        <v>0.14496182285433407</v>
      </c>
      <c r="G29" s="9">
        <f>(窯業・土石製品!E29/窯業・土石製品!E17*100-100)*窯業・土石製品!E$12/窯業・土石製品!$B$12</f>
        <v>1.281334720705463E-2</v>
      </c>
      <c r="H29" s="9">
        <f>(窯業・土石製品!F29/窯業・土石製品!F17*100-100)*窯業・土石製品!F$12/窯業・土石製品!$B$12</f>
        <v>-6.0843769013679385E-3</v>
      </c>
      <c r="I29" s="9">
        <f>(窯業・土石製品!G29/窯業・土石製品!G17*100-100)*窯業・土石製品!G$12/窯業・土石製品!$B$12</f>
        <v>0.19529479436295671</v>
      </c>
      <c r="J29" s="9">
        <f>(窯業・土石製品!H29/窯業・土石製品!H17*100-100)*窯業・土石製品!H$12/窯業・土石製品!$B$12</f>
        <v>5.8298938976601572E-2</v>
      </c>
      <c r="K29" s="9">
        <f>(窯業・土石製品!I29/窯業・土石製品!I17*100-100)*窯業・土石製品!I$12/窯業・土石製品!$B$12</f>
        <v>0.94145946087274746</v>
      </c>
      <c r="L29" s="9">
        <f>(窯業・土石製品!J29/窯業・土石製品!J17*100-100)*窯業・土石製品!J$12/窯業・土石製品!$B$12</f>
        <v>2.5564822803821947E-2</v>
      </c>
      <c r="M29" s="9">
        <f>(窯業・土石製品!K29/窯業・土石製品!K17*100-100)*窯業・土石製品!K$12/窯業・土石製品!$B$12</f>
        <v>6.8938653925713342E-2</v>
      </c>
      <c r="N29" s="9">
        <f>(窯業・土石製品!L29/窯業・土石製品!L17*100-100)*窯業・土石製品!L$12/窯業・土石製品!$B$12</f>
        <v>-3.521114460672143E-2</v>
      </c>
      <c r="O29" s="9">
        <f>(窯業・土石製品!M29/窯業・土石製品!M17*100-100)*窯業・土石製品!M$12/窯業・土石製品!$B$12</f>
        <v>-0.16174752236574647</v>
      </c>
      <c r="P29" s="9">
        <f>(窯業・土石製品!N29/窯業・土石製品!N17*100-100)*窯業・土石製品!N$12/窯業・土石製品!$B$12</f>
        <v>8.793885457896668E-3</v>
      </c>
      <c r="Q29" s="9">
        <f>(窯業・土石製品!O29/窯業・土石製品!O17*100-100)*窯業・土石製品!O$12/窯業・土石製品!$B$12</f>
        <v>-5.878884602682502E-3</v>
      </c>
      <c r="R29" s="9">
        <f>(窯業・土石製品!P29/窯業・土石製品!P17*100-100)*窯業・土石製品!P$12/窯業・土石製品!$B$12</f>
        <v>-1.0046056865274471E-3</v>
      </c>
      <c r="S29" s="9">
        <f>(窯業・土石製品!Q29/窯業・土石製品!Q17*100-100)*窯業・土石製品!Q$12/窯業・土石製品!$B$12</f>
        <v>0</v>
      </c>
      <c r="T29" s="9">
        <f>(窯業・土石製品!R29/窯業・土石製品!R17*100-100)*窯業・土石製品!R$12/窯業・土石製品!$B$12</f>
        <v>2.0895566570228042E-4</v>
      </c>
      <c r="U29" s="9">
        <f>(窯業・土石製品!S29/窯業・土石製品!S17*100-100)*窯業・土石製品!S$12/窯業・土石製品!$B$12</f>
        <v>-1.3228724649184398E-3</v>
      </c>
      <c r="V29" s="9">
        <f>(窯業・土石製品!T29/窯業・土石製品!T17*100-100)*窯業・土石製品!T$12/窯業・土石製品!$B$12</f>
        <v>-7.2275698938860482E-3</v>
      </c>
      <c r="W29" s="9">
        <f>(窯業・土石製品!U29/窯業・土石製品!U17*100-100)*窯業・土石製品!U$12/窯業・土石製品!$B$12</f>
        <v>0.98916874406375888</v>
      </c>
      <c r="X29" s="9">
        <f>(窯業・土石製品!V29/窯業・土石製品!V17*100-100)*窯業・土石製品!V$12/窯業・土石製品!$B$12</f>
        <v>0</v>
      </c>
      <c r="Y29" s="9">
        <f>(窯業・土石製品!W29/窯業・土石製品!W17*100-100)*窯業・土石製品!W$12/窯業・土石製品!$B$12</f>
        <v>2.0192876587773185E-3</v>
      </c>
      <c r="Z29" s="9">
        <f>(窯業・土石製品!X29/窯業・土石製品!X17*100-100)*窯業・土石製品!X$12/窯業・土石製品!$B$12</f>
        <v>4.4667995755677025E-3</v>
      </c>
      <c r="AA29" s="9">
        <f>(窯業・土石製品!Y29/窯業・土石製品!Y17*100-100)*窯業・土石製品!Y$12/窯業・土石製品!$B$12</f>
        <v>-1.3571950616606954E-2</v>
      </c>
      <c r="AB29" s="9">
        <f>(窯業・土石製品!Z29/窯業・土石製品!Z17*100-100)*窯業・土石製品!Z$12/窯業・土石製品!$B$12</f>
        <v>1.6582587764640072E-3</v>
      </c>
      <c r="AC29" s="9">
        <f>(窯業・土石製品!AA29/窯業・土石製品!AA17*100-100)*窯業・土石製品!AA$12/窯業・土石製品!$B$12</f>
        <v>-1.5127983894160772E-3</v>
      </c>
      <c r="AD29" s="9">
        <f>(窯業・土石製品!AB29/窯業・土石製品!AB17*100-100)*窯業・土石製品!AB$12/窯業・土石製品!$B$12</f>
        <v>1.0647722978654208E-3</v>
      </c>
      <c r="AE29" s="9">
        <f>(窯業・土石製品!AC29/窯業・土石製品!AC17*100-100)*窯業・土石製品!AC$12/窯業・土石製品!$B$12</f>
        <v>-5.3138037438970644E-2</v>
      </c>
      <c r="AF29" s="9">
        <f>(窯業・土石製品!AD29/窯業・土石製品!AD17*100-100)*窯業・土石製品!AD$12/窯業・土石製品!$B$12</f>
        <v>0</v>
      </c>
      <c r="AG29" s="9">
        <f>(窯業・土石製品!AE29/窯業・土石製品!AE17*100-100)*窯業・土石製品!AE$12/窯業・土石製品!$B$12</f>
        <v>6.1687351604593982E-3</v>
      </c>
      <c r="AJ29" s="4">
        <v>40969</v>
      </c>
      <c r="AK29" s="2">
        <f t="shared" si="3"/>
        <v>0.14496182285433407</v>
      </c>
      <c r="AL29" s="2">
        <f t="shared" si="4"/>
        <v>5.8298938976601572E-2</v>
      </c>
      <c r="AM29" s="2">
        <f t="shared" si="5"/>
        <v>0.94145946087274746</v>
      </c>
      <c r="AN29" s="2">
        <f t="shared" si="6"/>
        <v>-0.16174752236574647</v>
      </c>
      <c r="AO29" s="2">
        <f t="shared" si="7"/>
        <v>0.98916874406375888</v>
      </c>
      <c r="AP29" s="2">
        <f t="shared" si="8"/>
        <v>0.14266218097596561</v>
      </c>
      <c r="AQ29" s="2">
        <f t="shared" si="9"/>
        <v>2.114803625377661</v>
      </c>
      <c r="AR29" s="2">
        <f>窯業・土石製品!AY29</f>
        <v>-0.39880358923230119</v>
      </c>
      <c r="AS29" s="12">
        <f>窯業・土石製品!AZ29</f>
        <v>1.0845989989914244</v>
      </c>
    </row>
    <row r="30" spans="1:46">
      <c r="B30">
        <v>4</v>
      </c>
      <c r="C30" s="4">
        <v>41000</v>
      </c>
      <c r="D30" s="9">
        <f>窯業・土石製品!B30/窯業・土石製品!B18*100-100</f>
        <v>1.1940298507462757</v>
      </c>
      <c r="E30" s="9">
        <f>(窯業・土石製品!C30/窯業・土石製品!C18*100-100)*窯業・土石製品!C$12/窯業・土石製品!$B$12</f>
        <v>-2.2894877437668062E-2</v>
      </c>
      <c r="F30" s="9">
        <f>(窯業・土石製品!D30/窯業・土石製品!D18*100-100)*窯業・土石製品!D$12/窯業・土石製品!$B$12</f>
        <v>-0.17885836849688663</v>
      </c>
      <c r="G30" s="9">
        <f>(窯業・土石製品!E30/窯業・土石製品!E18*100-100)*窯業・土石製品!E$12/窯業・土石製品!$B$12</f>
        <v>1.0350274151799375E-2</v>
      </c>
      <c r="H30" s="9">
        <f>(窯業・土石製品!F30/窯業・土石製品!F18*100-100)*窯業・土石製品!F$12/窯業・土石製品!$B$12</f>
        <v>-1.2084499325367318E-2</v>
      </c>
      <c r="I30" s="9">
        <f>(窯業・土石製品!G30/窯業・土石製品!G18*100-100)*窯業・土石製品!G$12/窯業・土石製品!$B$12</f>
        <v>0.23214471301902984</v>
      </c>
      <c r="J30" s="9">
        <f>(窯業・土石製品!H30/窯業・土石製品!H18*100-100)*窯業・土石製品!H$12/窯業・土石製品!$B$12</f>
        <v>0</v>
      </c>
      <c r="K30" s="9">
        <f>(窯業・土石製品!I30/窯業・土石製品!I18*100-100)*窯業・土石製品!I$12/窯業・土石製品!$B$12</f>
        <v>0.71473704715145059</v>
      </c>
      <c r="L30" s="9">
        <f>(窯業・土石製品!J30/窯業・土石製品!J18*100-100)*窯業・土石製品!J$12/窯業・土石製品!$B$12</f>
        <v>-1.768106008288307E-2</v>
      </c>
      <c r="M30" s="9">
        <f>(窯業・土石製品!K30/窯業・土石製品!K18*100-100)*窯業・土石製品!K$12/窯業・土石製品!$B$12</f>
        <v>-4.5821500513497614E-2</v>
      </c>
      <c r="N30" s="9">
        <f>(窯業・土石製品!L30/窯業・土石製品!L18*100-100)*窯業・土石製品!L$12/窯業・土石製品!$B$12</f>
        <v>-9.8314570782650545E-2</v>
      </c>
      <c r="O30" s="9">
        <f>(窯業・土石製品!M30/窯業・土石製品!M18*100-100)*窯業・土石製品!M$12/窯業・土石製品!$B$12</f>
        <v>-0.30373997587112339</v>
      </c>
      <c r="P30" s="9">
        <f>(窯業・土石製品!N30/窯業・土石製品!N18*100-100)*窯業・土石製品!N$12/窯業・土石製品!$B$12</f>
        <v>-5.1666253769466618E-2</v>
      </c>
      <c r="Q30" s="9">
        <f>(窯業・土石製品!O30/窯業・土石製品!O18*100-100)*窯業・土石製品!O$12/窯業・土石製品!$B$12</f>
        <v>-8.2704109592961362E-3</v>
      </c>
      <c r="R30" s="9">
        <f>(窯業・土石製品!P30/窯業・土石製品!P18*100-100)*窯業・土石製品!P$12/窯業・土石製品!$B$12</f>
        <v>-6.0276341191646836E-4</v>
      </c>
      <c r="S30" s="9">
        <f>(窯業・土石製品!Q30/窯業・土石製品!Q18*100-100)*窯業・土石製品!Q$12/窯業・土石製品!$B$12</f>
        <v>0</v>
      </c>
      <c r="T30" s="9">
        <f>(窯業・土石製品!R30/窯業・土石製品!R18*100-100)*窯業・土石製品!R$12/窯業・土石製品!$B$12</f>
        <v>1.7051635763418884E-4</v>
      </c>
      <c r="U30" s="9">
        <f>(窯業・土石製品!S30/窯業・土石製品!S18*100-100)*窯業・土石製品!S$12/窯業・土石製品!$B$12</f>
        <v>-1.3146090084521309E-3</v>
      </c>
      <c r="V30" s="9">
        <f>(窯業・土石製品!T30/窯業・土石製品!T18*100-100)*窯業・土石製品!T$12/窯業・土石製品!$B$12</f>
        <v>-1.3197648419008976E-2</v>
      </c>
      <c r="W30" s="9">
        <f>(窯業・土石製品!U30/窯業・土石製品!U18*100-100)*窯業・土石製品!U$12/窯業・土石製品!$B$12</f>
        <v>0.99397361722383493</v>
      </c>
      <c r="X30" s="9">
        <f>(窯業・土石製品!V30/窯業・土石製品!V18*100-100)*窯業・土石製品!V$12/窯業・土石製品!$B$12</f>
        <v>4.8892723612309948E-3</v>
      </c>
      <c r="Y30" s="9">
        <f>(窯業・土石製品!W30/窯業・土石製品!W18*100-100)*窯業・土石製品!W$12/窯業・土石製品!$B$12</f>
        <v>1.6894236048679609E-2</v>
      </c>
      <c r="Z30" s="9">
        <f>(窯業・土石製品!X30/窯業・土石製品!X18*100-100)*窯業・土石製品!X$12/窯業・土石製品!$B$12</f>
        <v>-8.8890647585565541E-4</v>
      </c>
      <c r="AA30" s="9">
        <f>(窯業・土石製品!Y30/窯業・土石製品!Y18*100-100)*窯業・土石製品!Y$12/窯業・土石製品!$B$12</f>
        <v>-1.359895947355543E-2</v>
      </c>
      <c r="AB30" s="9">
        <f>(窯業・土石製品!Z30/窯業・土石製品!Z18*100-100)*窯業・土石製品!Z$12/窯業・土石製品!$B$12</f>
        <v>-3.3165175529282498E-3</v>
      </c>
      <c r="AC30" s="9">
        <f>(窯業・土石製品!AA30/窯業・土石製品!AA18*100-100)*窯業・土石製品!AA$12/窯業・土石製品!$B$12</f>
        <v>-4.5429381063551658E-3</v>
      </c>
      <c r="AD30" s="9">
        <f>(窯業・土石製品!AB30/窯業・土石製品!AB18*100-100)*窯業・土石製品!AB$12/窯業・土石製品!$B$12</f>
        <v>0</v>
      </c>
      <c r="AE30" s="9">
        <f>(窯業・土石製品!AC30/窯業・土石製品!AC18*100-100)*窯業・土石製品!AC$12/窯業・土石製品!$B$12</f>
        <v>-4.2680471670981331E-2</v>
      </c>
      <c r="AF30" s="9">
        <f>(窯業・土石製品!AD30/窯業・土石製品!AD18*100-100)*窯業・土石製品!AD$12/窯業・土石製品!$B$12</f>
        <v>0</v>
      </c>
      <c r="AG30" s="9">
        <f>(窯業・土石製品!AE30/窯業・土石製品!AE18*100-100)*窯業・土石製品!AE$12/窯業・土石製品!$B$12</f>
        <v>4.977432459970235E-3</v>
      </c>
      <c r="AJ30" s="4">
        <v>41000</v>
      </c>
      <c r="AK30" s="2">
        <f t="shared" si="3"/>
        <v>-0.17885836849688663</v>
      </c>
      <c r="AL30" s="2">
        <f t="shared" si="4"/>
        <v>0</v>
      </c>
      <c r="AM30" s="2">
        <f t="shared" si="5"/>
        <v>0.71473704715145059</v>
      </c>
      <c r="AN30" s="2">
        <f t="shared" si="6"/>
        <v>-0.30373997587112339</v>
      </c>
      <c r="AO30" s="2">
        <f t="shared" si="7"/>
        <v>0.99397361722383493</v>
      </c>
      <c r="AP30" s="2">
        <f t="shared" si="8"/>
        <v>-3.208246926099978E-2</v>
      </c>
      <c r="AQ30" s="2">
        <f t="shared" si="9"/>
        <v>1.1940298507462757</v>
      </c>
      <c r="AR30" s="2">
        <f>窯業・土石製品!AY30</f>
        <v>-0.69860279441118678</v>
      </c>
      <c r="AS30" s="12">
        <f>窯業・土石製品!AZ30</f>
        <v>0.61595335716874899</v>
      </c>
    </row>
    <row r="31" spans="1:46">
      <c r="B31">
        <v>5</v>
      </c>
      <c r="C31" s="4">
        <v>41030</v>
      </c>
      <c r="D31" s="9">
        <f>窯業・土石製品!B31/窯業・土石製品!B19*100-100</f>
        <v>0.29821073558649402</v>
      </c>
      <c r="E31" s="9">
        <f>(窯業・土石製品!C31/窯業・土石製品!C19*100-100)*窯業・土石製品!C$12/窯業・土石製品!$B$12</f>
        <v>-2.4725763445755319E-2</v>
      </c>
      <c r="F31" s="9">
        <f>(窯業・土石製品!D31/窯業・土石製品!D19*100-100)*窯業・土石製品!D$12/窯業・土石製品!$B$12</f>
        <v>-0.33814856895525547</v>
      </c>
      <c r="G31" s="9">
        <f>(窯業・土石製品!E31/窯業・土石製品!E19*100-100)*窯業・土石製品!E$12/窯業・土石製品!$B$12</f>
        <v>7.6770629750503886E-3</v>
      </c>
      <c r="H31" s="9">
        <f>(窯業・土石製品!F31/窯業・土石製品!F19*100-100)*窯業・土石製品!F$12/窯業・土石製品!$B$12</f>
        <v>-1.2120465097169289E-2</v>
      </c>
      <c r="I31" s="9">
        <f>(窯業・土石製品!G31/窯業・土石製品!G19*100-100)*窯業・土石製品!G$12/窯業・土石製品!$B$12</f>
        <v>0.23801553062985448</v>
      </c>
      <c r="J31" s="9">
        <f>(窯業・土石製品!H31/窯業・土石製品!H19*100-100)*窯業・土石製品!H$12/窯業・土石製品!$B$12</f>
        <v>2.491037866361466E-2</v>
      </c>
      <c r="K31" s="9">
        <f>(窯業・土石製品!I31/窯業・土石製品!I19*100-100)*窯業・土石製品!I$12/窯業・土石製品!$B$12</f>
        <v>0.14517832807850797</v>
      </c>
      <c r="L31" s="9">
        <f>(窯業・土石製品!J31/窯業・土石製品!J19*100-100)*窯業・土石製品!J$12/窯業・土石製品!$B$12</f>
        <v>-2.2778257118205494E-2</v>
      </c>
      <c r="M31" s="9">
        <f>(窯業・土石製品!K31/窯業・土石製品!K19*100-100)*窯業・土石製品!K$12/窯業・土石製品!$B$12</f>
        <v>6.8800914357429827E-2</v>
      </c>
      <c r="N31" s="9">
        <f>(窯業・土石製品!L31/窯業・土石製品!L19*100-100)*窯業・土石製品!L$12/窯業・土石製品!$B$12</f>
        <v>-0.11131307826359767</v>
      </c>
      <c r="O31" s="9">
        <f>(窯業・土石製品!M31/窯業・土石製品!M19*100-100)*窯業・土石製品!M$12/窯業・土石製品!$B$12</f>
        <v>-0.39103366699751979</v>
      </c>
      <c r="P31" s="9">
        <f>(窯業・土石製品!N31/窯業・土石製品!N19*100-100)*窯業・土石製品!N$12/窯業・土石製品!$B$12</f>
        <v>-5.453660120110361E-2</v>
      </c>
      <c r="Q31" s="9">
        <f>(窯業・土石製品!O31/窯業・土石製品!O19*100-100)*窯業・土石製品!O$12/窯業・土石製品!$B$12</f>
        <v>-1.1122973719912114E-2</v>
      </c>
      <c r="R31" s="9">
        <f>(窯業・土石製品!P31/窯業・土石製品!P19*100-100)*窯業・土石製品!P$12/窯業・土石製品!$B$12</f>
        <v>2.015245040841676E-4</v>
      </c>
      <c r="S31" s="9">
        <f>(窯業・土石製品!Q31/窯業・土石製品!Q19*100-100)*窯業・土石製品!Q$12/窯業・土石製品!$B$12</f>
        <v>0</v>
      </c>
      <c r="T31" s="9">
        <f>(窯業・土石製品!R31/窯業・土石製品!R19*100-100)*窯業・土石製品!R$12/窯業・土石製品!$B$12</f>
        <v>5.505485269816097E-4</v>
      </c>
      <c r="U31" s="9">
        <f>(窯業・土石製品!S31/窯業・土石製品!S19*100-100)*窯業・土石製品!S$12/窯業・土石製品!$B$12</f>
        <v>-1.3765673817442584E-3</v>
      </c>
      <c r="V31" s="9">
        <f>(窯業・土石製品!T31/窯業・土石製品!T19*100-100)*窯業・土石製品!T$12/窯業・土石製品!$B$12</f>
        <v>-1.4368754490235808E-2</v>
      </c>
      <c r="W31" s="9">
        <f>(窯業・土石製品!U31/窯業・土石製品!U19*100-100)*窯業・土石製品!U$12/窯業・土石製品!$B$12</f>
        <v>0.9057082568730539</v>
      </c>
      <c r="X31" s="9">
        <f>(窯業・土石製品!V31/窯業・土石製品!V19*100-100)*窯業・土石製品!V$12/窯業・土石製品!$B$12</f>
        <v>4.8892723612309948E-3</v>
      </c>
      <c r="Y31" s="9">
        <f>(窯業・土石製品!W31/窯業・土石製品!W19*100-100)*窯業・土石製品!W$12/窯業・土石製品!$B$12</f>
        <v>1.7313776243888399E-2</v>
      </c>
      <c r="Z31" s="9">
        <f>(窯業・土石製品!X31/窯業・土石製品!X19*100-100)*窯業・土石製品!X$12/窯業・土石製品!$B$12</f>
        <v>-2.666719427567093E-3</v>
      </c>
      <c r="AA31" s="9">
        <f>(窯業・土石製品!Y31/窯業・土石製品!Y19*100-100)*窯業・土石製品!Y$12/窯業・土石製品!$B$12</f>
        <v>-1.362607604279476E-2</v>
      </c>
      <c r="AB31" s="9">
        <f>(窯業・土石製品!Z31/窯業・土石製品!Z19*100-100)*窯業・土石製品!Z$12/窯業・土石製品!$B$12</f>
        <v>-4.9549367428343392E-3</v>
      </c>
      <c r="AC31" s="9">
        <f>(窯業・土石製品!AA31/窯業・土石製品!AA19*100-100)*窯業・土石製品!AA$12/窯業・土石製品!$B$12</f>
        <v>-4.5429381063551658E-3</v>
      </c>
      <c r="AD31" s="9">
        <f>(窯業・土石製品!AB31/窯業・土石製品!AB19*100-100)*窯業・土石製品!AB$12/窯業・土石製品!$B$12</f>
        <v>0</v>
      </c>
      <c r="AE31" s="9">
        <f>(窯業・土石製品!AC31/窯業・土石製品!AC19*100-100)*窯業・土石製品!AC$12/窯業・土石製品!$B$12</f>
        <v>-4.2766003678336405E-2</v>
      </c>
      <c r="AF31" s="9">
        <f>(窯業・土石製品!AD31/窯業・土石製品!AD19*100-100)*窯業・土石製品!AD$12/窯業・土石製品!$B$12</f>
        <v>0</v>
      </c>
      <c r="AG31" s="9">
        <f>(窯業・土石製品!AE31/窯業・土石製品!AE19*100-100)*窯業・土石製品!AE$12/窯業・土石製品!$B$12</f>
        <v>4.2663706799744971E-3</v>
      </c>
      <c r="AJ31" s="4">
        <v>41030</v>
      </c>
      <c r="AK31" s="2">
        <f t="shared" si="3"/>
        <v>-0.33814856895525547</v>
      </c>
      <c r="AL31" s="2">
        <f t="shared" si="4"/>
        <v>2.491037866361466E-2</v>
      </c>
      <c r="AM31" s="2">
        <f t="shared" si="5"/>
        <v>0.14517832807850797</v>
      </c>
      <c r="AN31" s="2">
        <f t="shared" si="6"/>
        <v>-0.39103366699751979</v>
      </c>
      <c r="AO31" s="2">
        <f t="shared" si="7"/>
        <v>0.9057082568730539</v>
      </c>
      <c r="AP31" s="2">
        <f t="shared" si="8"/>
        <v>-4.8403992075907287E-2</v>
      </c>
      <c r="AQ31" s="2">
        <f t="shared" si="9"/>
        <v>0.29821073558649402</v>
      </c>
      <c r="AR31" s="2">
        <f>窯業・土石製品!AY31</f>
        <v>0</v>
      </c>
      <c r="AS31" s="12">
        <f>窯業・土石製品!AZ31</f>
        <v>0.1539093384807444</v>
      </c>
    </row>
    <row r="32" spans="1:46">
      <c r="B32">
        <v>6</v>
      </c>
      <c r="C32" s="4">
        <v>41061</v>
      </c>
      <c r="D32" s="9">
        <f>窯業・土石製品!B32/窯業・土石製品!B20*100-100</f>
        <v>-0.29821073558647981</v>
      </c>
      <c r="E32" s="9">
        <f>(窯業・土石製品!C32/窯業・土石製品!C20*100-100)*窯業・土石製品!C$12/窯業・土石製品!$B$12</f>
        <v>-2.7178873057114084E-2</v>
      </c>
      <c r="F32" s="9">
        <f>(窯業・土石製品!D32/窯業・土石製品!D20*100-100)*窯業・土石製品!D$12/窯業・土石製品!$B$12</f>
        <v>-0.40974342792919716</v>
      </c>
      <c r="G32" s="9">
        <f>(窯業・土石製品!E32/窯業・土石製品!E20*100-100)*窯業・土石製品!E$12/窯業・土石製品!$B$12</f>
        <v>6.7701532956139137E-3</v>
      </c>
      <c r="H32" s="9">
        <f>(窯業・土石製品!F32/窯業・土石製品!F20*100-100)*窯業・土石製品!F$12/窯業・土石製品!$B$12</f>
        <v>-8.1286951549876547E-3</v>
      </c>
      <c r="I32" s="9">
        <f>(窯業・土石製品!G32/窯業・土石製品!G20*100-100)*窯業・土石製品!G$12/窯業・土石製品!$B$12</f>
        <v>0.23214471301902984</v>
      </c>
      <c r="J32" s="9">
        <f>(窯業・土石製品!H32/窯業・土石製品!H20*100-100)*窯業・土石製品!H$12/窯業・土石製品!$B$12</f>
        <v>4.9771036012530058E-2</v>
      </c>
      <c r="K32" s="9">
        <f>(窯業・土石製品!I32/窯業・土石製品!I20*100-100)*窯業・土石製品!I$12/窯業・土石製品!$B$12</f>
        <v>-0.41095452657143777</v>
      </c>
      <c r="L32" s="9">
        <f>(窯業・土石製品!J32/窯業・土石製品!J20*100-100)*窯業・土石製品!J$12/窯業・土石製品!$B$12</f>
        <v>-4.7895848300786262E-2</v>
      </c>
      <c r="M32" s="9">
        <f>(窯業・土石製品!K32/窯業・土石製品!K20*100-100)*窯業・土石製品!K$12/窯業・土石製品!$B$12</f>
        <v>4.5867276238284377E-2</v>
      </c>
      <c r="N32" s="9">
        <f>(窯業・土石製品!L32/窯業・土石製品!L20*100-100)*窯業・土石製品!L$12/窯業・土石製品!$B$12</f>
        <v>-0.12185729454163692</v>
      </c>
      <c r="O32" s="9">
        <f>(窯業・土石製品!M32/窯業・土石製品!M20*100-100)*窯業・土石製品!M$12/窯業・土石製品!$B$12</f>
        <v>-0.37764951930997315</v>
      </c>
      <c r="P32" s="9">
        <f>(窯業・土石製品!N32/窯業・土石製品!N20*100-100)*窯業・土石製品!N$12/窯業・土石製品!$B$12</f>
        <v>-5.1820175081590189E-2</v>
      </c>
      <c r="Q32" s="9">
        <f>(窯業・土石製品!O32/窯業・土石製品!O20*100-100)*窯業・土石製品!O$12/窯業・土石製品!$B$12</f>
        <v>-1.3057403932070725E-2</v>
      </c>
      <c r="R32" s="9">
        <f>(窯業・土石製品!P32/窯業・土石製品!P20*100-100)*窯業・土石製品!P$12/窯業・土石製品!$B$12</f>
        <v>-2.0052089599613282E-4</v>
      </c>
      <c r="S32" s="9">
        <f>(窯業・土石製品!Q32/窯業・土石製品!Q20*100-100)*窯業・土石製品!Q$12/窯業・土石製品!$B$12</f>
        <v>0</v>
      </c>
      <c r="T32" s="9">
        <f>(窯業・土石製品!R32/窯業・土石製品!R20*100-100)*窯業・土石製品!R$12/窯業・土石製品!$B$12</f>
        <v>4.2908699564882637E-4</v>
      </c>
      <c r="U32" s="9">
        <f>(窯業・土石製品!S32/窯業・土石製品!S20*100-100)*窯業・土石製品!S$12/窯業・土石製品!$B$12</f>
        <v>-1.3230917065135915E-3</v>
      </c>
      <c r="V32" s="9">
        <f>(窯業・土石製品!T32/窯業・土石製品!T20*100-100)*窯業・土石製品!T$12/窯業・土石製品!$B$12</f>
        <v>-1.5535204076089951E-2</v>
      </c>
      <c r="W32" s="9">
        <f>(窯業・土石製品!U32/窯業・土石製品!U20*100-100)*窯業・土石製品!U$12/窯業・土石製品!$B$12</f>
        <v>0.97149939360726245</v>
      </c>
      <c r="X32" s="9">
        <f>(窯業・土石製品!V32/窯業・土石製品!V20*100-100)*窯業・土石製品!V$12/窯業・土石製品!$B$12</f>
        <v>4.8892723612309948E-3</v>
      </c>
      <c r="Y32" s="9">
        <f>(窯業・土石製品!W32/窯業・土石製品!W20*100-100)*窯業・土石製品!W$12/窯業・土石製品!$B$12</f>
        <v>1.7313776243888399E-2</v>
      </c>
      <c r="Z32" s="9">
        <f>(窯業・土石製品!X32/窯業・土石製品!X20*100-100)*窯業・土石製品!X$12/窯業・土石製品!$B$12</f>
        <v>-2.672047538311607E-3</v>
      </c>
      <c r="AA32" s="9">
        <f>(窯業・土石製品!Y32/窯業・土石製品!Y20*100-100)*窯業・土石製品!Y$12/窯業・土石製品!$B$12</f>
        <v>-1.2540581997009947E-2</v>
      </c>
      <c r="AB32" s="9">
        <f>(窯業・土石製品!Z32/窯業・土石製品!Z20*100-100)*窯業・土石製品!Z$12/窯業・土石製品!$B$12</f>
        <v>-6.6264020707507403E-3</v>
      </c>
      <c r="AC32" s="9">
        <f>(窯業・土石製品!AA32/窯業・土石製品!AA20*100-100)*窯業・土石製品!AA$12/窯業・土石製品!$B$12</f>
        <v>-3.0316600990304243E-3</v>
      </c>
      <c r="AD32" s="9">
        <f>(窯業・土石製品!AB32/窯業・土石製品!AB20*100-100)*窯業・土石製品!AB$12/窯業・土石製品!$B$12</f>
        <v>0</v>
      </c>
      <c r="AE32" s="9">
        <f>(窯業・土石製品!AC32/窯業・土石製品!AC20*100-100)*窯業・土石製品!AC$12/窯業・土石製品!$B$12</f>
        <v>-6.4020707506470487E-2</v>
      </c>
      <c r="AF32" s="9">
        <f>(窯業・土石製品!AD32/窯業・土石製品!AD20*100-100)*窯業・土石製品!AD$12/窯業・土石製品!$B$12</f>
        <v>0</v>
      </c>
      <c r="AG32" s="9">
        <f>(窯業・土石製品!AE32/窯業・土石製品!AE20*100-100)*窯業・土石製品!AE$12/窯業・土石製品!$B$12</f>
        <v>2.1310435876378984E-3</v>
      </c>
      <c r="AJ32" s="4">
        <v>41061</v>
      </c>
      <c r="AK32" s="2">
        <f t="shared" si="3"/>
        <v>-0.40974342792919716</v>
      </c>
      <c r="AL32" s="2">
        <f t="shared" si="4"/>
        <v>4.9771036012530058E-2</v>
      </c>
      <c r="AM32" s="2">
        <f t="shared" si="5"/>
        <v>-0.41095452657143777</v>
      </c>
      <c r="AN32" s="2">
        <f t="shared" si="6"/>
        <v>-0.37764951930997315</v>
      </c>
      <c r="AO32" s="2">
        <f t="shared" si="7"/>
        <v>0.97149939360726245</v>
      </c>
      <c r="AP32" s="2">
        <f t="shared" si="8"/>
        <v>-0.12113369139566421</v>
      </c>
      <c r="AQ32" s="2">
        <f t="shared" si="9"/>
        <v>-0.29821073558647981</v>
      </c>
      <c r="AR32" s="2">
        <f>窯業・土石製品!AY32</f>
        <v>-0.19980019980019392</v>
      </c>
      <c r="AS32" s="12">
        <f>窯業・土石製品!AZ32</f>
        <v>-0.15390933848073018</v>
      </c>
    </row>
    <row r="33" spans="1:45">
      <c r="B33">
        <v>7</v>
      </c>
      <c r="C33" s="4">
        <v>41091</v>
      </c>
      <c r="D33" s="9">
        <f>窯業・土石製品!B33/窯業・土石製品!B21*100-100</f>
        <v>-0.8928571428571388</v>
      </c>
      <c r="E33" s="9">
        <f>(窯業・土石製品!C33/窯業・土石製品!C21*100-100)*窯業・土石製品!C$12/窯業・土石製品!$B$12</f>
        <v>-2.6982196553208784E-2</v>
      </c>
      <c r="F33" s="9">
        <f>(窯業・土石製品!D33/窯業・土石製品!D21*100-100)*窯業・土石製品!D$12/窯業・土石製品!$B$12</f>
        <v>-0.48052691377852136</v>
      </c>
      <c r="G33" s="9">
        <f>(窯業・土石製品!E33/窯業・土石製品!E21*100-100)*窯業・土石製品!E$12/窯業・土石製品!$B$12</f>
        <v>5.5066033212015078E-3</v>
      </c>
      <c r="H33" s="9">
        <f>(窯業・土石製品!F33/窯業・土石製品!F21*100-100)*窯業・土石製品!F$12/窯業・土石製品!$B$12</f>
        <v>-1.0222078997612556E-2</v>
      </c>
      <c r="I33" s="9">
        <f>(窯業・土石製品!G33/窯業・土石製品!G21*100-100)*窯業・土石製品!G$12/窯業・土石製品!$B$12</f>
        <v>0.23214471301902984</v>
      </c>
      <c r="J33" s="9">
        <f>(窯業・土石製品!H33/窯業・土石製品!H21*100-100)*窯業・土石製品!H$12/窯業・土石製品!$B$12</f>
        <v>2.4835945261232943E-2</v>
      </c>
      <c r="K33" s="9">
        <f>(窯業・土石製品!I33/窯業・土石製品!I21*100-100)*窯業・土石製品!I$12/窯業・土石製品!$B$12</f>
        <v>-0.80341207836568873</v>
      </c>
      <c r="L33" s="9">
        <f>(窯業・土石製品!J33/窯業・土石製品!J21*100-100)*窯業・土石製品!J$12/窯業・土石製品!$B$12</f>
        <v>-6.8062521269537671E-2</v>
      </c>
      <c r="M33" s="9">
        <f>(窯業・土石製品!K33/窯業・土石製品!K21*100-100)*窯業・土石製品!K$12/窯業・土石製品!$B$12</f>
        <v>6.8938653925713342E-2</v>
      </c>
      <c r="N33" s="9">
        <f>(窯業・土石製品!L33/窯業・土石製品!L21*100-100)*窯業・土石製品!L$12/窯業・土石製品!$B$12</f>
        <v>-0.13600182291599983</v>
      </c>
      <c r="O33" s="9">
        <f>(窯業・土石製品!M33/窯業・土石製品!M21*100-100)*窯業・土石製品!M$12/窯業・土石製品!$B$12</f>
        <v>-0.40144807895612611</v>
      </c>
      <c r="P33" s="9">
        <f>(窯業・土石製品!N33/窯業・土石製品!N21*100-100)*窯業・土石製品!N$12/窯業・土石製品!$B$12</f>
        <v>-6.6214668159809545E-2</v>
      </c>
      <c r="Q33" s="9">
        <f>(窯業・土石製品!O33/窯業・土石製品!O21*100-100)*窯業・土石製品!O$12/窯業・土石製品!$B$12</f>
        <v>-6.3370429407779002E-3</v>
      </c>
      <c r="R33" s="9">
        <f>(窯業・土石製品!P33/窯業・土石製品!P21*100-100)*窯業・土石製品!P$12/窯業・土石製品!$B$12</f>
        <v>-1.400855722724323E-3</v>
      </c>
      <c r="S33" s="9">
        <f>(窯業・土石製品!Q33/窯業・土石製品!Q21*100-100)*窯業・土石製品!Q$12/窯業・土石製品!$B$12</f>
        <v>0</v>
      </c>
      <c r="T33" s="9">
        <f>(窯業・土石製品!R33/窯業・土石製品!R21*100-100)*窯業・土石製品!R$12/窯業・土石製品!$B$12</f>
        <v>5.7636123555710665E-4</v>
      </c>
      <c r="U33" s="9">
        <f>(窯業・土石製品!S33/窯業・土石製品!S21*100-100)*窯業・土石製品!S$12/窯業・土石製品!$B$12</f>
        <v>-1.3204293945717879E-3</v>
      </c>
      <c r="V33" s="9">
        <f>(窯業・土石製品!T33/窯業・土石製品!T21*100-100)*窯業・土石製品!T$12/窯業・土石製品!$B$12</f>
        <v>-2.2682750799051493E-2</v>
      </c>
      <c r="W33" s="9">
        <f>(窯業・土石製品!U33/窯業・土石製品!U21*100-100)*窯業・土石製品!U$12/窯業・土石製品!$B$12</f>
        <v>0.87814243635406375</v>
      </c>
      <c r="X33" s="9">
        <f>(窯業・土石製品!V33/窯業・土石製品!V21*100-100)*窯業・土石製品!V$12/窯業・土石製品!$B$12</f>
        <v>4.8892723612309948E-3</v>
      </c>
      <c r="Y33" s="9">
        <f>(窯業・土石製品!W33/窯業・土石製品!W21*100-100)*窯業・土石製品!W$12/窯業・土石製品!$B$12</f>
        <v>1.7313776243888399E-2</v>
      </c>
      <c r="Z33" s="9">
        <f>(窯業・土石製品!X33/窯業・土石製品!X21*100-100)*窯業・土石製品!X$12/窯業・土石製品!$B$12</f>
        <v>-2.672047538311607E-3</v>
      </c>
      <c r="AA33" s="9">
        <f>(窯業・土石製品!Y33/窯業・土石製品!Y21*100-100)*窯業・土石製品!Y$12/窯業・土石製品!$B$12</f>
        <v>-1.085222881760037E-2</v>
      </c>
      <c r="AB33" s="9">
        <f>(窯業・土石製品!Z33/窯業・土石製品!Z21*100-100)*窯業・土石製品!Z$12/窯業・土石製品!$B$12</f>
        <v>-8.2500025781258989E-3</v>
      </c>
      <c r="AC33" s="9">
        <f>(窯業・土石製品!AA33/窯業・土石製品!AA21*100-100)*窯業・土石製品!AA$12/窯業・土石製品!$B$12</f>
        <v>-4.5429381063551658E-3</v>
      </c>
      <c r="AD33" s="9">
        <f>(窯業・土石製品!AB33/窯業・土石製品!AB21*100-100)*窯業・土石製品!AB$12/窯業・土石製品!$B$12</f>
        <v>0</v>
      </c>
      <c r="AE33" s="9">
        <f>(窯業・土石製品!AC33/窯業・土石製品!AC21*100-100)*窯業・土石製品!AC$12/窯業・土石製品!$B$12</f>
        <v>-5.3403993582307435E-2</v>
      </c>
      <c r="AF33" s="9">
        <f>(窯業・土石製品!AD33/窯業・土石製品!AD21*100-100)*窯業・土石製品!AD$12/窯業・土石製品!$B$12</f>
        <v>0</v>
      </c>
      <c r="AG33" s="9">
        <f>(窯業・土石製品!AE33/窯業・土石製品!AE21*100-100)*窯業・土石製品!AE$12/窯業・土石製品!$B$12</f>
        <v>-2.3725904463306409E-4</v>
      </c>
      <c r="AJ33" s="4">
        <v>41091</v>
      </c>
      <c r="AK33" s="2">
        <f t="shared" si="3"/>
        <v>-0.48052691377852136</v>
      </c>
      <c r="AL33" s="2">
        <f t="shared" si="4"/>
        <v>2.4835945261232943E-2</v>
      </c>
      <c r="AM33" s="2">
        <f t="shared" si="5"/>
        <v>-0.80341207836568873</v>
      </c>
      <c r="AN33" s="2">
        <f t="shared" si="6"/>
        <v>-0.40144807895612611</v>
      </c>
      <c r="AO33" s="2">
        <f t="shared" si="7"/>
        <v>0.87814243635406375</v>
      </c>
      <c r="AP33" s="2">
        <f t="shared" si="8"/>
        <v>-0.1104484533720993</v>
      </c>
      <c r="AQ33" s="2">
        <f t="shared" si="9"/>
        <v>-0.8928571428571388</v>
      </c>
      <c r="AR33" s="2">
        <f>窯業・土石製品!AY33</f>
        <v>-0.10030090270812764</v>
      </c>
      <c r="AS33" s="12">
        <f>窯業・土石製品!AZ33</f>
        <v>-0.46125473936349692</v>
      </c>
    </row>
    <row r="34" spans="1:45">
      <c r="B34">
        <v>8</v>
      </c>
      <c r="C34" s="4">
        <v>41122</v>
      </c>
      <c r="D34" s="9">
        <f>窯業・土石製品!B34/窯業・土石製品!B22*100-100</f>
        <v>-0.59701492537313072</v>
      </c>
      <c r="E34" s="9">
        <f>(窯業・土石製品!C34/窯業・土石製品!C22*100-100)*窯業・土石製品!C$12/窯業・土石製品!$B$12</f>
        <v>-2.822816120475638E-2</v>
      </c>
      <c r="F34" s="9">
        <f>(窯業・土石製品!D34/窯業・土石製品!D22*100-100)*窯業・土石製品!D$12/窯業・土石製品!$B$12</f>
        <v>-0.39388033142093681</v>
      </c>
      <c r="G34" s="9">
        <f>(窯業・土石製品!E34/窯業・土石製品!E22*100-100)*窯業・土石製品!E$12/窯業・土石製品!$B$12</f>
        <v>4.5604624609625359E-3</v>
      </c>
      <c r="H34" s="9">
        <f>(窯業・土石製品!F34/窯業・土石製品!F22*100-100)*窯業・土石製品!F$12/窯業・土石製品!$B$12</f>
        <v>-6.1579782348521106E-3</v>
      </c>
      <c r="I34" s="9">
        <f>(窯業・土石製品!G34/窯業・土石製品!G22*100-100)*窯業・土石製品!G$12/窯業・土石製品!$B$12</f>
        <v>0.23237732295191407</v>
      </c>
      <c r="J34" s="9">
        <f>(窯業・土石製品!H34/窯業・土石製品!H22*100-100)*窯業・土石製品!H$12/窯業・土石製品!$B$12</f>
        <v>3.3213838218152485E-2</v>
      </c>
      <c r="K34" s="9">
        <f>(窯業・土石製品!I34/窯業・土石製品!I22*100-100)*窯業・土石製品!I$12/窯業・土石製品!$B$12</f>
        <v>-0.63255576021559234</v>
      </c>
      <c r="L34" s="9">
        <f>(窯業・土石製品!J34/窯業・土石製品!J22*100-100)*窯業・土石製品!J$12/窯業・土石製品!$B$12</f>
        <v>-6.8130380213973982E-2</v>
      </c>
      <c r="M34" s="9">
        <f>(窯業・土石製品!K34/窯業・土石製品!K22*100-100)*窯業・土石製品!K$12/窯業・土石製品!$B$12</f>
        <v>9.2010307644337805E-2</v>
      </c>
      <c r="N34" s="9">
        <f>(窯業・土石製品!L34/窯業・土石製品!L22*100-100)*窯業・土石製品!L$12/窯業・土石製品!$B$12</f>
        <v>-0.14881603860767739</v>
      </c>
      <c r="O34" s="9">
        <f>(窯業・土石製品!M34/窯業・土石製品!M22*100-100)*窯業・土石製品!M$12/窯業・土石製品!$B$12</f>
        <v>-0.41392521895736595</v>
      </c>
      <c r="P34" s="9">
        <f>(窯業・土石製品!N34/窯業・土石製品!N22*100-100)*窯業・土石製品!N$12/窯業・土石製品!$B$12</f>
        <v>-6.9231066410827644E-2</v>
      </c>
      <c r="Q34" s="9">
        <f>(窯業・土石製品!O34/窯業・土石製品!O22*100-100)*窯業・土石製品!O$12/窯業・土石製品!$B$12</f>
        <v>-6.8586987031295276E-3</v>
      </c>
      <c r="R34" s="9">
        <f>(窯業・土石製品!P34/窯業・土石製品!P22*100-100)*窯業・土石製品!P$12/窯業・土石製品!$B$12</f>
        <v>-8.0288326851484285E-4</v>
      </c>
      <c r="S34" s="9">
        <f>(窯業・土石製品!Q34/窯業・土石製品!Q22*100-100)*窯業・土石製品!Q$12/窯業・土石製品!$B$12</f>
        <v>0</v>
      </c>
      <c r="T34" s="9">
        <f>(窯業・土石製品!R34/窯業・土石製品!R22*100-100)*窯業・土石製品!R$12/窯業・土石製品!$B$12</f>
        <v>5.8554160014741817E-4</v>
      </c>
      <c r="U34" s="9">
        <f>(窯業・土石製品!S34/窯業・土石製品!S22*100-100)*窯業・土石製品!S$12/窯業・土石製品!$B$12</f>
        <v>-1.0867718253503636E-3</v>
      </c>
      <c r="V34" s="9">
        <f>(窯業・土石製品!T34/窯業・土石製品!T22*100-100)*窯業・土石製品!T$12/窯業・土石製品!$B$12</f>
        <v>-2.7512709675665364E-2</v>
      </c>
      <c r="W34" s="9">
        <f>(窯業・土石製品!U34/窯業・土石製品!U22*100-100)*窯業・土石製品!U$12/窯業・土石製品!$B$12</f>
        <v>0.89514101323851103</v>
      </c>
      <c r="X34" s="9">
        <f>(窯業・土石製品!V34/窯業・土石製品!V22*100-100)*窯業・土石製品!V$12/窯業・土石製品!$B$12</f>
        <v>4.8892723612309948E-3</v>
      </c>
      <c r="Y34" s="9">
        <f>(窯業・土石製品!W34/窯業・土石製品!W22*100-100)*窯業・土石製品!W$12/窯業・土石製品!$B$12</f>
        <v>1.7313776243888399E-2</v>
      </c>
      <c r="Z34" s="9">
        <f>(窯業・土石製品!X34/窯業・土石製品!X22*100-100)*窯業・土石製品!X$12/窯業・土石製品!$B$12</f>
        <v>-3.5627300510819738E-3</v>
      </c>
      <c r="AA34" s="9">
        <f>(窯業・土石製品!Y34/窯業・土石製品!Y22*100-100)*窯業・土石製品!Y$12/窯業・土石製品!$B$12</f>
        <v>-1.0301724324816469E-2</v>
      </c>
      <c r="AB34" s="9">
        <f>(窯業・土石製品!Z34/窯業・土石製品!Z22*100-100)*窯業・土石製品!Z$12/窯業・土石製品!$B$12</f>
        <v>-8.2009926618202018E-3</v>
      </c>
      <c r="AC34" s="9">
        <f>(窯業・土石製品!AA34/窯業・土石製品!AA22*100-100)*窯業・土石製品!AA$12/窯業・土石製品!$B$12</f>
        <v>-3.0316600990304243E-3</v>
      </c>
      <c r="AD34" s="9">
        <f>(窯業・土石製品!AB34/窯業・土石製品!AB22*100-100)*窯業・土石製品!AB$12/窯業・土石製品!$B$12</f>
        <v>0</v>
      </c>
      <c r="AE34" s="9">
        <f>(窯業・土石製品!AC34/窯業・土石製品!AC22*100-100)*窯業・土石製品!AC$12/窯業・土石製品!$B$12</f>
        <v>-7.4840506437090587E-2</v>
      </c>
      <c r="AF34" s="9">
        <f>(窯業・土石製品!AD34/窯業・土石製品!AD22*100-100)*窯業・土石製品!AD$12/窯業・土石製品!$B$12</f>
        <v>0</v>
      </c>
      <c r="AG34" s="9">
        <f>(窯業・土石製品!AE34/窯業・土石製品!AE22*100-100)*窯業・土石製品!AE$12/窯業・土石製品!$B$12</f>
        <v>-1.4221235599914765E-3</v>
      </c>
      <c r="AJ34" s="4">
        <v>41122</v>
      </c>
      <c r="AK34" s="2">
        <f t="shared" si="3"/>
        <v>-0.39388033142093681</v>
      </c>
      <c r="AL34" s="2">
        <f t="shared" si="4"/>
        <v>3.3213838218152485E-2</v>
      </c>
      <c r="AM34" s="2">
        <f t="shared" si="5"/>
        <v>-0.63255576021559234</v>
      </c>
      <c r="AN34" s="2">
        <f t="shared" si="6"/>
        <v>-0.41392521895736595</v>
      </c>
      <c r="AO34" s="2">
        <f t="shared" si="7"/>
        <v>0.89514101323851103</v>
      </c>
      <c r="AP34" s="2">
        <f t="shared" si="8"/>
        <v>-8.5008466235899083E-2</v>
      </c>
      <c r="AQ34" s="2">
        <f t="shared" si="9"/>
        <v>-0.59701492537313072</v>
      </c>
      <c r="AR34" s="2">
        <f>窯業・土石製品!AY34</f>
        <v>0</v>
      </c>
      <c r="AS34" s="12">
        <f>窯業・土石製品!AZ34</f>
        <v>-0.30797667858436739</v>
      </c>
    </row>
    <row r="35" spans="1:45">
      <c r="B35">
        <v>9</v>
      </c>
      <c r="C35" s="4">
        <v>41153</v>
      </c>
      <c r="D35" s="9">
        <f>窯業・土石製品!B35/窯業・土石製品!B23*100-100</f>
        <v>0</v>
      </c>
      <c r="E35" s="9">
        <f>(窯業・土石製品!C35/窯業・土石製品!C23*100-100)*窯業・土石製品!C$12/窯業・土石製品!$B$12</f>
        <v>-2.6800990176075713E-2</v>
      </c>
      <c r="F35" s="9">
        <f>(窯業・土石製品!D35/窯業・土石製品!D23*100-100)*窯業・土石製品!D$12/窯業・土石製品!$B$12</f>
        <v>-0.35807302856448708</v>
      </c>
      <c r="G35" s="9">
        <f>(窯業・土石製品!E35/窯業・土石製品!E23*100-100)*窯業・土石製品!E$12/窯業・土石製品!$B$12</f>
        <v>4.8082964055052579E-3</v>
      </c>
      <c r="H35" s="9">
        <f>(窯業・土石製品!F35/窯業・土石製品!F23*100-100)*窯業・土石製品!F$12/窯業・土石製品!$B$12</f>
        <v>-3.0727939682965127E-3</v>
      </c>
      <c r="I35" s="9">
        <f>(窯業・土石製品!G35/窯業・土石製品!G23*100-100)*窯業・土石製品!G$12/窯業・土石製品!$B$12</f>
        <v>0.23873172580727506</v>
      </c>
      <c r="J35" s="9">
        <f>(窯業・土石製品!H35/窯業・土石製品!H23*100-100)*窯業・土石製品!H$12/窯業・土石製品!$B$12</f>
        <v>4.1517297772690316E-2</v>
      </c>
      <c r="K35" s="9">
        <f>(窯業・土石製品!I35/窯業・土石製品!I23*100-100)*窯業・土石製品!I$12/窯業・土石製品!$B$12</f>
        <v>-6.0385154924782608E-2</v>
      </c>
      <c r="L35" s="9">
        <f>(窯業・土石製品!J35/窯業・土石製品!J23*100-100)*窯業・土石製品!J$12/窯業・土石製品!$B$12</f>
        <v>-8.0346585954869029E-2</v>
      </c>
      <c r="M35" s="9">
        <f>(窯業・土石製品!K35/窯業・土石製品!K23*100-100)*窯業・土石製品!K$12/窯業・土石製品!$B$12</f>
        <v>9.2102594813488231E-2</v>
      </c>
      <c r="N35" s="9">
        <f>(窯業・土石製品!L35/窯業・土石製品!L23*100-100)*窯業・土石製品!L$12/窯業・土石製品!$B$12</f>
        <v>-0.15637527010621002</v>
      </c>
      <c r="O35" s="9">
        <f>(窯業・土石製品!M35/窯業・土石製品!M23*100-100)*窯業・土石製品!M$12/窯業・土石製品!$B$12</f>
        <v>-0.31940720227649383</v>
      </c>
      <c r="P35" s="9">
        <f>(窯業・土石製品!N35/窯業・土石製品!N23*100-100)*窯業・土石製品!N$12/窯業・土石製品!$B$12</f>
        <v>-7.5149873932989691E-2</v>
      </c>
      <c r="Q35" s="9">
        <f>(窯業・土石製品!O35/窯業・土石製品!O23*100-100)*窯業・土石製品!O$12/窯業・土石製品!$B$12</f>
        <v>-2.9542431185684923E-3</v>
      </c>
      <c r="R35" s="9">
        <f>(窯業・土石製品!P35/窯業・土石製品!P23*100-100)*窯業・土石製品!P$12/窯業・土石製品!$B$12</f>
        <v>3.4605567774131747E-3</v>
      </c>
      <c r="S35" s="9">
        <f>(窯業・土石製品!Q35/窯業・土石製品!Q23*100-100)*窯業・土石製品!Q$12/窯業・土石製品!$B$12</f>
        <v>0</v>
      </c>
      <c r="T35" s="9">
        <f>(窯業・土石製品!R35/窯業・土石製品!R23*100-100)*窯業・土石製品!R$12/窯業・土石製品!$B$12</f>
        <v>6.7534602750987053E-4</v>
      </c>
      <c r="U35" s="9">
        <f>(窯業・土石製品!S35/窯業・土石製品!S23*100-100)*窯業・土石製品!S$12/窯業・土石製品!$B$12</f>
        <v>-1.0508033026808538E-3</v>
      </c>
      <c r="V35" s="9">
        <f>(窯業・土石製品!T35/窯業・土石製品!T23*100-100)*窯業・土石製品!T$12/窯業・土石製品!$B$12</f>
        <v>-9.5982897592792084E-3</v>
      </c>
      <c r="W35" s="9">
        <f>(窯業・土石製品!U35/窯業・土石製品!U23*100-100)*窯業・土石製品!U$12/窯業・土石製品!$B$12</f>
        <v>0.75283505223914704</v>
      </c>
      <c r="X35" s="9">
        <f>(窯業・土石製品!V35/窯業・土石製品!V23*100-100)*窯業・土石製品!V$12/窯業・土石製品!$B$12</f>
        <v>4.8892723612309948E-3</v>
      </c>
      <c r="Y35" s="9">
        <f>(窯業・土石製品!W35/窯業・土石製品!W23*100-100)*窯業・土石製品!W$12/窯業・土石製品!$B$12</f>
        <v>1.6057665370296972E-2</v>
      </c>
      <c r="Z35" s="9">
        <f>(窯業・土石製品!X35/窯業・土石製品!X23*100-100)*窯業・土石製品!X$12/窯業・土石製品!$B$12</f>
        <v>-2.6747195858498451E-3</v>
      </c>
      <c r="AA35" s="9">
        <f>(窯業・土石製品!Y35/窯業・土石製品!Y23*100-100)*窯業・土石製品!Y$12/窯業・土石製品!$B$12</f>
        <v>-1.205502518856638E-2</v>
      </c>
      <c r="AB35" s="9">
        <f>(窯業・土石製品!Z35/窯業・土石製品!Z23*100-100)*窯業・土石製品!Z$12/窯業・土石製品!$B$12</f>
        <v>-1.3266070211713237E-2</v>
      </c>
      <c r="AC35" s="9">
        <f>(窯業・土石製品!AA35/窯業・土石製品!AA23*100-100)*窯業・土石製品!AA$12/窯業・土石製品!$B$12</f>
        <v>-3.0316600990304243E-3</v>
      </c>
      <c r="AD35" s="9">
        <f>(窯業・土石製品!AB35/窯業・土石製品!AB23*100-100)*窯業・土石製品!AB$12/窯業・土石製品!$B$12</f>
        <v>0</v>
      </c>
      <c r="AE35" s="9">
        <f>(窯業・土石製品!AC35/窯業・土石製品!AC23*100-100)*窯業・土石製品!AC$12/窯業・土石製品!$B$12</f>
        <v>-5.3350589588725905E-2</v>
      </c>
      <c r="AF35" s="9">
        <f>(窯業・土石製品!AD35/窯業・土石製品!AD23*100-100)*窯業・土石製品!AD$12/窯業・土石製品!$B$12</f>
        <v>0</v>
      </c>
      <c r="AG35" s="9">
        <f>(窯業・土石製品!AE35/窯業・土石製品!AE23*100-100)*窯業・土石製品!AE$12/窯業・土石製品!$B$12</f>
        <v>-5.6375017617193114E-3</v>
      </c>
      <c r="AJ35" s="4">
        <v>41153</v>
      </c>
      <c r="AK35" s="2">
        <f t="shared" si="3"/>
        <v>-0.35807302856448708</v>
      </c>
      <c r="AL35" s="2">
        <f t="shared" si="4"/>
        <v>4.1517297772690316E-2</v>
      </c>
      <c r="AM35" s="2">
        <f t="shared" si="5"/>
        <v>-6.0385154924782608E-2</v>
      </c>
      <c r="AN35" s="2">
        <f t="shared" si="6"/>
        <v>-0.31940720227649383</v>
      </c>
      <c r="AO35" s="2">
        <f t="shared" si="7"/>
        <v>0.75283505223914704</v>
      </c>
      <c r="AP35" s="2">
        <f t="shared" si="8"/>
        <v>-5.6486964246073801E-2</v>
      </c>
      <c r="AQ35" s="2">
        <f t="shared" si="9"/>
        <v>0</v>
      </c>
      <c r="AR35" s="2">
        <f>窯業・土石製品!AY35</f>
        <v>-0.10020040080159731</v>
      </c>
      <c r="AS35" s="12">
        <f>窯業・土石製品!AZ35</f>
        <v>0</v>
      </c>
    </row>
    <row r="36" spans="1:45">
      <c r="B36">
        <v>10</v>
      </c>
      <c r="C36" s="4">
        <v>41183</v>
      </c>
      <c r="D36" s="9">
        <f>窯業・土石製品!B36/窯業・土石製品!B24*100-100</f>
        <v>0.3003003003003073</v>
      </c>
      <c r="E36" s="9">
        <f>(窯業・土石製品!C36/窯業・土石製品!C24*100-100)*窯業・土石製品!C$12/窯業・土石製品!$B$12</f>
        <v>-2.3773068604421122E-2</v>
      </c>
      <c r="F36" s="9">
        <f>(窯業・土石製品!D36/窯業・土石製品!D24*100-100)*窯業・土石製品!D$12/窯業・土石製品!$B$12</f>
        <v>-0.39585170445107154</v>
      </c>
      <c r="G36" s="9">
        <f>(窯業・土石製品!E36/窯業・土石製品!E24*100-100)*窯業・土石製品!E$12/窯業・土石製品!$B$12</f>
        <v>4.356111254072312E-3</v>
      </c>
      <c r="H36" s="9">
        <f>(窯業・土石製品!F36/窯業・土石製品!F24*100-100)*窯業・土石製品!F$12/窯業・土石製品!$B$12</f>
        <v>0</v>
      </c>
      <c r="I36" s="9">
        <f>(窯業・土石製品!G36/窯業・土石製品!G24*100-100)*窯業・土石製品!G$12/窯業・土石製品!$B$12</f>
        <v>0.21381749883331738</v>
      </c>
      <c r="J36" s="9">
        <f>(窯業・土石製品!H36/窯業・土石製品!H24*100-100)*窯業・土石製品!H$12/窯業・土石製品!$B$12</f>
        <v>7.4955778684202182E-2</v>
      </c>
      <c r="K36" s="9">
        <f>(窯業・土石製品!I36/窯業・土石製品!I24*100-100)*窯業・土石製品!I$12/窯業・土石製品!$B$12</f>
        <v>0.45604358121093647</v>
      </c>
      <c r="L36" s="9">
        <f>(窯業・土石製品!J36/窯業・土石製品!J24*100-100)*窯業・土石製品!J$12/窯業・土石製品!$B$12</f>
        <v>-6.8198374605405399E-2</v>
      </c>
      <c r="M36" s="9">
        <f>(窯業・土石製品!K36/窯業・土石製品!K24*100-100)*窯業・土石製品!K$12/窯業・土石製品!$B$12</f>
        <v>-2.2933638119142188E-2</v>
      </c>
      <c r="N36" s="9">
        <f>(窯業・土石製品!L36/窯業・土石製品!L24*100-100)*窯業・土石製品!L$12/窯業・土石製品!$B$12</f>
        <v>-0.17655005517189218</v>
      </c>
      <c r="O36" s="9">
        <f>(窯業・土石製品!M36/窯業・土石製品!M24*100-100)*窯業・土石製品!M$12/窯業・土石製品!$B$12</f>
        <v>-0.10431747610203607</v>
      </c>
      <c r="P36" s="9">
        <f>(窯業・土石製品!N36/窯業・土石製品!N24*100-100)*窯業・土石製品!N$12/窯業・土石製品!$B$12</f>
        <v>-7.5000321945063383E-2</v>
      </c>
      <c r="Q36" s="9">
        <f>(窯業・土石製品!O36/窯業・土石製品!O24*100-100)*窯業・土石製品!O$12/窯業・土石製品!$B$12</f>
        <v>-2.4793470391637246E-3</v>
      </c>
      <c r="R36" s="9">
        <f>(窯業・土石製品!P36/窯業・土石製品!P24*100-100)*窯業・土石製品!P$12/窯業・土石製品!$B$12</f>
        <v>1.4149205392175689E-3</v>
      </c>
      <c r="S36" s="9">
        <f>(窯業・土石製品!Q36/窯業・土石製品!Q24*100-100)*窯業・土石製品!Q$12/窯業・土石製品!$B$12</f>
        <v>0</v>
      </c>
      <c r="T36" s="9">
        <f>(窯業・土石製品!R36/窯業・土石製品!R24*100-100)*窯業・土石製品!R$12/窯業・土石製品!$B$12</f>
        <v>3.9350280573287208E-4</v>
      </c>
      <c r="U36" s="9">
        <f>(窯業・土石製品!S36/窯業・土石製品!S24*100-100)*窯業・土石製品!S$12/窯業・土石製品!$B$12</f>
        <v>-9.6074697767595935E-4</v>
      </c>
      <c r="V36" s="9">
        <f>(窯業・土石製品!T36/窯業・土石製品!T24*100-100)*窯業・土石製品!T$12/窯業・土石製品!$B$12</f>
        <v>-7.1987173194595355E-3</v>
      </c>
      <c r="W36" s="9">
        <f>(窯業・土石製品!U36/窯業・土石製品!U24*100-100)*窯業・土石製品!U$12/窯業・土石製品!$B$12</f>
        <v>0.50534360972903725</v>
      </c>
      <c r="X36" s="9">
        <f>(窯業・土石製品!V36/窯業・土石製品!V24*100-100)*窯業・土石製品!V$12/窯業・土石製品!$B$12</f>
        <v>4.8892723612309948E-3</v>
      </c>
      <c r="Y36" s="9">
        <f>(窯業・土石製品!W36/窯業・土石製品!W24*100-100)*窯業・土石製品!W$12/窯業・土石製品!$B$12</f>
        <v>1.6057665370296972E-2</v>
      </c>
      <c r="Z36" s="9">
        <f>(窯業・土石製品!X36/窯業・土石製品!X24*100-100)*窯業・土石製品!X$12/窯業・土石製品!$B$12</f>
        <v>-8.9246566094429739E-4</v>
      </c>
      <c r="AA36" s="9">
        <f>(窯業・土石製品!Y36/窯業・土石製品!Y24*100-100)*窯業・土石製品!Y$12/窯業・土石製品!$B$12</f>
        <v>-1.2641817774987758E-2</v>
      </c>
      <c r="AB36" s="9">
        <f>(窯業・土石製品!Z36/窯業・土石製品!Z24*100-100)*窯業・土石製品!Z$12/窯業・土石製品!$B$12</f>
        <v>-1.3213164647558553E-2</v>
      </c>
      <c r="AC36" s="9">
        <f>(窯業・土石製品!AA36/窯業・土石製品!AA24*100-100)*窯業・土石製品!AA$12/窯業・土石製品!$B$12</f>
        <v>-7.5564355115692403E-3</v>
      </c>
      <c r="AD36" s="9">
        <f>(窯業・土石製品!AB36/窯業・土石製品!AB24*100-100)*窯業・土石製品!AB$12/窯業・土石製品!$B$12</f>
        <v>0</v>
      </c>
      <c r="AE36" s="9">
        <f>(窯業・土石製品!AC36/窯業・土石製品!AC24*100-100)*窯業・土石製品!AC$12/窯業・土石製品!$B$12</f>
        <v>-5.3350589588725905E-2</v>
      </c>
      <c r="AF36" s="9">
        <f>(窯業・土石製品!AD36/窯業・土石製品!AD24*100-100)*窯業・土石製品!AD$12/窯業・土石製品!$B$12</f>
        <v>0</v>
      </c>
      <c r="AG36" s="9">
        <f>(窯業・土石製品!AE36/窯業・土石製品!AE24*100-100)*窯業・土石製品!AE$12/窯業・土石製品!$B$12</f>
        <v>-9.8656280830087956E-3</v>
      </c>
      <c r="AJ36" s="4">
        <v>41183</v>
      </c>
      <c r="AK36" s="2">
        <f t="shared" si="3"/>
        <v>-0.39585170445107154</v>
      </c>
      <c r="AL36" s="2">
        <f t="shared" si="4"/>
        <v>7.4955778684202182E-2</v>
      </c>
      <c r="AM36" s="2">
        <f t="shared" si="5"/>
        <v>0.45604358121093647</v>
      </c>
      <c r="AN36" s="2">
        <f t="shared" si="6"/>
        <v>-0.10431747610203607</v>
      </c>
      <c r="AO36" s="2">
        <f t="shared" si="7"/>
        <v>0.50534360972903725</v>
      </c>
      <c r="AP36" s="2">
        <f t="shared" si="8"/>
        <v>-0.23587348877076098</v>
      </c>
      <c r="AQ36" s="2">
        <f t="shared" si="9"/>
        <v>0.3003003003003073</v>
      </c>
      <c r="AR36" s="2">
        <f>窯業・土石製品!AY36</f>
        <v>-0.29999999999999716</v>
      </c>
      <c r="AS36" s="12">
        <f>窯業・土石製品!AZ36</f>
        <v>0.15446405255083562</v>
      </c>
    </row>
    <row r="37" spans="1:45">
      <c r="B37">
        <v>11</v>
      </c>
      <c r="C37" s="4">
        <v>41214</v>
      </c>
      <c r="D37" s="9">
        <f>窯業・土石製品!B37/窯業・土石製品!B25*100-100</f>
        <v>0.40040040040038605</v>
      </c>
      <c r="E37" s="9">
        <f>(窯業・土石製品!C37/窯業・土石製品!C25*100-100)*窯業・土石製品!C$12/窯業・土石製品!$B$12</f>
        <v>-1.5036152359616316E-2</v>
      </c>
      <c r="F37" s="9">
        <f>(窯業・土石製品!D37/窯業・土石製品!D25*100-100)*窯業・土石製品!D$12/窯業・土石製品!$B$12</f>
        <v>-0.36022577222319163</v>
      </c>
      <c r="G37" s="9">
        <f>(窯業・土石製品!E37/窯業・土石製品!E25*100-100)*窯業・土石製品!E$12/窯業・土石製品!$B$12</f>
        <v>4.4825819672131154E-3</v>
      </c>
      <c r="H37" s="9">
        <f>(窯業・土石製品!F37/窯業・土石製品!F25*100-100)*窯業・土石製品!F$12/窯業・土石製品!$B$12</f>
        <v>0</v>
      </c>
      <c r="I37" s="9">
        <f>(窯業・土石製品!G37/窯業・土石製品!G25*100-100)*窯業・土石製品!G$12/窯業・土石製品!$B$12</f>
        <v>0.17071223283475329</v>
      </c>
      <c r="J37" s="9">
        <f>(窯業・土石製品!H37/窯業・土石製品!H25*100-100)*窯業・土石製品!H$12/窯業・土石製品!$B$12</f>
        <v>6.6427676436306149E-2</v>
      </c>
      <c r="K37" s="9">
        <f>(窯業・土石製品!I37/窯業・土石製品!I25*100-100)*窯業・土石製品!I$12/窯業・土石製品!$B$12</f>
        <v>0.47525932813857524</v>
      </c>
      <c r="L37" s="9">
        <f>(窯業・土石製品!J37/窯業・土石製品!J25*100-100)*窯業・土石製品!J$12/窯業・土石製品!$B$12</f>
        <v>-6.8198374605405399E-2</v>
      </c>
      <c r="M37" s="9">
        <f>(窯業・土石製品!K37/窯業・土石製品!K25*100-100)*窯業・土石製品!K$12/窯業・土石製品!$B$12</f>
        <v>-6.8732250770246431E-2</v>
      </c>
      <c r="N37" s="9">
        <f>(窯業・土石製品!L37/窯業・土石製品!L25*100-100)*窯業・土石製品!L$12/窯業・土石製品!$B$12</f>
        <v>-0.16832661195820309</v>
      </c>
      <c r="O37" s="9">
        <f>(窯業・土石製品!M37/窯業・土石製品!M25*100-100)*窯業・土石製品!M$12/窯業・土石製品!$B$12</f>
        <v>-2.9308243285810481E-2</v>
      </c>
      <c r="P37" s="9">
        <f>(窯業・土石製品!N37/窯業・土石製品!N25*100-100)*窯業・土石製品!N$12/窯業・土石製品!$B$12</f>
        <v>-7.2331609429975366E-2</v>
      </c>
      <c r="Q37" s="9">
        <f>(窯業・土石製品!O37/窯業・土石製品!O25*100-100)*窯業・土石製品!O$12/窯業・土石製品!$B$12</f>
        <v>9.8773179014769396E-4</v>
      </c>
      <c r="R37" s="9">
        <f>(窯業・土石製品!P37/窯業・土石製品!P25*100-100)*窯業・土石製品!P$12/窯業・土石製品!$B$12</f>
        <v>1.2115725952663967E-3</v>
      </c>
      <c r="S37" s="9">
        <f>(窯業・土石製品!Q37/窯業・土石製品!Q25*100-100)*窯業・土石製品!Q$12/窯業・土石製品!$B$12</f>
        <v>0</v>
      </c>
      <c r="T37" s="9">
        <f>(窯業・土石製品!R37/窯業・土石製品!R25*100-100)*窯業・土石製品!R$12/窯業・土石製品!$B$12</f>
        <v>5.9084862371371148E-4</v>
      </c>
      <c r="U37" s="9">
        <f>(窯業・土石製品!S37/窯業・土石製品!S25*100-100)*窯業・土石製品!S$12/窯業・土石製品!$B$12</f>
        <v>-7.0513642920870913E-4</v>
      </c>
      <c r="V37" s="9">
        <f>(窯業・土石製品!T37/窯業・土石製品!T25*100-100)*窯業・土石製品!T$12/窯業・土石製品!$B$12</f>
        <v>-7.2639624915389975E-3</v>
      </c>
      <c r="W37" s="9">
        <f>(窯業・土石製品!U37/窯業・土石製品!U25*100-100)*窯業・土石製品!U$12/窯業・土石製品!$B$12</f>
        <v>0.48721150900949295</v>
      </c>
      <c r="X37" s="9">
        <f>(窯業・土石製品!V37/窯業・土石製品!V25*100-100)*窯業・土石製品!V$12/窯業・土石製品!$B$12</f>
        <v>4.8892723612309948E-3</v>
      </c>
      <c r="Y37" s="9">
        <f>(窯業・土石製品!W37/窯業・土石製品!W25*100-100)*窯業・土石製品!W$12/窯業・土石製品!$B$12</f>
        <v>1.6057665370296972E-2</v>
      </c>
      <c r="Z37" s="9">
        <f>(窯業・土石製品!X37/窯業・土石製品!X25*100-100)*窯業・土石製品!X$12/窯業・土石製品!$B$12</f>
        <v>-1.7831463905666055E-3</v>
      </c>
      <c r="AA37" s="9">
        <f>(窯業・土石製品!Y37/窯業・土石製品!Y25*100-100)*窯業・土石製品!Y$12/窯業・土石製品!$B$12</f>
        <v>-1.2079378774805805E-2</v>
      </c>
      <c r="AB37" s="9">
        <f>(窯業・土石製品!Z37/窯業・土石製品!Z25*100-100)*窯業・土石製品!Z$12/窯業・土石製品!$B$12</f>
        <v>-8.2912938823205065E-3</v>
      </c>
      <c r="AC37" s="9">
        <f>(窯業・土石製品!AA37/窯業・土石製品!AA25*100-100)*窯業・土石製品!AA$12/窯業・土石製品!$B$12</f>
        <v>-7.5564355115692403E-3</v>
      </c>
      <c r="AD37" s="9">
        <f>(窯業・土石製品!AB37/窯業・土石製品!AB25*100-100)*窯業・土石製品!AB$12/窯業・土石製品!$B$12</f>
        <v>0</v>
      </c>
      <c r="AE37" s="9">
        <f>(窯業・土石製品!AC37/窯業・土石製品!AC25*100-100)*窯業・土石製品!AC$12/窯業・土石製品!$B$12</f>
        <v>-6.3956750755714997E-2</v>
      </c>
      <c r="AF37" s="9">
        <f>(窯業・土石製品!AD37/窯業・土石製品!AD25*100-100)*窯業・土石製品!AD$12/窯業・土石製品!$B$12</f>
        <v>0</v>
      </c>
      <c r="AG37" s="9">
        <f>(窯業・土石製品!AE37/窯業・土石製品!AE25*100-100)*窯業・土石製品!AE$12/窯業・土石製品!$B$12</f>
        <v>-1.4623657375011033E-2</v>
      </c>
      <c r="AJ37" s="4">
        <v>41214</v>
      </c>
      <c r="AK37" s="2">
        <f t="shared" si="3"/>
        <v>-0.36022577222319163</v>
      </c>
      <c r="AL37" s="2">
        <f t="shared" si="4"/>
        <v>6.6427676436306149E-2</v>
      </c>
      <c r="AM37" s="2">
        <f t="shared" si="5"/>
        <v>0.47525932813857524</v>
      </c>
      <c r="AN37" s="2">
        <f t="shared" si="6"/>
        <v>-2.9308243285810481E-2</v>
      </c>
      <c r="AO37" s="2">
        <f t="shared" si="7"/>
        <v>0.48721150900949295</v>
      </c>
      <c r="AP37" s="2">
        <f t="shared" si="8"/>
        <v>-0.23896409767498616</v>
      </c>
      <c r="AQ37" s="2">
        <f t="shared" si="9"/>
        <v>0.40040040040038605</v>
      </c>
      <c r="AR37" s="2">
        <f>窯業・土石製品!AY37</f>
        <v>-0.30060120240480614</v>
      </c>
      <c r="AS37" s="12">
        <f>窯業・土石製品!AZ37</f>
        <v>0.20595207006779503</v>
      </c>
    </row>
    <row r="38" spans="1:45">
      <c r="B38">
        <v>12</v>
      </c>
      <c r="C38" s="4">
        <v>41244</v>
      </c>
      <c r="D38" s="9">
        <f>窯業・土石製品!B38/窯業・土石製品!B26*100-100</f>
        <v>0.59999999999999432</v>
      </c>
      <c r="E38" s="9">
        <f>(窯業・土石製品!C38/窯業・土石製品!C26*100-100)*窯業・土石製品!C$12/窯業・土石製品!$B$12</f>
        <v>-8.9608929517941954E-3</v>
      </c>
      <c r="F38" s="9">
        <f>(窯業・土石製品!D38/窯業・土石製品!D26*100-100)*窯業・土石製品!D$12/窯業・土石製品!$B$12</f>
        <v>-0.30619190638971594</v>
      </c>
      <c r="G38" s="9">
        <f>(窯業・土石製品!E38/窯業・土石製品!E26*100-100)*窯業・土石製品!E$12/窯業・土石製品!$B$12</f>
        <v>5.2158259675314598E-3</v>
      </c>
      <c r="H38" s="9">
        <f>(窯業・土石製品!F38/窯業・土石製品!F26*100-100)*窯業・土石製品!F$12/窯業・土石製品!$B$12</f>
        <v>7.1770729880517381E-3</v>
      </c>
      <c r="I38" s="9">
        <f>(窯業・土石製品!G38/窯業・土石製品!G26*100-100)*窯業・土石製品!G$12/窯業・土石製品!$B$12</f>
        <v>0.10272312822308975</v>
      </c>
      <c r="J38" s="9">
        <f>(窯業・土石製品!H38/窯業・土石製品!H26*100-100)*窯業・土石製品!H$12/窯業・土石製品!$B$12</f>
        <v>0.15839869334780221</v>
      </c>
      <c r="K38" s="9">
        <f>(窯業・土石製品!I38/窯業・土石製品!I26*100-100)*窯業・土石製品!I$12/窯業・土石製品!$B$12</f>
        <v>0.63100314768523014</v>
      </c>
      <c r="L38" s="9">
        <f>(窯業・土石製品!J38/窯業・土石製品!J26*100-100)*窯業・土石製品!J$12/窯業・土石製品!$B$12</f>
        <v>-4.3025596778832394E-2</v>
      </c>
      <c r="M38" s="9">
        <f>(窯業・土石製品!K38/窯業・土石製品!K26*100-100)*窯業・土石製品!K$12/窯業・土石製品!$B$12</f>
        <v>-6.8732250770246431E-2</v>
      </c>
      <c r="N38" s="9">
        <f>(窯業・土石製品!L38/窯業・土石製品!L26*100-100)*窯業・土石製品!L$12/窯業・土石製品!$B$12</f>
        <v>-0.16900671948126658</v>
      </c>
      <c r="O38" s="9">
        <f>(窯業・土石製品!M38/窯業・土石製品!M26*100-100)*窯業・土石製品!M$12/窯業・土石製品!$B$12</f>
        <v>5.1743314473620447E-2</v>
      </c>
      <c r="P38" s="9">
        <f>(窯業・土石製品!N38/窯業・土石製品!N26*100-100)*窯業・土石製品!N$12/窯業・土石製品!$B$12</f>
        <v>-8.3904666938771563E-2</v>
      </c>
      <c r="Q38" s="9">
        <f>(窯業・土石製品!O38/窯業・土石製品!O26*100-100)*窯業・土石製品!O$12/窯業・土石製品!$B$12</f>
        <v>3.4605567774132029E-3</v>
      </c>
      <c r="R38" s="9">
        <f>(窯業・土石製品!P38/窯業・土石製品!P26*100-100)*窯業・土石製品!P$12/窯業・土石製品!$B$12</f>
        <v>8.1096869921491851E-4</v>
      </c>
      <c r="S38" s="9">
        <f>(窯業・土石製品!Q38/窯業・土石製品!Q26*100-100)*窯業・土石製品!Q$12/窯業・土石製品!$B$12</f>
        <v>0</v>
      </c>
      <c r="T38" s="9">
        <f>(窯業・土石製品!R38/窯業・土石製品!R26*100-100)*窯業・土石製品!R$12/窯業・土石製品!$B$12</f>
        <v>6.2247013440167899E-4</v>
      </c>
      <c r="U38" s="9">
        <f>(窯業・土石製品!S38/窯業・土石製品!S26*100-100)*窯業・土石製品!S$12/窯業・土石製品!$B$12</f>
        <v>-5.7587813882881828E-4</v>
      </c>
      <c r="V38" s="9">
        <f>(窯業・土石製品!T38/窯業・土石製品!T26*100-100)*窯業・土石製品!T$12/窯業・土石製品!$B$12</f>
        <v>-2.4213208305131134E-3</v>
      </c>
      <c r="W38" s="9">
        <f>(窯業・土石製品!U38/窯業・土石製品!U26*100-100)*窯業・土石製品!U$12/窯業・土石製品!$B$12</f>
        <v>0.42313193632787183</v>
      </c>
      <c r="X38" s="9">
        <f>(窯業・土石製品!V38/窯業・土石製品!V26*100-100)*窯業・土石製品!V$12/窯業・土石製品!$B$12</f>
        <v>4.8892723612309948E-3</v>
      </c>
      <c r="Y38" s="9">
        <f>(窯業・土石製品!W38/窯業・土石製品!W26*100-100)*窯業・土石製品!W$12/窯業・土石製品!$B$12</f>
        <v>1.6057665370296972E-2</v>
      </c>
      <c r="Z38" s="9">
        <f>(窯業・土石製品!X38/窯業・土石製品!X26*100-100)*窯業・土石製品!X$12/窯業・土石製品!$B$12</f>
        <v>-8.9157319528323945E-4</v>
      </c>
      <c r="AA38" s="9">
        <f>(窯業・土石製品!Y38/窯業・土石製品!Y26*100-100)*窯業・土石製品!Y$12/窯業・土石製品!$B$12</f>
        <v>-1.0928961748633866E-2</v>
      </c>
      <c r="AB38" s="9">
        <f>(窯業・土石製品!Z38/窯業・土石製品!Z26*100-100)*窯業・土石製品!Z$12/窯業・土石製品!$B$12</f>
        <v>-3.3231705470164806E-3</v>
      </c>
      <c r="AC38" s="9">
        <f>(窯業・土石製品!AA38/窯業・土石製品!AA26*100-100)*窯業・土石製品!AA$12/窯業・土石製品!$B$12</f>
        <v>-7.5488941587633883E-3</v>
      </c>
      <c r="AD38" s="9">
        <f>(窯業・土石製品!AB38/窯業・土石製品!AB26*100-100)*窯業・土石製品!AB$12/窯業・土石製品!$B$12</f>
        <v>0</v>
      </c>
      <c r="AE38" s="9">
        <f>(窯業・土石製品!AC38/窯業・土石製品!AC26*100-100)*窯業・土石製品!AC$12/窯業・土石製品!$B$12</f>
        <v>-4.2723194865846553E-2</v>
      </c>
      <c r="AF38" s="9">
        <f>(窯業・土石製品!AD38/窯業・土石製品!AD26*100-100)*窯業・土石製品!AD$12/窯業・土石製品!$B$12</f>
        <v>0</v>
      </c>
      <c r="AG38" s="9">
        <f>(窯業・土石製品!AE38/窯業・土石製品!AE26*100-100)*窯業・土石製品!AE$12/窯業・土石製品!$B$12</f>
        <v>-1.4229441060613929E-2</v>
      </c>
      <c r="AJ38" s="4">
        <v>41244</v>
      </c>
      <c r="AK38" s="2">
        <f t="shared" si="3"/>
        <v>-0.30619190638971594</v>
      </c>
      <c r="AL38" s="2">
        <f t="shared" si="4"/>
        <v>0.15839869334780221</v>
      </c>
      <c r="AM38" s="2">
        <f t="shared" si="5"/>
        <v>0.63100314768523014</v>
      </c>
      <c r="AN38" s="2">
        <f t="shared" si="6"/>
        <v>5.1743314473620447E-2</v>
      </c>
      <c r="AO38" s="2">
        <f t="shared" si="7"/>
        <v>0.42313193632787183</v>
      </c>
      <c r="AP38" s="2">
        <f t="shared" si="8"/>
        <v>-0.35808518544481438</v>
      </c>
      <c r="AQ38" s="2">
        <f t="shared" si="9"/>
        <v>0.59999999999999432</v>
      </c>
      <c r="AR38" s="2">
        <f>窯業・土石製品!AY38</f>
        <v>-0.20040080160320883</v>
      </c>
      <c r="AS38" s="12">
        <f>窯業・土石製品!AZ38</f>
        <v>0.30876912600000139</v>
      </c>
    </row>
    <row r="39" spans="1:45">
      <c r="A39">
        <v>13</v>
      </c>
      <c r="B39">
        <v>1</v>
      </c>
      <c r="C39" s="4">
        <v>41275</v>
      </c>
      <c r="D39" s="9">
        <f>窯業・土石製品!B39/窯業・土石製品!B27*100-100</f>
        <v>1.5015015015015081</v>
      </c>
      <c r="E39" s="9">
        <f>(窯業・土石製品!C39/窯業・土石製品!C27*100-100)*窯業・土石製品!C$12/窯業・土石製品!$B$12</f>
        <v>-1.3482696076495505E-3</v>
      </c>
      <c r="F39" s="9">
        <f>(窯業・土石製品!D39/窯業・土石製品!D27*100-100)*窯業・土石製品!D$12/窯業・土石製品!$B$12</f>
        <v>-9.0418843229061505E-2</v>
      </c>
      <c r="G39" s="9">
        <f>(窯業・土石製品!E39/窯業・土石製品!E27*100-100)*窯業・土石製品!E$12/窯業・土石製品!$B$12</f>
        <v>0</v>
      </c>
      <c r="H39" s="9">
        <f>(窯業・土石製品!F39/窯業・土石製品!F27*100-100)*窯業・土石製品!F$12/窯業・土石製品!$B$12</f>
        <v>1.3437104452902292E-2</v>
      </c>
      <c r="I39" s="9">
        <f>(窯業・土石製品!G39/窯業・土石製品!G27*100-100)*窯業・土石製品!G$12/窯業・土石製品!$B$12</f>
        <v>1.1943174802039566E-2</v>
      </c>
      <c r="J39" s="9">
        <f>(窯業・土石製品!H39/窯業・土石製品!H27*100-100)*窯業・土石製品!H$12/窯業・土石製品!$B$12</f>
        <v>0.3348142201044354</v>
      </c>
      <c r="K39" s="9">
        <f>(窯業・土石製品!I39/窯業・土石製品!I27*100-100)*窯業・土石製品!I$12/窯業・土石製品!$B$12</f>
        <v>0.84666534992428755</v>
      </c>
      <c r="L39" s="9">
        <f>(窯業・土石製品!J39/窯業・土石製品!J27*100-100)*窯業・土石製品!J$12/窯業・土石製品!$B$12</f>
        <v>-7.6309069072713377E-3</v>
      </c>
      <c r="M39" s="9">
        <f>(窯業・土石製品!K39/窯業・土石製品!K27*100-100)*窯業・土石製品!K$12/窯業・土石製品!$B$12</f>
        <v>0</v>
      </c>
      <c r="N39" s="9">
        <f>(窯業・土石製品!L39/窯業・土石製品!L27*100-100)*窯業・土石製品!L$12/窯業・土石製品!$B$12</f>
        <v>-0.13847221452638953</v>
      </c>
      <c r="O39" s="9">
        <f>(窯業・土石製品!M39/窯業・土石製品!M27*100-100)*窯業・土石製品!M$12/窯業・土石製品!$B$12</f>
        <v>0.30459282125411807</v>
      </c>
      <c r="P39" s="9">
        <f>(窯業・土石製品!N39/窯業・土石製品!N27*100-100)*窯業・土石製品!N$12/窯業・土石製品!$B$12</f>
        <v>-7.2187522558600808E-2</v>
      </c>
      <c r="Q39" s="9">
        <f>(窯業・土石製品!O39/窯業・土石製品!O27*100-100)*窯業・土石製品!O$12/窯業・土石製品!$B$12</f>
        <v>5.4545634861603888E-3</v>
      </c>
      <c r="R39" s="9">
        <f>(窯業・土石製品!P39/窯業・土石製品!P27*100-100)*窯業・土石製品!P$12/窯業・土石製品!$B$12</f>
        <v>1.6219373984297798E-3</v>
      </c>
      <c r="S39" s="9">
        <f>(窯業・土石製品!Q39/窯業・土石製品!Q27*100-100)*窯業・土石製品!Q$12/窯業・土石製品!$B$12</f>
        <v>0</v>
      </c>
      <c r="T39" s="9">
        <f>(窯業・土石製品!R39/窯業・土石製品!R27*100-100)*窯業・土石製品!R$12/窯業・土石製品!$B$12</f>
        <v>5.6882375663397974E-4</v>
      </c>
      <c r="U39" s="9">
        <f>(窯業・土石製品!S39/窯業・土石製品!S27*100-100)*窯業・土石製品!S$12/窯業・土石製品!$B$12</f>
        <v>-6.1006963509120465E-4</v>
      </c>
      <c r="V39" s="9">
        <f>(窯業・土石製品!T39/窯業・土石製品!T27*100-100)*窯業・土石製品!T$12/窯業・土石製品!$B$12</f>
        <v>-6.0411346349233128E-3</v>
      </c>
      <c r="W39" s="9">
        <f>(窯業・土石製品!U39/窯業・土石製品!U27*100-100)*窯業・土石製品!U$12/窯業・土石製品!$B$12</f>
        <v>0.37611727673588569</v>
      </c>
      <c r="X39" s="9">
        <f>(窯業・土石製品!V39/窯業・土石製品!V27*100-100)*窯業・土石製品!V$12/窯業・土石製品!$B$12</f>
        <v>4.8892723612309948E-3</v>
      </c>
      <c r="Y39" s="9">
        <f>(窯業・土石製品!W39/窯業・土石製品!W27*100-100)*窯業・土石製品!W$12/窯業・土石製品!$B$12</f>
        <v>1.8503210910458569E-2</v>
      </c>
      <c r="Z39" s="9">
        <f>(窯業・土石製品!X39/窯業・土石製品!X27*100-100)*窯業・土石製品!X$12/窯業・土石製品!$B$12</f>
        <v>0</v>
      </c>
      <c r="AA39" s="9">
        <f>(窯業・土石製品!Y39/窯業・土石製品!Y27*100-100)*窯業・土石製品!Y$12/窯業・土石製品!$B$12</f>
        <v>-1.2079378774805805E-2</v>
      </c>
      <c r="AB39" s="9">
        <f>(窯業・土石製品!Z39/窯業・土石製品!Z27*100-100)*窯業・土石製品!Z$12/窯業・土石製品!$B$12</f>
        <v>-3.3298502868095462E-3</v>
      </c>
      <c r="AC39" s="9">
        <f>(窯業・土石製品!AA39/窯業・土石製品!AA27*100-100)*窯業・土石製品!AA$12/窯業・土石製品!$B$12</f>
        <v>-7.5715635105912974E-3</v>
      </c>
      <c r="AD39" s="9">
        <f>(窯業・土石製品!AB39/窯業・土石製品!AB27*100-100)*窯業・土石製品!AB$12/窯業・土石製品!$B$12</f>
        <v>7.9220334137591083E-4</v>
      </c>
      <c r="AE39" s="9">
        <f>(窯業・土石製品!AC39/窯業・土石製品!AC27*100-100)*窯業・土石製品!AC$12/窯業・土石製品!$B$12</f>
        <v>-4.2808898366078839E-2</v>
      </c>
      <c r="AF39" s="9">
        <f>(窯業・土石製品!AD39/窯業・土石製品!AD27*100-100)*窯業・土石製品!AD$12/窯業・土石製品!$B$12</f>
        <v>0</v>
      </c>
      <c r="AG39" s="9">
        <f>(窯業・土石製品!AE39/窯業・土石製品!AE27*100-100)*窯業・土石製品!AE$12/窯業・土石製品!$B$12</f>
        <v>-1.6663547896269414E-2</v>
      </c>
      <c r="AJ39" s="4">
        <v>41275</v>
      </c>
      <c r="AK39" s="2">
        <f t="shared" si="3"/>
        <v>-9.0418843229061505E-2</v>
      </c>
      <c r="AL39" s="2">
        <f t="shared" si="4"/>
        <v>0.3348142201044354</v>
      </c>
      <c r="AM39" s="2">
        <f t="shared" si="5"/>
        <v>0.84666534992428755</v>
      </c>
      <c r="AN39" s="2">
        <f t="shared" si="6"/>
        <v>0.30459282125411807</v>
      </c>
      <c r="AO39" s="2">
        <f t="shared" si="7"/>
        <v>0.37611727673588569</v>
      </c>
      <c r="AP39" s="2">
        <f t="shared" si="8"/>
        <v>-0.270269323288157</v>
      </c>
      <c r="AQ39" s="2">
        <f t="shared" si="9"/>
        <v>1.5015015015015081</v>
      </c>
      <c r="AR39" s="2">
        <f>窯業・土石製品!AY39</f>
        <v>0.20060180541625527</v>
      </c>
      <c r="AS39" s="12">
        <f>窯業・土石製品!AZ39</f>
        <v>0.77232026275420651</v>
      </c>
    </row>
    <row r="40" spans="1:45">
      <c r="B40">
        <v>2</v>
      </c>
      <c r="C40" s="4">
        <v>41306</v>
      </c>
      <c r="D40" s="9">
        <f>窯業・土石製品!B40/窯業・土石製品!B28*100-100</f>
        <v>1.6949152542372872</v>
      </c>
      <c r="E40" s="9">
        <f>(窯業・土石製品!C40/窯業・土石製品!C28*100-100)*窯業・土石製品!C$12/窯業・土石製品!$B$12</f>
        <v>-2.773064059250892E-3</v>
      </c>
      <c r="F40" s="9">
        <f>(窯業・土石製品!D40/窯業・土石製品!D28*100-100)*窯業・土石製品!D$12/窯業・土石製品!$B$12</f>
        <v>9.0601139283960061E-2</v>
      </c>
      <c r="G40" s="9">
        <f>(窯業・土石製品!E40/窯業・土石製品!E28*100-100)*窯業・土石製品!E$12/窯業・土石製品!$B$12</f>
        <v>2.2431529758228227E-3</v>
      </c>
      <c r="H40" s="9">
        <f>(窯業・土石製品!F40/窯業・土石製品!F28*100-100)*窯業・土石製品!F$12/窯業・土石製品!$B$12</f>
        <v>1.7430034399554491E-2</v>
      </c>
      <c r="I40" s="9">
        <f>(窯業・土石製品!G40/窯業・土石製品!G28*100-100)*窯業・土石製品!G$12/窯業・土石製品!$B$12</f>
        <v>-3.5585786144853929E-2</v>
      </c>
      <c r="J40" s="9">
        <f>(窯業・土石製品!H40/窯業・土石製品!H28*100-100)*窯業・土石製品!H$12/窯業・土石製品!$B$12</f>
        <v>0.37590888003433948</v>
      </c>
      <c r="K40" s="9">
        <f>(窯業・土石製品!I40/窯業・土石製品!I28*100-100)*窯業・土石製品!I$12/窯業・土石製品!$B$12</f>
        <v>0.75408160700972482</v>
      </c>
      <c r="L40" s="9">
        <f>(窯業・土石製品!J40/窯業・土石製品!J28*100-100)*窯業・土石製品!J$12/窯業・土石製品!$B$12</f>
        <v>-2.5359894364511255E-3</v>
      </c>
      <c r="M40" s="9">
        <f>(窯業・土石製品!K40/窯業・土石製品!K28*100-100)*窯業・土石製品!K$12/窯業・土石製品!$B$12</f>
        <v>4.5867276238284377E-2</v>
      </c>
      <c r="N40" s="9">
        <f>(窯業・土石製品!L40/窯業・土石製品!L28*100-100)*窯業・土石製品!L$12/窯業・土石製品!$B$12</f>
        <v>-0.12075835395875166</v>
      </c>
      <c r="O40" s="9">
        <f>(窯業・土石製品!M40/窯業・土石製品!M28*100-100)*窯業・土石製品!M$12/窯業・土石製品!$B$12</f>
        <v>0.28334484062633403</v>
      </c>
      <c r="P40" s="9">
        <f>(窯業・土石製品!N40/窯業・土石製品!N28*100-100)*窯業・土石製品!N$12/窯業・土石製品!$B$12</f>
        <v>-4.0708839200950649E-2</v>
      </c>
      <c r="Q40" s="9">
        <f>(窯業・土石製品!O40/窯業・土石製品!O28*100-100)*窯業・土石製品!O$12/窯業・土石製品!$B$12</f>
        <v>9.9577848497575758E-3</v>
      </c>
      <c r="R40" s="9">
        <f>(窯業・土石製品!P40/窯業・土石製品!P28*100-100)*窯業・土石製品!P$12/窯業・土石製品!$B$12</f>
        <v>1.0106575280125409E-3</v>
      </c>
      <c r="S40" s="9">
        <f>(窯業・土石製品!Q40/窯業・土石製品!Q28*100-100)*窯業・土石製品!Q$12/窯業・土石製品!$B$12</f>
        <v>0</v>
      </c>
      <c r="T40" s="9">
        <f>(窯業・土石製品!R40/窯業・土石製品!R28*100-100)*窯業・土石製品!R$12/窯業・土石製品!$B$12</f>
        <v>5.3834367450571261E-4</v>
      </c>
      <c r="U40" s="9">
        <f>(窯業・土石製品!S40/窯業・土石製品!S28*100-100)*窯業・土石製品!S$12/窯業・土石製品!$B$12</f>
        <v>-6.5029400663568022E-4</v>
      </c>
      <c r="V40" s="9">
        <f>(窯業・土石製品!T40/窯業・土石製品!T28*100-100)*窯業・土石製品!T$12/窯業・土石製品!$B$12</f>
        <v>-1.2106604152563858E-3</v>
      </c>
      <c r="W40" s="9">
        <f>(窯業・土石製品!U40/窯業・土石製品!U28*100-100)*窯業・土石製品!U$12/窯業・土石製品!$B$12</f>
        <v>0.35260994693989317</v>
      </c>
      <c r="X40" s="9">
        <f>(窯業・土石製品!V40/窯業・土石製品!V28*100-100)*窯業・土石製品!V$12/窯業・土石製品!$B$12</f>
        <v>4.8892723612309948E-3</v>
      </c>
      <c r="Y40" s="9">
        <f>(窯業・土石製品!W40/窯業・土石製品!W28*100-100)*窯業・土石製品!W$12/窯業・土石製品!$B$12</f>
        <v>1.8503210910458569E-2</v>
      </c>
      <c r="Z40" s="9">
        <f>(窯業・土石製品!X40/窯業・土石製品!X28*100-100)*窯業・土石製品!X$12/窯業・土石製品!$B$12</f>
        <v>8.9157319528323945E-4</v>
      </c>
      <c r="AA40" s="9">
        <f>(窯業・土石製品!Y40/窯業・土石製品!Y28*100-100)*窯業・土石製品!Y$12/窯業・土石製品!$B$12</f>
        <v>-1.0416885877228129E-2</v>
      </c>
      <c r="AB40" s="9">
        <f>(窯業・土石製品!Z40/窯業・土石製品!Z28*100-100)*窯業・土石製品!Z$12/窯業・土石製品!$B$12</f>
        <v>-5.0098805978459025E-3</v>
      </c>
      <c r="AC40" s="9">
        <f>(窯業・土石製品!AA40/窯業・土石製品!AA28*100-100)*窯業・土石製品!AA$12/窯業・土石製品!$B$12</f>
        <v>-9.0858762127099015E-3</v>
      </c>
      <c r="AD40" s="9">
        <f>(窯業・土石製品!AB40/窯業・土石製品!AB28*100-100)*窯業・土石製品!AB$12/窯業・土石製品!$B$12</f>
        <v>7.9220334137591083E-4</v>
      </c>
      <c r="AE40" s="9">
        <f>(窯業・土石製品!AC40/窯業・土石製品!AC28*100-100)*窯業・土石製品!AC$12/窯業・土石製品!$B$12</f>
        <v>-2.1404449183040176E-2</v>
      </c>
      <c r="AF40" s="9">
        <f>(窯業・土石製品!AD40/窯業・土石製品!AD28*100-100)*窯業・土石製品!AD$12/窯業・土石製品!$B$12</f>
        <v>0</v>
      </c>
      <c r="AG40" s="9">
        <f>(窯業・土石製品!AE40/窯業・土石製品!AE28*100-100)*窯業・土石製品!AE$12/窯業・土石製品!$B$12</f>
        <v>-1.7554845512007405E-2</v>
      </c>
      <c r="AJ40" s="4">
        <v>41306</v>
      </c>
      <c r="AK40" s="2">
        <f t="shared" si="3"/>
        <v>9.0601139283960061E-2</v>
      </c>
      <c r="AL40" s="2">
        <f t="shared" si="4"/>
        <v>0.37590888003433948</v>
      </c>
      <c r="AM40" s="2">
        <f t="shared" si="5"/>
        <v>0.75408160700972482</v>
      </c>
      <c r="AN40" s="2">
        <f t="shared" si="6"/>
        <v>0.28334484062633403</v>
      </c>
      <c r="AO40" s="2">
        <f t="shared" si="7"/>
        <v>0.35260994693989317</v>
      </c>
      <c r="AP40" s="2">
        <f t="shared" si="8"/>
        <v>-0.16163115965696417</v>
      </c>
      <c r="AQ40" s="2">
        <f t="shared" si="9"/>
        <v>1.6949152542372872</v>
      </c>
      <c r="AR40" s="2">
        <f>窯業・土石製品!AY40</f>
        <v>0.40080160320641767</v>
      </c>
      <c r="AS40" s="12">
        <f>窯業・土石製品!AZ40</f>
        <v>0.87349731199206815</v>
      </c>
    </row>
    <row r="41" spans="1:45">
      <c r="B41">
        <v>3</v>
      </c>
      <c r="C41" s="4">
        <v>41334</v>
      </c>
      <c r="D41" s="9">
        <f>窯業・土石製品!B41/窯業・土石製品!B29*100-100</f>
        <v>0.78895463510848174</v>
      </c>
      <c r="E41" s="9">
        <f>(窯業・土石製品!C41/窯業・土石製品!C29*100-100)*窯業・土石製品!C$12/窯業・土石製品!$B$12</f>
        <v>-7.5769324039795614E-3</v>
      </c>
      <c r="F41" s="9">
        <f>(窯業・土石製品!D41/窯業・土石製品!D29*100-100)*窯業・土石製品!D$12/窯業・土石製品!$B$12</f>
        <v>-1.7975266033936278E-2</v>
      </c>
      <c r="G41" s="9">
        <f>(窯業・土石製品!E41/窯業・土石製品!E29*100-100)*窯業・土石製品!E$12/窯業・土石製品!$B$12</f>
        <v>3.3741281493871178E-3</v>
      </c>
      <c r="H41" s="9">
        <f>(窯業・土石製品!F41/窯業・土石製品!F29*100-100)*窯業・土石製品!F$12/窯業・土石製品!$B$12</f>
        <v>1.5302390804041178E-2</v>
      </c>
      <c r="I41" s="9">
        <f>(窯業・土石製品!G41/窯業・土石製品!G29*100-100)*窯業・土石製品!G$12/窯業・土石製品!$B$12</f>
        <v>-5.9137231820178646E-2</v>
      </c>
      <c r="J41" s="9">
        <f>(窯業・土石製品!H41/窯業・土石製品!H29*100-100)*窯業・土石製品!H$12/窯業・土石製品!$B$12</f>
        <v>0.3308164383718451</v>
      </c>
      <c r="K41" s="9">
        <f>(窯業・土石製品!I41/窯業・土石製品!I29*100-100)*窯業・土石製品!I$12/窯業・土石製品!$B$12</f>
        <v>0.14582257394470494</v>
      </c>
      <c r="L41" s="9">
        <f>(窯業・土石製品!J41/窯業・土石製品!J29*100-100)*窯業・土石製品!J$12/窯業・土石製品!$B$12</f>
        <v>7.5927523727346838E-3</v>
      </c>
      <c r="M41" s="9">
        <f>(窯業・土石製品!K41/窯業・土石製品!K29*100-100)*窯業・土石製品!K$12/窯業・土石製品!$B$12</f>
        <v>2.2910750256745546E-2</v>
      </c>
      <c r="N41" s="9">
        <f>(窯業・土石製品!L41/窯業・土石製品!L29*100-100)*窯業・土石製品!L$12/窯業・土石製品!$B$12</f>
        <v>-9.2509232631989555E-2</v>
      </c>
      <c r="O41" s="9">
        <f>(窯業・土石製品!M41/窯業・土石製品!M29*100-100)*窯業・土石製品!M$12/窯業・土石製品!$B$12</f>
        <v>0.17312170180821851</v>
      </c>
      <c r="P41" s="9">
        <f>(窯業・土石製品!N41/窯業・土石製品!N29*100-100)*窯業・土石製品!N$12/窯業・土石製品!$B$12</f>
        <v>-1.4612151743716668E-2</v>
      </c>
      <c r="Q41" s="9">
        <f>(窯業・土石製品!O41/窯業・土石製品!O29*100-100)*窯業・土石製品!O$12/窯業・土石製品!$B$12</f>
        <v>1.0909126972320639E-2</v>
      </c>
      <c r="R41" s="9">
        <f>(窯業・土石製品!P41/窯業・土石製品!P29*100-100)*窯業・土石製品!P$12/窯業・土石製品!$B$12</f>
        <v>4.0385753175547508E-4</v>
      </c>
      <c r="S41" s="9">
        <f>(窯業・土石製品!Q41/窯業・土石製品!Q29*100-100)*窯業・土石製品!Q$12/窯業・土石製品!$B$12</f>
        <v>0</v>
      </c>
      <c r="T41" s="9">
        <f>(窯業・土石製品!R41/窯業・土石製品!R29*100-100)*窯業・土石製品!R$12/窯業・土石製品!$B$12</f>
        <v>3.7625135642889516E-4</v>
      </c>
      <c r="U41" s="9">
        <f>(窯業・土石製品!S41/窯業・土石製品!S29*100-100)*窯業・土石製品!S$12/窯業・土石製品!$B$12</f>
        <v>-4.5905395240236537E-4</v>
      </c>
      <c r="V41" s="9">
        <f>(窯業・土石製品!T41/窯業・土石製品!T29*100-100)*窯業・土石製品!T$12/窯業・土石製品!$B$12</f>
        <v>3.6356425171866127E-3</v>
      </c>
      <c r="W41" s="9">
        <f>(窯業・土石製品!U41/窯業・土石製品!U29*100-100)*窯業・土石製品!U$12/窯業・土石製品!$B$12</f>
        <v>0.3750446989505174</v>
      </c>
      <c r="X41" s="9">
        <f>(窯業・土石製品!V41/窯業・土石製品!V29*100-100)*窯業・土石製品!V$12/窯業・土石製品!$B$12</f>
        <v>4.8892723612309948E-3</v>
      </c>
      <c r="Y41" s="9">
        <f>(窯業・土石製品!W41/窯業・土石製品!W29*100-100)*窯業・土石製品!W$12/窯業・土石製品!$B$12</f>
        <v>1.8082902357493821E-2</v>
      </c>
      <c r="Z41" s="9">
        <f>(窯業・土石製品!X41/窯業・土石製品!X29*100-100)*窯業・土石製品!X$12/窯業・土石製品!$B$12</f>
        <v>-8.8890647585565541E-4</v>
      </c>
      <c r="AA41" s="9">
        <f>(窯業・土石製品!Y41/窯業・土石製品!Y29*100-100)*窯業・土石製品!Y$12/窯業・土石製品!$B$12</f>
        <v>-9.2688737001852262E-3</v>
      </c>
      <c r="AB41" s="9">
        <f>(窯業・土石製品!Z41/窯業・土石製品!Z29*100-100)*窯業・土石製品!Z$12/窯業・土石製品!$B$12</f>
        <v>-8.2830025884383079E-3</v>
      </c>
      <c r="AC41" s="9">
        <f>(窯業・土石製品!AA41/窯業・土石製品!AA29*100-100)*窯業・土石製品!AA$12/窯業・土石製品!$B$12</f>
        <v>-9.0858762127099015E-3</v>
      </c>
      <c r="AD41" s="9">
        <f>(窯業・土石製品!AB41/窯業・土石製品!AB29*100-100)*窯業・土石製品!AB$12/窯業・土石製品!$B$12</f>
        <v>7.9220334137591083E-4</v>
      </c>
      <c r="AE41" s="9">
        <f>(窯業・土石製品!AC41/窯業・土石製品!AC29*100-100)*窯業・土石製品!AC$12/窯業・土石製品!$B$12</f>
        <v>-3.2042396149387191E-2</v>
      </c>
      <c r="AF41" s="9">
        <f>(窯業・土石製品!AD41/窯業・土石製品!AD29*100-100)*窯業・土石製品!AD$12/窯業・土石製品!$B$12</f>
        <v>0</v>
      </c>
      <c r="AG41" s="9">
        <f>(窯業・土石製品!AE41/窯業・土石製品!AE29*100-100)*窯業・土石製品!AE$12/窯業・土石製品!$B$12</f>
        <v>-1.7109633614734384E-2</v>
      </c>
      <c r="AJ41" s="4">
        <v>41334</v>
      </c>
      <c r="AK41" s="2">
        <f t="shared" si="3"/>
        <v>-1.7975266033936278E-2</v>
      </c>
      <c r="AL41" s="2">
        <f t="shared" si="4"/>
        <v>0.3308164383718451</v>
      </c>
      <c r="AM41" s="2">
        <f t="shared" si="5"/>
        <v>0.14582257394470494</v>
      </c>
      <c r="AN41" s="2">
        <f t="shared" si="6"/>
        <v>0.17312170180821851</v>
      </c>
      <c r="AO41" s="2">
        <f t="shared" si="7"/>
        <v>0.3750446989505174</v>
      </c>
      <c r="AP41" s="2">
        <f t="shared" si="8"/>
        <v>-0.21787551193286792</v>
      </c>
      <c r="AQ41" s="2">
        <f t="shared" si="9"/>
        <v>0.78895463510848174</v>
      </c>
      <c r="AR41" s="2">
        <f>窯業・土石製品!AY41</f>
        <v>0.40040040040038605</v>
      </c>
      <c r="AS41" s="12">
        <f>窯業・土石製品!AZ41</f>
        <v>0.40874730189955244</v>
      </c>
    </row>
    <row r="42" spans="1:45">
      <c r="B42">
        <v>4</v>
      </c>
      <c r="C42" s="4">
        <v>41365</v>
      </c>
      <c r="D42" s="9">
        <f>窯業・土石製品!B42/窯業・土石製品!B30*100-100</f>
        <v>0.98328416912487171</v>
      </c>
      <c r="E42" s="9">
        <f>(窯業・土石製品!C42/窯業・土石製品!C30*100-100)*窯業・土石製品!C$12/窯業・土石製品!$B$12</f>
        <v>-6.4702070075185929E-3</v>
      </c>
      <c r="F42" s="9">
        <f>(窯業・土石製品!D42/窯業・土石製品!D30*100-100)*窯業・土石製品!D$12/窯業・土石製品!$B$12</f>
        <v>0.12645915802769991</v>
      </c>
      <c r="G42" s="9">
        <f>(窯業・土石製品!E42/窯業・土石製品!E30*100-100)*窯業・土石製品!E$12/窯業・土石製品!$B$12</f>
        <v>5.3835671419747641E-3</v>
      </c>
      <c r="H42" s="9">
        <f>(窯業・土石製品!F42/窯業・土石製品!F30*100-100)*窯業・土石製品!F$12/窯業・土石製品!$B$12</f>
        <v>2.3440178746477341E-2</v>
      </c>
      <c r="I42" s="9">
        <f>(窯業・土石製品!G42/窯業・土石製品!G30*100-100)*窯業・土石製品!G$12/窯業・土石製品!$B$12</f>
        <v>-0.11181898182546429</v>
      </c>
      <c r="J42" s="9">
        <f>(窯業・土石製品!H42/窯業・土石製品!H30*100-100)*窯業・土石製品!H$12/窯業・土石製品!$B$12</f>
        <v>0.39737512417972592</v>
      </c>
      <c r="K42" s="9">
        <f>(窯業・土石製品!I42/窯業・土石製品!I30*100-100)*窯業・土石製品!I$12/窯業・土石製品!$B$12</f>
        <v>-0.23412807074129849</v>
      </c>
      <c r="L42" s="9">
        <f>(窯業・土石製品!J42/窯業・土石製品!J30*100-100)*窯業・土石製品!J$12/窯業・土石製品!$B$12</f>
        <v>3.0523627629086066E-2</v>
      </c>
      <c r="M42" s="9">
        <f>(窯業・土石製品!K42/窯業・土石製品!K30*100-100)*窯業・土石製品!K$12/窯業・土石製品!$B$12</f>
        <v>9.1826287029049325E-2</v>
      </c>
      <c r="N42" s="9">
        <f>(窯業・土石製品!L42/窯業・土石製品!L30*100-100)*窯業・土石製品!L$12/窯業・土石製品!$B$12</f>
        <v>-3.8323040367116944E-2</v>
      </c>
      <c r="O42" s="9">
        <f>(窯業・土石製品!M42/窯業・土石製品!M30*100-100)*窯業・土石製品!M$12/窯業・土石製品!$B$12</f>
        <v>0.19538828857206766</v>
      </c>
      <c r="P42" s="9">
        <f>(窯業・土石製品!N42/窯業・土石製品!N30*100-100)*窯業・土石製品!N$12/窯業・土石製品!$B$12</f>
        <v>-8.7672910462303303E-3</v>
      </c>
      <c r="Q42" s="9">
        <f>(窯業・土石製品!O42/窯業・土石製品!O30*100-100)*窯業・土石製品!O$12/窯業・土石製品!$B$12</f>
        <v>1.2866506213765666E-2</v>
      </c>
      <c r="R42" s="9">
        <f>(窯業・土石製品!P42/窯業・土石製品!P30*100-100)*窯業・土石製品!P$12/窯業・土石製品!$B$12</f>
        <v>0</v>
      </c>
      <c r="S42" s="9">
        <f>(窯業・土石製品!Q42/窯業・土石製品!Q30*100-100)*窯業・土石製品!Q$12/窯業・土石製品!$B$12</f>
        <v>0</v>
      </c>
      <c r="T42" s="9">
        <f>(窯業・土石製品!R42/窯業・土石製品!R30*100-100)*窯業・土石製品!R$12/窯業・土石製品!$B$12</f>
        <v>2.1283275070367884E-4</v>
      </c>
      <c r="U42" s="9">
        <f>(窯業・土石製品!S42/窯業・土石製品!S30*100-100)*窯業・土石製品!S$12/窯業・土石製品!$B$12</f>
        <v>-5.1469685572386431E-4</v>
      </c>
      <c r="V42" s="9">
        <f>(窯業・土石製品!T42/窯業・土石製品!T30*100-100)*窯業・土石製品!T$12/窯業・土石製品!$B$12</f>
        <v>7.2786223552962137E-3</v>
      </c>
      <c r="W42" s="9">
        <f>(窯業・土石製品!U42/窯業・土石製品!U30*100-100)*窯業・土石製品!U$12/窯業・土石製品!$B$12</f>
        <v>0.60915444888171522</v>
      </c>
      <c r="X42" s="9">
        <f>(窯業・土石製品!V42/窯業・土石製品!V30*100-100)*窯業・土石製品!V$12/窯業・土石製品!$B$12</f>
        <v>-5.6559342486335498E-4</v>
      </c>
      <c r="Y42" s="9">
        <f>(窯業・土石製品!W42/窯業・土石製品!W30*100-100)*窯業・土石製品!W$12/窯業・土石製品!$B$12</f>
        <v>1.1967425440044158E-2</v>
      </c>
      <c r="Z42" s="9">
        <f>(窯業・土石製品!X42/窯業・土石製品!X30*100-100)*窯業・土石製品!X$12/窯業・土石製品!$B$12</f>
        <v>6.2285552564701726E-3</v>
      </c>
      <c r="AA42" s="9">
        <f>(窯業・土石製品!Y42/窯業・土石製品!Y30*100-100)*窯業・土石製品!Y$12/窯業・土石製品!$B$12</f>
        <v>-1.2190198763565469E-2</v>
      </c>
      <c r="AB42" s="9">
        <f>(窯業・土石製品!Z42/窯業・土石製品!Z30*100-100)*窯業・土石製品!Z$12/窯業・土石製品!$B$12</f>
        <v>-4.9847558205244847E-3</v>
      </c>
      <c r="AC42" s="9">
        <f>(窯業・土石製品!AA42/窯業・土石製品!AA30*100-100)*窯業・土石製品!AA$12/窯業・土石製品!$B$12</f>
        <v>-1.2150991079647833E-2</v>
      </c>
      <c r="AD42" s="9">
        <f>(窯業・土石製品!AB42/窯業・土石製品!AB30*100-100)*窯業・土石製品!AB$12/窯業・土石製品!$B$12</f>
        <v>7.9220334137591083E-4</v>
      </c>
      <c r="AE42" s="9">
        <f>(窯業・土石製品!AC42/窯業・土石製品!AC30*100-100)*窯業・土石製品!AC$12/窯業・土石製品!$B$12</f>
        <v>-2.1425939593864955E-2</v>
      </c>
      <c r="AF42" s="9">
        <f>(窯業・土石製品!AD42/窯業・土石製品!AD30*100-100)*窯業・土石製品!AD$12/窯業・土石製品!$B$12</f>
        <v>0</v>
      </c>
      <c r="AG42" s="9">
        <f>(窯業・土石製品!AE42/窯業・土石製品!AE30*100-100)*窯業・土石製品!AE$12/窯業・土石製品!$B$12</f>
        <v>-1.7176994376997077E-2</v>
      </c>
      <c r="AJ42" s="4">
        <v>41365</v>
      </c>
      <c r="AK42" s="2">
        <f t="shared" si="3"/>
        <v>0.12645915802769991</v>
      </c>
      <c r="AL42" s="2">
        <f t="shared" si="4"/>
        <v>0.39737512417972592</v>
      </c>
      <c r="AM42" s="2">
        <f t="shared" si="5"/>
        <v>-0.23412807074129849</v>
      </c>
      <c r="AN42" s="2">
        <f t="shared" si="6"/>
        <v>0.19538828857206766</v>
      </c>
      <c r="AO42" s="2">
        <f t="shared" si="7"/>
        <v>0.60915444888171522</v>
      </c>
      <c r="AP42" s="2">
        <f t="shared" si="8"/>
        <v>-0.11096477979503838</v>
      </c>
      <c r="AQ42" s="2">
        <f t="shared" si="9"/>
        <v>0.98328416912487171</v>
      </c>
      <c r="AR42" s="2">
        <f>窯業・土石製品!AY42</f>
        <v>1.1055276381909351</v>
      </c>
      <c r="AS42" s="12">
        <f>窯業・土石製品!AZ42</f>
        <v>0.51015216492081095</v>
      </c>
    </row>
    <row r="43" spans="1:45">
      <c r="B43">
        <v>5</v>
      </c>
      <c r="C43" s="4">
        <v>41395</v>
      </c>
      <c r="D43" s="9">
        <f>窯業・土石製品!B43/窯業・土石製品!B31*100-100</f>
        <v>2.081268582755186</v>
      </c>
      <c r="E43" s="9">
        <f>(窯業・土石製品!C43/窯業・土石製品!C31*100-100)*窯業・土石製品!C$12/窯業・土石製品!$B$12</f>
        <v>-1.6926908307856752E-3</v>
      </c>
      <c r="F43" s="9">
        <f>(窯業・土石製品!D43/窯業・土石製品!D31*100-100)*窯業・土石製品!D$12/窯業・土石製品!$B$12</f>
        <v>0.32649322765981315</v>
      </c>
      <c r="G43" s="9">
        <f>(窯業・土石製品!E43/窯業・土石製品!E31*100-100)*窯業・土石製品!E$12/窯業・土石製品!$B$12</f>
        <v>7.7822328241046275E-3</v>
      </c>
      <c r="H43" s="9">
        <f>(窯業・土石製品!F43/窯業・土石製品!F31*100-100)*窯業・土石製品!F$12/窯業・土石製品!$B$12</f>
        <v>3.1688444892599095E-2</v>
      </c>
      <c r="I43" s="9">
        <f>(窯業・土石製品!G43/窯業・土石製品!G31*100-100)*窯業・土石製品!G$12/窯業・土石製品!$B$12</f>
        <v>-9.9855976424755896E-2</v>
      </c>
      <c r="J43" s="9">
        <f>(窯業・土石製品!H43/窯業・土石製品!H31*100-100)*窯業・土石製品!H$12/窯業・土石製品!$B$12</f>
        <v>0.46360431154301412</v>
      </c>
      <c r="K43" s="9">
        <f>(窯業・土石製品!I43/窯業・土石製品!I31*100-100)*窯業・土石製品!I$12/窯業・土石製品!$B$12</f>
        <v>0.15594424747990432</v>
      </c>
      <c r="L43" s="9">
        <f>(窯業・土石製品!J43/窯業・土石製品!J31*100-100)*窯業・土石製品!J$12/窯業・土石製品!$B$12</f>
        <v>3.5754636131278932E-2</v>
      </c>
      <c r="M43" s="9">
        <f>(窯業・土石製品!K43/窯業・土石製品!K31*100-100)*窯業・土石製品!K$12/窯業・土石製品!$B$12</f>
        <v>-2.2865111312016174E-2</v>
      </c>
      <c r="N43" s="9">
        <f>(窯業・土石製品!L43/窯業・土石製品!L31*100-100)*窯業・土石製品!L$12/窯業・土石製品!$B$12</f>
        <v>-2.6323101446308225E-2</v>
      </c>
      <c r="O43" s="9">
        <f>(窯業・土石製品!M43/窯業・土石製品!M31*100-100)*窯業・土石製品!M$12/窯業・土石製品!$B$12</f>
        <v>0.3108311120323014</v>
      </c>
      <c r="P43" s="9">
        <f>(窯業・土石製品!N43/窯業・土石製品!N31*100-100)*窯業・土石製品!N$12/窯業・土石製品!$B$12</f>
        <v>1.1701517279327474E-2</v>
      </c>
      <c r="Q43" s="9">
        <f>(窯業・土石製品!O43/窯業・土石製品!O31*100-100)*窯業・土石製品!O$12/窯業・土石製品!$B$12</f>
        <v>1.7320296826223019E-2</v>
      </c>
      <c r="R43" s="9">
        <f>(窯業・土石製品!P43/窯業・土石製品!P31*100-100)*窯業・土石製品!P$12/窯業・土石製品!$B$12</f>
        <v>2.0132297958008635E-4</v>
      </c>
      <c r="S43" s="9">
        <f>(窯業・土石製品!Q43/窯業・土石製品!Q31*100-100)*窯業・土石製品!Q$12/窯業・土石製品!$B$12</f>
        <v>0</v>
      </c>
      <c r="T43" s="9">
        <f>(窯業・土石製品!R43/窯業・土石製品!R31*100-100)*窯業・土石製品!R$12/窯業・土石製品!$B$12</f>
        <v>-1.0945927936935549E-5</v>
      </c>
      <c r="U43" s="9">
        <f>(窯業・土石製品!S43/窯業・土石製品!S31*100-100)*窯業・土石製品!S$12/窯業・土石製品!$B$12</f>
        <v>-3.44694240051531E-4</v>
      </c>
      <c r="V43" s="9">
        <f>(窯業・土石製品!T43/窯業・土石製品!T31*100-100)*窯業・土石製品!T$12/窯業・土石製品!$B$12</f>
        <v>3.6356425171866127E-3</v>
      </c>
      <c r="W43" s="9">
        <f>(窯業・土石製品!U43/窯業・土石製品!U31*100-100)*窯業・土石製品!U$12/窯業・土石製品!$B$12</f>
        <v>0.81581586433696596</v>
      </c>
      <c r="X43" s="9">
        <f>(窯業・土石製品!V43/窯業・土石製品!V31*100-100)*窯業・土石製品!V$12/窯業・土石製品!$B$12</f>
        <v>-5.6559342486335498E-4</v>
      </c>
      <c r="Y43" s="9">
        <f>(窯業・土石製品!W43/窯業・土石製品!W31*100-100)*窯業・土石製品!W$12/窯業・土石製品!$B$12</f>
        <v>1.1967425440044158E-2</v>
      </c>
      <c r="Z43" s="9">
        <f>(窯業・土石製品!X43/窯業・土石製品!X31*100-100)*窯業・土石製品!X$12/窯業・土石製品!$B$12</f>
        <v>8.9157319528329008E-3</v>
      </c>
      <c r="AA43" s="9">
        <f>(窯業・土石製品!Y43/窯業・土石製品!Y31*100-100)*窯業・土石製品!Y$12/窯業・土石製品!$B$12</f>
        <v>-1.0470087541565396E-2</v>
      </c>
      <c r="AB43" s="9">
        <f>(窯業・土石製品!Z43/窯業・土石製品!Z31*100-100)*窯業・土石製品!Z$12/窯業・土石製品!$B$12</f>
        <v>-1.6566005176875673E-3</v>
      </c>
      <c r="AC43" s="9">
        <f>(窯業・土石製品!AA43/窯業・土石製品!AA31*100-100)*窯業・土石製品!AA$12/窯業・土石製品!$B$12</f>
        <v>-1.2150991079647833E-2</v>
      </c>
      <c r="AD43" s="9">
        <f>(窯業・土石製品!AB43/窯業・土石製品!AB31*100-100)*窯業・土石製品!AB$12/窯業・土石製品!$B$12</f>
        <v>7.9220334137591083E-4</v>
      </c>
      <c r="AE43" s="9">
        <f>(窯業・土石製品!AC43/窯業・土石製品!AC31*100-100)*窯業・土石製品!AC$12/窯業・土石製品!$B$12</f>
        <v>0</v>
      </c>
      <c r="AF43" s="9">
        <f>(窯業・土石製品!AD43/窯業・土石製品!AD31*100-100)*窯業・土石製品!AD$12/窯業・土石製品!$B$12</f>
        <v>0</v>
      </c>
      <c r="AG43" s="9">
        <f>(窯業・土石製品!AE43/窯業・土石製品!AE31*100-100)*窯業・土石製品!AE$12/窯業・土石製品!$B$12</f>
        <v>-1.536539226466631E-2</v>
      </c>
      <c r="AJ43" s="4">
        <v>41395</v>
      </c>
      <c r="AK43" s="2">
        <f t="shared" si="3"/>
        <v>0.32649322765981315</v>
      </c>
      <c r="AL43" s="2">
        <f t="shared" si="4"/>
        <v>0.46360431154301412</v>
      </c>
      <c r="AM43" s="2">
        <f t="shared" si="5"/>
        <v>0.15594424747990432</v>
      </c>
      <c r="AN43" s="2">
        <f t="shared" si="6"/>
        <v>0.3108311120323014</v>
      </c>
      <c r="AO43" s="2">
        <f t="shared" si="7"/>
        <v>0.81581586433696596</v>
      </c>
      <c r="AP43" s="2">
        <f t="shared" si="8"/>
        <v>8.5798197031872192E-3</v>
      </c>
      <c r="AQ43" s="2">
        <f t="shared" si="9"/>
        <v>2.081268582755186</v>
      </c>
      <c r="AR43" s="2">
        <f>窯業・土石製品!AY43</f>
        <v>0.69930069930070715</v>
      </c>
      <c r="AS43" s="12">
        <f>窯業・土石製品!AZ43</f>
        <v>1.0757097516025169</v>
      </c>
    </row>
    <row r="44" spans="1:45">
      <c r="B44">
        <v>6</v>
      </c>
      <c r="C44" s="4">
        <v>41426</v>
      </c>
      <c r="D44" s="9">
        <f>窯業・土石製品!B44/窯業・土石製品!B32*100-100</f>
        <v>2.592223330009972</v>
      </c>
      <c r="E44" s="9">
        <f>(窯業・土石製品!C44/窯業・土石製品!C32*100-100)*窯業・土石製品!C$12/窯業・土石製品!$B$12</f>
        <v>1.4380212827149921E-3</v>
      </c>
      <c r="F44" s="9">
        <f>(窯業・土石製品!D44/窯業・土石製品!D32*100-100)*窯業・土石製品!D$12/窯業・土石製品!$B$12</f>
        <v>0.34637936576552597</v>
      </c>
      <c r="G44" s="9">
        <f>(窯業・土石製品!E44/窯業・土石製品!E32*100-100)*窯業・土石製品!E$12/窯業・土石製品!$B$12</f>
        <v>8.2103784968419833E-3</v>
      </c>
      <c r="H44" s="9">
        <f>(窯業・土石製品!F44/窯業・土石製品!F32*100-100)*窯業・土石製品!F$12/窯業・土石製品!$B$12</f>
        <v>3.1752204339062805E-2</v>
      </c>
      <c r="I44" s="9">
        <f>(窯業・土石製品!G44/窯業・土石製品!G32*100-100)*窯業・土石製品!G$12/窯業・土石製品!$B$12</f>
        <v>-5.8852095697611684E-2</v>
      </c>
      <c r="J44" s="9">
        <f>(窯業・土石製品!H44/窯業・土石製品!H32*100-100)*窯業・土石製品!H$12/窯業・土石製品!$B$12</f>
        <v>0.3628150522024553</v>
      </c>
      <c r="K44" s="9">
        <f>(窯業・土石製品!I44/窯業・土石製品!I32*100-100)*窯業・土石製品!I$12/窯業・土石製品!$B$12</f>
        <v>0.75225574355449565</v>
      </c>
      <c r="L44" s="9">
        <f>(窯業・土石製品!J44/窯業・土石製品!J32*100-100)*窯業・土石製品!J$12/窯業・土石製品!$B$12</f>
        <v>5.395864630370123E-2</v>
      </c>
      <c r="M44" s="9">
        <f>(窯業・土石製品!K44/窯業・土石製品!K32*100-100)*窯業・土石製品!K$12/窯業・土石製品!$B$12</f>
        <v>-2.2887908033160778E-2</v>
      </c>
      <c r="N44" s="9">
        <f>(窯業・土石製品!L44/窯業・土石製品!L32*100-100)*窯業・土石製品!L$12/窯業・土石製品!$B$12</f>
        <v>-7.1098734664708681E-3</v>
      </c>
      <c r="O44" s="9">
        <f>(窯業・土石製品!M44/窯業・土石製品!M32*100-100)*窯業・土石製品!M$12/窯業・土石製品!$B$12</f>
        <v>0.26538748736784035</v>
      </c>
      <c r="P44" s="9">
        <f>(窯業・土石製品!N44/窯業・土石製品!N32*100-100)*窯業・土石製品!N$12/窯業・土石製品!$B$12</f>
        <v>2.9312951526323599E-3</v>
      </c>
      <c r="Q44" s="9">
        <f>(窯業・土石製品!O44/窯業・土石製品!O32*100-100)*窯業・土石製品!O$12/窯業・土石製品!$B$12</f>
        <v>1.2918809084553305E-2</v>
      </c>
      <c r="R44" s="9">
        <f>(窯業・土石製品!P44/窯業・土石製品!P32*100-100)*窯業・土石製品!P$12/窯業・土石製品!$B$12</f>
        <v>-1.2043249027722642E-3</v>
      </c>
      <c r="S44" s="9">
        <f>(窯業・土石製品!Q44/窯業・土石製品!Q32*100-100)*窯業・土石製品!Q$12/窯業・土石製品!$B$12</f>
        <v>0</v>
      </c>
      <c r="T44" s="9">
        <f>(窯業・土石製品!R44/窯業・土石製品!R32*100-100)*窯業・土石製品!R$12/窯業・土石製品!$B$12</f>
        <v>1.7887922661566157E-4</v>
      </c>
      <c r="U44" s="9">
        <f>(窯業・土石製品!S44/窯業・土石製品!S32*100-100)*窯業・土石製品!S$12/窯業・土石製品!$B$12</f>
        <v>-3.7133714135931207E-4</v>
      </c>
      <c r="V44" s="9">
        <f>(窯業・土石製品!T44/窯業・土石製品!T32*100-100)*窯業・土石製品!T$12/窯業・土石製品!$B$12</f>
        <v>-4.842641661025885E-3</v>
      </c>
      <c r="W44" s="9">
        <f>(窯業・土石製品!U44/窯業・土石製品!U32*100-100)*窯業・土石製品!U$12/窯業・土石製品!$B$12</f>
        <v>0.84614864064694051</v>
      </c>
      <c r="X44" s="9">
        <f>(窯業・土石製品!V44/窯業・土石製品!V32*100-100)*窯業・土石製品!V$12/窯業・土石製品!$B$12</f>
        <v>-5.6559342486335498E-4</v>
      </c>
      <c r="Y44" s="9">
        <f>(窯業・土石製品!W44/窯業・土石製品!W32*100-100)*窯業・土石製品!W$12/窯業・土石製品!$B$12</f>
        <v>1.1967425440044158E-2</v>
      </c>
      <c r="Z44" s="9">
        <f>(窯業・土石製品!X44/窯業・土石製品!X32*100-100)*窯業・土石製品!X$12/窯業・土石製品!$B$12</f>
        <v>1.16136788964758E-2</v>
      </c>
      <c r="AA44" s="9">
        <f>(窯業・土石製品!Y44/窯業・土石製品!Y32*100-100)*窯業・土石製品!Y$12/窯業・土石製品!$B$12</f>
        <v>-9.9086584188713776E-3</v>
      </c>
      <c r="AB44" s="9">
        <f>(窯業・土石製品!Z44/窯業・土石製品!Z32*100-100)*窯業・土石製品!Z$12/窯業・土石製品!$B$12</f>
        <v>-4.9897605954446781E-3</v>
      </c>
      <c r="AC44" s="9">
        <f>(窯業・土石製品!AA44/窯業・土石製品!AA32*100-100)*窯業・土石製品!AA$12/窯業・土石製品!$B$12</f>
        <v>-1.2150991079647833E-2</v>
      </c>
      <c r="AD44" s="9">
        <f>(窯業・土石製品!AB44/窯業・土石製品!AB32*100-100)*窯業・土石製品!AB$12/窯業・土石製品!$B$12</f>
        <v>7.9220334137591083E-4</v>
      </c>
      <c r="AE44" s="9">
        <f>(窯業・土石製品!AC44/窯業・土石製品!AC32*100-100)*窯業・土石製品!AC$12/窯業・土石製品!$B$12</f>
        <v>0</v>
      </c>
      <c r="AF44" s="9">
        <f>(窯業・土石製品!AD44/窯業・土石製品!AD32*100-100)*窯業・土石製品!AD$12/窯業・土石製品!$B$12</f>
        <v>0</v>
      </c>
      <c r="AG44" s="9">
        <f>(窯業・土石製品!AE44/窯業・土石製品!AE32*100-100)*窯業・土石製品!AE$12/窯業・土石製品!$B$12</f>
        <v>-9.3864871787167122E-3</v>
      </c>
      <c r="AJ44" s="4">
        <v>41426</v>
      </c>
      <c r="AK44" s="2">
        <f t="shared" si="3"/>
        <v>0.34637936576552597</v>
      </c>
      <c r="AL44" s="2">
        <f t="shared" si="4"/>
        <v>0.3628150522024553</v>
      </c>
      <c r="AM44" s="2">
        <f t="shared" si="5"/>
        <v>0.75225574355449565</v>
      </c>
      <c r="AN44" s="2">
        <f t="shared" si="6"/>
        <v>0.26538748736784035</v>
      </c>
      <c r="AO44" s="2">
        <f t="shared" si="7"/>
        <v>0.84614864064694051</v>
      </c>
      <c r="AP44" s="2">
        <f t="shared" si="8"/>
        <v>1.9237040472714462E-2</v>
      </c>
      <c r="AQ44" s="2">
        <f t="shared" si="9"/>
        <v>2.592223330009972</v>
      </c>
      <c r="AR44" s="2">
        <f>窯業・土石製品!AY44</f>
        <v>0.80080080080080052</v>
      </c>
      <c r="AS44" s="12">
        <f>窯業・土石製品!AZ44</f>
        <v>1.3359370653996336</v>
      </c>
    </row>
    <row r="45" spans="1:45">
      <c r="B45">
        <v>7</v>
      </c>
      <c r="C45" s="4">
        <v>41456</v>
      </c>
      <c r="D45" s="9">
        <f>窯業・土石製品!B45/窯業・土石製品!B33*100-100</f>
        <v>3.7037037037036953</v>
      </c>
      <c r="E45" s="9">
        <f>(窯業・土石製品!C45/窯業・土石製品!C33*100-100)*窯業・土石製品!C$12/窯業・土石製品!$B$12</f>
        <v>5.8147050311959086E-4</v>
      </c>
      <c r="F45" s="9">
        <f>(窯業・土石製品!D45/窯業・土石製品!D33*100-100)*窯業・土石製品!D$12/窯業・土石製品!$B$12</f>
        <v>0.38400873521127665</v>
      </c>
      <c r="G45" s="9">
        <f>(窯業・土石製品!E45/窯業・土石製品!E33*100-100)*窯業・土石製品!E$12/窯業・土石製品!$B$12</f>
        <v>7.9558060576179548E-3</v>
      </c>
      <c r="H45" s="9">
        <f>(窯業・土石製品!F45/窯業・土石製品!F33*100-100)*窯業・土石製品!F$12/窯業・土石製品!$B$12</f>
        <v>4.0270429673758844E-2</v>
      </c>
      <c r="I45" s="9">
        <f>(窯業・土石製品!G45/窯業・土石製品!G33*100-100)*窯業・土石製品!G$12/窯業・土石製品!$B$12</f>
        <v>-5.2966886127850867E-2</v>
      </c>
      <c r="J45" s="9">
        <f>(窯業・土石製品!H45/窯業・土石製品!H33*100-100)*窯業・土石製品!H$12/窯業・土石製品!$B$12</f>
        <v>0.42920722614976631</v>
      </c>
      <c r="K45" s="9">
        <f>(窯業・土石製品!I45/窯業・土石製品!I33*100-100)*窯業・土石製品!I$12/窯業・土石製品!$B$12</f>
        <v>1.7132879164855341</v>
      </c>
      <c r="L45" s="9">
        <f>(窯業・土石製品!J45/窯業・土石製品!J33*100-100)*窯業・土石製品!J$12/窯業・土石製品!$B$12</f>
        <v>8.8076963723300414E-2</v>
      </c>
      <c r="M45" s="9">
        <f>(窯業・土石製品!K45/窯業・土石製品!K33*100-100)*窯業・土石製品!K$12/窯業・土石製品!$B$12</f>
        <v>2.2910750256745546E-2</v>
      </c>
      <c r="N45" s="9">
        <f>(窯業・土石製品!L45/窯業・土石製品!L33*100-100)*窯業・土石製品!L$12/窯業・土石製品!$B$12</f>
        <v>8.9256493409894649E-3</v>
      </c>
      <c r="O45" s="9">
        <f>(窯業・土石製品!M45/窯業・土石製品!M33*100-100)*窯業・土石製品!M$12/窯業・土石製品!$B$12</f>
        <v>0.29184405638123606</v>
      </c>
      <c r="P45" s="9">
        <f>(窯業・土石製品!N45/窯業・土石製品!N33*100-100)*窯業・土石製品!N$12/窯業・土石製品!$B$12</f>
        <v>-2.9461899450748058E-3</v>
      </c>
      <c r="Q45" s="9">
        <f>(窯業・土石製品!O45/窯業・土石製品!O33*100-100)*窯業・土石製品!O$12/窯業・土石製品!$B$12</f>
        <v>1.6297574537436393E-2</v>
      </c>
      <c r="R45" s="9">
        <f>(窯業・土石製品!P45/窯業・土石製品!P33*100-100)*窯業・土石製品!P$12/窯業・土石製品!$B$12</f>
        <v>4.0304900816836382E-4</v>
      </c>
      <c r="S45" s="9">
        <f>(窯業・土石製品!Q45/窯業・土石製品!Q33*100-100)*窯業・土石製品!Q$12/窯業・土石製品!$B$12</f>
        <v>0</v>
      </c>
      <c r="T45" s="9">
        <f>(窯業・土石製品!R45/窯業・土石製品!R33*100-100)*窯業・土石製品!R$12/窯業・土石製品!$B$12</f>
        <v>3.2931785100343258E-5</v>
      </c>
      <c r="U45" s="9">
        <f>(窯業・土石製品!S45/窯業・土石製品!S33*100-100)*窯業・土石製品!S$12/窯業・土石製品!$B$12</f>
        <v>-3.4571355645833345E-4</v>
      </c>
      <c r="V45" s="9">
        <f>(窯業・土石製品!T45/窯業・土石製品!T33*100-100)*窯業・土石製品!T$12/窯業・土石製品!$B$12</f>
        <v>4.8671489568817275E-3</v>
      </c>
      <c r="W45" s="9">
        <f>(窯業・土石製品!U45/窯業・土石製品!U33*100-100)*窯業・土石製品!U$12/窯業・土石製品!$B$12</f>
        <v>0.8362681472033604</v>
      </c>
      <c r="X45" s="9">
        <f>(窯業・土石製品!V45/窯業・土石製品!V33*100-100)*窯業・土石製品!V$12/窯業・土石製品!$B$12</f>
        <v>-5.6559342486335498E-4</v>
      </c>
      <c r="Y45" s="9">
        <f>(窯業・土石製品!W45/窯業・土石製品!W33*100-100)*窯業・土石製品!W$12/窯業・土石製品!$B$12</f>
        <v>1.1967425440044158E-2</v>
      </c>
      <c r="Z45" s="9">
        <f>(窯業・土石製品!X45/窯業・土石製品!X33*100-100)*窯業・土石製品!X$12/窯業・土石製品!$B$12</f>
        <v>1.0720318981362208E-2</v>
      </c>
      <c r="AA45" s="9">
        <f>(窯業・土石製品!Y45/窯業・土石製品!Y33*100-100)*窯業・土石製品!Y$12/窯業・土石製品!$B$12</f>
        <v>-1.0480793152548464E-2</v>
      </c>
      <c r="AB45" s="9">
        <f>(窯業・土石製品!Z45/窯業・土石製品!Z33*100-100)*窯業・土石製品!Z$12/窯業・土石製品!$B$12</f>
        <v>-4.9747763293927277E-3</v>
      </c>
      <c r="AC45" s="9">
        <f>(窯業・土石製品!AA45/窯業・土石製品!AA33*100-100)*窯業・土石製品!AA$12/窯業・土石製品!$B$12</f>
        <v>-7.59436942477995E-3</v>
      </c>
      <c r="AD45" s="9">
        <f>(窯業・土石製品!AB45/窯業・土石製品!AB33*100-100)*窯業・土石製品!AB$12/窯業・土石製品!$B$12</f>
        <v>7.9220334137591083E-4</v>
      </c>
      <c r="AE45" s="9">
        <f>(窯業・土石製品!AC45/窯業・土石製品!AC33*100-100)*窯業・土石製品!AC$12/窯業・土石製品!$B$12</f>
        <v>0</v>
      </c>
      <c r="AF45" s="9">
        <f>(窯業・土石製品!AD45/窯業・土石製品!AD33*100-100)*窯業・土石製品!AD$12/窯業・土石製品!$B$12</f>
        <v>0</v>
      </c>
      <c r="AG45" s="9">
        <f>(窯業・土石製品!AE45/窯業・土石製品!AE33*100-100)*窯業・土石製品!AE$12/窯業・土石製品!$B$12</f>
        <v>-2.3749797619864797E-3</v>
      </c>
      <c r="AJ45" s="4">
        <v>41456</v>
      </c>
      <c r="AK45" s="2">
        <f t="shared" si="3"/>
        <v>0.38400873521127665</v>
      </c>
      <c r="AL45" s="2">
        <f t="shared" si="4"/>
        <v>0.42920722614976631</v>
      </c>
      <c r="AM45" s="2">
        <f t="shared" si="5"/>
        <v>1.7132879164855341</v>
      </c>
      <c r="AN45" s="2">
        <f t="shared" si="6"/>
        <v>0.29184405638123606</v>
      </c>
      <c r="AO45" s="2">
        <f t="shared" si="7"/>
        <v>0.8362681472033604</v>
      </c>
      <c r="AP45" s="2">
        <f t="shared" si="8"/>
        <v>4.9087622272521614E-2</v>
      </c>
      <c r="AQ45" s="2">
        <f t="shared" si="9"/>
        <v>3.7037037037036953</v>
      </c>
      <c r="AR45" s="2">
        <f>窯業・土石製品!AY45</f>
        <v>1.2048192771084274</v>
      </c>
      <c r="AS45" s="12">
        <f>窯業・土石製品!AZ45</f>
        <v>1.9050566481270295</v>
      </c>
    </row>
    <row r="46" spans="1:45">
      <c r="B46">
        <v>8</v>
      </c>
      <c r="C46" s="4">
        <v>41487</v>
      </c>
      <c r="D46" s="9">
        <f>窯業・土石製品!B46/窯業・土石製品!B34*100-100</f>
        <v>3.8038038038038025</v>
      </c>
      <c r="E46" s="9">
        <f>(窯業・土石製品!C46/窯業・土石製品!C34*100-100)*窯業・土石製品!C$12/窯業・土石製品!$B$12</f>
        <v>4.1683184478697836E-3</v>
      </c>
      <c r="F46" s="9">
        <f>(窯業・土石製品!D46/窯業・土石製品!D34*100-100)*窯業・土石製品!D$12/窯業・土石製品!$B$12</f>
        <v>0.36609503124108739</v>
      </c>
      <c r="G46" s="9">
        <f>(窯業・土石製品!E46/窯業・土石製品!E34*100-100)*窯業・土石製品!E$12/窯業・土石製品!$B$12</f>
        <v>8.7891002279371026E-3</v>
      </c>
      <c r="H46" s="9">
        <f>(窯業・土石製品!F46/窯業・土石製品!F34*100-100)*窯業・土石製品!F$12/窯業・土石製品!$B$12</f>
        <v>3.7172704314238934E-2</v>
      </c>
      <c r="I46" s="9">
        <f>(窯業・土石製品!G46/窯業・土石製品!G34*100-100)*窯業・土石製品!G$12/窯業・土石製品!$B$12</f>
        <v>-5.8908902739791068E-2</v>
      </c>
      <c r="J46" s="9">
        <f>(窯業・土石製品!H46/窯業・土石製品!H34*100-100)*窯業・土石製品!H$12/窯業・土石製品!$B$12</f>
        <v>0.46314301372058198</v>
      </c>
      <c r="K46" s="9">
        <f>(窯業・土石製品!I46/窯業・土石製品!I34*100-100)*窯業・土石製品!I$12/窯業・土石製品!$B$12</f>
        <v>1.8147100876322892</v>
      </c>
      <c r="L46" s="9">
        <f>(窯業・土石製品!J46/窯業・土石製品!J34*100-100)*窯業・土石製品!J$12/窯業・土石製品!$B$12</f>
        <v>9.0760359646765529E-2</v>
      </c>
      <c r="M46" s="9">
        <f>(窯業・土石製品!K46/窯業・土石製品!K34*100-100)*窯業・土石製品!K$12/窯業・土石製品!$B$12</f>
        <v>0</v>
      </c>
      <c r="N46" s="9">
        <f>(窯業・土石製品!L46/窯業・土石製品!L34*100-100)*窯業・土石製品!L$12/窯業・土石製品!$B$12</f>
        <v>2.5154454715430891E-2</v>
      </c>
      <c r="O46" s="9">
        <f>(窯業・土石製品!M46/窯業・土石製品!M34*100-100)*窯業・土石製品!M$12/窯業・土石製品!$B$12</f>
        <v>0.28929405828531773</v>
      </c>
      <c r="P46" s="9">
        <f>(窯業・土石製品!N46/窯業・土石製品!N34*100-100)*窯業・土石製品!N$12/窯業・土石製品!$B$12</f>
        <v>2.9551997002583229E-2</v>
      </c>
      <c r="Q46" s="9">
        <f>(窯業・土石製品!O46/窯業・土石製品!O34*100-100)*窯業・土石製品!O$12/窯業・土石製品!$B$12</f>
        <v>1.7887581809381499E-2</v>
      </c>
      <c r="R46" s="9">
        <f>(窯業・土石製品!P46/窯業・土石製品!P34*100-100)*窯業・土石製品!P$12/窯業・土石製品!$B$12</f>
        <v>-4.0304900816836382E-4</v>
      </c>
      <c r="S46" s="9">
        <f>(窯業・土石製品!Q46/窯業・土石製品!Q34*100-100)*窯業・土石製品!Q$12/窯業・土石製品!$B$12</f>
        <v>0</v>
      </c>
      <c r="T46" s="9">
        <f>(窯業・土石製品!R46/窯業・土石製品!R34*100-100)*窯業・土石製品!R$12/窯業・土石製品!$B$12</f>
        <v>-1.0925137950351236E-4</v>
      </c>
      <c r="U46" s="9">
        <f>(窯業・土石製品!S46/窯業・土石製品!S34*100-100)*窯業・土石製品!S$12/窯業・土石製品!$B$12</f>
        <v>-3.1092352058702347E-4</v>
      </c>
      <c r="V46" s="9">
        <f>(窯業・土石製品!T46/窯業・土石製品!T34*100-100)*窯業・土石製品!T$12/窯業・土石製品!$B$12</f>
        <v>0</v>
      </c>
      <c r="W46" s="9">
        <f>(窯業・土石製品!U46/窯業・土石製品!U34*100-100)*窯業・土石製品!U$12/窯業・土石製品!$B$12</f>
        <v>0.73001868813653403</v>
      </c>
      <c r="X46" s="9">
        <f>(窯業・土石製品!V46/窯業・土石製品!V34*100-100)*窯業・土石製品!V$12/窯業・土石製品!$B$12</f>
        <v>-5.6559342486335498E-4</v>
      </c>
      <c r="Y46" s="9">
        <f>(窯業・土石製品!W46/窯業・土石製品!W34*100-100)*窯業・土石製品!W$12/窯業・土石製品!$B$12</f>
        <v>1.3125563385854886E-2</v>
      </c>
      <c r="Z46" s="9">
        <f>(窯業・土石製品!X46/窯業・土石製品!X34*100-100)*窯業・土石製品!X$12/窯業・土石製品!$B$12</f>
        <v>1.1625327521246509E-2</v>
      </c>
      <c r="AA46" s="9">
        <f>(窯業・土石製品!Y46/窯業・土石製品!Y34*100-100)*窯業・土石製品!Y$12/窯業・土石製品!$B$12</f>
        <v>-1.0491520678804904E-2</v>
      </c>
      <c r="AB46" s="9">
        <f>(窯業・土石製品!Z46/窯業・土石製品!Z34*100-100)*窯業・土石製品!Z$12/窯業・土石製品!$B$12</f>
        <v>-3.2967174481347084E-3</v>
      </c>
      <c r="AC46" s="9">
        <f>(窯業・土石製品!AA46/窯業・土石製品!AA34*100-100)*窯業・土石製品!AA$12/窯業・土石製品!$B$12</f>
        <v>-7.59436942477995E-3</v>
      </c>
      <c r="AD46" s="9">
        <f>(窯業・土石製品!AB46/窯業・土石製品!AB34*100-100)*窯業・土石製品!AB$12/窯業・土石製品!$B$12</f>
        <v>7.9220334137591083E-4</v>
      </c>
      <c r="AE46" s="9">
        <f>(窯業・土石製品!AC46/窯業・土石製品!AC34*100-100)*窯業・土石製品!AC$12/窯業・土石製品!$B$12</f>
        <v>0</v>
      </c>
      <c r="AF46" s="9">
        <f>(窯業・土石製品!AD46/窯業・土石製品!AD34*100-100)*窯業・土石製品!AD$12/窯業・土石製品!$B$12</f>
        <v>0</v>
      </c>
      <c r="AG46" s="9">
        <f>(窯業・土石製品!AE46/窯業・土石製品!AE34*100-100)*窯業・土石製品!AE$12/窯業・土石製品!$B$12</f>
        <v>1.9076682739353455E-3</v>
      </c>
      <c r="AJ46" s="4">
        <v>41487</v>
      </c>
      <c r="AK46" s="2">
        <f t="shared" si="3"/>
        <v>0.36609503124108739</v>
      </c>
      <c r="AL46" s="2">
        <f t="shared" si="4"/>
        <v>0.46314301372058198</v>
      </c>
      <c r="AM46" s="2">
        <f t="shared" si="5"/>
        <v>1.8147100876322892</v>
      </c>
      <c r="AN46" s="2">
        <f t="shared" si="6"/>
        <v>0.28929405828531773</v>
      </c>
      <c r="AO46" s="2">
        <f t="shared" si="7"/>
        <v>0.73001868813653403</v>
      </c>
      <c r="AP46" s="2">
        <f t="shared" si="8"/>
        <v>0.14054292478799191</v>
      </c>
      <c r="AQ46" s="2">
        <f t="shared" si="9"/>
        <v>3.8038038038038025</v>
      </c>
      <c r="AR46" s="2">
        <f>窯業・土石製品!AY46</f>
        <v>1.0030090270812337</v>
      </c>
      <c r="AS46" s="12">
        <f>窯業・土石製品!AZ46</f>
        <v>1.9565446656439889</v>
      </c>
    </row>
    <row r="47" spans="1:45">
      <c r="B47">
        <v>9</v>
      </c>
      <c r="C47" s="4">
        <v>41518</v>
      </c>
      <c r="D47" s="9">
        <f>窯業・土石製品!B47/窯業・土石製品!B35*100-100</f>
        <v>3.5820895522387985</v>
      </c>
      <c r="E47" s="9">
        <f>(窯業・土石製品!C47/窯業・土石製品!C35*100-100)*窯業・土石製品!C$12/窯業・土石製品!$B$12</f>
        <v>3.4100309244837397E-3</v>
      </c>
      <c r="F47" s="9">
        <f>(窯業・土石製品!D47/窯業・土石製品!D35*100-100)*窯業・土石製品!D$12/窯業・土石製品!$B$12</f>
        <v>0.40188602921404254</v>
      </c>
      <c r="G47" s="9">
        <f>(窯業・土石製品!E47/窯業・土石製品!E35*100-100)*窯業・土石製品!E$12/窯業・土石製品!$B$12</f>
        <v>8.7973066707269822E-3</v>
      </c>
      <c r="H47" s="9">
        <f>(窯業・土石製品!F47/窯業・土石製品!F35*100-100)*窯業・土石製品!F$12/窯業・土石製品!$B$12</f>
        <v>4.1094614254781441E-2</v>
      </c>
      <c r="I47" s="9">
        <f>(窯業・土石製品!G47/窯業・土石製品!G35*100-100)*窯業・土石製品!G$12/窯業・土石製品!$B$12</f>
        <v>-5.8908902739791068E-2</v>
      </c>
      <c r="J47" s="9">
        <f>(窯業・土石製品!H47/窯業・土石製品!H35*100-100)*窯業・土石製品!H$12/窯業・土石製品!$B$12</f>
        <v>0.50399358236545733</v>
      </c>
      <c r="K47" s="9">
        <f>(窯業・土石製品!I47/窯業・土石製品!I35*100-100)*窯業・土石製品!I$12/窯業・土石製品!$B$12</f>
        <v>1.3317970768518812</v>
      </c>
      <c r="L47" s="9">
        <f>(窯業・土石製品!J47/窯業・土石製品!J35*100-100)*窯業・土石製品!J$12/窯業・土石製品!$B$12</f>
        <v>7.2608287717412706E-2</v>
      </c>
      <c r="M47" s="9">
        <f>(窯業・土石製品!K47/窯業・土石製品!K35*100-100)*窯業・土石製品!K$12/窯業・土石製品!$B$12</f>
        <v>2.293363811914545E-2</v>
      </c>
      <c r="N47" s="9">
        <f>(窯業・土石製品!L47/窯業・土石製品!L35*100-100)*窯業・土石製品!L$12/窯業・土石製品!$B$12</f>
        <v>3.9571347870932271E-2</v>
      </c>
      <c r="O47" s="9">
        <f>(窯業・土石製品!M47/窯業・土石製品!M35*100-100)*窯業・土石製品!M$12/窯業・土石製品!$B$12</f>
        <v>0.30209001221658477</v>
      </c>
      <c r="P47" s="9">
        <f>(窯業・土石製品!N47/窯業・土石製品!N35*100-100)*窯業・土石製品!N$12/窯業・土石製品!$B$12</f>
        <v>4.4509481667657169E-2</v>
      </c>
      <c r="Q47" s="9">
        <f>(窯業・土石製品!O47/窯業・土石製品!O35*100-100)*窯業・土石製品!O$12/窯業・土石製品!$B$12</f>
        <v>1.9319313281459659E-2</v>
      </c>
      <c r="R47" s="9">
        <f>(窯業・土石製品!P47/窯業・土石製品!P35*100-100)*窯業・土石製品!P$12/窯業・土石製品!$B$12</f>
        <v>-2.0012224610346652E-4</v>
      </c>
      <c r="S47" s="9">
        <f>(窯業・土石製品!Q47/窯業・土石製品!Q35*100-100)*窯業・土石製品!Q$12/窯業・土石製品!$B$12</f>
        <v>0</v>
      </c>
      <c r="T47" s="9">
        <f>(窯業・土石製品!R47/窯業・土石製品!R35*100-100)*窯業・土石製品!R$12/窯業・土石製品!$B$12</f>
        <v>0</v>
      </c>
      <c r="U47" s="9">
        <f>(窯業・土石製品!S47/窯業・土石製品!S35*100-100)*窯業・土石製品!S$12/窯業・土石製品!$B$12</f>
        <v>-6.3912057009554864E-4</v>
      </c>
      <c r="V47" s="9">
        <f>(窯業・土石製品!T47/窯業・土石製品!T35*100-100)*窯業・土石製品!T$12/窯業・土石製品!$B$12</f>
        <v>-8.4660971292233843E-3</v>
      </c>
      <c r="W47" s="9">
        <f>(窯業・土石製品!U47/窯業・土石製品!U35*100-100)*窯業・土石製品!U$12/窯業・土石製品!$B$12</f>
        <v>0.8656050917772754</v>
      </c>
      <c r="X47" s="9">
        <f>(窯業・土石製品!V47/窯業・土石製品!V35*100-100)*窯業・土石製品!V$12/窯業・土石製品!$B$12</f>
        <v>-5.6559342486335498E-4</v>
      </c>
      <c r="Y47" s="9">
        <f>(窯業・土石製品!W47/窯業・土石製品!W35*100-100)*窯業・土石製品!W$12/窯業・土石製品!$B$12</f>
        <v>1.1967425440044158E-2</v>
      </c>
      <c r="Z47" s="9">
        <f>(窯業・土石製品!X47/窯業・土石製品!X35*100-100)*窯業・土石製品!X$12/窯業・土石製品!$B$12</f>
        <v>1.2519583484419221E-2</v>
      </c>
      <c r="AA47" s="9">
        <f>(窯業・土石製品!Y47/窯業・土石製品!Y35*100-100)*窯業・土石製品!Y$12/窯業・土石製品!$B$12</f>
        <v>-8.2104943268505159E-3</v>
      </c>
      <c r="AB47" s="9">
        <f>(窯業・土石製品!Z47/窯業・土石製品!Z35*100-100)*窯業・土石製品!Z$12/窯業・土石製品!$B$12</f>
        <v>1.6716453256185046E-3</v>
      </c>
      <c r="AC47" s="9">
        <f>(窯業・土石製品!AA47/窯業・土石製品!AA35*100-100)*窯業・土石製品!AA$12/窯業・土石製品!$B$12</f>
        <v>-7.59436942477995E-3</v>
      </c>
      <c r="AD47" s="9">
        <f>(窯業・土石製品!AB47/窯業・土石製品!AB35*100-100)*窯業・土石製品!AB$12/窯業・土石製品!$B$12</f>
        <v>7.9220334137591083E-4</v>
      </c>
      <c r="AE47" s="9">
        <f>(窯業・土石製品!AC47/窯業・土石製品!AC35*100-100)*窯業・土石製品!AC$12/窯業・土石製品!$B$12</f>
        <v>-1.0723736600748735E-2</v>
      </c>
      <c r="AF47" s="9">
        <f>(窯業・土石製品!AD47/窯業・土石製品!AD35*100-100)*窯業・土石製品!AD$12/窯業・土石製品!$B$12</f>
        <v>0</v>
      </c>
      <c r="AG47" s="9">
        <f>(窯業・土石製品!AE47/窯業・土石製品!AE35*100-100)*窯業・土石製品!AE$12/窯業・土石製品!$B$12</f>
        <v>5.0536176506840768E-3</v>
      </c>
      <c r="AJ47" s="4">
        <v>41518</v>
      </c>
      <c r="AK47" s="2">
        <f t="shared" si="3"/>
        <v>0.40188602921404254</v>
      </c>
      <c r="AL47" s="2">
        <f t="shared" si="4"/>
        <v>0.50399358236545733</v>
      </c>
      <c r="AM47" s="2">
        <f t="shared" si="5"/>
        <v>1.3317970768518812</v>
      </c>
      <c r="AN47" s="2">
        <f t="shared" si="6"/>
        <v>0.30209001221658477</v>
      </c>
      <c r="AO47" s="2">
        <f t="shared" si="7"/>
        <v>0.8656050917772754</v>
      </c>
      <c r="AP47" s="2">
        <f t="shared" si="8"/>
        <v>0.17671775981355742</v>
      </c>
      <c r="AQ47" s="2">
        <f t="shared" si="9"/>
        <v>3.5820895522387985</v>
      </c>
      <c r="AR47" s="2">
        <f>窯業・土石製品!AY47</f>
        <v>1.0030090270812337</v>
      </c>
      <c r="AS47" s="12">
        <f>窯業・土石製品!AZ47</f>
        <v>1.8478600715062612</v>
      </c>
    </row>
    <row r="48" spans="1:45">
      <c r="B48">
        <v>10</v>
      </c>
      <c r="C48" s="4">
        <v>41548</v>
      </c>
      <c r="D48" s="9">
        <f>窯業・土石製品!B48/窯業・土石製品!B36*100-100</f>
        <v>3.6926147704590733</v>
      </c>
      <c r="E48" s="9">
        <f>(窯業・土石製品!C48/窯業・土石製品!C36*100-100)*窯業・土石製品!C$12/窯業・土石製品!$B$12</f>
        <v>6.0835612231467844E-3</v>
      </c>
      <c r="F48" s="9">
        <f>(窯業・土石製品!D48/窯業・土石製品!D36*100-100)*窯業・土石製品!D$12/窯業・土石製品!$B$12</f>
        <v>0.55195289766440192</v>
      </c>
      <c r="G48" s="9">
        <f>(窯業・土石製品!E48/窯業・土石製品!E36*100-100)*窯業・土石製品!E$12/窯業・土石製品!$B$12</f>
        <v>8.2953400805345964E-3</v>
      </c>
      <c r="H48" s="9">
        <f>(窯業・土石製品!F48/窯業・土石製品!F36*100-100)*窯業・土石製品!F$12/窯業・土石製品!$B$12</f>
        <v>4.1868487256419736E-2</v>
      </c>
      <c r="I48" s="9">
        <f>(窯業・土石製品!G48/窯業・土石製品!G36*100-100)*窯業・土石製品!G$12/窯業・土石製品!$B$12</f>
        <v>-5.9022846458823462E-2</v>
      </c>
      <c r="J48" s="9">
        <f>(窯業・土石製品!H48/窯業・土石製品!H36*100-100)*窯業・土石製品!H$12/窯業・土石製品!$B$12</f>
        <v>0.47047715174109084</v>
      </c>
      <c r="K48" s="9">
        <f>(窯業・土石製品!I48/窯業・土石製品!I36*100-100)*窯業・土石製品!I$12/窯業・土石製品!$B$12</f>
        <v>1.0775421838447941</v>
      </c>
      <c r="L48" s="9">
        <f>(窯業・土石製品!J48/窯業・土石製品!J36*100-100)*窯業・土石製品!J$12/窯業・土石製品!$B$12</f>
        <v>8.3066008864110738E-2</v>
      </c>
      <c r="M48" s="9">
        <f>(窯業・土石製品!K48/窯業・土石製品!K36*100-100)*窯業・土石製品!K$12/窯業・土石製品!$B$12</f>
        <v>6.8869715271782095E-2</v>
      </c>
      <c r="N48" s="9">
        <f>(窯業・土石製品!L48/窯業・土石製品!L36*100-100)*窯業・土石製品!L$12/窯業・土石製品!$B$12</f>
        <v>0.10157528257839615</v>
      </c>
      <c r="O48" s="9">
        <f>(窯業・土石製品!M48/窯業・土石製品!M36*100-100)*窯業・土石製品!M$12/窯業・土石製品!$B$12</f>
        <v>0.14161328171727738</v>
      </c>
      <c r="P48" s="9">
        <f>(窯業・土石製品!N48/窯業・土石製品!N36*100-100)*窯業・土石製品!N$12/窯業・土石製品!$B$12</f>
        <v>5.0341026967525286E-2</v>
      </c>
      <c r="Q48" s="9">
        <f>(窯業・土石製品!O48/窯業・土石製品!O36*100-100)*窯業・土石製品!O$12/窯業・土石製品!$B$12</f>
        <v>2.3424648417722165E-2</v>
      </c>
      <c r="R48" s="9">
        <f>(窯業・土石製品!P48/窯業・土石製品!P36*100-100)*窯業・土石製品!P$12/窯業・土石製品!$B$12</f>
        <v>-2.0072081712869637E-4</v>
      </c>
      <c r="S48" s="9">
        <f>(窯業・土石製品!Q48/窯業・土石製品!Q36*100-100)*窯業・土石製品!Q$12/窯業・土石製品!$B$12</f>
        <v>0</v>
      </c>
      <c r="T48" s="9">
        <f>(窯業・土石製品!R48/窯業・土石製品!R36*100-100)*窯業・土石製品!R$12/窯業・土石製品!$B$12</f>
        <v>1.6786240654260415E-4</v>
      </c>
      <c r="U48" s="9">
        <f>(窯業・土石製品!S48/窯業・土石製品!S36*100-100)*窯業・土石製品!S$12/窯業・土石製品!$B$12</f>
        <v>-7.0691861246014766E-4</v>
      </c>
      <c r="V48" s="9">
        <f>(窯業・土石製品!T48/窯業・土石製品!T36*100-100)*窯業・土石製品!T$12/窯業・土石製品!$B$12</f>
        <v>-1.5691180020628921E-2</v>
      </c>
      <c r="W48" s="9">
        <f>(窯業・土石製品!U48/窯業・土石製品!U36*100-100)*窯業・土石製品!U$12/窯業・土石製品!$B$12</f>
        <v>1.0190977034604907</v>
      </c>
      <c r="X48" s="9">
        <f>(窯業・土石製品!V48/窯業・土石製品!V36*100-100)*窯業・土石製品!V$12/窯業・土石製品!$B$12</f>
        <v>-2.8279671243167749E-4</v>
      </c>
      <c r="Y48" s="9">
        <f>(窯業・土石製品!W48/窯業・土石製品!W36*100-100)*窯業・土石製品!W$12/窯業・土石製品!$B$12</f>
        <v>1.3897655349728744E-2</v>
      </c>
      <c r="Z48" s="9">
        <f>(窯業・土石製品!X48/窯業・土石製品!X36*100-100)*窯業・土石製品!X$12/窯業・土石製品!$B$12</f>
        <v>1.3400398726702728E-2</v>
      </c>
      <c r="AA48" s="9">
        <f>(窯業・土石製品!Y48/窯業・土石製品!Y36*100-100)*窯業・土石製品!Y$12/窯業・土石製品!$B$12</f>
        <v>-5.8767433225503998E-3</v>
      </c>
      <c r="AB48" s="9">
        <f>(窯業・土石製品!Z48/窯業・土石製品!Z36*100-100)*窯業・土石製品!Z$12/窯業・土石製品!$B$12</f>
        <v>4.9947754302142018E-3</v>
      </c>
      <c r="AC48" s="9">
        <f>(窯業・土石製品!AA48/窯業・土石製品!AA36*100-100)*窯業・土石製品!AA$12/窯業・土石製品!$B$12</f>
        <v>-1.8226486619471752E-2</v>
      </c>
      <c r="AD48" s="9">
        <f>(窯業・土石製品!AB48/窯業・土石製品!AB36*100-100)*窯業・土石製品!AB$12/窯業・土石製品!$B$12</f>
        <v>7.9220334137591083E-4</v>
      </c>
      <c r="AE48" s="9">
        <f>(窯業・土石製品!AC48/窯業・土石製品!AC36*100-100)*窯業・土石製品!AC$12/窯業・土石製品!$B$12</f>
        <v>2.1447473201498989E-2</v>
      </c>
      <c r="AF48" s="9">
        <f>(窯業・土石製品!AD48/窯業・土石製品!AD36*100-100)*窯業・土石製品!AD$12/窯業・土石製品!$B$12</f>
        <v>0</v>
      </c>
      <c r="AG48" s="9">
        <f>(窯業・土石製品!AE48/窯業・土石製品!AE36*100-100)*窯業・土石製品!AE$12/窯業・土石製品!$B$12</f>
        <v>1.0051200732822813E-2</v>
      </c>
      <c r="AJ48" s="4">
        <v>41548</v>
      </c>
      <c r="AK48" s="2">
        <f t="shared" si="3"/>
        <v>0.55195289766440192</v>
      </c>
      <c r="AL48" s="2">
        <f t="shared" si="4"/>
        <v>0.47047715174109084</v>
      </c>
      <c r="AM48" s="2">
        <f t="shared" si="5"/>
        <v>1.0775421838447941</v>
      </c>
      <c r="AN48" s="2">
        <f t="shared" si="6"/>
        <v>0.14161328171727738</v>
      </c>
      <c r="AO48" s="2">
        <f t="shared" si="7"/>
        <v>1.0190977034604907</v>
      </c>
      <c r="AP48" s="2">
        <f t="shared" si="8"/>
        <v>0.4319315520310183</v>
      </c>
      <c r="AQ48" s="2">
        <f t="shared" si="9"/>
        <v>3.6926147704590733</v>
      </c>
      <c r="AR48" s="2">
        <f>窯業・土石製品!AY48</f>
        <v>1.1033099297893472</v>
      </c>
      <c r="AS48" s="12">
        <f>窯業・土石製品!AZ48</f>
        <v>1.9021185587169214</v>
      </c>
    </row>
    <row r="49" spans="1:45">
      <c r="B49">
        <v>11</v>
      </c>
      <c r="C49" s="4">
        <v>41579</v>
      </c>
      <c r="D49" s="9">
        <f>窯業・土石製品!B49/窯業・土石製品!B37*100-100</f>
        <v>3.6889332003988073</v>
      </c>
      <c r="E49" s="9">
        <f>(窯業・土石製品!C49/窯業・土石製品!C37*100-100)*窯業・土石製品!C$12/窯業・土石製品!$B$12</f>
        <v>6.1893213316854311E-3</v>
      </c>
      <c r="F49" s="9">
        <f>(窯業・土石製品!D49/窯業・土石製品!D37*100-100)*窯業・土石製品!D$12/窯業・土石製品!$B$12</f>
        <v>0.53300891102677239</v>
      </c>
      <c r="G49" s="9">
        <f>(窯業・土石製品!E49/窯業・土石製品!E37*100-100)*窯業・土石製品!E$12/窯業・土石製品!$B$12</f>
        <v>8.4168929315972928E-3</v>
      </c>
      <c r="H49" s="9">
        <f>(窯業・土石製品!F49/窯業・土石製品!F37*100-100)*窯業・土石製品!F$12/窯業・土石製品!$B$12</f>
        <v>4.3822942873848879E-2</v>
      </c>
      <c r="I49" s="9">
        <f>(窯業・土石製品!G49/窯業・土石製品!G37*100-100)*窯業・土石製品!G$12/窯業・土石製品!$B$12</f>
        <v>-3.5585786144853929E-2</v>
      </c>
      <c r="J49" s="9">
        <f>(窯業・土石製品!H49/窯業・土石製品!H37*100-100)*窯業・土石製品!H$12/窯業・土石製品!$B$12</f>
        <v>0.48601983927796272</v>
      </c>
      <c r="K49" s="9">
        <f>(窯業・土石製品!I49/窯業・土石製品!I37*100-100)*窯業・土石製品!I$12/窯業・土石製品!$B$12</f>
        <v>1.0732035445614372</v>
      </c>
      <c r="L49" s="9">
        <f>(窯業・土石製品!J49/窯業・土石製品!J37*100-100)*窯業・土石製品!J$12/窯業・土石製品!$B$12</f>
        <v>9.3449259972124166E-2</v>
      </c>
      <c r="M49" s="9">
        <f>(窯業・土石製品!K49/窯業・土石製品!K37*100-100)*窯業・土石製品!K$12/窯業・土石製品!$B$12</f>
        <v>0.11489775654285121</v>
      </c>
      <c r="N49" s="9">
        <f>(窯業・土石製品!L49/窯業・土石製品!L37*100-100)*窯業・土石製品!L$12/窯業・土石製品!$B$12</f>
        <v>0.12243632045619905</v>
      </c>
      <c r="O49" s="9">
        <f>(窯業・土石製品!M49/窯業・土石製品!M37*100-100)*窯業・土石製品!M$12/窯業・土石製品!$B$12</f>
        <v>0.13752082610778882</v>
      </c>
      <c r="P49" s="9">
        <f>(窯業・土石製品!N49/窯業・土石製品!N37*100-100)*窯業・土石製品!N$12/窯業・土石製品!$B$12</f>
        <v>5.341137800118901E-2</v>
      </c>
      <c r="Q49" s="9">
        <f>(窯業・土石製品!O49/窯業・土石製品!O37*100-100)*窯業・土石製品!O$12/窯業・土石製品!$B$12</f>
        <v>2.0700548303598836E-2</v>
      </c>
      <c r="R49" s="9">
        <f>(窯業・土石製品!P49/窯業・土石製品!P37*100-100)*窯業・土石製品!P$12/窯業・土石製品!$B$12</f>
        <v>-1.0036040856435391E-3</v>
      </c>
      <c r="S49" s="9">
        <f>(窯業・土石製品!Q49/窯業・土石製品!Q37*100-100)*窯業・土石製品!Q$12/窯業・土石製品!$B$12</f>
        <v>0</v>
      </c>
      <c r="T49" s="9">
        <f>(窯業・土石製品!R49/窯業・土石製品!R37*100-100)*窯業・土石製品!R$12/窯業・土石製品!$B$12</f>
        <v>-3.3057960522185612E-5</v>
      </c>
      <c r="U49" s="9">
        <f>(窯業・土石製品!S49/窯業・土石製品!S37*100-100)*窯業・土石製品!S$12/窯業・土石製品!$B$12</f>
        <v>-7.0691861246014766E-4</v>
      </c>
      <c r="V49" s="9">
        <f>(窯業・土石製品!T49/窯業・土石製品!T37*100-100)*窯業・土石製品!T$12/窯業・土石製品!$B$12</f>
        <v>-2.4360401060785119E-3</v>
      </c>
      <c r="W49" s="9">
        <f>(窯業・土石製品!U49/窯業・土石製品!U37*100-100)*窯業・土石製品!U$12/窯業・土石製品!$B$12</f>
        <v>0.93473459941503201</v>
      </c>
      <c r="X49" s="9">
        <f>(窯業・土石製品!V49/窯業・土石製品!V37*100-100)*窯業・土石製品!V$12/窯業・土石製品!$B$12</f>
        <v>-2.8279671243167749E-4</v>
      </c>
      <c r="Y49" s="9">
        <f>(窯業・土石製品!W49/窯業・土石製品!W37*100-100)*窯業・土石製品!W$12/窯業・土石製品!$B$12</f>
        <v>1.5055793295539473E-2</v>
      </c>
      <c r="Z49" s="9">
        <f>(窯業・土石製品!X49/窯業・土石製品!X37*100-100)*窯業・土石製品!X$12/窯業・土石製品!$B$12</f>
        <v>1.6080478472043247E-2</v>
      </c>
      <c r="AA49" s="9">
        <f>(窯業・土石製品!Y49/窯業・土石製品!Y37*100-100)*窯業・土石製品!Y$12/窯業・土石製品!$B$12</f>
        <v>-4.7013946580404002E-3</v>
      </c>
      <c r="AB49" s="9">
        <f>(窯業・土石製品!Z49/窯業・土石製品!Z37*100-100)*窯業・土石製品!Z$12/窯業・土石製品!$B$12</f>
        <v>4.9998003551940898E-3</v>
      </c>
      <c r="AC49" s="9">
        <f>(窯業・土石製品!AA49/窯業・土石製品!AA37*100-100)*窯業・土石製品!AA$12/窯業・土石製品!$B$12</f>
        <v>-1.8226486619471752E-2</v>
      </c>
      <c r="AD49" s="9">
        <f>(窯業・土石製品!AB49/窯業・土石製品!AB37*100-100)*窯業・土石製品!AB$12/窯業・土石製品!$B$12</f>
        <v>7.9220334137591083E-4</v>
      </c>
      <c r="AE49" s="9">
        <f>(窯業・土石製品!AC49/窯業・土石製品!AC37*100-100)*窯業・土石製品!AC$12/窯業・土石製品!$B$12</f>
        <v>3.2171209802247726E-2</v>
      </c>
      <c r="AF49" s="9">
        <f>(窯業・土石製品!AD49/窯業・土石製品!AD37*100-100)*窯業・土石製品!AD$12/窯業・土石製品!$B$12</f>
        <v>0</v>
      </c>
      <c r="AG49" s="9">
        <f>(窯業・土石製品!AE49/窯業・土石製品!AE37*100-100)*窯業・土石製品!AE$12/窯業・土石製品!$B$12</f>
        <v>1.1878387762363416E-2</v>
      </c>
      <c r="AJ49" s="4">
        <v>41579</v>
      </c>
      <c r="AK49" s="2">
        <f t="shared" si="3"/>
        <v>0.53300891102677239</v>
      </c>
      <c r="AL49" s="2">
        <f t="shared" si="4"/>
        <v>0.48601983927796272</v>
      </c>
      <c r="AM49" s="2">
        <f t="shared" si="5"/>
        <v>1.0732035445614372</v>
      </c>
      <c r="AN49" s="2">
        <f t="shared" si="6"/>
        <v>0.13752082610778882</v>
      </c>
      <c r="AO49" s="2">
        <f t="shared" si="7"/>
        <v>0.93473459941503201</v>
      </c>
      <c r="AP49" s="2">
        <f t="shared" si="8"/>
        <v>0.52444548000981417</v>
      </c>
      <c r="AQ49" s="2">
        <f t="shared" si="9"/>
        <v>3.6889332003988073</v>
      </c>
      <c r="AR49" s="2">
        <f>窯業・土石製品!AY49</f>
        <v>1.4070351758794146</v>
      </c>
      <c r="AS49" s="12">
        <f>窯業・土石製品!AZ49</f>
        <v>1.9011412084533248</v>
      </c>
    </row>
    <row r="50" spans="1:45">
      <c r="B50">
        <v>12</v>
      </c>
      <c r="C50" s="4">
        <v>41609</v>
      </c>
      <c r="D50" s="9">
        <f>窯業・土石製品!B50/窯業・土石製品!B38*100-100</f>
        <v>3.9761431411530879</v>
      </c>
      <c r="E50" s="9">
        <f>(窯業・土石製品!C50/窯業・土石製品!C38*100-100)*窯業・土石製品!C$12/窯業・土石製品!$B$12</f>
        <v>3.6276843626550179E-3</v>
      </c>
      <c r="F50" s="9">
        <f>(窯業・土石製品!D50/窯業・土石製品!D38*100-100)*窯業・土石製品!D$12/窯業・土石製品!$B$12</f>
        <v>0.62299596855644301</v>
      </c>
      <c r="G50" s="9">
        <f>(窯業・土石製品!E50/窯業・土石製品!E38*100-100)*窯業・土石製品!E$12/窯業・土石製品!$B$12</f>
        <v>7.8408008980395717E-3</v>
      </c>
      <c r="H50" s="9">
        <f>(窯業・土石製品!F50/窯業・土石製品!F38*100-100)*窯業・土石製品!F$12/窯業・土石製品!$B$12</f>
        <v>4.1742881794650494E-2</v>
      </c>
      <c r="I50" s="9">
        <f>(窯業・土石製品!G50/窯業・土石製品!G38*100-100)*窯業・土石製品!G$12/窯業・土石製品!$B$12</f>
        <v>-2.377005773648528E-2</v>
      </c>
      <c r="J50" s="9">
        <f>(窯業・土石製品!H50/窯業・土石製品!H38*100-100)*窯業・土石製品!H$12/窯業・土石製品!$B$12</f>
        <v>0.49903301560989199</v>
      </c>
      <c r="K50" s="9">
        <f>(窯業・土石製品!I50/窯業・土石製品!I38*100-100)*窯業・土石製品!I$12/窯業・土石製品!$B$12</f>
        <v>1.2048439529026236</v>
      </c>
      <c r="L50" s="9">
        <f>(窯業・土石製品!J50/窯業・土石製品!J38*100-100)*窯業・土石製品!J$12/窯業・土石製品!$B$12</f>
        <v>9.0114049862912923E-2</v>
      </c>
      <c r="M50" s="9">
        <f>(窯業・土石製品!K50/窯業・土石製品!K38*100-100)*窯業・土石製品!K$12/窯業・土石製品!$B$12</f>
        <v>9.1918205234279016E-2</v>
      </c>
      <c r="N50" s="9">
        <f>(窯業・土石製品!L50/窯業・土石製品!L38*100-100)*窯業・土石製品!L$12/窯業・土石製品!$B$12</f>
        <v>0.15280229746950297</v>
      </c>
      <c r="O50" s="9">
        <f>(窯業・土石製品!M50/窯業・土石製品!M38*100-100)*窯業・土石製品!M$12/窯業・土石製品!$B$12</f>
        <v>0.12536180335035574</v>
      </c>
      <c r="P50" s="9">
        <f>(窯業・土石製品!N50/窯業・土石製品!N38*100-100)*窯業・土石製品!N$12/窯業・土石製品!$B$12</f>
        <v>6.2569444013383241E-2</v>
      </c>
      <c r="Q50" s="9">
        <f>(窯業・土石製品!O50/窯業・土石製品!O38*100-100)*窯業・土石製品!O$12/窯業・土石製品!$B$12</f>
        <v>1.7672068775533515E-2</v>
      </c>
      <c r="R50" s="9">
        <f>(窯業・土石製品!P50/窯業・土石製品!P38*100-100)*窯業・土石製品!P$12/窯業・土石製品!$B$12</f>
        <v>4.0385753175547508E-4</v>
      </c>
      <c r="S50" s="9">
        <f>(窯業・土石製品!Q50/窯業・土石製品!Q38*100-100)*窯業・土石製品!Q$12/窯業・土石製品!$B$12</f>
        <v>0</v>
      </c>
      <c r="T50" s="9">
        <f>(窯業・土石製品!R50/窯業・土石製品!R38*100-100)*窯業・土石製品!R$12/窯業・土石製品!$B$12</f>
        <v>-1.2029075368718497E-4</v>
      </c>
      <c r="U50" s="9">
        <f>(窯業・土石製品!S50/窯業・土石製品!S38*100-100)*窯業・土石製品!S$12/窯業・土石製品!$B$12</f>
        <v>-7.0691861246014766E-4</v>
      </c>
      <c r="V50" s="9">
        <f>(窯業・土石製品!T50/窯業・土石製品!T38*100-100)*窯業・土石製品!T$12/窯業・土石製品!$B$12</f>
        <v>0</v>
      </c>
      <c r="W50" s="9">
        <f>(窯業・土石製品!U50/窯業・土石製品!U38*100-100)*窯業・土石製品!U$12/窯業・土石製品!$B$12</f>
        <v>0.93897183694637965</v>
      </c>
      <c r="X50" s="9">
        <f>(窯業・土石製品!V50/窯業・土石製品!V38*100-100)*窯業・土石製品!V$12/窯業・土石製品!$B$12</f>
        <v>-2.8279671243167749E-4</v>
      </c>
      <c r="Y50" s="9">
        <f>(窯業・土石製品!W50/窯業・土石製品!W38*100-100)*窯業・土石製品!W$12/窯業・土石製品!$B$12</f>
        <v>1.5055793295539473E-2</v>
      </c>
      <c r="Z50" s="9">
        <f>(窯業・土石製品!X50/窯業・土石製品!X38*100-100)*窯業・土石製品!X$12/窯業・土石製品!$B$12</f>
        <v>1.6064381896996213E-2</v>
      </c>
      <c r="AA50" s="9">
        <f>(窯業・土石製品!Y50/窯業・土石製品!Y38*100-100)*窯業・土石製品!Y$12/窯業・土石製品!$B$12</f>
        <v>-2.9323194024466186E-3</v>
      </c>
      <c r="AB50" s="9">
        <f>(窯業・土石製品!Z50/窯業・土石製品!Z38*100-100)*窯業・土石製品!Z$12/窯業・土石製品!$B$12</f>
        <v>3.3298502868095462E-3</v>
      </c>
      <c r="AC50" s="9">
        <f>(窯業・土石製品!AA50/窯業・土石製品!AA38*100-100)*窯業・土石製品!AA$12/窯業・土石製品!$B$12</f>
        <v>-1.8208205288860489E-2</v>
      </c>
      <c r="AD50" s="9">
        <f>(窯業・土石製品!AB50/窯業・土石製品!AB38*100-100)*窯業・土石製品!AB$12/窯業・土石製品!$B$12</f>
        <v>7.9220334137591083E-4</v>
      </c>
      <c r="AE50" s="9">
        <f>(窯業・土石製品!AC50/窯業・土石製品!AC38*100-100)*窯業・土石製品!AC$12/窯業・土石製品!$B$12</f>
        <v>3.2171209802247726E-2</v>
      </c>
      <c r="AF50" s="9">
        <f>(窯業・土石製品!AD50/窯業・土石製品!AD38*100-100)*窯業・土石製品!AD$12/窯業・土石製品!$B$12</f>
        <v>0</v>
      </c>
      <c r="AG50" s="9">
        <f>(窯業・土石製品!AE50/窯業・土石製品!AE38*100-100)*窯業・土石製品!AE$12/窯業・土石製品!$B$12</f>
        <v>1.4398377306510425E-2</v>
      </c>
      <c r="AJ50" s="4">
        <v>41609</v>
      </c>
      <c r="AK50" s="2">
        <f t="shared" si="3"/>
        <v>0.62299596855644301</v>
      </c>
      <c r="AL50" s="2">
        <f t="shared" si="4"/>
        <v>0.49903301560989199</v>
      </c>
      <c r="AM50" s="2">
        <f t="shared" si="5"/>
        <v>1.2048439529026236</v>
      </c>
      <c r="AN50" s="2">
        <f t="shared" si="6"/>
        <v>0.12536180335035574</v>
      </c>
      <c r="AO50" s="2">
        <f t="shared" si="7"/>
        <v>0.93897183694637965</v>
      </c>
      <c r="AP50" s="2">
        <f t="shared" si="8"/>
        <v>0.584936563787394</v>
      </c>
      <c r="AQ50" s="2">
        <f t="shared" si="9"/>
        <v>3.9761431411530879</v>
      </c>
      <c r="AR50" s="2">
        <f>窯業・土石製品!AY50</f>
        <v>1.2048192771084274</v>
      </c>
      <c r="AS50" s="12">
        <f>窯業・土石製品!AZ50</f>
        <v>2.0521245130765493</v>
      </c>
    </row>
    <row r="51" spans="1:45">
      <c r="A51">
        <v>14</v>
      </c>
      <c r="B51">
        <v>1</v>
      </c>
      <c r="C51" s="4">
        <v>41640</v>
      </c>
      <c r="D51" s="9">
        <f>窯業・土石製品!B51/窯業・土石製品!B39*100-100</f>
        <v>3.7475345167652847</v>
      </c>
      <c r="E51" s="9">
        <f>(窯業・土石製品!C51/窯業・土石製品!C39*100-100)*窯業・土石製品!C$12/窯業・土石製品!$B$12</f>
        <v>-6.8651298525093827E-3</v>
      </c>
      <c r="F51" s="9">
        <f>(窯業・土石製品!D51/窯業・土石製品!D39*100-100)*窯業・土石製品!D$12/窯業・土石製品!$B$12</f>
        <v>0.49073021528443272</v>
      </c>
      <c r="G51" s="9">
        <f>(窯業・土石製品!E51/窯業・土石製品!E39*100-100)*窯業・土石製品!E$12/窯業・土石製品!$B$12</f>
        <v>2.3685056421188233E-3</v>
      </c>
      <c r="H51" s="9">
        <f>(窯業・土石製品!F51/窯業・土石製品!F39*100-100)*窯業・土石製品!F$12/窯業・土石製品!$B$12</f>
        <v>3.7745897316635087E-2</v>
      </c>
      <c r="I51" s="9">
        <f>(窯業・土石製品!G51/窯業・土石製品!G39*100-100)*窯業・土石製品!G$12/窯業・土石製品!$B$12</f>
        <v>-5.9599241443782031E-3</v>
      </c>
      <c r="J51" s="9">
        <f>(窯業・土石製品!H51/窯業・土石製品!H39*100-100)*窯業・土石製品!H$12/窯業・土石製品!$B$12</f>
        <v>0.36208067341158595</v>
      </c>
      <c r="K51" s="9">
        <f>(窯業・土石製品!I51/窯業・土石製品!I39*100-100)*窯業・土石製品!I$12/窯業・土石製品!$B$12</f>
        <v>1.2995048542934651</v>
      </c>
      <c r="L51" s="9">
        <f>(窯業・土石製品!J51/窯業・土石製品!J39*100-100)*窯業・土石製品!J$12/窯業・土石製品!$B$12</f>
        <v>7.1437186302615113E-2</v>
      </c>
      <c r="M51" s="9">
        <f>(窯業・土石製品!K51/窯業・土石製品!K39*100-100)*窯業・土石製品!K$12/窯業・土石製品!$B$12</f>
        <v>4.5867276238284377E-2</v>
      </c>
      <c r="N51" s="9">
        <f>(窯業・土石製品!L51/窯業・土石製品!L39*100-100)*窯業・土石製品!L$12/窯業・土石製品!$B$12</f>
        <v>0.14373174680716092</v>
      </c>
      <c r="O51" s="9">
        <f>(窯業・土石製品!M51/窯業・土石製品!M39*100-100)*窯業・土石製品!M$12/窯業・土石製品!$B$12</f>
        <v>-3.2327880472832887E-2</v>
      </c>
      <c r="P51" s="9">
        <f>(窯業・土石製品!N51/窯業・土石製品!N39*100-100)*窯業・土石製品!N$12/窯業・土石製品!$B$12</f>
        <v>6.2185974489296331E-2</v>
      </c>
      <c r="Q51" s="9">
        <f>(窯業・土石製品!O51/窯業・土石製品!O39*100-100)*窯業・土石製品!O$12/窯業・土石製品!$B$12</f>
        <v>1.8144741962441788E-2</v>
      </c>
      <c r="R51" s="9">
        <f>(窯業・土石製品!P51/窯業・土石製品!P39*100-100)*窯業・土石製品!P$12/窯業・土石製品!$B$12</f>
        <v>0</v>
      </c>
      <c r="S51" s="9">
        <f>(窯業・土石製品!Q51/窯業・土石製品!Q39*100-100)*窯業・土石製品!Q$12/窯業・土石製品!$B$12</f>
        <v>0</v>
      </c>
      <c r="T51" s="9">
        <f>(窯業・土石製品!R51/窯業・土石製品!R39*100-100)*窯業・土石製品!R$12/窯業・土石製品!$B$12</f>
        <v>1.1061702174729892E-5</v>
      </c>
      <c r="U51" s="9">
        <f>(窯業・土石製品!S51/窯業・土石製品!S39*100-100)*窯業・土石製品!S$12/窯業・土石製品!$B$12</f>
        <v>-7.1994807374518139E-4</v>
      </c>
      <c r="V51" s="9">
        <f>(窯業・土石製品!T51/窯業・土石製品!T39*100-100)*窯業・土石製品!T$12/窯業・土石製品!$B$12</f>
        <v>1.2143290831814057E-3</v>
      </c>
      <c r="W51" s="9">
        <f>(窯業・土石製品!U51/窯業・土石製品!U39*100-100)*窯業・土石製品!U$12/窯業・土石製品!$B$12</f>
        <v>0.96658625807461418</v>
      </c>
      <c r="X51" s="9">
        <f>(窯業・土石製品!V51/窯業・土石製品!V39*100-100)*窯業・土石製品!V$12/窯業・土石製品!$B$12</f>
        <v>-2.8279671243167749E-4</v>
      </c>
      <c r="Y51" s="9">
        <f>(窯業・土石製品!W51/窯業・土石製品!W39*100-100)*窯業・土石製品!W$12/窯業・土石製品!$B$12</f>
        <v>1.3459989083674169E-2</v>
      </c>
      <c r="Z51" s="9">
        <f>(窯業・土石製品!X51/窯業・土石製品!X39*100-100)*窯業・土石製品!X$12/窯業・土石製品!$B$12</f>
        <v>1.6939890710382561E-2</v>
      </c>
      <c r="AA51" s="9">
        <f>(窯業・土石製品!Y51/窯業・土石製品!Y39*100-100)*窯業・土石製品!Y$12/窯業・土石製品!$B$12</f>
        <v>-3.5260459935303207E-3</v>
      </c>
      <c r="AB51" s="9">
        <f>(窯業・土石製品!Z51/窯業・土石製品!Z39*100-100)*窯業・土石製品!Z$12/窯業・土石製品!$B$12</f>
        <v>3.336556933912807E-3</v>
      </c>
      <c r="AC51" s="9">
        <f>(窯業・土石製品!AA51/窯業・土石製品!AA39*100-100)*窯業・土石製品!AA$12/窯業・土石製品!$B$12</f>
        <v>-1.674122966154724E-2</v>
      </c>
      <c r="AD51" s="9">
        <f>(窯業・土石製品!AB51/窯業・土石製品!AB39*100-100)*窯業・土石製品!AB$12/窯業・土石製品!$B$12</f>
        <v>0</v>
      </c>
      <c r="AE51" s="9">
        <f>(窯業・土石製品!AC51/窯業・土石製品!AC39*100-100)*窯業・土石製品!AC$12/窯業・土石製品!$B$12</f>
        <v>2.1490670529195337E-2</v>
      </c>
      <c r="AF51" s="9">
        <f>(窯業・土石製品!AD51/窯業・土石製品!AD39*100-100)*窯業・土石製品!AD$12/窯業・土石製品!$B$12</f>
        <v>0</v>
      </c>
      <c r="AG51" s="9">
        <f>(窯業・土石製品!AE51/窯業・土石製品!AE39*100-100)*窯業・土石製品!AE$12/窯業・土石製品!$B$12</f>
        <v>1.6934332993492573E-2</v>
      </c>
      <c r="AJ51" s="4">
        <v>41640</v>
      </c>
      <c r="AK51" s="2">
        <f t="shared" si="3"/>
        <v>0.49073021528443272</v>
      </c>
      <c r="AL51" s="2">
        <f t="shared" si="4"/>
        <v>0.36208067341158595</v>
      </c>
      <c r="AM51" s="2">
        <f t="shared" si="5"/>
        <v>1.2995048542934651</v>
      </c>
      <c r="AN51" s="2">
        <f t="shared" si="6"/>
        <v>-3.2327880472832887E-2</v>
      </c>
      <c r="AO51" s="2">
        <f t="shared" si="7"/>
        <v>0.96658625807461418</v>
      </c>
      <c r="AP51" s="2">
        <f t="shared" si="8"/>
        <v>0.66096039617401958</v>
      </c>
      <c r="AQ51" s="2">
        <f t="shared" si="9"/>
        <v>3.7475345167652847</v>
      </c>
      <c r="AR51" s="2">
        <f>窯業・土石製品!AY51</f>
        <v>0.80080080080080052</v>
      </c>
      <c r="AS51" s="12">
        <f>窯業・土石製品!AZ51</f>
        <v>1.9415496840228457</v>
      </c>
    </row>
    <row r="52" spans="1:45">
      <c r="B52">
        <v>2</v>
      </c>
      <c r="C52" s="4">
        <v>41671</v>
      </c>
      <c r="D52" s="9">
        <f>窯業・土石製品!B52/窯業・土石製品!B40*100-100</f>
        <v>2.8431372549019756</v>
      </c>
      <c r="E52" s="9">
        <f>(窯業・土石製品!C52/窯業・土石製品!C40*100-100)*窯業・土石製品!C$12/窯業・土石製品!$B$12</f>
        <v>-1.6683338546876633E-2</v>
      </c>
      <c r="F52" s="9">
        <f>(窯業・土石製品!D52/窯業・土石製品!D40*100-100)*窯業・土石製品!D$12/窯業・土石製品!$B$12</f>
        <v>0.32452837373206794</v>
      </c>
      <c r="G52" s="9">
        <f>(窯業・土石製品!E52/窯業・土石製品!E40*100-100)*窯業・土石製品!E$12/窯業・土石製品!$B$12</f>
        <v>-1.3213541048101248E-3</v>
      </c>
      <c r="H52" s="9">
        <f>(窯業・土石製品!F52/窯業・土石製品!F40*100-100)*窯業・土石製品!F$12/窯業・土石製品!$B$12</f>
        <v>2.4192928352369338E-2</v>
      </c>
      <c r="I52" s="9">
        <f>(窯業・土石製品!G52/窯業・土石製品!G40*100-100)*窯業・土石製品!G$12/窯業・土石製品!$B$12</f>
        <v>0</v>
      </c>
      <c r="J52" s="9">
        <f>(窯業・土石製品!H52/窯業・土石製品!H40*100-100)*窯業・土石製品!H$12/窯業・土石製品!$B$12</f>
        <v>0.31169111302847397</v>
      </c>
      <c r="K52" s="9">
        <f>(窯業・土石製品!I52/窯業・土石製品!I40*100-100)*窯業・土石製品!I$12/窯業・土石製品!$B$12</f>
        <v>0.77556352063085476</v>
      </c>
      <c r="L52" s="9">
        <f>(窯業・土石製品!J52/窯業・土石製品!J40*100-100)*窯業・土石製品!J$12/窯業・土石製品!$B$12</f>
        <v>5.8386260305218311E-2</v>
      </c>
      <c r="M52" s="9">
        <f>(窯業・土石製品!K52/窯業・土石製品!K40*100-100)*窯業・土石製品!K$12/窯業・土石製品!$B$12</f>
        <v>2.2887908033164043E-2</v>
      </c>
      <c r="N52" s="9">
        <f>(窯業・土石製品!L52/窯業・土石製品!L40*100-100)*窯業・土石製品!L$12/窯業・土石製品!$B$12</f>
        <v>0.13942595719187439</v>
      </c>
      <c r="O52" s="9">
        <f>(窯業・土石製品!M52/窯業・土石製品!M40*100-100)*窯業・土石製品!M$12/窯業・土石製品!$B$12</f>
        <v>-0.10787259943560124</v>
      </c>
      <c r="P52" s="9">
        <f>(窯業・土石製品!N52/窯業・土石製品!N40*100-100)*窯業・土石製品!N$12/窯業・土石製品!$B$12</f>
        <v>4.7186993382761971E-2</v>
      </c>
      <c r="Q52" s="9">
        <f>(窯業・土石製品!O52/窯業・土石製品!O40*100-100)*窯業・土石製品!O$12/窯業・土石製品!$B$12</f>
        <v>1.8054199337878701E-2</v>
      </c>
      <c r="R52" s="9">
        <f>(窯業・土石製品!P52/窯業・土石製品!P40*100-100)*窯業・土石製品!P$12/窯業・土石製品!$B$12</f>
        <v>1.2067311463342457E-3</v>
      </c>
      <c r="S52" s="9">
        <f>(窯業・土石製品!Q52/窯業・土石製品!Q40*100-100)*窯業・土石製品!Q$12/窯業・土石製品!$B$12</f>
        <v>0</v>
      </c>
      <c r="T52" s="9">
        <f>(窯業・土石製品!R52/窯業・土石製品!R40*100-100)*窯業・土石製品!R$12/窯業・土石製品!$B$12</f>
        <v>5.5899758317394346E-5</v>
      </c>
      <c r="U52" s="9">
        <f>(窯業・土石製品!S52/窯業・土石製品!S40*100-100)*窯業・土石製品!S$12/窯業・土石製品!$B$12</f>
        <v>-6.8027288012798232E-4</v>
      </c>
      <c r="V52" s="9">
        <f>(窯業・土石製品!T52/窯業・土石製品!T40*100-100)*窯業・土石製品!T$12/窯業・土石製品!$B$12</f>
        <v>-2.4237616781244654E-3</v>
      </c>
      <c r="W52" s="9">
        <f>(窯業・土石製品!U52/窯業・土石製品!U40*100-100)*窯業・土石製品!U$12/窯業・土石製品!$B$12</f>
        <v>1.0593984286397047</v>
      </c>
      <c r="X52" s="9">
        <f>(窯業・土石製品!V52/窯業・土石製品!V40*100-100)*窯業・土石製品!V$12/窯業・土石製品!$B$12</f>
        <v>-2.8279671243167749E-4</v>
      </c>
      <c r="Y52" s="9">
        <f>(窯業・土石製品!W52/窯業・土石製品!W40*100-100)*窯業・土石製品!W$12/窯業・土石製品!$B$12</f>
        <v>1.4998273550379753E-2</v>
      </c>
      <c r="Z52" s="9">
        <f>(窯業・土石製品!X52/窯業・土石製品!X40*100-100)*窯業・土石製品!X$12/窯業・土石製品!$B$12</f>
        <v>1.5141602717098768E-2</v>
      </c>
      <c r="AA52" s="9">
        <f>(窯業・土石製品!Y52/窯業・土石製品!Y40*100-100)*窯業・土石製品!Y$12/窯業・土石製品!$B$12</f>
        <v>-4.715995262568347E-3</v>
      </c>
      <c r="AB52" s="9">
        <f>(窯業・土石製品!Z52/窯業・土石製品!Z40*100-100)*窯業・土石製品!Z$12/窯業・土石製品!$B$12</f>
        <v>3.3500516030084112E-3</v>
      </c>
      <c r="AC52" s="9">
        <f>(窯業・土石製品!AA52/窯業・土石製品!AA40*100-100)*窯業・土石製品!AA$12/窯業・土石製品!$B$12</f>
        <v>-1.5234626278108397E-2</v>
      </c>
      <c r="AD52" s="9">
        <f>(窯業・土石製品!AB52/窯業・土石製品!AB40*100-100)*窯業・土石製品!AB$12/窯業・土石製品!$B$12</f>
        <v>0</v>
      </c>
      <c r="AE52" s="9">
        <f>(窯業・土石製品!AC52/窯業・土石製品!AC40*100-100)*窯業・土石製品!AC$12/窯業・土石製品!$B$12</f>
        <v>2.1447473201498989E-2</v>
      </c>
      <c r="AF52" s="9">
        <f>(窯業・土石製品!AD52/窯業・土石製品!AD40*100-100)*窯業・土石製品!AD$12/窯業・土石製品!$B$12</f>
        <v>0</v>
      </c>
      <c r="AG52" s="9">
        <f>(窯業・土石製品!AE52/窯業・土石製品!AE40*100-100)*窯業・土石製品!AE$12/窯業・土石製品!$B$12</f>
        <v>1.7469295582611687E-2</v>
      </c>
      <c r="AJ52" s="4">
        <v>41671</v>
      </c>
      <c r="AK52" s="2">
        <f t="shared" si="3"/>
        <v>0.32452837373206794</v>
      </c>
      <c r="AL52" s="2">
        <f t="shared" si="4"/>
        <v>0.31169111302847397</v>
      </c>
      <c r="AM52" s="2">
        <f t="shared" si="5"/>
        <v>0.77556352063085476</v>
      </c>
      <c r="AN52" s="2">
        <f t="shared" si="6"/>
        <v>-0.10787259943560124</v>
      </c>
      <c r="AO52" s="2">
        <f t="shared" si="7"/>
        <v>1.0593984286397047</v>
      </c>
      <c r="AP52" s="2">
        <f t="shared" si="8"/>
        <v>0.47982841830647516</v>
      </c>
      <c r="AQ52" s="2">
        <f t="shared" si="9"/>
        <v>2.8431372549019756</v>
      </c>
      <c r="AR52" s="2">
        <f>窯業・土石製品!AY52</f>
        <v>0.49900199600799056</v>
      </c>
      <c r="AS52" s="12">
        <f>窯業・土石製品!AZ52</f>
        <v>1.47718051775297</v>
      </c>
    </row>
    <row r="53" spans="1:45">
      <c r="B53">
        <v>3</v>
      </c>
      <c r="C53" s="4">
        <v>41699</v>
      </c>
      <c r="D53" s="9">
        <f>窯業・土石製品!B53/窯業・土石製品!B41*100-100</f>
        <v>2.7397260273972535</v>
      </c>
      <c r="E53" s="9">
        <f>(窯業・土石製品!C53/窯業・土石製品!C41*100-100)*窯業・土石製品!C$12/窯業・土石製品!$B$12</f>
        <v>-1.7464720222825744E-2</v>
      </c>
      <c r="F53" s="9">
        <f>(窯業・土石製品!D53/窯業・土石製品!D41*100-100)*窯業・土石製品!D$12/窯業・土石製品!$B$12</f>
        <v>0.28789214869168583</v>
      </c>
      <c r="G53" s="9">
        <f>(窯業・土石製品!E53/窯業・土石製品!E41*100-100)*窯業・土石製品!E$12/窯業・土石製品!$B$12</f>
        <v>-2.0788785934901422E-3</v>
      </c>
      <c r="H53" s="9">
        <f>(窯業・土石製品!F53/窯業・土石製品!F41*100-100)*窯業・土石製品!F$12/窯業・土石製品!$B$12</f>
        <v>2.7136441106001566E-2</v>
      </c>
      <c r="I53" s="9">
        <f>(窯業・土石製品!G53/窯業・土石製品!G41*100-100)*窯業・土石製品!G$12/窯業・土石製品!$B$12</f>
        <v>5.9715874010197829E-3</v>
      </c>
      <c r="J53" s="9">
        <f>(窯業・土石製品!H53/窯業・土石製品!H41*100-100)*窯業・土石製品!H$12/窯業・土石製品!$B$12</f>
        <v>0.27043056696569312</v>
      </c>
      <c r="K53" s="9">
        <f>(窯業・土石製品!I53/窯業・土石製品!I41*100-100)*窯業・土石製品!I$12/窯業・土石製品!$B$12</f>
        <v>0.64351578765404349</v>
      </c>
      <c r="L53" s="9">
        <f>(窯業・土石製品!J53/窯業・土石製品!J41*100-100)*窯業・土石製品!J$12/窯業・土石製品!$B$12</f>
        <v>5.2990295721980156E-2</v>
      </c>
      <c r="M53" s="9">
        <f>(窯業・土石製品!K53/窯業・土石製品!K41*100-100)*窯業・土石製品!K$12/窯業・土石製品!$B$12</f>
        <v>6.8663724099485596E-2</v>
      </c>
      <c r="N53" s="9">
        <f>(窯業・土石製品!L53/窯業・土石製品!L41*100-100)*窯業・土石製品!L$12/窯業・土石製品!$B$12</f>
        <v>0.11249642069730038</v>
      </c>
      <c r="O53" s="9">
        <f>(窯業・土石製品!M53/窯業・土石製品!M41*100-100)*窯業・土石製品!M$12/窯業・土石製品!$B$12</f>
        <v>-0.10941744160035786</v>
      </c>
      <c r="P53" s="9">
        <f>(窯業・土石製品!N53/窯業・土石製品!N41*100-100)*窯業・土石製品!N$12/窯業・土石製品!$B$12</f>
        <v>2.937234960439122E-2</v>
      </c>
      <c r="Q53" s="9">
        <f>(窯業・土石製品!O53/窯業・土石製品!O41*100-100)*窯業・土石製品!O$12/窯業・土石製品!$B$12</f>
        <v>1.4551405836996821E-2</v>
      </c>
      <c r="R53" s="9">
        <f>(窯業・土石製品!P53/窯業・土石製品!P41*100-100)*窯業・土石製品!P$12/窯業・土石製品!$B$12</f>
        <v>-4.0304900816836382E-4</v>
      </c>
      <c r="S53" s="9">
        <f>(窯業・土石製品!Q53/窯業・土石製品!Q41*100-100)*窯業・土石製品!Q$12/窯業・土石製品!$B$12</f>
        <v>0</v>
      </c>
      <c r="T53" s="9">
        <f>(窯業・土石製品!R53/窯業・土石製品!R41*100-100)*窯業・土石製品!R$12/窯業・土石製品!$B$12</f>
        <v>-3.3121411502071496E-5</v>
      </c>
      <c r="U53" s="9">
        <f>(窯業・土石製品!S53/窯業・土石製品!S41*100-100)*窯業・土石製品!S$12/窯業・土石製品!$B$12</f>
        <v>-6.8027288012798232E-4</v>
      </c>
      <c r="V53" s="9">
        <f>(窯業・土石製品!T53/窯業・土石製品!T41*100-100)*窯業・土石製品!T$12/窯業・土石製品!$B$12</f>
        <v>-4.8329077079386842E-3</v>
      </c>
      <c r="W53" s="9">
        <f>(窯業・土石製品!U53/窯業・土石製品!U41*100-100)*窯業・土石製品!U$12/窯業・土石製品!$B$12</f>
        <v>1.1059272622689358</v>
      </c>
      <c r="X53" s="9">
        <f>(窯業・土石製品!V53/窯業・土石製品!V41*100-100)*窯業・土石製品!V$12/窯業・土石製品!$B$12</f>
        <v>-2.8279671243167749E-4</v>
      </c>
      <c r="Y53" s="9">
        <f>(窯業・土石製品!W53/窯業・土石製品!W41*100-100)*窯業・土石製品!W$12/窯業・土石製品!$B$12</f>
        <v>1.4613702433703399E-2</v>
      </c>
      <c r="Z53" s="9">
        <f>(窯業・土石製品!X53/窯業・土石製品!X41*100-100)*窯業・土石製品!X$12/窯業・土石製品!$B$12</f>
        <v>1.512649133714172E-2</v>
      </c>
      <c r="AA53" s="9">
        <f>(窯業・土石製品!Y53/窯業・土石製品!Y41*100-100)*窯業・土石製品!Y$12/窯業・土石製品!$B$12</f>
        <v>-2.355559164240433E-3</v>
      </c>
      <c r="AB53" s="9">
        <f>(窯業・土石製品!Z53/窯業・土石製品!Z41*100-100)*窯業・土石製品!Z$12/窯業・土石製品!$B$12</f>
        <v>4.9947754302142018E-3</v>
      </c>
      <c r="AC53" s="9">
        <f>(窯業・土石製品!AA53/窯業・土石製品!AA41*100-100)*窯業・土石製品!AA$12/窯業・土石製品!$B$12</f>
        <v>-1.3711163650297512E-2</v>
      </c>
      <c r="AD53" s="9">
        <f>(窯業・土石製品!AB53/窯業・土石製品!AB41*100-100)*窯業・土石製品!AB$12/窯業・土石製品!$B$12</f>
        <v>0</v>
      </c>
      <c r="AE53" s="9">
        <f>(窯業・土石製品!AC53/窯業・土石製品!AC41*100-100)*窯業・土石製品!AC$12/窯業・土石製品!$B$12</f>
        <v>4.2851879187732943E-2</v>
      </c>
      <c r="AF53" s="9">
        <f>(窯業・土石製品!AD53/窯業・土石製品!AD41*100-100)*窯業・土石製品!AD$12/窯業・土石製品!$B$12</f>
        <v>0</v>
      </c>
      <c r="AG53" s="9">
        <f>(窯業・土石製品!AE53/窯業・土石製品!AE41*100-100)*窯業・土石製品!AE$12/窯業・土石製品!$B$12</f>
        <v>1.745082909679492E-2</v>
      </c>
      <c r="AJ53" s="4">
        <v>41699</v>
      </c>
      <c r="AK53" s="2">
        <f t="shared" si="3"/>
        <v>0.28789214869168583</v>
      </c>
      <c r="AL53" s="2">
        <f t="shared" si="4"/>
        <v>0.27043056696569312</v>
      </c>
      <c r="AM53" s="2">
        <f t="shared" si="5"/>
        <v>0.64351578765404349</v>
      </c>
      <c r="AN53" s="2">
        <f t="shared" si="6"/>
        <v>-0.10941744160035786</v>
      </c>
      <c r="AO53" s="2">
        <f t="shared" si="7"/>
        <v>1.1059272622689358</v>
      </c>
      <c r="AP53" s="2">
        <f t="shared" si="8"/>
        <v>0.54137770341725311</v>
      </c>
      <c r="AQ53" s="2">
        <f t="shared" si="9"/>
        <v>2.7397260273972535</v>
      </c>
      <c r="AR53" s="2">
        <f>窯業・土石製品!AY53</f>
        <v>0.29910269192421879</v>
      </c>
      <c r="AS53" s="12">
        <f>窯業・土石製品!AZ53</f>
        <v>1.4247917587767063</v>
      </c>
    </row>
    <row r="54" spans="1:45">
      <c r="B54">
        <v>4</v>
      </c>
      <c r="C54" s="4">
        <v>41730</v>
      </c>
      <c r="D54" s="9">
        <f>窯業・土石製品!B54/窯業・土石製品!B42*100-100</f>
        <v>2.2395326192794442</v>
      </c>
      <c r="E54" s="9">
        <f>(窯業・土石製品!C54/窯業・土石製品!C42*100-100)*窯業・土石製品!C$12/窯業・土石製品!$B$12</f>
        <v>-2.003500287798847E-2</v>
      </c>
      <c r="F54" s="9">
        <f>(窯業・土石製品!D54/窯業・土石製品!D42*100-100)*窯業・土石製品!D$12/窯業・土石製品!$B$12</f>
        <v>0.21527264711302438</v>
      </c>
      <c r="G54" s="9">
        <f>(窯業・土石製品!E54/窯業・土石製品!E42*100-100)*窯業・土石製品!E$12/窯業・土石製品!$B$12</f>
        <v>-5.5833573003547261E-3</v>
      </c>
      <c r="H54" s="9">
        <f>(窯業・土石製品!F54/窯業・土石製品!F42*100-100)*窯業・土石製品!F$12/窯業・土石製品!$B$12</f>
        <v>1.9924052214524788E-2</v>
      </c>
      <c r="I54" s="9">
        <f>(窯業・土石製品!G54/窯業・土石製品!G42*100-100)*窯業・土石製品!G$12/窯業・土石製品!$B$12</f>
        <v>2.398020559466562E-2</v>
      </c>
      <c r="J54" s="9">
        <f>(窯業・土石製品!H54/窯業・土石製品!H42*100-100)*窯業・土石製品!H$12/窯業・土石製品!$B$12</f>
        <v>0.20542380072852529</v>
      </c>
      <c r="K54" s="9">
        <f>(窯業・土石製品!I54/窯業・土石製品!I42*100-100)*窯業・土石製品!I$12/窯業・土石製品!$B$12</f>
        <v>0.43128443247956522</v>
      </c>
      <c r="L54" s="9">
        <f>(窯業・土石製品!J54/窯業・土石製品!J42*100-100)*窯業・土石製品!J$12/窯業・土石製品!$B$12</f>
        <v>6.0319780518252777E-2</v>
      </c>
      <c r="M54" s="9">
        <f>(窯業・土石製品!K54/窯業・土石製品!K42*100-100)*窯業・土石製品!K$12/窯業・土石製品!$B$12</f>
        <v>0</v>
      </c>
      <c r="N54" s="9">
        <f>(窯業・土石製品!L54/窯業・土石製品!L42*100-100)*窯業・土石製品!L$12/窯業・土石製品!$B$12</f>
        <v>7.8461165530954696E-2</v>
      </c>
      <c r="O54" s="9">
        <f>(窯業・土石製品!M54/窯業・土石製品!M42*100-100)*窯業・土石製品!M$12/窯業・土石製品!$B$12</f>
        <v>-6.2754120917851916E-2</v>
      </c>
      <c r="P54" s="9">
        <f>(窯業・土石製品!N54/窯業・土石製品!N42*100-100)*窯業・土石製品!N$12/窯業・土石製品!$B$12</f>
        <v>2.3450361221058879E-2</v>
      </c>
      <c r="Q54" s="9">
        <f>(窯業・土石製品!O54/窯業・土石製品!O42*100-100)*窯業・土石製品!O$12/窯業・土石製品!$B$12</f>
        <v>1.2536595798028023E-2</v>
      </c>
      <c r="R54" s="9">
        <f>(窯業・土石製品!P54/窯業・土石製品!P42*100-100)*窯業・土石製品!P$12/窯業・土石製品!$B$12</f>
        <v>2.015245040841676E-4</v>
      </c>
      <c r="S54" s="9">
        <f>(窯業・土石製品!Q54/窯業・土石製品!Q42*100-100)*窯業・土石製品!Q$12/窯業・土石製品!$B$12</f>
        <v>0</v>
      </c>
      <c r="T54" s="9">
        <f>(窯業・土石製品!R54/窯業・土石製品!R42*100-100)*窯業・土石製品!R$12/窯業・土石製品!$B$12</f>
        <v>-7.6987755097551448E-5</v>
      </c>
      <c r="U54" s="9">
        <f>(窯業・土石製品!S54/窯業・土石製品!S42*100-100)*窯業・土石製品!S$12/窯業・土石製品!$B$12</f>
        <v>-6.6458354101568988E-4</v>
      </c>
      <c r="V54" s="9">
        <f>(窯業・土石製品!T54/窯業・土石製品!T42*100-100)*窯業・土石製品!T$12/窯業・土石製品!$B$12</f>
        <v>-1.2058032019555985E-2</v>
      </c>
      <c r="W54" s="9">
        <f>(窯業・土石製品!U54/窯業・土石製品!U42*100-100)*窯業・土石製品!U$12/窯業・土石製品!$B$12</f>
        <v>0.99785364334309146</v>
      </c>
      <c r="X54" s="9">
        <f>(窯業・土石製品!V54/窯業・土石製品!V42*100-100)*窯業・土石製品!V$12/窯業・土石製品!$B$12</f>
        <v>0</v>
      </c>
      <c r="Y54" s="9">
        <f>(窯業・土石製品!W54/窯業・土石製品!W42*100-100)*窯業・土石製品!W$12/窯業・土石製品!$B$12</f>
        <v>3.7490312770967591E-3</v>
      </c>
      <c r="Z54" s="9">
        <f>(窯業・土石製品!X54/窯業・土石製品!X42*100-100)*窯業・土石製品!X$12/窯業・土石製品!$B$12</f>
        <v>1.7672412195902654E-2</v>
      </c>
      <c r="AA54" s="9">
        <f>(窯業・土石製品!Y54/窯業・土石製品!Y42*100-100)*窯業・土石製品!Y$12/窯業・土石製品!$B$12</f>
        <v>-1.7795513373597928E-3</v>
      </c>
      <c r="AB54" s="9">
        <f>(窯業・土石製品!Z54/窯業・土石製品!Z42*100-100)*窯業・土石製品!Z$12/窯業・土石製品!$B$12</f>
        <v>4.9998003551940898E-3</v>
      </c>
      <c r="AC54" s="9">
        <f>(窯業・土石製品!AA54/窯業・土石製品!AA42*100-100)*窯業・土石製品!AA$12/窯業・土石製品!$B$12</f>
        <v>-1.378055213030901E-2</v>
      </c>
      <c r="AD54" s="9">
        <f>(窯業・土石製品!AB54/窯業・土石製品!AB42*100-100)*窯業・土石製品!AB$12/窯業・土石製品!$B$12</f>
        <v>2.6249594843209698E-4</v>
      </c>
      <c r="AE54" s="9">
        <f>(窯業・土石製品!AC54/窯業・土石製品!AC42*100-100)*窯業・土石製品!AC$12/窯業・土石製品!$B$12</f>
        <v>6.4407150408923877E-2</v>
      </c>
      <c r="AF54" s="9">
        <f>(窯業・土石製品!AD54/窯業・土石製品!AD42*100-100)*窯業・土石製品!AD$12/窯業・土石製品!$B$12</f>
        <v>0</v>
      </c>
      <c r="AG54" s="9">
        <f>(窯業・土石製品!AE54/窯業・土石製品!AE42*100-100)*窯業・土石製品!AE$12/窯業・土石製品!$B$12</f>
        <v>1.9027067163226694E-2</v>
      </c>
      <c r="AJ54" s="4">
        <v>41730</v>
      </c>
      <c r="AK54" s="2">
        <f t="shared" si="3"/>
        <v>0.21527264711302438</v>
      </c>
      <c r="AL54" s="2">
        <f t="shared" si="4"/>
        <v>0.20542380072852529</v>
      </c>
      <c r="AM54" s="2">
        <f t="shared" si="5"/>
        <v>0.43128443247956522</v>
      </c>
      <c r="AN54" s="2">
        <f t="shared" si="6"/>
        <v>-6.2754120917851916E-2</v>
      </c>
      <c r="AO54" s="2">
        <f t="shared" si="7"/>
        <v>0.99785364334309146</v>
      </c>
      <c r="AP54" s="2">
        <f t="shared" si="8"/>
        <v>0.45245221653308976</v>
      </c>
      <c r="AQ54" s="2">
        <f t="shared" si="9"/>
        <v>2.2395326192794442</v>
      </c>
      <c r="AR54" s="2">
        <f>窯業・土石製品!AY54</f>
        <v>-0.19880715705764374</v>
      </c>
      <c r="AS54" s="12">
        <f>窯業・土石製品!AZ54</f>
        <v>1.1673944910485687</v>
      </c>
    </row>
    <row r="55" spans="1:45">
      <c r="B55">
        <v>5</v>
      </c>
      <c r="C55" s="4">
        <v>41760</v>
      </c>
      <c r="D55" s="9">
        <f>窯業・土石製品!B55/窯業・土石製品!B43*100-100</f>
        <v>2.2330097087378533</v>
      </c>
      <c r="E55" s="9">
        <f>(窯業・土石製品!C55/窯業・土石製品!C43*100-100)*窯業・土石製品!C$12/窯業・土石製品!$B$12</f>
        <v>-2.2005252108248913E-2</v>
      </c>
      <c r="F55" s="9">
        <f>(窯業・土石製品!D55/窯業・土石製品!D43*100-100)*窯業・土石製品!D$12/窯業・土石製品!$B$12</f>
        <v>0.21377917978914243</v>
      </c>
      <c r="G55" s="9">
        <f>(窯業・土石製品!E55/窯業・土石製品!E43*100-100)*窯業・土石製品!E$12/窯業・土石製品!$B$12</f>
        <v>-7.7350407943932277E-3</v>
      </c>
      <c r="H55" s="9">
        <f>(窯業・土石製品!F55/窯業・土石製品!F43*100-100)*窯業・土石製品!F$12/窯業・土石製品!$B$12</f>
        <v>1.5861640789284748E-2</v>
      </c>
      <c r="I55" s="9">
        <f>(窯業・土石製品!G55/窯業・土石製品!G43*100-100)*窯業・土石製品!G$12/窯業・土石製品!$B$12</f>
        <v>5.9715874010197829E-3</v>
      </c>
      <c r="J55" s="9">
        <f>(窯業・土石製品!H55/窯業・土石製品!H43*100-100)*窯業・土石製品!H$12/窯業・土石製品!$B$12</f>
        <v>0.14898443138468004</v>
      </c>
      <c r="K55" s="9">
        <f>(窯業・土石製品!I55/窯業・土石製品!I43*100-100)*窯業・土石製品!I$12/窯業・土石製品!$B$12</f>
        <v>0.51129530864273942</v>
      </c>
      <c r="L55" s="9">
        <f>(窯業・土石製品!J55/窯業・土石製品!J43*100-100)*窯業・土石製品!J$12/窯業・土石製品!$B$12</f>
        <v>7.5549774853086005E-2</v>
      </c>
      <c r="M55" s="9">
        <f>(窯業・土石製品!K55/窯業・土石製品!K43*100-100)*窯業・土石製品!K$12/窯業・土石製品!$B$12</f>
        <v>6.8663724099485596E-2</v>
      </c>
      <c r="N55" s="9">
        <f>(窯業・土石製品!L55/窯業・土石製品!L43*100-100)*窯業・土石製品!L$12/窯業・土石製品!$B$12</f>
        <v>7.3111540608389841E-2</v>
      </c>
      <c r="O55" s="9">
        <f>(窯業・土石製品!M55/窯業・土石製品!M43*100-100)*窯業・土石製品!M$12/窯業・土石製品!$B$12</f>
        <v>-1.2211768035754252E-2</v>
      </c>
      <c r="P55" s="9">
        <f>(窯業・土石製品!N55/窯業・土石製品!N43*100-100)*窯業・土石製品!N$12/窯業・土石製品!$B$12</f>
        <v>1.1654476003833E-2</v>
      </c>
      <c r="Q55" s="9">
        <f>(窯業・土石製品!O55/窯業・土石製品!O43*100-100)*窯業・土石製品!O$12/窯業・土石製品!$B$12</f>
        <v>1.0514564217700985E-2</v>
      </c>
      <c r="R55" s="9">
        <f>(窯業・土石製品!P55/窯業・土石製品!P43*100-100)*窯業・土石製品!P$12/窯業・土石製品!$B$12</f>
        <v>2.0112185772239809E-4</v>
      </c>
      <c r="S55" s="9">
        <f>(窯業・土石製品!Q55/窯業・土石製品!Q43*100-100)*窯業・土石製品!Q$12/窯業・土石製品!$B$12</f>
        <v>0</v>
      </c>
      <c r="T55" s="9">
        <f>(窯業・土石製品!R55/窯業・土石製品!R43*100-100)*窯業・土石製品!R$12/窯業・土石製品!$B$12</f>
        <v>-7.6694468411466361E-5</v>
      </c>
      <c r="U55" s="9">
        <f>(窯業・土石製品!S55/窯業・土石製品!S43*100-100)*窯業・土石製品!S$12/窯業・土石製品!$B$12</f>
        <v>-6.6458354101568988E-4</v>
      </c>
      <c r="V55" s="9">
        <f>(窯業・土石製品!T55/窯業・土石製品!T43*100-100)*窯業・土石製品!T$12/窯業・土石製品!$B$12</f>
        <v>0</v>
      </c>
      <c r="W55" s="9">
        <f>(窯業・土石製品!U55/窯業・土石製品!U43*100-100)*窯業・土石製品!U$12/窯業・土石製品!$B$12</f>
        <v>0.93819742194876055</v>
      </c>
      <c r="X55" s="9">
        <f>(窯業・土石製品!V55/窯業・土石製品!V43*100-100)*窯業・土石製品!V$12/窯業・土石製品!$B$12</f>
        <v>0</v>
      </c>
      <c r="Y55" s="9">
        <f>(窯業・土石製品!W55/窯業・土石製品!W43*100-100)*窯業・土石製品!W$12/窯業・土石製品!$B$12</f>
        <v>2.9992250216774423E-3</v>
      </c>
      <c r="Z55" s="9">
        <f>(窯業・土石製品!X55/窯業・土石製品!X43*100-100)*窯業・土石製品!X$12/窯業・土石製品!$B$12</f>
        <v>1.7654914758084905E-2</v>
      </c>
      <c r="AA55" s="9">
        <f>(窯業・土石製品!Y55/窯業・土石製品!Y43*100-100)*窯業・土石製品!Y$12/窯業・土石製品!$B$12</f>
        <v>-1.185133044651639E-3</v>
      </c>
      <c r="AB55" s="9">
        <f>(窯業・土石製品!Z55/窯業・土石製品!Z43*100-100)*窯業・土石製品!Z$12/窯業・土石製品!$B$12</f>
        <v>1.6582587764640072E-3</v>
      </c>
      <c r="AC55" s="9">
        <f>(窯業・土石製品!AA55/窯業・土石製品!AA43*100-100)*窯業・土石製品!AA$12/窯業・土石製品!$B$12</f>
        <v>-1.378055213030901E-2</v>
      </c>
      <c r="AD55" s="9">
        <f>(窯業・土石製品!AB55/窯業・土石製品!AB43*100-100)*窯業・土石製品!AB$12/窯業・土石製品!$B$12</f>
        <v>2.6249594843209698E-4</v>
      </c>
      <c r="AE55" s="9">
        <f>(窯業・土石製品!AC55/窯業・土石製品!AC43*100-100)*窯業・土石製品!AC$12/窯業・土石製品!$B$12</f>
        <v>6.4407150408923877E-2</v>
      </c>
      <c r="AF55" s="9">
        <f>(窯業・土石製品!AD55/窯業・土石製品!AD43*100-100)*窯業・土石製品!AD$12/窯業・土石製品!$B$12</f>
        <v>0</v>
      </c>
      <c r="AG55" s="9">
        <f>(窯業・土石製品!AE55/窯業・土石製品!AE43*100-100)*窯業・土石製品!AE$12/窯業・土石製品!$B$12</f>
        <v>1.7930470228403932E-2</v>
      </c>
      <c r="AJ55" s="4">
        <v>41760</v>
      </c>
      <c r="AK55" s="2">
        <f t="shared" si="3"/>
        <v>0.21377917978914243</v>
      </c>
      <c r="AL55" s="2">
        <f t="shared" si="4"/>
        <v>0.14898443138468004</v>
      </c>
      <c r="AM55" s="2">
        <f t="shared" si="5"/>
        <v>0.51129530864273942</v>
      </c>
      <c r="AN55" s="2">
        <f t="shared" si="6"/>
        <v>-1.2211768035754252E-2</v>
      </c>
      <c r="AO55" s="2">
        <f t="shared" si="7"/>
        <v>0.93819742194876055</v>
      </c>
      <c r="AP55" s="2">
        <f t="shared" si="8"/>
        <v>0.43296513500828526</v>
      </c>
      <c r="AQ55" s="2">
        <f t="shared" si="9"/>
        <v>2.2330097087378533</v>
      </c>
      <c r="AR55" s="2">
        <f>窯業・土石製品!AY55</f>
        <v>-0.59523809523808779</v>
      </c>
      <c r="AS55" s="12">
        <f>窯業・土石製品!AZ55</f>
        <v>1.1656196155036298</v>
      </c>
    </row>
    <row r="56" spans="1:45">
      <c r="B56">
        <v>6</v>
      </c>
      <c r="C56" s="4">
        <v>41791</v>
      </c>
      <c r="D56" s="9">
        <f>窯業・土石製品!B56/窯業・土石製品!B44*100-100</f>
        <v>2.6239067055393548</v>
      </c>
      <c r="E56" s="9">
        <f>(窯業・土石製品!C56/窯業・土石製品!C44*100-100)*窯業・土石製品!C$12/窯業・土石製品!$B$12</f>
        <v>-1.8667144198262441E-2</v>
      </c>
      <c r="F56" s="9">
        <f>(窯業・土石製品!D56/窯業・土石製品!D44*100-100)*窯業・土石製品!D$12/窯業・土石製品!$B$12</f>
        <v>0.2861733895950217</v>
      </c>
      <c r="G56" s="9">
        <f>(窯業・土石製品!E56/窯業・土石製品!E44*100-100)*窯業・土石製品!E$12/窯業・土石製品!$B$12</f>
        <v>-9.2675268716906397E-3</v>
      </c>
      <c r="H56" s="9">
        <f>(窯業・土石製品!F56/窯業・土石製品!F44*100-100)*窯業・土石製品!F$12/窯業・土石製品!$B$12</f>
        <v>1.688587722805612E-2</v>
      </c>
      <c r="I56" s="9">
        <f>(窯業・土石製品!G56/窯業・土石製品!G44*100-100)*窯業・土石製品!G$12/窯業・土石製品!$B$12</f>
        <v>-2.377005773648528E-2</v>
      </c>
      <c r="J56" s="9">
        <f>(窯業・土石製品!H56/窯業・土石製品!H44*100-100)*窯業・土石製品!H$12/窯業・土石製品!$B$12</f>
        <v>0.21332471614115955</v>
      </c>
      <c r="K56" s="9">
        <f>(窯業・土石製品!I56/窯業・土石製品!I44*100-100)*窯業・土石製品!I$12/窯業・土石製品!$B$12</f>
        <v>0.64934534243776565</v>
      </c>
      <c r="L56" s="9">
        <f>(窯業・土石製品!J56/窯業・土石製品!J44*100-100)*窯業・土石製品!J$12/窯業・土石製品!$B$12</f>
        <v>6.7927208105979867E-2</v>
      </c>
      <c r="M56" s="9">
        <f>(窯業・土石製品!K56/窯業・土石製品!K44*100-100)*窯業・土石製品!K$12/窯業・土石製品!$B$12</f>
        <v>0.22910750256748483</v>
      </c>
      <c r="N56" s="9">
        <f>(窯業・土石製品!L56/窯業・土石製品!L44*100-100)*窯業・土石製品!L$12/窯業・土石製品!$B$12</f>
        <v>7.1405194727916441E-2</v>
      </c>
      <c r="O56" s="9">
        <f>(窯業・土石製品!M56/窯業・土石製品!M44*100-100)*窯業・土石製品!M$12/窯業・土石製品!$B$12</f>
        <v>0.10194171577673096</v>
      </c>
      <c r="P56" s="9">
        <f>(窯業・土石製品!N56/窯業・土石製品!N44*100-100)*窯業・土石製品!N$12/窯業・土石製品!$B$12</f>
        <v>3.5140010981253605E-2</v>
      </c>
      <c r="Q56" s="9">
        <f>(窯業・土石製品!O56/窯業・土石製品!O44*100-100)*窯業・土石製品!O$12/窯業・土石製品!$B$12</f>
        <v>1.5490763916771327E-2</v>
      </c>
      <c r="R56" s="9">
        <f>(窯業・土石製品!P56/窯業・土石製品!P44*100-100)*窯業・土石製品!P$12/窯業・土石製品!$B$12</f>
        <v>0</v>
      </c>
      <c r="S56" s="9">
        <f>(窯業・土石製品!Q56/窯業・土石製品!Q44*100-100)*窯業・土石製品!Q$12/窯業・土石製品!$B$12</f>
        <v>0</v>
      </c>
      <c r="T56" s="9">
        <f>(窯業・土石製品!R56/窯業・土石製品!R44*100-100)*窯業・土石製品!R$12/窯業・土石製品!$B$12</f>
        <v>-8.8070202960534137E-5</v>
      </c>
      <c r="U56" s="9">
        <f>(窯業・土石製品!S56/窯業・土石製品!S44*100-100)*窯業・土石製品!S$12/窯業・土石製品!$B$12</f>
        <v>-5.6820326732445997E-4</v>
      </c>
      <c r="V56" s="9">
        <f>(窯業・土石製品!T56/窯業・土石製品!T44*100-100)*窯業・土石製品!T$12/窯業・土石製品!$B$12</f>
        <v>6.077784592263524E-3</v>
      </c>
      <c r="W56" s="9">
        <f>(窯業・土石製品!U56/窯業・土石製品!U44*100-100)*窯業・土石製品!U$12/窯業・土石製品!$B$12</f>
        <v>0.75347521809989371</v>
      </c>
      <c r="X56" s="9">
        <f>(窯業・土石製品!V56/窯業・土石製品!V44*100-100)*窯業・土石製品!V$12/窯業・土石製品!$B$12</f>
        <v>0</v>
      </c>
      <c r="Y56" s="9">
        <f>(窯業・土石製品!W56/窯業・土石製品!W44*100-100)*窯業・土石製品!W$12/窯業・土石製品!$B$12</f>
        <v>2.9992250216774423E-3</v>
      </c>
      <c r="Z56" s="9">
        <f>(窯業・土石製品!X56/窯業・土石製品!X44*100-100)*窯業・土石製品!X$12/窯業・土石製品!$B$12</f>
        <v>1.7637451934387458E-2</v>
      </c>
      <c r="AA56" s="9">
        <f>(窯業・土石製品!Y56/窯業・土石製品!Y44*100-100)*窯業・土石製品!Y$12/窯業・土石製品!$B$12</f>
        <v>-5.9318377911987696E-4</v>
      </c>
      <c r="AB56" s="9">
        <f>(窯業・土石製品!Z56/窯業・土石製品!Z44*100-100)*窯業・土石製品!Z$12/窯業・土石製品!$B$12</f>
        <v>8.3413923347815475E-3</v>
      </c>
      <c r="AC56" s="9">
        <f>(窯業・土石製品!AA56/窯業・土石製品!AA44*100-100)*窯業・土石製品!AA$12/窯業・土石製品!$B$12</f>
        <v>-1.378055213030901E-2</v>
      </c>
      <c r="AD56" s="9">
        <f>(窯業・土石製品!AB56/窯業・土石製品!AB44*100-100)*窯業・土石製品!AB$12/窯業・土石製品!$B$12</f>
        <v>2.6249594843209698E-4</v>
      </c>
      <c r="AE56" s="9">
        <f>(窯業・土石製品!AC56/窯業・土石製品!AC44*100-100)*窯業・土石製品!AC$12/窯業・土石製品!$B$12</f>
        <v>8.5876200545232845E-2</v>
      </c>
      <c r="AF56" s="9">
        <f>(窯業・土石製品!AD56/窯業・土石製品!AD44*100-100)*窯業・土石製品!AD$12/窯業・土石製品!$B$12</f>
        <v>0</v>
      </c>
      <c r="AG56" s="9">
        <f>(窯業・土石製品!AE56/窯業・土石製品!AE44*100-100)*窯業・土石製品!AE$12/窯業・土石製品!$B$12</f>
        <v>1.3197011896086989E-2</v>
      </c>
      <c r="AJ56" s="4">
        <v>41791</v>
      </c>
      <c r="AK56" s="2">
        <f t="shared" si="3"/>
        <v>0.2861733895950217</v>
      </c>
      <c r="AL56" s="2">
        <f t="shared" si="4"/>
        <v>0.21332471614115955</v>
      </c>
      <c r="AM56" s="2">
        <f t="shared" si="5"/>
        <v>0.64934534243776565</v>
      </c>
      <c r="AN56" s="2">
        <f t="shared" si="6"/>
        <v>0.10194171577673096</v>
      </c>
      <c r="AO56" s="2">
        <f t="shared" si="7"/>
        <v>0.75347521809989371</v>
      </c>
      <c r="AP56" s="2">
        <f t="shared" si="8"/>
        <v>0.61964632348878323</v>
      </c>
      <c r="AQ56" s="2">
        <f t="shared" si="9"/>
        <v>2.6239067055393548</v>
      </c>
      <c r="AR56" s="2">
        <f>窯業・土石製品!AY56</f>
        <v>-9.9304865938449893E-2</v>
      </c>
      <c r="AS56" s="12">
        <f>窯業・土石製品!AZ56</f>
        <v>1.3690298825848544</v>
      </c>
    </row>
    <row r="57" spans="1:45">
      <c r="B57">
        <v>7</v>
      </c>
      <c r="C57" s="4">
        <v>41821</v>
      </c>
      <c r="D57" s="9">
        <f>窯業・土石製品!B57/窯業・土石製品!B45*100-100</f>
        <v>2.5096525096525113</v>
      </c>
      <c r="E57" s="9">
        <f>(窯業・土石製品!C57/窯業・土石製品!C45*100-100)*窯業・土石製品!C$12/窯業・土石製品!$B$12</f>
        <v>-1.6847928361685426E-2</v>
      </c>
      <c r="F57" s="9">
        <f>(窯業・土石製品!D57/窯業・土石製品!D45*100-100)*窯業・土石製品!D$12/窯業・土石製品!$B$12</f>
        <v>0.30436207427981377</v>
      </c>
      <c r="G57" s="9">
        <f>(窯業・土石製品!E57/窯業・土石製品!E45*100-100)*窯業・土石製品!E$12/窯業・土石製品!$B$12</f>
        <v>-9.882172365811584E-3</v>
      </c>
      <c r="H57" s="9">
        <f>(窯業・土石製品!F57/窯業・土石製品!F45*100-100)*窯業・土石製品!F$12/窯業・土石製品!$B$12</f>
        <v>1.4899303436520175E-2</v>
      </c>
      <c r="I57" s="9">
        <f>(窯業・土石製品!G57/窯業・土石製品!G45*100-100)*窯業・土石製品!G$12/窯業・土石製品!$B$12</f>
        <v>-3.5620402668340254E-2</v>
      </c>
      <c r="J57" s="9">
        <f>(窯業・土石製品!H57/窯業・土石製品!H45*100-100)*窯業・土石製品!H$12/窯業・土石製品!$B$12</f>
        <v>0.20406594746591761</v>
      </c>
      <c r="K57" s="9">
        <f>(窯業・土石製品!I57/窯業・土石製品!I45*100-100)*窯業・土石製品!I$12/窯業・土石製品!$B$12</f>
        <v>0.58676394970360379</v>
      </c>
      <c r="L57" s="9">
        <f>(窯業・土石製品!J57/窯業・土石製品!J45*100-100)*窯業・土石製品!J$12/窯業・土石製品!$B$12</f>
        <v>5.5074366040280799E-2</v>
      </c>
      <c r="M57" s="9">
        <f>(窯業・土石製品!K57/窯業・土石製品!K45*100-100)*窯業・土石製品!K$12/窯業・土石製品!$B$12</f>
        <v>0.32043071246427701</v>
      </c>
      <c r="N57" s="9">
        <f>(窯業・土石製品!L57/窯業・土石製品!L45*100-100)*窯業・土石製品!L$12/窯業・土石製品!$B$12</f>
        <v>5.504246093067279E-2</v>
      </c>
      <c r="O57" s="9">
        <f>(窯業・土石製品!M57/窯業・土石製品!M45*100-100)*窯業・土石製品!M$12/窯業・土石製品!$B$12</f>
        <v>0.18341486144446137</v>
      </c>
      <c r="P57" s="9">
        <f>(窯業・土石製品!N57/窯業・土石製品!N45*100-100)*窯業・土石製品!N$12/窯業・土石製品!$B$12</f>
        <v>7.9628051333409555E-2</v>
      </c>
      <c r="Q57" s="9">
        <f>(窯業・土石製品!O57/窯業・土石製品!O45*100-100)*窯業・土石製品!O$12/窯業・土石製品!$B$12</f>
        <v>8.6028252690280166E-3</v>
      </c>
      <c r="R57" s="9">
        <f>(窯業・土石製品!P57/窯業・土石製品!P45*100-100)*窯業・土石製品!P$12/窯業・土石製品!$B$12</f>
        <v>-2.0112185772236952E-4</v>
      </c>
      <c r="S57" s="9">
        <f>(窯業・土石製品!Q57/窯業・土石製品!Q45*100-100)*窯業・土石製品!Q$12/窯業・土石製品!$B$12</f>
        <v>0</v>
      </c>
      <c r="T57" s="9">
        <f>(窯業・土石製品!R57/窯業・土石製品!R45*100-100)*窯業・土石製品!R$12/窯業・土石製品!$B$12</f>
        <v>-1.751348469909786E-4</v>
      </c>
      <c r="U57" s="9">
        <f>(窯業・土石製品!S57/窯業・土石製品!S45*100-100)*窯業・土石製品!S$12/窯業・土石製品!$B$12</f>
        <v>-5.3999166534603551E-4</v>
      </c>
      <c r="V57" s="9">
        <f>(窯業・土石製品!T57/窯業・土石製品!T45*100-100)*窯業・土石製品!T$12/窯業・土石製品!$B$12</f>
        <v>-6.0594041953110781E-3</v>
      </c>
      <c r="W57" s="9">
        <f>(窯業・土石製品!U57/窯業・土石製品!U45*100-100)*窯業・土石製品!U$12/窯業・土石製品!$B$12</f>
        <v>0.54495445206622084</v>
      </c>
      <c r="X57" s="9">
        <f>(窯業・土石製品!V57/窯業・土石製品!V45*100-100)*窯業・土石製品!V$12/窯業・土石製品!$B$12</f>
        <v>2.8335394733296698E-4</v>
      </c>
      <c r="Y57" s="9">
        <f>(窯業・土石製品!W57/窯業・土石製品!W45*100-100)*窯業・土石製品!W$12/窯業・土石製品!$B$12</f>
        <v>2.6243218939676974E-3</v>
      </c>
      <c r="Z57" s="9">
        <f>(窯業・土石製品!X57/窯業・土石製品!X45*100-100)*窯業・土石製品!X$12/窯業・土石製品!$B$12</f>
        <v>2.1185897709701963E-2</v>
      </c>
      <c r="AA57" s="9">
        <f>(窯業・土石製品!Y57/窯業・土石製品!Y45*100-100)*窯業・土石製品!Y$12/窯業・土石製品!$B$12</f>
        <v>5.9318377911987696E-4</v>
      </c>
      <c r="AB57" s="9">
        <f>(窯業・土石製品!Z57/窯業・土石製品!Z45*100-100)*窯業・土石製品!Z$12/窯業・土石製品!$B$12</f>
        <v>6.6530141272598854E-3</v>
      </c>
      <c r="AC57" s="9">
        <f>(窯業・土石製品!AA57/窯業・土石製品!AA45*100-100)*窯業・土石製品!AA$12/窯業・土石製品!$B$12</f>
        <v>-1.6791909468796981E-2</v>
      </c>
      <c r="AD57" s="9">
        <f>(窯業・土石製品!AB57/窯業・土石製品!AB45*100-100)*窯業・土石製品!AB$12/窯業・土石製品!$B$12</f>
        <v>3.9374392264815487E-4</v>
      </c>
      <c r="AE57" s="9">
        <f>(窯業・土石製品!AC57/窯業・土石製品!AC45*100-100)*窯業・土石製品!AC$12/窯業・土石製品!$B$12</f>
        <v>8.5876200545232845E-2</v>
      </c>
      <c r="AF57" s="9">
        <f>(窯業・土石製品!AD57/窯業・土石製品!AD45*100-100)*窯業・土石製品!AD$12/窯業・土石製品!$B$12</f>
        <v>0</v>
      </c>
      <c r="AG57" s="9">
        <f>(窯業・土石製品!AE57/窯業・土石製品!AE45*100-100)*窯業・土石製品!AE$12/窯業・土石製品!$B$12</f>
        <v>8.3969910099532495E-3</v>
      </c>
      <c r="AJ57" s="4">
        <v>41821</v>
      </c>
      <c r="AK57" s="2">
        <f t="shared" si="3"/>
        <v>0.30436207427981377</v>
      </c>
      <c r="AL57" s="2">
        <f t="shared" si="4"/>
        <v>0.20406594746591761</v>
      </c>
      <c r="AM57" s="2">
        <f t="shared" si="5"/>
        <v>0.58676394970360379</v>
      </c>
      <c r="AN57" s="2">
        <f t="shared" si="6"/>
        <v>0.18341486144446137</v>
      </c>
      <c r="AO57" s="2">
        <f t="shared" si="7"/>
        <v>0.54495445206622084</v>
      </c>
      <c r="AP57" s="2">
        <f t="shared" si="8"/>
        <v>0.68609122469249417</v>
      </c>
      <c r="AQ57" s="2">
        <f t="shared" si="9"/>
        <v>2.5096525096525113</v>
      </c>
      <c r="AR57" s="2">
        <f>窯業・土石製品!AY57</f>
        <v>0</v>
      </c>
      <c r="AS57" s="12">
        <f>窯業・土石製品!AZ57</f>
        <v>1.3136624417599165</v>
      </c>
    </row>
    <row r="58" spans="1:45">
      <c r="B58">
        <v>8</v>
      </c>
      <c r="C58" s="4">
        <v>41852</v>
      </c>
      <c r="D58" s="9">
        <f>窯業・土石製品!B58/窯業・土石製品!B46*100-100</f>
        <v>2.4108003857280522</v>
      </c>
      <c r="E58" s="9">
        <f>(窯業・土石製品!C58/窯業・土石製品!C46*100-100)*窯業・土石製品!C$12/窯業・土石製品!$B$12</f>
        <v>-1.519470808167961E-2</v>
      </c>
      <c r="F58" s="9">
        <f>(窯業・土石製品!D58/窯業・土石製品!D46*100-100)*窯業・土石製品!D$12/窯業・土石製品!$B$12</f>
        <v>0.39466651970720878</v>
      </c>
      <c r="G58" s="9">
        <f>(窯業・土石製品!E58/窯業・土石製品!E46*100-100)*窯業・土石製品!E$12/窯業・土石製品!$B$12</f>
        <v>-1.0188693401357996E-2</v>
      </c>
      <c r="H58" s="9">
        <f>(窯業・土石製品!F58/窯業・土石製品!F46*100-100)*窯業・土石製品!F$12/窯業・土石製品!$B$12</f>
        <v>1.9924052214524788E-2</v>
      </c>
      <c r="I58" s="9">
        <f>(窯業・土石製品!G58/窯業・土石製品!G46*100-100)*窯業・土石製品!G$12/窯業・土石製品!$B$12</f>
        <v>-2.3793225434082341E-2</v>
      </c>
      <c r="J58" s="9">
        <f>(窯業・土石製品!H58/窯業・土石製品!H46*100-100)*窯業・土石製品!H$12/窯業・土石製品!$B$12</f>
        <v>0.23501686184993331</v>
      </c>
      <c r="K58" s="9">
        <f>(窯業・土石製品!I58/窯業・土石製品!I46*100-100)*窯業・土石製品!I$12/窯業・土石製品!$B$12</f>
        <v>0.44435365770621882</v>
      </c>
      <c r="L58" s="9">
        <f>(窯業・土石製品!J58/窯業・土石製品!J46*100-100)*窯業・土石製品!J$12/窯業・土石製品!$B$12</f>
        <v>5.0067605491164395E-2</v>
      </c>
      <c r="M58" s="9">
        <f>(窯業・土石製品!K58/窯業・土石製品!K46*100-100)*窯業・土石製品!K$12/窯業・土石製品!$B$12</f>
        <v>0.32075050359447682</v>
      </c>
      <c r="N58" s="9">
        <f>(窯業・土石製品!L58/窯業・土石製品!L46*100-100)*窯業・土石製品!L$12/窯業・土石製品!$B$12</f>
        <v>4.9556425742793474E-2</v>
      </c>
      <c r="O58" s="9">
        <f>(窯業・土石製品!M58/窯業・土石製品!M46*100-100)*窯業・土石製品!M$12/窯業・土石製品!$B$12</f>
        <v>0.24334162879574869</v>
      </c>
      <c r="P58" s="9">
        <f>(窯業・土石製品!N58/窯業・土石製品!N46*100-100)*窯業・土石製品!N$12/窯業・土石製品!$B$12</f>
        <v>4.9731448437142278E-2</v>
      </c>
      <c r="Q58" s="9">
        <f>(窯業・土石製品!O58/窯業・土石製品!O46*100-100)*窯業・土石製品!O$12/窯業・土石製品!$B$12</f>
        <v>1.6776914965008178E-2</v>
      </c>
      <c r="R58" s="9">
        <f>(窯業・土石製品!P58/窯業・土石製品!P46*100-100)*窯業・土石製品!P$12/窯業・土石製品!$B$12</f>
        <v>1.0096438293886593E-3</v>
      </c>
      <c r="S58" s="9">
        <f>(窯業・土石製品!Q58/窯業・土石製品!Q46*100-100)*窯業・土石製品!Q$12/窯業・土石製品!$B$12</f>
        <v>0</v>
      </c>
      <c r="T58" s="9">
        <f>(窯業・土石製品!R58/窯業・土石製品!R46*100-100)*窯業・土石製品!R$12/窯業・土石製品!$B$12</f>
        <v>-5.5149425990986535E-5</v>
      </c>
      <c r="U58" s="9">
        <f>(窯業・土石製品!S58/窯業・土石製品!S46*100-100)*窯業・土石製品!S$12/窯業・土石製品!$B$12</f>
        <v>-5.7129553000377523E-4</v>
      </c>
      <c r="V58" s="9">
        <f>(窯業・土石製品!T58/窯業・土石製品!T46*100-100)*窯業・土石製品!T$12/窯業・土石製品!$B$12</f>
        <v>1.3466439629172072E-2</v>
      </c>
      <c r="W58" s="9">
        <f>(窯業・土石製品!U58/窯業・土石製品!U46*100-100)*窯業・土石製品!U$12/窯業・土石製品!$B$12</f>
        <v>0.45772612179758249</v>
      </c>
      <c r="X58" s="9">
        <f>(窯業・土石製品!V58/窯業・土石製品!V46*100-100)*窯業・土石製品!V$12/窯業・土石製品!$B$12</f>
        <v>2.8335394733296698E-4</v>
      </c>
      <c r="Y58" s="9">
        <f>(窯業・土石製品!W58/窯業・土石製品!W46*100-100)*窯業・土石製品!W$12/窯業・土石製品!$B$12</f>
        <v>1.4954353172151693E-3</v>
      </c>
      <c r="Z58" s="9">
        <f>(窯業・土石製品!X58/窯業・土石製品!X46*100-100)*窯業・土石製品!X$12/窯業・土石製品!$B$12</f>
        <v>2.0303151971797731E-2</v>
      </c>
      <c r="AA58" s="9">
        <f>(窯業・土石製品!Y58/窯業・土石製品!Y46*100-100)*窯業・土石製品!Y$12/窯業・土石製品!$B$12</f>
        <v>2.9690116160331023E-3</v>
      </c>
      <c r="AB58" s="9">
        <f>(窯業・土石製品!Z58/窯業・土石製品!Z46*100-100)*窯業・土石製品!Z$12/窯業・土石製品!$B$12</f>
        <v>1.1561519066613853E-2</v>
      </c>
      <c r="AC58" s="9">
        <f>(窯業・土石製品!AA58/窯業・土石製品!AA46*100-100)*窯業・土石製品!AA$12/窯業・土石製品!$B$12</f>
        <v>-1.6791909468796981E-2</v>
      </c>
      <c r="AD58" s="9">
        <f>(窯業・土石製品!AB58/窯業・土石製品!AB46*100-100)*窯業・土石製品!AB$12/窯業・土石製品!$B$12</f>
        <v>3.9374392264815487E-4</v>
      </c>
      <c r="AE58" s="9">
        <f>(窯業・土石製品!AC58/窯業・土石製品!AC46*100-100)*窯業・土石製品!AC$12/窯業・土石製品!$B$12</f>
        <v>8.6136168861717641E-2</v>
      </c>
      <c r="AF58" s="9">
        <f>(窯業・土石製品!AD58/窯業・土石製品!AD46*100-100)*窯業・土石製品!AD$12/窯業・土石製品!$B$12</f>
        <v>0</v>
      </c>
      <c r="AG58" s="9">
        <f>(窯業・土石製品!AE58/窯業・土石製品!AE46*100-100)*窯業・土石製品!AE$12/窯業・土石製品!$B$12</f>
        <v>4.730902514849717E-3</v>
      </c>
      <c r="AJ58" s="4">
        <v>41852</v>
      </c>
      <c r="AK58" s="2">
        <f t="shared" si="3"/>
        <v>0.39466651970720878</v>
      </c>
      <c r="AL58" s="2">
        <f t="shared" si="4"/>
        <v>0.23501686184993331</v>
      </c>
      <c r="AM58" s="2">
        <f t="shared" si="5"/>
        <v>0.44435365770621882</v>
      </c>
      <c r="AN58" s="2">
        <f t="shared" si="6"/>
        <v>0.24334162879574869</v>
      </c>
      <c r="AO58" s="2">
        <f t="shared" si="7"/>
        <v>0.45772612179758249</v>
      </c>
      <c r="AP58" s="2">
        <f t="shared" si="8"/>
        <v>0.63569559587136015</v>
      </c>
      <c r="AQ58" s="2">
        <f t="shared" si="9"/>
        <v>2.4108003857280522</v>
      </c>
      <c r="AR58" s="2">
        <f>窯業・土石製品!AY58</f>
        <v>-9.9304865938449893E-2</v>
      </c>
      <c r="AS58" s="12">
        <f>窯業・土石製品!AZ58</f>
        <v>1.2624990795293343</v>
      </c>
    </row>
    <row r="59" spans="1:45">
      <c r="B59">
        <v>9</v>
      </c>
      <c r="C59" s="4">
        <v>41883</v>
      </c>
      <c r="D59" s="9">
        <f>窯業・土石製品!B59/窯業・土石製品!B47*100-100</f>
        <v>2.2094140249759846</v>
      </c>
      <c r="E59" s="9">
        <f>(窯業・土石製品!C59/窯業・土石製品!C47*100-100)*窯業・土石製品!C$12/窯業・土石製品!$B$12</f>
        <v>-1.7937187588756374E-2</v>
      </c>
      <c r="F59" s="9">
        <f>(窯業・土石製品!D59/窯業・土石製品!D47*100-100)*窯業・土石製品!D$12/窯業・土石製品!$B$12</f>
        <v>0.41096532681964171</v>
      </c>
      <c r="G59" s="9">
        <f>(窯業・土石製品!E59/窯業・土石製品!E47*100-100)*窯業・土石製品!E$12/窯業・土石製品!$B$12</f>
        <v>-1.0302690338824867E-2</v>
      </c>
      <c r="H59" s="9">
        <f>(窯業・土石製品!F59/窯業・土石製品!F47*100-100)*窯業・土石製品!F$12/窯業・土石製品!$B$12</f>
        <v>2.4687659266784869E-2</v>
      </c>
      <c r="I59" s="9">
        <f>(窯業・土石製品!G59/窯業・土石製品!G47*100-100)*窯業・土石製品!G$12/窯業・土石製品!$B$12</f>
        <v>-1.7844919075562189E-2</v>
      </c>
      <c r="J59" s="9">
        <f>(窯業・土石製品!H59/窯業・土石製品!H47*100-100)*窯業・土石製品!H$12/窯業・土石製品!$B$12</f>
        <v>0.25706483548739933</v>
      </c>
      <c r="K59" s="9">
        <f>(窯業・土石製品!I59/窯業・土石製品!I47*100-100)*窯業・土石製品!I$12/窯業・土石製品!$B$12</f>
        <v>0.28376284659509748</v>
      </c>
      <c r="L59" s="9">
        <f>(窯業・土石製品!J59/窯業・土石製品!J47*100-100)*窯業・土石製品!J$12/窯業・土石製品!$B$12</f>
        <v>8.5708360117195931E-2</v>
      </c>
      <c r="M59" s="9">
        <f>(窯業・土石製品!K59/窯業・土石製品!K47*100-100)*窯業・土石製品!K$12/窯業・土石製品!$B$12</f>
        <v>0.38948275436472646</v>
      </c>
      <c r="N59" s="9">
        <f>(窯業・土石製品!L59/窯業・土石製品!L47*100-100)*窯業・土石製品!L$12/窯業・土石製品!$B$12</f>
        <v>3.6891421920934329E-2</v>
      </c>
      <c r="O59" s="9">
        <f>(窯業・土石製品!M59/窯業・土石製品!M47*100-100)*窯業・土石製品!M$12/窯業・土石製品!$B$12</f>
        <v>0.22380840327345905</v>
      </c>
      <c r="P59" s="9">
        <f>(窯業・土石製品!N59/窯業・土石製品!N47*100-100)*窯業・土石製品!N$12/窯業・土石製品!$B$12</f>
        <v>4.0914024882406426E-2</v>
      </c>
      <c r="Q59" s="9">
        <f>(窯業・土石製品!O59/窯業・土石製品!O47*100-100)*窯業・土石製品!O$12/窯業・土石製品!$B$12</f>
        <v>1.2866506213765666E-2</v>
      </c>
      <c r="R59" s="9">
        <f>(窯業・土石製品!P59/窯業・土石製品!P47*100-100)*窯業・土石製品!P$12/窯業・土石製品!$B$12</f>
        <v>-1.4022496090156029E-3</v>
      </c>
      <c r="S59" s="9">
        <f>(窯業・土石製品!Q59/窯業・土石製品!Q47*100-100)*窯業・土石製品!Q$12/窯業・土石製品!$B$12</f>
        <v>0</v>
      </c>
      <c r="T59" s="9">
        <f>(窯業・土石製品!R59/窯業・土石製品!R47*100-100)*窯業・土石製品!R$12/窯業・土石製品!$B$12</f>
        <v>1.4297725946688339E-4</v>
      </c>
      <c r="U59" s="9">
        <f>(窯業・土石製品!S59/窯業・土石製品!S47*100-100)*窯業・土石製品!S$12/窯業・土石製品!$B$12</f>
        <v>-4.8491415347365666E-4</v>
      </c>
      <c r="V59" s="9">
        <f>(窯業・土石製品!T59/窯業・土石製品!T47*100-100)*窯業・土石製品!T$12/窯業・土石製品!$B$12</f>
        <v>1.4616240636470901E-2</v>
      </c>
      <c r="W59" s="9">
        <f>(窯業・土石製品!U59/窯業・土石製品!U47*100-100)*窯業・土石製品!U$12/窯業・土石製品!$B$12</f>
        <v>0.31834739163434728</v>
      </c>
      <c r="X59" s="9">
        <f>(窯業・土石製品!V59/窯業・土石製品!V47*100-100)*窯業・土石製品!V$12/窯業・土石製品!$B$12</f>
        <v>2.8335394733296698E-4</v>
      </c>
      <c r="Y59" s="9">
        <f>(窯業・土石製品!W59/窯業・土石製品!W47*100-100)*窯業・土石製品!W$12/窯業・土石製品!$B$12</f>
        <v>2.6243218939676974E-3</v>
      </c>
      <c r="Z59" s="9">
        <f>(窯業・土石製品!X59/窯業・土石製品!X47*100-100)*窯業・土石製品!X$12/窯業・土石製品!$B$12</f>
        <v>2.1164942321265173E-2</v>
      </c>
      <c r="AA59" s="9">
        <f>(窯業・土石製品!Y59/窯業・土石製品!Y47*100-100)*窯業・土石製品!Y$12/窯業・土石製品!$B$12</f>
        <v>2.9752164469965502E-3</v>
      </c>
      <c r="AB59" s="9">
        <f>(窯業・土石製品!Z59/窯業・土石製品!Z47*100-100)*窯業・土石製品!Z$12/窯業・土石製品!$B$12</f>
        <v>1.1689721394973381E-2</v>
      </c>
      <c r="AC59" s="9">
        <f>(窯業・土石製品!AA59/窯業・土石製品!AA47*100-100)*窯業・土石製品!AA$12/窯業・土石製品!$B$12</f>
        <v>-1.9844983917669021E-2</v>
      </c>
      <c r="AD59" s="9">
        <f>(窯業・土石製品!AB59/窯業・土石製品!AB47*100-100)*窯業・土石製品!AB$12/窯業・土石製品!$B$12</f>
        <v>3.9374392264815487E-4</v>
      </c>
      <c r="AE59" s="9">
        <f>(窯業・土石製品!AC59/窯業・土石製品!AC47*100-100)*窯業・土石製品!AC$12/窯業・土石製品!$B$12</f>
        <v>8.5876200545232845E-2</v>
      </c>
      <c r="AF59" s="9">
        <f>(窯業・土石製品!AD59/窯業・土石製品!AD47*100-100)*窯業・土石製品!AD$12/窯業・土石製品!$B$12</f>
        <v>0</v>
      </c>
      <c r="AG59" s="9">
        <f>(窯業・土石製品!AE59/窯業・土石製品!AE47*100-100)*窯業・土石製品!AE$12/窯業・土石製品!$B$12</f>
        <v>3.2983984666469604E-3</v>
      </c>
      <c r="AJ59" s="4">
        <v>41883</v>
      </c>
      <c r="AK59" s="2">
        <f t="shared" ref="AK59:AK90" si="10">F59</f>
        <v>0.41096532681964171</v>
      </c>
      <c r="AL59" s="2">
        <f t="shared" ref="AL59:AL90" si="11">J59</f>
        <v>0.25706483548739933</v>
      </c>
      <c r="AM59" s="2">
        <f t="shared" ref="AM59:AM90" si="12">K59</f>
        <v>0.28376284659509748</v>
      </c>
      <c r="AN59" s="2">
        <f t="shared" ref="AN59:AN90" si="13">O59</f>
        <v>0.22380840327345905</v>
      </c>
      <c r="AO59" s="2">
        <f t="shared" ref="AO59:AO90" si="14">W59</f>
        <v>0.31834739163434728</v>
      </c>
      <c r="AP59" s="2">
        <f t="shared" ref="AP59:AP90" si="15">AQ59-SUM(AK59:AO59)</f>
        <v>0.71546522116603972</v>
      </c>
      <c r="AQ59" s="2">
        <f t="shared" ref="AQ59:AQ90" si="16">D59</f>
        <v>2.2094140249759846</v>
      </c>
      <c r="AR59" s="2">
        <f>窯業・土石製品!AY59</f>
        <v>0.19860973187687136</v>
      </c>
      <c r="AS59" s="12">
        <f>窯業・土石製品!AZ59</f>
        <v>1.1591576564081976</v>
      </c>
    </row>
    <row r="60" spans="1:45">
      <c r="B60">
        <v>10</v>
      </c>
      <c r="C60" s="4">
        <v>41913</v>
      </c>
      <c r="D60" s="9">
        <f>窯業・土石製品!B60/窯業・土石製品!B48*100-100</f>
        <v>1.539942252165531</v>
      </c>
      <c r="E60" s="9">
        <f>(窯業・土石製品!C60/窯業・土石製品!C48*100-100)*窯業・土石製品!C$12/窯業・土石製品!$B$12</f>
        <v>-1.933890690547737E-2</v>
      </c>
      <c r="F60" s="9">
        <f>(窯業・土石製品!D60/窯業・土石製品!D48*100-100)*窯業・土石製品!D$12/窯業・土石製品!$B$12</f>
        <v>0.37485659057863274</v>
      </c>
      <c r="G60" s="9">
        <f>(窯業・土石製品!E60/窯業・土石製品!E48*100-100)*窯業・土石製品!E$12/窯業・土石製品!$B$12</f>
        <v>-9.0382675691769252E-3</v>
      </c>
      <c r="H60" s="9">
        <f>(窯業・土石製品!F60/窯業・土石製品!F48*100-100)*窯業・土石製品!F$12/窯業・土石製品!$B$12</f>
        <v>2.2559478388950515E-2</v>
      </c>
      <c r="I60" s="9">
        <f>(窯業・土石製品!G60/窯業・土石製品!G48*100-100)*窯業・土石製品!G$12/窯業・土石製品!$B$12</f>
        <v>5.9599241443773357E-3</v>
      </c>
      <c r="J60" s="9">
        <f>(窯業・土石製品!H60/窯業・土石製品!H48*100-100)*窯業・土石製品!H$12/窯業・土石製品!$B$12</f>
        <v>0.30466048641880755</v>
      </c>
      <c r="K60" s="9">
        <f>(窯業・土石製品!I60/窯業・土石製品!I48*100-100)*窯業・土石製品!I$12/窯業・土石製品!$B$12</f>
        <v>-0.26690861004124256</v>
      </c>
      <c r="L60" s="9">
        <f>(窯業・土石製品!J60/窯業・土石製品!J48*100-100)*窯業・土石製品!J$12/窯業・土石製品!$B$12</f>
        <v>7.2886401459555758E-2</v>
      </c>
      <c r="M60" s="9">
        <f>(窯業・土石製品!K60/窯業・土石製品!K48*100-100)*窯業・土石製品!K$12/窯業・土石製品!$B$12</f>
        <v>0.36620652853060182</v>
      </c>
      <c r="N60" s="9">
        <f>(窯業・土石製品!L60/窯業・土石製品!L48*100-100)*窯業・土石製品!L$12/窯業・土石製品!$B$12</f>
        <v>5.2203797826290785E-3</v>
      </c>
      <c r="O60" s="9">
        <f>(窯業・土石製品!M60/窯業・土石製品!M48*100-100)*窯業・土石製品!M$12/窯業・土石製品!$B$12</f>
        <v>0.25752012928954532</v>
      </c>
      <c r="P60" s="9">
        <f>(窯業・土石製品!N60/窯業・土石製品!N48*100-100)*窯業・土石製品!N$12/窯業・土石製品!$B$12</f>
        <v>3.4928324168113159E-2</v>
      </c>
      <c r="Q60" s="9">
        <f>(窯業・土石製品!O60/窯業・土石製品!O48*100-100)*窯業・土石製品!O$12/窯業・土石製品!$B$12</f>
        <v>9.987813189285058E-3</v>
      </c>
      <c r="R60" s="9">
        <f>(窯業・土石製品!P60/窯業・土石製品!P48*100-100)*窯業・土石製品!P$12/窯業・土石製品!$B$12</f>
        <v>-4.0184227461097889E-4</v>
      </c>
      <c r="S60" s="9">
        <f>(窯業・土石製品!Q60/窯業・土石製品!Q48*100-100)*窯業・土石製品!Q$12/窯業・土石製品!$B$12</f>
        <v>0</v>
      </c>
      <c r="T60" s="9">
        <f>(窯業・土石製品!R60/窯業・土石製品!R48*100-100)*窯業・土石製品!R$12/窯業・土石製品!$B$12</f>
        <v>2.0956781876575143E-4</v>
      </c>
      <c r="U60" s="9">
        <f>(窯業・土石製品!S60/窯業・土石製品!S48*100-100)*窯業・土石製品!S$12/窯業・土石製品!$B$12</f>
        <v>-4.0722726590158864E-4</v>
      </c>
      <c r="V60" s="9">
        <f>(窯業・土石製品!T60/窯業・土石製品!T48*100-100)*窯業・土石製品!T$12/窯業・土石製品!$B$12</f>
        <v>2.2013575037940058E-2</v>
      </c>
      <c r="W60" s="9">
        <f>(窯業・土石製品!U60/窯業・土石製品!U48*100-100)*窯業・土石製品!U$12/窯業・土石製品!$B$12</f>
        <v>0.28458001210624001</v>
      </c>
      <c r="X60" s="9">
        <f>(窯業・土石製品!V60/窯業・土石製品!V48*100-100)*窯業・土石製品!V$12/窯業・土石製品!$B$12</f>
        <v>0</v>
      </c>
      <c r="Y60" s="9">
        <f>(窯業・土石製品!W60/窯業・土石製品!W48*100-100)*窯業・土石製品!W$12/窯業・土石製品!$B$12</f>
        <v>7.4633171299380064E-4</v>
      </c>
      <c r="Z60" s="9">
        <f>(窯業・土石製品!X60/窯業・土石製品!X48*100-100)*窯業・土石製品!X$12/窯業・土石製品!$B$12</f>
        <v>2.2003287149143323E-2</v>
      </c>
      <c r="AA60" s="9">
        <f>(窯業・土石製品!Y60/窯業・土石製品!Y48*100-100)*窯業・土石製品!Y$12/窯業・土石製品!$B$12</f>
        <v>1.7814069696197481E-3</v>
      </c>
      <c r="AB60" s="9">
        <f>(窯業・土石製品!Z60/窯業・土石製品!Z48*100-100)*窯業・土石製品!Z$12/窯業・土石製品!$B$12</f>
        <v>1.1619442508831316E-2</v>
      </c>
      <c r="AC60" s="9">
        <f>(窯業・土石製品!AA60/窯業・土石製品!AA48*100-100)*窯業・土石製品!AA$12/窯業・土石製品!$B$12</f>
        <v>-7.6869836860578439E-3</v>
      </c>
      <c r="AD60" s="9">
        <f>(窯業・土石製品!AB60/窯業・土石製品!AB48*100-100)*窯業・土石製品!AB$12/窯業・土石製品!$B$12</f>
        <v>1.3124797421605037E-3</v>
      </c>
      <c r="AE60" s="9">
        <f>(窯業・土石製品!AC60/窯業・土石製品!AC48*100-100)*窯業・土石製品!AC$12/窯業・土石製品!$B$12</f>
        <v>5.3511122957598932E-2</v>
      </c>
      <c r="AF60" s="9">
        <f>(窯業・土石製品!AD60/窯業・土石製品!AD48*100-100)*窯業・土石製品!AD$12/窯業・土石製品!$B$12</f>
        <v>0</v>
      </c>
      <c r="AG60" s="9">
        <f>(窯業・土石製品!AE60/窯業・土石製品!AE48*100-100)*窯業・土石製品!AE$12/窯業・土石製品!$B$12</f>
        <v>3.0566913008458108E-3</v>
      </c>
      <c r="AJ60" s="4">
        <v>41913</v>
      </c>
      <c r="AK60" s="2">
        <f t="shared" si="10"/>
        <v>0.37485659057863274</v>
      </c>
      <c r="AL60" s="2">
        <f t="shared" si="11"/>
        <v>0.30466048641880755</v>
      </c>
      <c r="AM60" s="2">
        <f t="shared" si="12"/>
        <v>-0.26690861004124256</v>
      </c>
      <c r="AN60" s="2">
        <f t="shared" si="13"/>
        <v>0.25752012928954532</v>
      </c>
      <c r="AO60" s="2">
        <f t="shared" si="14"/>
        <v>0.28458001210624001</v>
      </c>
      <c r="AP60" s="2">
        <f t="shared" si="15"/>
        <v>0.58523364381354792</v>
      </c>
      <c r="AQ60" s="2">
        <f t="shared" si="16"/>
        <v>1.539942252165531</v>
      </c>
      <c r="AR60" s="2">
        <f>窯業・土石製品!AY60</f>
        <v>0.297619047619051</v>
      </c>
      <c r="AS60" s="12">
        <f>窯業・土石製品!AZ60</f>
        <v>0.80718415549610256</v>
      </c>
    </row>
    <row r="61" spans="1:45">
      <c r="B61">
        <v>11</v>
      </c>
      <c r="C61" s="4">
        <v>41944</v>
      </c>
      <c r="D61" s="9">
        <f>窯業・土石製品!B61/窯業・土石製品!B49*100-100</f>
        <v>1.7307692307692264</v>
      </c>
      <c r="E61" s="9">
        <f>(窯業・土石製品!C61/窯業・土石製品!C49*100-100)*窯業・土石製品!C$12/窯業・土石製品!$B$12</f>
        <v>-1.7848513767988163E-2</v>
      </c>
      <c r="F61" s="9">
        <f>(窯業・土石製品!D61/窯業・土石製品!D49*100-100)*窯業・土石製品!D$12/窯業・土石製品!$B$12</f>
        <v>0.53550941511232997</v>
      </c>
      <c r="G61" s="9">
        <f>(窯業・土石製品!E61/窯業・土石製品!E49*100-100)*窯業・土石製品!E$12/窯業・土石製品!$B$12</f>
        <v>-8.506604770990054E-3</v>
      </c>
      <c r="H61" s="9">
        <f>(窯業・土石製品!F61/窯業・土石製品!F49*100-100)*窯業・土石製品!F$12/窯業・土石製品!$B$12</f>
        <v>3.0289530818645397E-2</v>
      </c>
      <c r="I61" s="9">
        <f>(窯業・土石製品!G61/窯業・土石製品!G49*100-100)*窯業・土石製品!G$12/窯業・土石製品!$B$12</f>
        <v>5.9657500721819788E-3</v>
      </c>
      <c r="J61" s="9">
        <f>(窯業・土石製品!H61/窯業・土石製品!H49*100-100)*窯業・土石製品!H$12/窯業・土石製品!$B$12</f>
        <v>0.41247513084916521</v>
      </c>
      <c r="K61" s="9">
        <f>(窯業・土石製品!I61/窯業・土石製品!I49*100-100)*窯業・土石製品!I$12/窯業・土石製品!$B$12</f>
        <v>-0.52207998528718269</v>
      </c>
      <c r="L61" s="9">
        <f>(窯業・土石製品!J61/窯業・土石製品!J49*100-100)*窯業・土石製品!J$12/窯業・土石製品!$B$12</f>
        <v>9.012168988409669E-2</v>
      </c>
      <c r="M61" s="9">
        <f>(窯業・土石製品!K61/窯業・土石製品!K49*100-100)*窯業・土石製品!K$12/窯業・土石製品!$B$12</f>
        <v>0.41157200361625201</v>
      </c>
      <c r="N61" s="9">
        <f>(窯業・土石製品!L61/窯業・土石製品!L49*100-100)*窯業・土石製品!L$12/窯業・土石製品!$B$12</f>
        <v>-1.0364549641424459E-2</v>
      </c>
      <c r="O61" s="9">
        <f>(窯業・土石製品!M61/窯業・土石製品!M49*100-100)*窯業・土石製品!M$12/窯業・土石製品!$B$12</f>
        <v>0.27836750573120039</v>
      </c>
      <c r="P61" s="9">
        <f>(窯業・土石製品!N61/窯業・土石製品!N49*100-100)*窯業・土石製品!N$12/窯業・土石製品!$B$12</f>
        <v>3.2049809010539616E-2</v>
      </c>
      <c r="Q61" s="9">
        <f>(窯業・土石製品!O61/窯業・土石製品!O49*100-100)*窯業・土石製品!O$12/窯業・土石製品!$B$12</f>
        <v>1.5131210402262002E-2</v>
      </c>
      <c r="R61" s="9">
        <f>(窯業・土石製品!P61/窯業・土石製品!P49*100-100)*窯業・土石製品!P$12/窯業・土石製品!$B$12</f>
        <v>0</v>
      </c>
      <c r="S61" s="9">
        <f>(窯業・土石製品!Q61/窯業・土石製品!Q49*100-100)*窯業・土石製品!Q$12/窯業・土石製品!$B$12</f>
        <v>0</v>
      </c>
      <c r="T61" s="9">
        <f>(窯業・土石製品!R61/窯業・土石製品!R49*100-100)*窯業・土石製品!R$12/窯業・土石製品!$B$12</f>
        <v>6.630645683988577E-5</v>
      </c>
      <c r="U61" s="9">
        <f>(窯業・土石製品!S61/窯業・土石製品!S49*100-100)*窯業・土石製品!S$12/窯業・土石製品!$B$12</f>
        <v>-1.4422632334014655E-4</v>
      </c>
      <c r="V61" s="9">
        <f>(窯業・土石製品!T61/窯業・土石製品!T49*100-100)*窯業・土石製品!T$12/窯業・土石製品!$B$12</f>
        <v>2.5630356994258086E-2</v>
      </c>
      <c r="W61" s="9">
        <f>(窯業・土石製品!U61/窯業・土石製品!U49*100-100)*窯業・土石製品!U$12/窯業・土石製品!$B$12</f>
        <v>0.33305225494322788</v>
      </c>
      <c r="X61" s="9">
        <f>(窯業・土石製品!V61/窯業・土石製品!V49*100-100)*窯業・土石製品!V$12/窯業・土石製品!$B$12</f>
        <v>0</v>
      </c>
      <c r="Y61" s="9">
        <f>(窯業・土石製品!W61/窯業・土石製品!W49*100-100)*窯業・土石製品!W$12/窯業・土石製品!$B$12</f>
        <v>-3.7213120070263669E-4</v>
      </c>
      <c r="Z61" s="9">
        <f>(窯業・土石製品!X61/窯業・土石製品!X49*100-100)*窯業・土石製品!X$12/窯業・土石製品!$B$12</f>
        <v>2.0183251468027463E-2</v>
      </c>
      <c r="AA61" s="9">
        <f>(窯業・土石製品!Y61/窯業・土石製品!Y49*100-100)*窯業・土石製品!Y$12/窯業・土石製品!$B$12</f>
        <v>5.925665223259004E-4</v>
      </c>
      <c r="AB61" s="9">
        <f>(窯業・土石製品!Z61/窯業・土石製品!Z49*100-100)*窯業・土石製品!Z$12/窯業・土石製品!$B$12</f>
        <v>1.4954267461573689E-2</v>
      </c>
      <c r="AC61" s="9">
        <f>(窯業・土石製品!AA61/窯業・土石製品!AA49*100-100)*窯業・土石製品!AA$12/窯業・土石製品!$B$12</f>
        <v>-7.6869836860578439E-3</v>
      </c>
      <c r="AD61" s="9">
        <f>(窯業・土石製品!AB61/窯業・土石製品!AB49*100-100)*窯業・土石製品!AB$12/窯業・土石製品!$B$12</f>
        <v>1.3124797421605037E-3</v>
      </c>
      <c r="AE61" s="9">
        <f>(窯業・土石製品!AC61/窯業・土石製品!AC49*100-100)*窯業・土石製品!AC$12/窯業・土石製品!$B$12</f>
        <v>7.4840506437090587E-2</v>
      </c>
      <c r="AF61" s="9">
        <f>(窯業・土石製品!AD61/窯業・土石製品!AD49*100-100)*窯業・土石製品!AD$12/窯業・土石製品!$B$12</f>
        <v>0</v>
      </c>
      <c r="AG61" s="9">
        <f>(窯業・土石製品!AE61/窯業・土石製品!AE49*100-100)*窯業・土石製品!AE$12/窯業・土石製品!$B$12</f>
        <v>4.0051981380712877E-3</v>
      </c>
      <c r="AJ61" s="4">
        <v>41944</v>
      </c>
      <c r="AK61" s="2">
        <f t="shared" si="10"/>
        <v>0.53550941511232997</v>
      </c>
      <c r="AL61" s="2">
        <f t="shared" si="11"/>
        <v>0.41247513084916521</v>
      </c>
      <c r="AM61" s="2">
        <f t="shared" si="12"/>
        <v>-0.52207998528718269</v>
      </c>
      <c r="AN61" s="2">
        <f t="shared" si="13"/>
        <v>0.27836750573120039</v>
      </c>
      <c r="AO61" s="2">
        <f t="shared" si="14"/>
        <v>0.33305225494322788</v>
      </c>
      <c r="AP61" s="2">
        <f t="shared" si="15"/>
        <v>0.69344490942048553</v>
      </c>
      <c r="AQ61" s="2">
        <f t="shared" si="16"/>
        <v>1.7307692307692264</v>
      </c>
      <c r="AR61" s="2">
        <f>窯業・土石製品!AY61</f>
        <v>0.59464816650147156</v>
      </c>
      <c r="AS61" s="12">
        <f>窯業・土石製品!AZ61</f>
        <v>0.90762428746813839</v>
      </c>
    </row>
    <row r="62" spans="1:45">
      <c r="B62">
        <v>12</v>
      </c>
      <c r="C62" s="4">
        <v>41974</v>
      </c>
      <c r="D62" s="9">
        <f>窯業・土石製品!B62/窯業・土石製品!B50*100-100</f>
        <v>0.86042065009561952</v>
      </c>
      <c r="E62" s="9">
        <f>(窯業・土石製品!C62/窯業・土石製品!C50*100-100)*窯業・土石製品!C$12/窯業・土石製品!$B$12</f>
        <v>-1.8303649998497581E-2</v>
      </c>
      <c r="F62" s="9">
        <f>(窯業・土石製品!D62/窯業・土石製品!D50*100-100)*窯業・土石製品!D$12/窯業・土石製品!$B$12</f>
        <v>0.49586940783275346</v>
      </c>
      <c r="G62" s="9">
        <f>(窯業・土石製品!E62/窯業・土石製品!E50*100-100)*窯業・土石製品!E$12/窯業・土石製品!$B$12</f>
        <v>-8.8567883242834551E-3</v>
      </c>
      <c r="H62" s="9">
        <f>(窯業・土石製品!F62/窯業・土石製品!F50*100-100)*窯業・土石製品!F$12/窯業・土石製品!$B$12</f>
        <v>3.4230708343590134E-2</v>
      </c>
      <c r="I62" s="9">
        <f>(窯業・土石製品!G62/窯業・土石製品!G50*100-100)*窯業・土石製品!G$12/窯業・土石製品!$B$12</f>
        <v>1.7897250216546805E-2</v>
      </c>
      <c r="J62" s="9">
        <f>(窯業・土石製品!H62/窯業・土石製品!H50*100-100)*窯業・土石製品!H$12/窯業・土石製品!$B$12</f>
        <v>0.39359323465062457</v>
      </c>
      <c r="K62" s="9">
        <f>(窯業・土石製品!I62/窯業・土石製品!I50*100-100)*窯業・土石製品!I$12/窯業・土石製品!$B$12</f>
        <v>-1.3071566618795079</v>
      </c>
      <c r="L62" s="9">
        <f>(窯業・土石製品!J62/窯業・土石製品!J50*100-100)*窯業・土石製品!J$12/窯業・土石製品!$B$12</f>
        <v>6.7126494454436192E-2</v>
      </c>
      <c r="M62" s="9">
        <f>(窯業・土石製品!K62/窯業・土石製品!K50*100-100)*窯業・土石製品!K$12/窯業・土石製品!$B$12</f>
        <v>0.48064606869641546</v>
      </c>
      <c r="N62" s="9">
        <f>(窯業・土石製品!L62/窯業・土石製品!L50*100-100)*窯業・土石製品!L$12/窯業・土石製品!$B$12</f>
        <v>-3.5827611608074857E-2</v>
      </c>
      <c r="O62" s="9">
        <f>(窯業・土石製品!M62/窯業・土石製品!M50*100-100)*窯業・土石製品!M$12/窯業・土石製品!$B$12</f>
        <v>0.3629387818032489</v>
      </c>
      <c r="P62" s="9">
        <f>(窯業・土石製品!N62/窯業・土石製品!N50*100-100)*窯業・土石製品!N$12/窯業・土石製品!$B$12</f>
        <v>4.6664803315144984E-2</v>
      </c>
      <c r="Q62" s="9">
        <f>(窯業・土石製品!O62/窯業・土石製品!O50*100-100)*窯業・土石製品!O$12/窯業・土石製品!$B$12</f>
        <v>1.8476901365116843E-2</v>
      </c>
      <c r="R62" s="9">
        <f>(窯業・土石製品!P62/窯業・土石製品!P50*100-100)*窯業・土石製品!P$12/窯業・土石製品!$B$12</f>
        <v>1.8137205367576225E-3</v>
      </c>
      <c r="S62" s="9">
        <f>(窯業・土石製品!Q62/窯業・土石製品!Q50*100-100)*窯業・土石製品!Q$12/窯業・土石製品!$B$12</f>
        <v>0</v>
      </c>
      <c r="T62" s="9">
        <f>(窯業・土石製品!R62/窯業・土石製品!R50*100-100)*窯業・土石製品!R$12/窯業・土石製品!$B$12</f>
        <v>3.3153228419942065E-5</v>
      </c>
      <c r="U62" s="9">
        <f>(窯業・土石製品!S62/窯業・土石製品!S50*100-100)*窯業・土石製品!S$12/窯業・土石製品!$B$12</f>
        <v>-1.4422632334014655E-4</v>
      </c>
      <c r="V62" s="9">
        <f>(窯業・土石製品!T62/窯業・土石製品!T50*100-100)*窯業・土石製品!T$12/窯業・土石製品!$B$12</f>
        <v>2.18358670658883E-2</v>
      </c>
      <c r="W62" s="9">
        <f>(窯業・土石製品!U62/窯業・土石製品!U50*100-100)*窯業・土石製品!U$12/窯業・土石製品!$B$12</f>
        <v>0.40797681755242404</v>
      </c>
      <c r="X62" s="9">
        <f>(窯業・土石製品!V62/窯業・土石製品!V50*100-100)*窯業・土石製品!V$12/窯業・土石製品!$B$12</f>
        <v>0</v>
      </c>
      <c r="Y62" s="9">
        <f>(窯業・土石製品!W62/窯業・土石製品!W50*100-100)*窯業・土石製品!W$12/窯業・土石製品!$B$12</f>
        <v>0</v>
      </c>
      <c r="Z62" s="9">
        <f>(窯業・土石製品!X62/窯業・土石製品!X50*100-100)*窯業・土石製品!X$12/窯業・土石製品!$B$12</f>
        <v>1.9286735787839012E-2</v>
      </c>
      <c r="AA62" s="9">
        <f>(窯業・土石製品!Y62/窯業・土石製品!Y50*100-100)*窯業・土石製品!Y$12/窯業・土石製品!$B$12</f>
        <v>-2.3579976312841327E-3</v>
      </c>
      <c r="AB62" s="9">
        <f>(窯業・土石製品!Z62/窯業・土石製品!Z50*100-100)*窯業・土石製品!Z$12/窯業・土石製品!$B$12</f>
        <v>1.163109691455721E-2</v>
      </c>
      <c r="AC62" s="9">
        <f>(窯業・土石製品!AA62/窯業・土石製品!AA50*100-100)*窯業・土石製品!AA$12/窯業・土石製品!$B$12</f>
        <v>-7.6791796417063881E-3</v>
      </c>
      <c r="AD62" s="9">
        <f>(窯業・土石製品!AB62/窯業・土石製品!AB50*100-100)*窯業・土石製品!AB$12/窯業・土石製品!$B$12</f>
        <v>1.3124797421605037E-3</v>
      </c>
      <c r="AE62" s="9">
        <f>(窯業・土石製品!AC62/窯業・土石製品!AC50*100-100)*窯業・土石製品!AC$12/窯業・土石製品!$B$12</f>
        <v>7.4840506437090587E-2</v>
      </c>
      <c r="AF62" s="9">
        <f>(窯業・土石製品!AD62/窯業・土石製品!AD50*100-100)*窯業・土石製品!AD$12/窯業・土石製品!$B$12</f>
        <v>0</v>
      </c>
      <c r="AG62" s="9">
        <f>(窯業・土石製品!AE62/窯業・土石製品!AE50*100-100)*窯業・土石製品!AE$12/窯業・土石製品!$B$12</f>
        <v>2.5736015813669477E-3</v>
      </c>
      <c r="AJ62" s="4">
        <v>41974</v>
      </c>
      <c r="AK62" s="2">
        <f t="shared" si="10"/>
        <v>0.49586940783275346</v>
      </c>
      <c r="AL62" s="2">
        <f t="shared" si="11"/>
        <v>0.39359323465062457</v>
      </c>
      <c r="AM62" s="2">
        <f t="shared" si="12"/>
        <v>-1.3071566618795079</v>
      </c>
      <c r="AN62" s="2">
        <f t="shared" si="13"/>
        <v>0.3629387818032489</v>
      </c>
      <c r="AO62" s="2">
        <f t="shared" si="14"/>
        <v>0.40797681755242404</v>
      </c>
      <c r="AP62" s="2">
        <f t="shared" si="15"/>
        <v>0.50719907013607646</v>
      </c>
      <c r="AQ62" s="2">
        <f t="shared" si="16"/>
        <v>0.86042065009561952</v>
      </c>
      <c r="AR62" s="2">
        <f>窯業・土石製品!AY62</f>
        <v>1.0912698412698632</v>
      </c>
      <c r="AS62" s="12">
        <f>窯業・土石製品!AZ62</f>
        <v>0.45244331526194514</v>
      </c>
    </row>
    <row r="63" spans="1:45">
      <c r="A63">
        <v>15</v>
      </c>
      <c r="B63">
        <v>1</v>
      </c>
      <c r="C63" s="4">
        <v>42005</v>
      </c>
      <c r="D63" s="9">
        <f>窯業・土石製品!B63/窯業・土石製品!B51*100-100</f>
        <v>-9.5057034220531023E-2</v>
      </c>
      <c r="E63" s="9">
        <f>(窯業・土石製品!C63/窯業・土石製品!C51*100-100)*窯業・土石製品!C$12/窯業・土石製品!$B$12</f>
        <v>-1.8258173797955097E-2</v>
      </c>
      <c r="F63" s="9">
        <f>(窯業・土石製品!D63/窯業・土石製品!D51*100-100)*窯業・土石製品!D$12/窯業・土石製品!$B$12</f>
        <v>0.9730705038056594</v>
      </c>
      <c r="G63" s="9">
        <f>(窯業・土石製品!E63/窯業・土石製品!E51*100-100)*窯業・土石製品!E$12/窯業・土石製品!$B$12</f>
        <v>-4.3140638481449674E-3</v>
      </c>
      <c r="H63" s="9">
        <f>(窯業・土石製品!F63/窯業・土石製品!F51*100-100)*窯業・土石製品!F$12/窯業・土石製品!$B$12</f>
        <v>2.951069762789002E-2</v>
      </c>
      <c r="I63" s="9">
        <f>(窯業・土石製品!G63/窯業・土石製品!G51*100-100)*窯業・土石製品!G$12/窯業・土石製品!$B$12</f>
        <v>2.3863000288728783E-2</v>
      </c>
      <c r="J63" s="9">
        <f>(窯業・土石製品!H63/窯業・土石製品!H51*100-100)*窯業・土石製品!H$12/窯業・土石製品!$B$12</f>
        <v>0.43177989683597995</v>
      </c>
      <c r="K63" s="9">
        <f>(窯業・土石製品!I63/窯業・土石製品!I51*100-100)*窯業・土石製品!I$12/窯業・土石製品!$B$12</f>
        <v>-2.6414456466522749</v>
      </c>
      <c r="L63" s="9">
        <f>(窯業・土石製品!J63/窯業・土石製品!J51*100-100)*窯業・土石製品!J$12/窯業・土石製品!$B$12</f>
        <v>4.9625832501536529E-2</v>
      </c>
      <c r="M63" s="9">
        <f>(窯業・土石製品!K63/窯業・土石製品!K51*100-100)*窯業・土石製品!K$12/窯業・土石製品!$B$12</f>
        <v>0.73241305706120041</v>
      </c>
      <c r="N63" s="9">
        <f>(窯業・土石製品!L63/窯業・土石製品!L51*100-100)*窯業・土石製品!L$12/窯業・土石製品!$B$12</f>
        <v>-4.7476780445500973E-2</v>
      </c>
      <c r="O63" s="9">
        <f>(窯業・土石製品!M63/窯業・土石製品!M51*100-100)*窯業・土石製品!M$12/窯業・土石製品!$B$12</f>
        <v>0.38805674016913017</v>
      </c>
      <c r="P63" s="9">
        <f>(窯業・土石製品!N63/窯業・土石製品!N51*100-100)*窯業・土石製品!N$12/窯業・土石製品!$B$12</f>
        <v>3.4788610871440979E-2</v>
      </c>
      <c r="Q63" s="9">
        <f>(窯業・土石製品!O63/窯業・土石製品!O51*100-100)*窯業・土石製品!O$12/窯業・土石製品!$B$12</f>
        <v>1.6076911052403445E-2</v>
      </c>
      <c r="R63" s="9">
        <f>(窯業・土石製品!P63/窯業・土石製品!P51*100-100)*窯業・土石製品!P$12/窯業・土石製品!$B$12</f>
        <v>-2.0112185772236952E-4</v>
      </c>
      <c r="S63" s="9">
        <f>(窯業・土石製品!Q63/窯業・土石製品!Q51*100-100)*窯業・土石製品!Q$12/窯業・土石製品!$B$12</f>
        <v>0</v>
      </c>
      <c r="T63" s="9">
        <f>(窯業・土石製品!R63/窯業・土石製品!R51*100-100)*窯業・土石製品!R$12/窯業・土石製品!$B$12</f>
        <v>5.5255380699902902E-5</v>
      </c>
      <c r="U63" s="9">
        <f>(窯業・土石製品!S63/窯業・土石製品!S51*100-100)*窯業・土石製品!S$12/窯業・土石製品!$B$12</f>
        <v>-9.4296477555080163E-5</v>
      </c>
      <c r="V63" s="9">
        <f>(窯業・土石製品!T63/窯業・土石製品!T51*100-100)*窯業・土石製品!T$12/窯業・土石製品!$B$12</f>
        <v>1.091793353294398E-2</v>
      </c>
      <c r="W63" s="9">
        <f>(窯業・土石製品!U63/窯業・土石製品!U51*100-100)*窯業・土石製品!U$12/窯業・土石製品!$B$12</f>
        <v>0.48272474302114077</v>
      </c>
      <c r="X63" s="9">
        <f>(窯業・土石製品!V63/窯業・土石製品!V51*100-100)*窯業・土石製品!V$12/窯業・土石製品!$B$12</f>
        <v>0</v>
      </c>
      <c r="Y63" s="9">
        <f>(窯業・土石製品!W63/窯業・土石製品!W51*100-100)*窯業・土石製品!W$12/窯業・土石製品!$B$12</f>
        <v>7.4426240140515899E-4</v>
      </c>
      <c r="Z63" s="9">
        <f>(窯業・土石製品!X63/窯業・土石製品!X51*100-100)*窯業・土石製品!X$12/窯業・土石製品!$B$12</f>
        <v>1.7498983224402118E-2</v>
      </c>
      <c r="AA63" s="9">
        <f>(窯業・土石製品!Y63/窯業・土石製品!Y51*100-100)*窯業・土石製品!Y$12/窯業・土石製品!$B$12</f>
        <v>5.9133585457452683E-4</v>
      </c>
      <c r="AB63" s="9">
        <f>(窯業・土石製品!Z63/窯業・土石製品!Z51*100-100)*窯業・土石製品!Z$12/窯業・土石製品!$B$12</f>
        <v>9.9895508604279318E-3</v>
      </c>
      <c r="AC63" s="9">
        <f>(窯業・土石製品!AA63/窯業・土石製品!AA51*100-100)*窯業・土石製品!AA$12/窯業・土石製品!$B$12</f>
        <v>-7.6948036084241193E-3</v>
      </c>
      <c r="AD63" s="9">
        <f>(窯業・土石製品!AB63/窯業・土石製品!AB51*100-100)*窯業・土石製品!AB$12/窯業・土石製品!$B$12</f>
        <v>2.7562074585370652E-3</v>
      </c>
      <c r="AE63" s="9">
        <f>(窯業・土石製品!AC63/窯業・土石製品!AC51*100-100)*窯業・土石製品!AC$12/窯業・土石製品!$B$12</f>
        <v>0.10723736600749038</v>
      </c>
      <c r="AF63" s="9">
        <f>(窯業・土石製品!AD63/窯業・土石製品!AD51*100-100)*窯業・土石製品!AD$12/窯業・土石製品!$B$12</f>
        <v>0</v>
      </c>
      <c r="AG63" s="9">
        <f>(窯業・土石製品!AE63/窯業・土石製品!AE51*100-100)*窯業・土石製品!AE$12/窯業・土石製品!$B$12</f>
        <v>6.9705071043916578E-4</v>
      </c>
      <c r="AJ63" s="4">
        <v>42005</v>
      </c>
      <c r="AK63" s="2">
        <f t="shared" si="10"/>
        <v>0.9730705038056594</v>
      </c>
      <c r="AL63" s="2">
        <f t="shared" si="11"/>
        <v>0.43177989683597995</v>
      </c>
      <c r="AM63" s="2">
        <f t="shared" si="12"/>
        <v>-2.6414456466522749</v>
      </c>
      <c r="AN63" s="2">
        <f t="shared" si="13"/>
        <v>0.38805674016913017</v>
      </c>
      <c r="AO63" s="2">
        <f t="shared" si="14"/>
        <v>0.48272474302114077</v>
      </c>
      <c r="AP63" s="2">
        <f t="shared" si="15"/>
        <v>0.27075672859983357</v>
      </c>
      <c r="AQ63" s="2">
        <f t="shared" si="16"/>
        <v>-9.5057034220531023E-2</v>
      </c>
      <c r="AR63" s="2">
        <f>窯業・土石製品!AY63</f>
        <v>1.4895729890764642</v>
      </c>
      <c r="AS63" s="12">
        <f>窯業・土石製品!AZ63</f>
        <v>-5.0120302169062825E-2</v>
      </c>
    </row>
    <row r="64" spans="1:45">
      <c r="B64">
        <v>2</v>
      </c>
      <c r="C64" s="4">
        <v>42036</v>
      </c>
      <c r="D64" s="9">
        <f>窯業・土石製品!B64/窯業・土石製品!B52*100-100</f>
        <v>-9.5328884652062129E-2</v>
      </c>
      <c r="E64" s="9">
        <f>(窯業・土石製品!C64/窯業・土石製品!C52*100-100)*窯業・土石製品!C$12/窯業・土石製品!$B$12</f>
        <v>-1.3038059629949195E-2</v>
      </c>
      <c r="F64" s="9">
        <f>(窯業・土石製品!D64/窯業・土石製品!D52*100-100)*窯業・土石製品!D$12/窯業・土石製品!$B$12</f>
        <v>0.903190707123942</v>
      </c>
      <c r="G64" s="9">
        <f>(窯業・土石製品!E64/窯業・土石製品!E52*100-100)*窯業・土石製品!E$12/窯業・土石製品!$B$12</f>
        <v>-3.4512510785159496E-3</v>
      </c>
      <c r="H64" s="9">
        <f>(窯業・土石製品!F64/窯業・土石製品!F52*100-100)*窯業・土石製品!F$12/窯業・土石製品!$B$12</f>
        <v>3.4462444280152084E-2</v>
      </c>
      <c r="I64" s="9">
        <f>(窯業・土石製品!G64/窯業・土石製品!G52*100-100)*窯業・土石製品!G$12/窯業・土石製品!$B$12</f>
        <v>2.9828750360910764E-2</v>
      </c>
      <c r="J64" s="9">
        <f>(窯業・土石製品!H64/窯業・土石製品!H52*100-100)*窯業・土石製品!H$12/窯業・土石製品!$B$12</f>
        <v>0.39286368277916855</v>
      </c>
      <c r="K64" s="9">
        <f>(窯業・土石製品!I64/窯業・土石製品!I52*100-100)*窯業・土石製品!I$12/窯業・土石製品!$B$12</f>
        <v>-2.5719067978729204</v>
      </c>
      <c r="L64" s="9">
        <f>(窯業・土石製品!J64/窯業・土石製品!J52*100-100)*窯業・土石製品!J$12/窯業・土石製品!$B$12</f>
        <v>3.9700666001229221E-2</v>
      </c>
      <c r="M64" s="9">
        <f>(窯業・土石製品!K64/窯業・土石製品!K52*100-100)*窯業・土石製品!K$12/窯業・土石製品!$B$12</f>
        <v>0.68595333936041669</v>
      </c>
      <c r="N64" s="9">
        <f>(窯業・土石製品!L64/窯業・土石製品!L52*100-100)*窯業・土石製品!L$12/窯業・土石製品!$B$12</f>
        <v>-5.5840466888348261E-2</v>
      </c>
      <c r="O64" s="9">
        <f>(窯業・土石製品!M64/窯業・土石製品!M52*100-100)*窯業・土石製品!M$12/窯業・土石製品!$B$12</f>
        <v>0.31087032796843045</v>
      </c>
      <c r="P64" s="9">
        <f>(窯業・土石製品!N64/窯業・土石製品!N52*100-100)*窯業・土石製品!N$12/窯業・土石製品!$B$12</f>
        <v>3.1921481446934206E-2</v>
      </c>
      <c r="Q64" s="9">
        <f>(窯業・土石製品!O64/窯業・土石製品!O52*100-100)*窯業・土石製品!O$12/窯業・土石製品!$B$12</f>
        <v>1.5528969001022247E-2</v>
      </c>
      <c r="R64" s="9">
        <f>(窯業・土石製品!P64/窯業・土石製品!P52*100-100)*窯業・土石製品!P$12/窯業・土石製品!$B$12</f>
        <v>-2.199158664727998E-3</v>
      </c>
      <c r="S64" s="9">
        <f>(窯業・土石製品!Q64/窯業・土石製品!Q52*100-100)*窯業・土石製品!Q$12/窯業・土石製品!$B$12</f>
        <v>0</v>
      </c>
      <c r="T64" s="9">
        <f>(窯業・土石製品!R64/窯業・土石製品!R52*100-100)*窯業・土石製品!R$12/窯業・土石製品!$B$12</f>
        <v>5.5629450008316999E-5</v>
      </c>
      <c r="U64" s="9">
        <f>(窯業・土石製品!S64/窯業・土石製品!S52*100-100)*窯業・土石製品!S$12/窯業・土石製品!$B$12</f>
        <v>-9.4296477555080163E-5</v>
      </c>
      <c r="V64" s="9">
        <f>(窯業・土石製品!T64/窯業・土石製品!T52*100-100)*窯業・土石製品!T$12/窯業・土石製品!$B$12</f>
        <v>8.5003035822706942E-3</v>
      </c>
      <c r="W64" s="9">
        <f>(窯業・土石製品!U64/窯業・土石製品!U52*100-100)*窯業・土石製品!U$12/窯業・土石製品!$B$12</f>
        <v>0.47255125934568171</v>
      </c>
      <c r="X64" s="9">
        <f>(窯業・土石製品!V64/窯業・土石製品!V52*100-100)*窯業・土石製品!V$12/窯業・土石製品!$B$12</f>
        <v>0</v>
      </c>
      <c r="Y64" s="9">
        <f>(窯業・土石製品!W64/窯業・土石製品!W52*100-100)*窯業・土石製品!W$12/窯業・土石製品!$B$12</f>
        <v>-7.4152110342571719E-4</v>
      </c>
      <c r="Z64" s="9">
        <f>(窯業・土石製品!X64/窯業・土石製品!X52*100-100)*窯業・土石製品!X$12/窯業・土石製品!$B$12</f>
        <v>1.6640364155582153E-2</v>
      </c>
      <c r="AA64" s="9">
        <f>(窯業・土石製品!Y64/窯業・土石製品!Y52*100-100)*窯業・土石製品!Y$12/窯業・土石製品!$B$12</f>
        <v>-1.7832664758511048E-3</v>
      </c>
      <c r="AB64" s="9">
        <f>(窯業・土石製品!Z64/窯業・土石製品!Z52*100-100)*窯業・土石製品!Z$12/窯業・土石製品!$B$12</f>
        <v>8.3582266280911102E-3</v>
      </c>
      <c r="AC64" s="9">
        <f>(窯業・土石製品!AA64/窯業・土石製品!AA52*100-100)*窯業・土石製品!AA$12/窯業・土石製品!$B$12</f>
        <v>-6.1558428867391239E-3</v>
      </c>
      <c r="AD64" s="9">
        <f>(窯業・土石製品!AB64/窯業・土石製品!AB52*100-100)*窯業・土石製品!AB$12/窯業・土石製品!$B$12</f>
        <v>2.7562074585370652E-3</v>
      </c>
      <c r="AE64" s="9">
        <f>(窯業・土石製品!AC64/窯業・土石製品!AC52*100-100)*窯業・土石製品!AC$12/窯業・土石製品!$B$12</f>
        <v>7.4915572140637599E-2</v>
      </c>
      <c r="AF64" s="9">
        <f>(窯業・土石製品!AD64/窯業・土石製品!AD52*100-100)*窯業・土石製品!AD$12/窯業・土石製品!$B$12</f>
        <v>0</v>
      </c>
      <c r="AG64" s="9">
        <f>(窯業・土石製品!AE64/窯業・土石製品!AE52*100-100)*窯業・土石製品!AE$12/窯業・土石製品!$B$12</f>
        <v>2.323502368130329E-4</v>
      </c>
      <c r="AJ64" s="4">
        <v>42036</v>
      </c>
      <c r="AK64" s="2">
        <f t="shared" si="10"/>
        <v>0.903190707123942</v>
      </c>
      <c r="AL64" s="2">
        <f t="shared" si="11"/>
        <v>0.39286368277916855</v>
      </c>
      <c r="AM64" s="2">
        <f t="shared" si="12"/>
        <v>-2.5719067978729204</v>
      </c>
      <c r="AN64" s="2">
        <f t="shared" si="13"/>
        <v>0.31087032796843045</v>
      </c>
      <c r="AO64" s="2">
        <f t="shared" si="14"/>
        <v>0.47255125934568171</v>
      </c>
      <c r="AP64" s="2">
        <f t="shared" si="15"/>
        <v>0.39710193600363569</v>
      </c>
      <c r="AQ64" s="2">
        <f t="shared" si="16"/>
        <v>-9.5328884652062129E-2</v>
      </c>
      <c r="AR64" s="2">
        <f>窯業・土石製品!AY64</f>
        <v>1.4895729890764642</v>
      </c>
      <c r="AS64" s="12">
        <f>窯業・土石製品!AZ64</f>
        <v>-5.0195776994371499E-2</v>
      </c>
    </row>
    <row r="65" spans="1:45">
      <c r="B65">
        <v>3</v>
      </c>
      <c r="C65" s="4">
        <v>42064</v>
      </c>
      <c r="D65" s="9">
        <f>窯業・土石製品!B65/窯業・土石製品!B53*100-100</f>
        <v>0.1904761904761898</v>
      </c>
      <c r="E65" s="9">
        <f>(窯業・土石製品!C65/窯業・土石製品!C53*100-100)*窯業・土石製品!C$12/窯業・土石製品!$B$12</f>
        <v>-1.2441024757639264E-2</v>
      </c>
      <c r="F65" s="9">
        <f>(窯業・土石製品!D65/窯業・土石製品!D53*100-100)*窯業・土石製品!D$12/窯業・土石製品!$B$12</f>
        <v>0.95631957224888098</v>
      </c>
      <c r="G65" s="9">
        <f>(窯業・土石製品!E65/窯業・土石製品!E53*100-100)*窯業・土石製品!E$12/窯業・土石製品!$B$12</f>
        <v>-3.1172590386595758E-3</v>
      </c>
      <c r="H65" s="9">
        <f>(窯業・土石製品!F65/窯業・土石製品!F53*100-100)*窯業・土石製品!F$12/窯業・土石製品!$B$12</f>
        <v>3.4263622486228301E-2</v>
      </c>
      <c r="I65" s="9">
        <f>(窯業・土石製品!G65/窯業・土石製品!G53*100-100)*窯業・土石製品!G$12/窯業・土石製品!$B$12</f>
        <v>3.579450043309361E-2</v>
      </c>
      <c r="J65" s="9">
        <f>(窯業・土石製品!H65/窯業・土石製品!H53*100-100)*窯業・土石製品!H$12/窯業・土石製品!$B$12</f>
        <v>0.39286368277916855</v>
      </c>
      <c r="K65" s="9">
        <f>(窯業・土石製品!I65/窯業・土石製品!I53*100-100)*窯業・土石製品!I$12/窯業・土石製品!$B$12</f>
        <v>-2.3441351168052251</v>
      </c>
      <c r="L65" s="9">
        <f>(窯業・土石製品!J65/窯業・土石製品!J53*100-100)*窯業・土石製品!J$12/窯業・土石製品!$B$12</f>
        <v>2.2244391716997408E-2</v>
      </c>
      <c r="M65" s="9">
        <f>(窯業・土石製品!K65/窯業・土石製品!K53*100-100)*窯業・土石製品!K$12/窯業・土石製品!$B$12</f>
        <v>0.73022892269620487</v>
      </c>
      <c r="N65" s="9">
        <f>(窯業・土石製品!L65/窯業・土石製品!L53*100-100)*窯業・土石製品!L$12/窯業・土石製品!$B$12</f>
        <v>-5.9467710891351971E-2</v>
      </c>
      <c r="O65" s="9">
        <f>(窯業・土石製品!M65/窯業・土石製品!M53*100-100)*窯業・土石製品!M$12/窯業・土石製品!$B$12</f>
        <v>0.25639526886635938</v>
      </c>
      <c r="P65" s="9">
        <f>(窯業・土石製品!N65/窯業・土石製品!N53*100-100)*窯業・土石製品!N$12/窯業・土石製品!$B$12</f>
        <v>2.616996805775396E-2</v>
      </c>
      <c r="Q65" s="9">
        <f>(窯業・土石製品!O65/窯業・土石製品!O53*100-100)*窯業・土石製品!O$12/窯業・土石製品!$B$12</f>
        <v>1.507290130629964E-2</v>
      </c>
      <c r="R65" s="9">
        <f>(窯業・土石製品!P65/窯業・土石製品!P53*100-100)*窯業・土石製品!P$12/窯業・土石製品!$B$12</f>
        <v>1.0096438293886593E-3</v>
      </c>
      <c r="S65" s="9">
        <f>(窯業・土石製品!Q65/窯業・土石製品!Q53*100-100)*窯業・土石製品!Q$12/窯業・土石製品!$B$12</f>
        <v>0</v>
      </c>
      <c r="T65" s="9">
        <f>(窯業・土石製品!R65/窯業・土石製品!R53*100-100)*窯業・土石製品!R$12/窯業・土石製品!$B$12</f>
        <v>-2.2144697327661604E-5</v>
      </c>
      <c r="U65" s="9">
        <f>(窯業・土石製品!S65/窯業・土石製品!S53*100-100)*窯業・土石製品!S$12/窯業・土石製品!$B$12</f>
        <v>-9.4296477555080163E-5</v>
      </c>
      <c r="V65" s="9">
        <f>(窯業・土石製品!T65/窯業・土石製品!T53*100-100)*窯業・土石製品!T$12/窯業・土石製品!$B$12</f>
        <v>4.8524149035306385E-3</v>
      </c>
      <c r="W65" s="9">
        <f>(窯業・土石製品!U65/窯業・土石製品!U53*100-100)*窯業・土石製品!U$12/窯業・土石製品!$B$12</f>
        <v>0.4149382757018647</v>
      </c>
      <c r="X65" s="9">
        <f>(窯業・土石製品!V65/窯業・土石製品!V53*100-100)*窯業・土石製品!V$12/窯業・土石製品!$B$12</f>
        <v>0</v>
      </c>
      <c r="Y65" s="9">
        <f>(窯業・土石製品!W65/窯業・土石製品!W53*100-100)*窯業・土石製品!W$12/窯業・土石製品!$B$12</f>
        <v>-3.7110226650708214E-4</v>
      </c>
      <c r="Z65" s="9">
        <f>(窯業・土石製品!X65/窯業・土石製品!X53*100-100)*窯業・土石製品!X$12/窯業・土石製品!$B$12</f>
        <v>1.662403406318206E-2</v>
      </c>
      <c r="AA65" s="9">
        <f>(窯業・土石製品!Y65/窯業・土石製品!Y53*100-100)*窯業・土石製品!Y$12/窯業・土石製品!$B$12</f>
        <v>-5.9133585457436506E-4</v>
      </c>
      <c r="AB65" s="9">
        <f>(窯業・土石製品!Z65/窯業・土石製品!Z53*100-100)*窯業・土石製品!Z$12/窯業・土石製品!$B$12</f>
        <v>1.1619442508831316E-2</v>
      </c>
      <c r="AC65" s="9">
        <f>(窯業・土石製品!AA65/窯業・土石製品!AA53*100-100)*窯業・土石製品!AA$12/窯業・土石製品!$B$12</f>
        <v>-9.2243804232694966E-3</v>
      </c>
      <c r="AD65" s="9">
        <f>(窯業・土石製品!AB65/窯業・土石製品!AB53*100-100)*窯業・土石製品!AB$12/窯業・土石製品!$B$12</f>
        <v>2.7562074585370652E-3</v>
      </c>
      <c r="AE65" s="9">
        <f>(窯業・土石製品!AC65/窯業・土石製品!AC53*100-100)*窯業・土石製品!AC$12/窯業・土石製品!$B$12</f>
        <v>4.2680471670981331E-2</v>
      </c>
      <c r="AF65" s="9">
        <f>(窯業・土石製品!AD65/窯業・土石製品!AD53*100-100)*窯業・土石製品!AD$12/窯業・土石製品!$B$12</f>
        <v>0</v>
      </c>
      <c r="AG65" s="9">
        <f>(窯業・土石製品!AE65/窯業・土石製品!AE53*100-100)*窯業・土石製品!AE$12/窯業・土石製品!$B$12</f>
        <v>9.284861825403734E-4</v>
      </c>
      <c r="AJ65" s="4">
        <v>42064</v>
      </c>
      <c r="AK65" s="2">
        <f t="shared" si="10"/>
        <v>0.95631957224888098</v>
      </c>
      <c r="AL65" s="2">
        <f t="shared" si="11"/>
        <v>0.39286368277916855</v>
      </c>
      <c r="AM65" s="2">
        <f t="shared" si="12"/>
        <v>-2.3441351168052251</v>
      </c>
      <c r="AN65" s="2">
        <f t="shared" si="13"/>
        <v>0.25639526886635938</v>
      </c>
      <c r="AO65" s="2">
        <f t="shared" si="14"/>
        <v>0.4149382757018647</v>
      </c>
      <c r="AP65" s="2">
        <f t="shared" si="15"/>
        <v>0.51409450768514131</v>
      </c>
      <c r="AQ65" s="2">
        <f t="shared" si="16"/>
        <v>0.1904761904761898</v>
      </c>
      <c r="AR65" s="2">
        <f>窯業・土石製品!AY65</f>
        <v>1.689860834990057</v>
      </c>
      <c r="AS65" s="12">
        <f>窯業・土石製品!AZ65</f>
        <v>0.10034118695030259</v>
      </c>
    </row>
    <row r="66" spans="1:45">
      <c r="B66">
        <v>4</v>
      </c>
      <c r="C66" s="4">
        <v>42095</v>
      </c>
      <c r="D66" s="9">
        <f>窯業・土石製品!B66/窯業・土石製品!B54*100-100</f>
        <v>0.2857142857142918</v>
      </c>
      <c r="E66" s="9">
        <f>(窯業・土石製品!C66/窯業・土石製品!C54*100-100)*窯業・土石製品!C$12/窯業・土石製品!$B$12</f>
        <v>-9.5371910580062131E-3</v>
      </c>
      <c r="F66" s="9">
        <f>(窯業・土石製品!D66/窯業・土石製品!D54*100-100)*窯業・土石製品!D$12/窯業・土石製品!$B$12</f>
        <v>0.95726268819784188</v>
      </c>
      <c r="G66" s="9">
        <f>(窯業・土石製品!E66/窯業・土石製品!E54*100-100)*窯業・土石製品!E$12/窯業・土石製品!$B$12</f>
        <v>-9.0060605963137425E-4</v>
      </c>
      <c r="H66" s="9">
        <f>(窯業・土石製品!F66/窯業・土石製品!F54*100-100)*窯業・土石製品!F$12/窯業・土石製品!$B$12</f>
        <v>2.833536754002303E-2</v>
      </c>
      <c r="I66" s="9">
        <f>(窯業・土石製品!G66/窯業・土石製品!G54*100-100)*窯業・土石製品!G$12/窯業・土石製品!$B$12</f>
        <v>5.3744286609179785E-2</v>
      </c>
      <c r="J66" s="9">
        <f>(窯業・土石製品!H66/窯業・土石製品!H54*100-100)*窯業・土石製品!H$12/窯業・土石製品!$B$12</f>
        <v>0.40864883093405291</v>
      </c>
      <c r="K66" s="9">
        <f>(窯業・土石製品!I66/窯業・土石製品!I54*100-100)*窯業・土石製品!I$12/窯業・土石製品!$B$12</f>
        <v>-2.0870178127384196</v>
      </c>
      <c r="L66" s="9">
        <f>(窯業・土石製品!J66/窯業・土石製品!J54*100-100)*窯業・土石製品!J$12/窯業・土石製品!$B$12</f>
        <v>-1.7183726676089618E-2</v>
      </c>
      <c r="M66" s="9">
        <f>(窯業・土石製品!K66/窯業・土石製品!K54*100-100)*窯業・土石製品!K$12/窯業・土石製品!$B$12</f>
        <v>0.8231440072325007</v>
      </c>
      <c r="N66" s="9">
        <f>(窯業・土石製品!L66/窯業・土石製品!L54*100-100)*窯業・土石製品!L$12/窯業・土石製品!$B$12</f>
        <v>-7.8318215635798938E-2</v>
      </c>
      <c r="O66" s="9">
        <f>(窯業・土石製品!M66/窯業・土石製品!M54*100-100)*窯業・土石製品!M$12/窯業・土石製品!$B$12</f>
        <v>0.22290776583573932</v>
      </c>
      <c r="P66" s="9">
        <f>(窯業・土石製品!N66/窯業・土石製品!N54*100-100)*窯業・土石製品!N$12/窯業・土石製品!$B$12</f>
        <v>2.3262193829114954E-2</v>
      </c>
      <c r="Q66" s="9">
        <f>(窯業・土石製品!O66/窯業・土石製品!O54*100-100)*窯業・土石製品!O$12/窯業・土石製品!$B$12</f>
        <v>1.3163425587929406E-2</v>
      </c>
      <c r="R66" s="9">
        <f>(窯業・土石製品!P66/窯業・土石製品!P54*100-100)*窯業・土石製品!P$12/窯業・土石製品!$B$12</f>
        <v>1.2079378774805753E-3</v>
      </c>
      <c r="S66" s="9">
        <f>(窯業・土石製品!Q66/窯業・土石製品!Q54*100-100)*窯業・土石製品!Q$12/窯業・土石製品!$B$12</f>
        <v>0</v>
      </c>
      <c r="T66" s="9">
        <f>(窯業・土石製品!R66/窯業・土石製品!R54*100-100)*窯業・土石製品!R$12/窯業・土石製品!$B$12</f>
        <v>-1.1072348663831619E-5</v>
      </c>
      <c r="U66" s="9">
        <f>(窯業・土石製品!S66/窯業・土石製品!S54*100-100)*窯業・土石製品!S$12/窯業・土石製品!$B$12</f>
        <v>-5.1820586764503503E-5</v>
      </c>
      <c r="V66" s="9">
        <f>(窯業・土石製品!T66/窯業・土石製品!T54*100-100)*窯業・土石製品!T$12/窯業・土石製品!$B$12</f>
        <v>1.218020053039239E-2</v>
      </c>
      <c r="W66" s="9">
        <f>(窯業・土石製品!U66/窯業・土石製品!U54*100-100)*窯業・土石製品!U$12/窯業・土石製品!$B$12</f>
        <v>0.15363980657941811</v>
      </c>
      <c r="X66" s="9">
        <f>(窯業・土石製品!V66/窯業・土石製品!V54*100-100)*窯業・土石製品!V$12/窯業・土石製品!$B$12</f>
        <v>2.8335394733296698E-4</v>
      </c>
      <c r="Y66" s="9">
        <f>(窯業・土石製品!W66/窯業・土石製品!W54*100-100)*窯業・土石製品!W$12/窯業・土石製品!$B$12</f>
        <v>2.9715568941711661E-3</v>
      </c>
      <c r="Z66" s="9">
        <f>(窯業・土石製品!X66/窯業・土石製品!X54*100-100)*窯業・土石製品!X$12/窯業・土石製品!$B$12</f>
        <v>7.7980162852764089E-3</v>
      </c>
      <c r="AA66" s="9">
        <f>(窯業・土石製品!Y66/窯業・土石製品!Y54*100-100)*窯業・土石製品!Y$12/窯業・土石製品!$B$12</f>
        <v>5.950432893993263E-4</v>
      </c>
      <c r="AB66" s="9">
        <f>(窯業・土石製品!Z66/窯業・土石製品!Z54*100-100)*窯業・土石製品!Z$12/窯業・土石製品!$B$12</f>
        <v>1.163109691455721E-2</v>
      </c>
      <c r="AC66" s="9">
        <f>(窯業・土石製品!AA66/窯業・土石製品!AA54*100-100)*窯業・土石製品!AA$12/窯業・土石製品!$B$12</f>
        <v>-7.7262430511552196E-3</v>
      </c>
      <c r="AD66" s="9">
        <f>(窯業・土石製品!AB66/窯業・土石製品!AB54*100-100)*窯業・土石製品!AB$12/窯業・土石製品!$B$12</f>
        <v>2.4887734675106805E-3</v>
      </c>
      <c r="AE66" s="9">
        <f>(窯業・土石製品!AC66/窯業・土石製品!AC54*100-100)*窯業・土石製品!AC$12/窯業・土石製品!$B$12</f>
        <v>0.13871153293068553</v>
      </c>
      <c r="AF66" s="9">
        <f>(窯業・土石製品!AD66/窯業・土石製品!AD54*100-100)*窯業・土石製品!AD$12/窯業・土石製品!$B$12</f>
        <v>0</v>
      </c>
      <c r="AG66" s="9">
        <f>(窯業・土石製品!AE66/窯業・土石製品!AE54*100-100)*窯業・土石製品!AE$12/窯業・土石製品!$B$12</f>
        <v>6.9499653349290253E-3</v>
      </c>
      <c r="AJ66" s="4">
        <v>42095</v>
      </c>
      <c r="AK66" s="2">
        <f t="shared" si="10"/>
        <v>0.95726268819784188</v>
      </c>
      <c r="AL66" s="2">
        <f t="shared" si="11"/>
        <v>0.40864883093405291</v>
      </c>
      <c r="AM66" s="2">
        <f t="shared" si="12"/>
        <v>-2.0870178127384196</v>
      </c>
      <c r="AN66" s="2">
        <f t="shared" si="13"/>
        <v>0.22290776583573932</v>
      </c>
      <c r="AO66" s="2">
        <f t="shared" si="14"/>
        <v>0.15363980657941811</v>
      </c>
      <c r="AP66" s="2">
        <f t="shared" si="15"/>
        <v>0.63027300690565902</v>
      </c>
      <c r="AQ66" s="2">
        <f t="shared" si="16"/>
        <v>0.2857142857142918</v>
      </c>
      <c r="AR66" s="2">
        <f>窯業・土石製品!AY66</f>
        <v>1.7928286852589679</v>
      </c>
      <c r="AS66" s="12">
        <f>窯業・土石製品!AZ66</f>
        <v>0.15051178042544677</v>
      </c>
    </row>
    <row r="67" spans="1:45">
      <c r="B67">
        <v>5</v>
      </c>
      <c r="C67" s="4">
        <v>42125</v>
      </c>
      <c r="D67" s="9">
        <f>窯業・土石製品!B67/窯業・土石製品!B55*100-100</f>
        <v>0.18993352326685908</v>
      </c>
      <c r="E67" s="9">
        <f>(窯業・土石製品!C67/窯業・土石製品!C55*100-100)*窯業・土石製品!C$12/窯業・土石製品!$B$12</f>
        <v>-5.4855792560710584E-3</v>
      </c>
      <c r="F67" s="9">
        <f>(窯業・土石製品!D67/窯業・土石製品!D55*100-100)*窯業・土石製品!D$12/窯業・土石製品!$B$12</f>
        <v>0.75703862826572443</v>
      </c>
      <c r="G67" s="9">
        <f>(窯業・土石製品!E67/窯業・土石製品!E55*100-100)*窯業・土石製品!E$12/窯業・土石製品!$B$12</f>
        <v>-1.0188791843791308E-3</v>
      </c>
      <c r="H67" s="9">
        <f>(窯業・土石製品!F67/窯業・土石製品!F55*100-100)*窯業・土石製品!F$12/窯業・土石製品!$B$12</f>
        <v>2.928434520121399E-2</v>
      </c>
      <c r="I67" s="9">
        <f>(窯業・土石製品!G67/窯業・土石製品!G55*100-100)*窯業・土石製品!G$12/窯業・土石製品!$B$12</f>
        <v>5.3691750649639547E-2</v>
      </c>
      <c r="J67" s="9">
        <f>(窯業・土石製品!H67/窯業・土石製品!H55*100-100)*窯業・土石製品!H$12/窯業・土石製品!$B$12</f>
        <v>0.4236765206442018</v>
      </c>
      <c r="K67" s="9">
        <f>(窯業・土石製品!I67/窯業・土石製品!I55*100-100)*窯業・土石製品!I$12/窯業・土石製品!$B$12</f>
        <v>-1.9440115891716874</v>
      </c>
      <c r="L67" s="9">
        <f>(窯業・土石製品!J67/窯業・土石製品!J55*100-100)*窯業・土石製品!J$12/窯業・土石製品!$B$12</f>
        <v>-3.1789301399534974E-2</v>
      </c>
      <c r="M67" s="9">
        <f>(窯業・土石製品!K67/窯業・土石製品!K55*100-100)*窯業・土石製品!K$12/窯業・土石製品!$B$12</f>
        <v>0.77586823036472186</v>
      </c>
      <c r="N67" s="9">
        <f>(窯業・土石製品!L67/窯業・土石製品!L55*100-100)*窯業・土石製品!L$12/窯業・土石製品!$B$12</f>
        <v>-8.0268272506515637E-2</v>
      </c>
      <c r="O67" s="9">
        <f>(窯業・土石製品!M67/窯業・土石製品!M55*100-100)*窯業・土石製品!M$12/窯業・土石製品!$B$12</f>
        <v>0.19636230795677365</v>
      </c>
      <c r="P67" s="9">
        <f>(窯業・土石製品!N67/窯業・土石製品!N55*100-100)*窯業・土石製品!N$12/窯業・土石製品!$B$12</f>
        <v>1.7411717152872902E-2</v>
      </c>
      <c r="Q67" s="9">
        <f>(窯業・土石製品!O67/窯業・土石製品!O55*100-100)*窯業・土石製品!O$12/窯業・土石製品!$B$12</f>
        <v>1.1696823830696028E-2</v>
      </c>
      <c r="R67" s="9">
        <f>(窯業・土石製品!P67/窯業・土石製品!P55*100-100)*窯業・土石製品!P$12/窯業・土石製品!$B$12</f>
        <v>2.0092113730546082E-4</v>
      </c>
      <c r="S67" s="9">
        <f>(窯業・土石製品!Q67/窯業・土石製品!Q55*100-100)*窯業・土石製品!Q$12/窯業・土石製品!$B$12</f>
        <v>0</v>
      </c>
      <c r="T67" s="9">
        <f>(窯業・土石製品!R67/窯業・土石製品!R55*100-100)*窯業・土石製品!R$12/窯業・土石製品!$B$12</f>
        <v>-1.1029885198196326E-5</v>
      </c>
      <c r="U67" s="9">
        <f>(窯業・土石製品!S67/窯業・土石製品!S55*100-100)*窯業・土石製品!S$12/窯業・土石製品!$B$12</f>
        <v>-5.1820586764503503E-5</v>
      </c>
      <c r="V67" s="9">
        <f>(窯業・土石製品!T67/窯業・土石製品!T55*100-100)*窯業・土石製品!T$12/窯業・土石製品!$B$12</f>
        <v>3.6246807809540565E-3</v>
      </c>
      <c r="W67" s="9">
        <f>(窯業・土石製品!U67/窯業・土石製品!U55*100-100)*窯業・土石製品!U$12/窯業・土石製品!$B$12</f>
        <v>3.1420984908253138E-2</v>
      </c>
      <c r="X67" s="9">
        <f>(窯業・土石製品!V67/窯業・土石製品!V55*100-100)*窯業・土石製品!V$12/窯業・土石製品!$B$12</f>
        <v>2.8335394733296698E-4</v>
      </c>
      <c r="Y67" s="9">
        <f>(窯業・土石製品!W67/窯業・土石製品!W55*100-100)*窯業・土石製品!W$12/窯業・土石製品!$B$12</f>
        <v>3.7213120070257945E-3</v>
      </c>
      <c r="Z67" s="9">
        <f>(窯業・土石製品!X67/窯業・土石製品!X55*100-100)*窯業・土石製品!X$12/窯業・土石製品!$B$12</f>
        <v>6.9248403517148081E-3</v>
      </c>
      <c r="AA67" s="9">
        <f>(窯業・土石製品!Y67/窯業・土石製品!Y55*100-100)*窯業・土石製品!Y$12/窯業・土石製品!$B$12</f>
        <v>1.1876046464131115E-3</v>
      </c>
      <c r="AB67" s="9">
        <f>(窯業・土石製品!Z67/窯業・土石製品!Z55*100-100)*窯業・土石製品!Z$12/窯業・土石製品!$B$12</f>
        <v>1.4909404659189046E-2</v>
      </c>
      <c r="AC67" s="9">
        <f>(窯業・土石製品!AA67/窯業・土石製品!AA55*100-100)*窯業・土石製品!AA$12/窯業・土石製品!$B$12</f>
        <v>-7.7262430511552196E-3</v>
      </c>
      <c r="AD67" s="9">
        <f>(窯業・土石製品!AB67/窯業・土石製品!AB55*100-100)*窯業・土石製品!AB$12/窯業・土石製品!$B$12</f>
        <v>2.4887734675106805E-3</v>
      </c>
      <c r="AE67" s="9">
        <f>(窯業・土石製品!AC67/窯業・土石製品!AC55*100-100)*窯業・土石製品!AC$12/窯業・土石製品!$B$12</f>
        <v>0.13871153293068553</v>
      </c>
      <c r="AF67" s="9">
        <f>(窯業・土石製品!AD67/窯業・土石製品!AD55*100-100)*窯業・土石製品!AD$12/窯業・土石製品!$B$12</f>
        <v>0</v>
      </c>
      <c r="AG67" s="9">
        <f>(窯業・土石製品!AE67/窯業・土石製品!AE55*100-100)*窯業・土石製品!AE$12/窯業・土石製品!$B$12</f>
        <v>7.1745831220048888E-3</v>
      </c>
      <c r="AJ67" s="4">
        <v>42125</v>
      </c>
      <c r="AK67" s="2">
        <f t="shared" si="10"/>
        <v>0.75703862826572443</v>
      </c>
      <c r="AL67" s="2">
        <f t="shared" si="11"/>
        <v>0.4236765206442018</v>
      </c>
      <c r="AM67" s="2">
        <f t="shared" si="12"/>
        <v>-1.9440115891716874</v>
      </c>
      <c r="AN67" s="2">
        <f t="shared" si="13"/>
        <v>0.19636230795677365</v>
      </c>
      <c r="AO67" s="2">
        <f t="shared" si="14"/>
        <v>3.1420984908253138E-2</v>
      </c>
      <c r="AP67" s="2">
        <f t="shared" si="15"/>
        <v>0.72544667066359325</v>
      </c>
      <c r="AQ67" s="2">
        <f t="shared" si="16"/>
        <v>0.18993352326685908</v>
      </c>
      <c r="AR67" s="2">
        <f>窯業・土石製品!AY67</f>
        <v>1.996007984031948</v>
      </c>
      <c r="AS67" s="12">
        <f>窯業・土石製品!AZ67</f>
        <v>0.10019038861257457</v>
      </c>
    </row>
    <row r="68" spans="1:45">
      <c r="B68">
        <v>6</v>
      </c>
      <c r="C68" s="4">
        <v>42156</v>
      </c>
      <c r="D68" s="9">
        <f>窯業・土石製品!B68/窯業・土石製品!B56*100-100</f>
        <v>-0.56818181818181301</v>
      </c>
      <c r="E68" s="9">
        <f>(窯業・土石製品!C68/窯業・土石製品!C56*100-100)*窯業・土石製品!C$12/窯業・土石製品!$B$12</f>
        <v>-4.3390971006486935E-3</v>
      </c>
      <c r="F68" s="9">
        <f>(窯業・土石製品!D68/窯業・土石製品!D56*100-100)*窯業・土石製品!D$12/窯業・土石製品!$B$12</f>
        <v>0.72182752927661964</v>
      </c>
      <c r="G68" s="9">
        <f>(窯業・土石製品!E68/窯業・土石製品!E56*100-100)*窯業・土石製品!E$12/窯業・土石製品!$B$12</f>
        <v>1.1406401109354059E-3</v>
      </c>
      <c r="H68" s="9">
        <f>(窯業・土石製品!F68/窯業・土石製品!F56*100-100)*窯業・土石製品!F$12/窯業・土石製品!$B$12</f>
        <v>3.4197857375889831E-2</v>
      </c>
      <c r="I68" s="9">
        <f>(窯業・土石製品!G68/窯業・土石製品!G56*100-100)*窯業・土石製品!G$12/窯業・土石製品!$B$12</f>
        <v>4.7726000577457565E-2</v>
      </c>
      <c r="J68" s="9">
        <f>(窯業・土石製品!H68/窯業・土石製品!H56*100-100)*窯業・土石製品!H$12/窯業・土石製品!$B$12</f>
        <v>0.45448935850923394</v>
      </c>
      <c r="K68" s="9">
        <f>(窯業・土石製品!I68/窯業・土石製品!I56*100-100)*窯業・土石製品!I$12/窯業・土石製品!$B$12</f>
        <v>-1.9569914393468464</v>
      </c>
      <c r="L68" s="9">
        <f>(窯業・土石製品!J68/窯業・土石製品!J56*100-100)*窯業・土石製品!J$12/窯業・土石製品!$B$12</f>
        <v>-2.4500653025928153E-2</v>
      </c>
      <c r="M68" s="9">
        <f>(窯業・土石製品!K68/窯業・土石製品!K56*100-100)*窯業・土石製品!K$12/窯業・土石製品!$B$12</f>
        <v>0.63516206443017653</v>
      </c>
      <c r="N68" s="9">
        <f>(窯業・土石製品!L68/窯業・土石製品!L56*100-100)*窯業・土石製品!L$12/窯業・土石製品!$B$12</f>
        <v>-8.2145480215916972E-2</v>
      </c>
      <c r="O68" s="9">
        <f>(窯業・土石製品!M68/窯業・土石製品!M56*100-100)*窯業・土石製品!M$12/窯業・土石製品!$B$12</f>
        <v>0.19332952529287931</v>
      </c>
      <c r="P68" s="9">
        <f>(窯業・土石製品!N68/窯業・土石製品!N56*100-100)*窯業・土石製品!N$12/窯業・土石製品!$B$12</f>
        <v>8.6797931315971428E-3</v>
      </c>
      <c r="Q68" s="9">
        <f>(窯業・土石製品!O68/窯業・土石製品!O56*100-100)*窯業・土石製品!O$12/窯業・土石製品!$B$12</f>
        <v>1.5953479873498329E-2</v>
      </c>
      <c r="R68" s="9">
        <f>(窯業・土石製品!P68/窯業・土石製品!P56*100-100)*窯業・土石製品!P$12/窯業・土石製品!$B$12</f>
        <v>8.0771506351092154E-4</v>
      </c>
      <c r="S68" s="9">
        <f>(窯業・土石製品!Q68/窯業・土石製品!Q56*100-100)*窯業・土石製品!Q$12/窯業・土石製品!$B$12</f>
        <v>0</v>
      </c>
      <c r="T68" s="9">
        <f>(窯業・土石製品!R68/窯業・土石製品!R56*100-100)*窯業・土石製品!R$12/窯業・土石製品!$B$12</f>
        <v>4.437481296709549E-5</v>
      </c>
      <c r="U68" s="9">
        <f>(窯業・土石製品!S68/窯業・土石製品!S56*100-100)*窯業・土石製品!S$12/窯業・土石製品!$B$12</f>
        <v>-5.1820586764503503E-5</v>
      </c>
      <c r="V68" s="9">
        <f>(窯業・土石製品!T68/窯業・土石製品!T56*100-100)*窯業・土石製品!T$12/窯業・土石製品!$B$12</f>
        <v>6.0472122351596328E-3</v>
      </c>
      <c r="W68" s="9">
        <f>(窯業・土石製品!U68/窯業・土石製品!U56*100-100)*窯業・土石製品!U$12/窯業・土石製品!$B$12</f>
        <v>-0.338828550540411</v>
      </c>
      <c r="X68" s="9">
        <f>(窯業・土石製品!V68/窯業・土石製品!V56*100-100)*窯業・土石製品!V$12/窯業・土石製品!$B$12</f>
        <v>2.8335394733296698E-4</v>
      </c>
      <c r="Y68" s="9">
        <f>(窯業・土石製品!W68/窯業・土石製品!W56*100-100)*窯業・土石製品!W$12/窯業・土石製品!$B$12</f>
        <v>3.7213120070257945E-3</v>
      </c>
      <c r="Z68" s="9">
        <f>(窯業・土石製品!X68/窯業・土石製品!X56*100-100)*窯業・土石製品!X$12/窯業・土石製品!$B$12</f>
        <v>6.9181237267375972E-3</v>
      </c>
      <c r="AA68" s="9">
        <f>(窯業・土石製品!Y68/窯業・土石製品!Y56*100-100)*窯業・土石製品!Y$12/窯業・土石製品!$B$12</f>
        <v>-1.1876046464131924E-3</v>
      </c>
      <c r="AB68" s="9">
        <f>(窯業・土石製品!Z68/窯業・土石製品!Z56*100-100)*窯業・土石製品!Z$12/窯業・土石製品!$B$12</f>
        <v>1.1619442508831316E-2</v>
      </c>
      <c r="AC68" s="9">
        <f>(窯業・土石製品!AA68/窯業・土石製品!AA56*100-100)*窯業・土石製品!AA$12/窯業・土石製品!$B$12</f>
        <v>-6.1809944409241761E-3</v>
      </c>
      <c r="AD68" s="9">
        <f>(窯業・土石製品!AB68/窯業・土石製品!AB56*100-100)*窯業・土石製品!AB$12/窯業・土石製品!$B$12</f>
        <v>2.4887734675106805E-3</v>
      </c>
      <c r="AE68" s="9">
        <f>(窯業・土石製品!AC68/窯業・土石製品!AC56*100-100)*窯業・土石製品!AC$12/窯業・土石製品!$B$12</f>
        <v>9.5839382494715422E-2</v>
      </c>
      <c r="AF68" s="9">
        <f>(窯業・土石製品!AD68/窯業・土石製品!AD56*100-100)*窯業・土石製品!AD$12/窯業・土石製品!$B$12</f>
        <v>0</v>
      </c>
      <c r="AG68" s="9">
        <f>(窯業・土石製品!AE68/窯業・土石製品!AE56*100-100)*窯業・土石製品!AE$12/窯業・土石製品!$B$12</f>
        <v>8.1003357829087224E-3</v>
      </c>
      <c r="AJ68" s="4">
        <v>42156</v>
      </c>
      <c r="AK68" s="2">
        <f t="shared" si="10"/>
        <v>0.72182752927661964</v>
      </c>
      <c r="AL68" s="2">
        <f t="shared" si="11"/>
        <v>0.45448935850923394</v>
      </c>
      <c r="AM68" s="2">
        <f t="shared" si="12"/>
        <v>-1.9569914393468464</v>
      </c>
      <c r="AN68" s="2">
        <f t="shared" si="13"/>
        <v>0.19332952529287931</v>
      </c>
      <c r="AO68" s="2">
        <f t="shared" si="14"/>
        <v>-0.338828550540411</v>
      </c>
      <c r="AP68" s="2">
        <f t="shared" si="15"/>
        <v>0.3579917586267114</v>
      </c>
      <c r="AQ68" s="2">
        <f t="shared" si="16"/>
        <v>-0.56818181818181301</v>
      </c>
      <c r="AR68" s="2">
        <f>窯業・土石製品!AY68</f>
        <v>1.4910536779324133</v>
      </c>
      <c r="AS68" s="12">
        <f>窯業・土石製品!AZ68</f>
        <v>-0.30012012855308967</v>
      </c>
    </row>
    <row r="69" spans="1:45">
      <c r="B69">
        <v>7</v>
      </c>
      <c r="C69" s="4">
        <v>42186</v>
      </c>
      <c r="D69" s="9">
        <f>窯業・土石製品!B69/窯業・土石製品!B57*100-100</f>
        <v>-1.6949152542372872</v>
      </c>
      <c r="E69" s="9">
        <f>(窯業・土石製品!C69/窯業・土石製品!C57*100-100)*窯業・土石製品!C$12/窯業・土石製品!$B$12</f>
        <v>4.4687513964848202E-4</v>
      </c>
      <c r="F69" s="9">
        <f>(窯業・土石製品!D69/窯業・土石製品!D57*100-100)*窯業・土石製品!D$12/窯業・土石製品!$B$12</f>
        <v>0.66901088079296767</v>
      </c>
      <c r="G69" s="9">
        <f>(窯業・土石製品!E69/窯業・土石製品!E57*100-100)*窯業・土石製品!E$12/窯業・土石製品!$B$12</f>
        <v>1.0304683315000185E-3</v>
      </c>
      <c r="H69" s="9">
        <f>(窯業・土石製品!F69/窯業・土石製品!F57*100-100)*窯業・土石製品!F$12/窯業・土石製品!$B$12</f>
        <v>2.7410897988982406E-2</v>
      </c>
      <c r="I69" s="9">
        <f>(窯業・土石製品!G69/窯業・土石製品!G57*100-100)*窯業・土石製品!G$12/窯業・土石製品!$B$12</f>
        <v>5.9715874010199572E-2</v>
      </c>
      <c r="J69" s="9">
        <f>(窯業・土石製品!H69/窯業・土石製品!H57*100-100)*窯業・土石製品!H$12/窯業・土石製品!$B$12</f>
        <v>0.39069116471771775</v>
      </c>
      <c r="K69" s="9">
        <f>(窯業・土石製品!I69/窯業・土石製品!I57*100-100)*窯業・土石製品!I$12/窯業・土石製品!$B$12</f>
        <v>-2.3089468198117769</v>
      </c>
      <c r="L69" s="9">
        <f>(窯業・土石製品!J69/窯業・土石製品!J57*100-100)*窯業・土石製品!J$12/窯業・土石製品!$B$12</f>
        <v>-2.4500653025928153E-2</v>
      </c>
      <c r="M69" s="9">
        <f>(窯業・土石製品!K69/窯業・土石製品!K57*100-100)*窯業・土石製品!K$12/窯業・土石製品!$B$12</f>
        <v>0.49660233889848709</v>
      </c>
      <c r="N69" s="9">
        <f>(窯業・土石製品!L69/窯業・土石製品!L57*100-100)*窯業・土石製品!L$12/窯業・土石製品!$B$12</f>
        <v>-8.4204798098231753E-2</v>
      </c>
      <c r="O69" s="9">
        <f>(窯業・土石製品!M69/窯業・土石製品!M57*100-100)*窯業・土石製品!M$12/窯業・土石製品!$B$12</f>
        <v>2.404191832039114E-2</v>
      </c>
      <c r="P69" s="9">
        <f>(窯業・土石製品!N69/窯業・土石製品!N57*100-100)*窯業・土石製品!N$12/窯業・土石製品!$B$12</f>
        <v>-1.1481389726547954E-2</v>
      </c>
      <c r="Q69" s="9">
        <f>(窯業・土石製品!O69/窯業・土石製品!O57*100-100)*窯業・土石製品!O$12/窯業・土石製品!$B$12</f>
        <v>1.8317158702017923E-2</v>
      </c>
      <c r="R69" s="9">
        <f>(窯業・土石製品!P69/窯業・土石製品!P57*100-100)*窯業・土石製品!P$12/窯業・土石製品!$B$12</f>
        <v>0</v>
      </c>
      <c r="S69" s="9">
        <f>(窯業・土石製品!Q69/窯業・土石製品!Q57*100-100)*窯業・土石製品!Q$12/窯業・土石製品!$B$12</f>
        <v>0</v>
      </c>
      <c r="T69" s="9">
        <f>(窯業・土石製品!R69/窯業・土石製品!R57*100-100)*窯業・土石製品!R$12/窯業・土石製品!$B$12</f>
        <v>7.7805982446414536E-5</v>
      </c>
      <c r="U69" s="9">
        <f>(窯業・土石製品!S69/窯業・土石製品!S57*100-100)*窯業・土石製品!S$12/窯業・土石製品!$B$12</f>
        <v>-5.1820586764503503E-5</v>
      </c>
      <c r="V69" s="9">
        <f>(窯業・土石製品!T69/窯業・土石製品!T57*100-100)*窯業・土石製品!T$12/窯業・土石製品!$B$12</f>
        <v>1.8270300795588584E-2</v>
      </c>
      <c r="W69" s="9">
        <f>(窯業・土石製品!U69/窯業・土石製品!U57*100-100)*窯業・土石製品!U$12/窯業・土石製品!$B$12</f>
        <v>-0.60841818297548877</v>
      </c>
      <c r="X69" s="9">
        <f>(窯業・土石製品!V69/窯業・土石製品!V57*100-100)*窯業・土石製品!V$12/窯業・土石製品!$B$12</f>
        <v>0</v>
      </c>
      <c r="Y69" s="9">
        <f>(窯業・土石製品!W69/窯業・土石製品!W57*100-100)*窯業・土石製品!W$12/窯業・土石製品!$B$12</f>
        <v>2.9798035830542286E-3</v>
      </c>
      <c r="Z69" s="9">
        <f>(窯業・土石製品!X69/窯業・土石製品!X57*100-100)*窯業・土石製品!X$12/窯業・土石製品!$B$12</f>
        <v>4.3112823756445671E-3</v>
      </c>
      <c r="AA69" s="9">
        <f>(窯業・土石製品!Y69/窯業・土石製品!Y57*100-100)*窯業・土石製品!Y$12/窯業・土石製品!$B$12</f>
        <v>5.925665223259004E-4</v>
      </c>
      <c r="AB69" s="9">
        <f>(窯業・土石製品!Z69/窯業・土石製品!Z57*100-100)*窯業・土石製品!Z$12/窯業・土石製品!$B$12</f>
        <v>2.1535806729939318E-2</v>
      </c>
      <c r="AC69" s="9">
        <f>(窯業・土石製品!AA69/窯業・土石製品!AA57*100-100)*窯業・土石製品!AA$12/窯業・土石製品!$B$12</f>
        <v>-1.0805702781543931E-2</v>
      </c>
      <c r="AD69" s="9">
        <f>(窯業・土石製品!AB69/窯業・土石製品!AB57*100-100)*窯業・土石製品!AB$12/窯業・土石製品!$B$12</f>
        <v>2.3554532583343643E-3</v>
      </c>
      <c r="AE69" s="9">
        <f>(窯業・土石製品!AC69/窯業・土石製品!AC57*100-100)*窯業・土石製品!AC$12/窯業・土石製品!$B$12</f>
        <v>7.4541741940336581E-2</v>
      </c>
      <c r="AF69" s="9">
        <f>(窯業・土石製品!AD69/窯業・土石製品!AD57*100-100)*窯業・土石製品!AD$12/窯業・土石製品!$B$12</f>
        <v>0</v>
      </c>
      <c r="AG69" s="9">
        <f>(窯業・土石製品!AE69/窯業・土石製品!AE57*100-100)*窯業・土石製品!AE$12/窯業・土石製品!$B$12</f>
        <v>8.5716239130791197E-3</v>
      </c>
      <c r="AJ69" s="4">
        <v>42186</v>
      </c>
      <c r="AK69" s="2">
        <f t="shared" si="10"/>
        <v>0.66901088079296767</v>
      </c>
      <c r="AL69" s="2">
        <f t="shared" si="11"/>
        <v>0.39069116471771775</v>
      </c>
      <c r="AM69" s="2">
        <f t="shared" si="12"/>
        <v>-2.3089468198117769</v>
      </c>
      <c r="AN69" s="2">
        <f t="shared" si="13"/>
        <v>2.404191832039114E-2</v>
      </c>
      <c r="AO69" s="2">
        <f t="shared" si="14"/>
        <v>-0.60841818297548877</v>
      </c>
      <c r="AP69" s="2">
        <f t="shared" si="15"/>
        <v>0.13870578471890216</v>
      </c>
      <c r="AQ69" s="2">
        <f t="shared" si="16"/>
        <v>-1.6949152542372872</v>
      </c>
      <c r="AR69" s="2">
        <f>窯業・土石製品!AY69</f>
        <v>1.1904761904761898</v>
      </c>
      <c r="AS69" s="12">
        <f>窯業・土石製品!AZ69</f>
        <v>-0.89766630838056471</v>
      </c>
    </row>
    <row r="70" spans="1:45">
      <c r="B70">
        <v>8</v>
      </c>
      <c r="C70" s="4">
        <v>42217</v>
      </c>
      <c r="D70" s="9">
        <f>窯業・土石製品!B70/窯業・土石製品!B58*100-100</f>
        <v>-2.5423728813559308</v>
      </c>
      <c r="E70" s="9">
        <f>(窯業・土石製品!C70/窯業・土石製品!C58*100-100)*窯業・土石製品!C$12/窯業・土石製品!$B$12</f>
        <v>5.2554191456652011E-3</v>
      </c>
      <c r="F70" s="9">
        <f>(窯業・土石製品!D70/窯業・土石製品!D58*100-100)*窯業・土石製品!D$12/窯業・土石製品!$B$12</f>
        <v>0.50906515135173991</v>
      </c>
      <c r="G70" s="9">
        <f>(窯業・土石製品!E70/窯業・土石製品!E58*100-100)*窯業・土石製品!E$12/窯業・土石製品!$B$12</f>
        <v>0</v>
      </c>
      <c r="H70" s="9">
        <f>(窯業・土石製品!F70/窯業・土石製品!F58*100-100)*窯業・土石製品!F$12/窯業・土石製品!$B$12</f>
        <v>2.9312449179334142E-2</v>
      </c>
      <c r="I70" s="9">
        <f>(窯業・土石製品!G70/窯業・土石製品!G58*100-100)*窯業・土石製品!G$12/窯業・土石製品!$B$12</f>
        <v>6.5687461411219353E-2</v>
      </c>
      <c r="J70" s="9">
        <f>(窯業・土石製品!H70/窯業・土石製品!H58*100-100)*窯業・土石製品!H$12/窯業・土石製品!$B$12</f>
        <v>0.31235773013546908</v>
      </c>
      <c r="K70" s="9">
        <f>(窯業・土石製品!I70/窯業・土石製品!I58*100-100)*窯業・土石製品!I$12/窯業・土石製品!$B$12</f>
        <v>-2.5458632921100555</v>
      </c>
      <c r="L70" s="9">
        <f>(窯業・土石製品!J70/窯業・土石製品!J58*100-100)*窯業・土石製品!J$12/窯業・土石製品!$B$12</f>
        <v>-3.4367453352179236E-2</v>
      </c>
      <c r="M70" s="9">
        <f>(窯業・土石製品!K70/窯業・土石製品!K58*100-100)*窯業・土石製品!K$12/窯業・土石製品!$B$12</f>
        <v>0.51968617167030717</v>
      </c>
      <c r="N70" s="9">
        <f>(窯業・土石製品!L70/窯業・土石製品!L58*100-100)*窯業・土石製品!L$12/窯業・土石製品!$B$12</f>
        <v>-9.1078659167475373E-2</v>
      </c>
      <c r="O70" s="9">
        <f>(窯業・土石製品!M70/窯業・土石製品!M58*100-100)*窯業・土石製品!M$12/窯業・土石製品!$B$12</f>
        <v>-0.12250565231810404</v>
      </c>
      <c r="P70" s="9">
        <f>(窯業・土石製品!N70/窯業・土石製品!N58*100-100)*窯業・土石製品!N$12/窯業・土石製品!$B$12</f>
        <v>-2.0132297958009731E-2</v>
      </c>
      <c r="Q70" s="9">
        <f>(窯業・土石製品!O70/窯業・土石製品!O58*100-100)*窯業・土石製品!O$12/窯業・土石製品!$B$12</f>
        <v>9.2687627701060239E-3</v>
      </c>
      <c r="R70" s="9">
        <f>(窯業・土石製品!P70/窯業・土石製品!P58*100-100)*窯業・土石製品!P$12/窯業・土石製品!$B$12</f>
        <v>2.0092113730546082E-4</v>
      </c>
      <c r="S70" s="9">
        <f>(窯業・土石製品!Q70/窯業・土石製品!Q58*100-100)*窯業・土石製品!Q$12/窯業・土石製品!$B$12</f>
        <v>0</v>
      </c>
      <c r="T70" s="9">
        <f>(窯業・土石製品!R70/窯業・土石製品!R58*100-100)*窯業・土石製品!R$12/窯業・土石製品!$B$12</f>
        <v>1.1083015666396866E-4</v>
      </c>
      <c r="U70" s="9">
        <f>(窯業・土石製品!S70/窯業・土石製品!S58*100-100)*窯業・土石製品!S$12/窯業・土石製品!$B$12</f>
        <v>-1.737790069746254E-5</v>
      </c>
      <c r="V70" s="9">
        <f>(窯業・土石製品!T70/窯業・土石製品!T58*100-100)*窯業・土石製品!T$12/窯業・土石製品!$B$12</f>
        <v>1.0895943737308669E-2</v>
      </c>
      <c r="W70" s="9">
        <f>(窯業・土石製品!U70/窯業・土石製品!U58*100-100)*窯業・土石製品!U$12/窯業・土石製品!$B$12</f>
        <v>-0.78166819870419912</v>
      </c>
      <c r="X70" s="9">
        <f>(窯業・土石製品!V70/窯業・土石製品!V58*100-100)*窯業・土石製品!V$12/窯業・土石製品!$B$12</f>
        <v>0</v>
      </c>
      <c r="Y70" s="9">
        <f>(窯業・土石製品!W70/窯業・土石製品!W58*100-100)*窯業・土石製品!W$12/窯業・土石製品!$B$12</f>
        <v>2.9798035830542286E-3</v>
      </c>
      <c r="Z70" s="9">
        <f>(窯業・土石製品!X70/窯業・土石製品!X58*100-100)*窯業・土石製品!X$12/窯業・土石製品!$B$12</f>
        <v>3.4523647445627299E-3</v>
      </c>
      <c r="AA70" s="9">
        <f>(窯業・土石製品!Y70/窯業・土石製品!Y58*100-100)*窯業・土石製品!Y$12/窯業・土石製品!$B$12</f>
        <v>-5.9072243563820456E-4</v>
      </c>
      <c r="AB70" s="9">
        <f>(窯業・土石製品!Z70/窯業・土石製品!Z58*100-100)*窯業・土石製品!Z$12/窯業・土石製品!$B$12</f>
        <v>1.9682382388368388E-2</v>
      </c>
      <c r="AC70" s="9">
        <f>(窯業・土石製品!AA70/窯業・土石製品!AA58*100-100)*窯業・土石製品!AA$12/窯業・土石製品!$B$12</f>
        <v>-1.0805702781543931E-2</v>
      </c>
      <c r="AD70" s="9">
        <f>(窯業・土石製品!AB70/窯業・土石製品!AB58*100-100)*窯業・土石製品!AB$12/窯業・土石製品!$B$12</f>
        <v>2.3554532583343643E-3</v>
      </c>
      <c r="AE70" s="9">
        <f>(窯業・土石製品!AC70/窯業・土石製品!AC58*100-100)*窯業・土石製品!AC$12/窯業・土石製品!$B$12</f>
        <v>9.6127188448154002E-2</v>
      </c>
      <c r="AF70" s="9">
        <f>(窯業・土石製品!AD70/窯業・土石製品!AD58*100-100)*窯業・土石製品!AD$12/窯業・土石製品!$B$12</f>
        <v>0</v>
      </c>
      <c r="AG70" s="9">
        <f>(窯業・土石製品!AE70/窯業・土石製品!AE58*100-100)*窯業・土石製品!AE$12/窯業・土石製品!$B$12</f>
        <v>8.8119455593704682E-3</v>
      </c>
      <c r="AJ70" s="4">
        <v>42217</v>
      </c>
      <c r="AK70" s="2">
        <f t="shared" si="10"/>
        <v>0.50906515135173991</v>
      </c>
      <c r="AL70" s="2">
        <f t="shared" si="11"/>
        <v>0.31235773013546908</v>
      </c>
      <c r="AM70" s="2">
        <f t="shared" si="12"/>
        <v>-2.5458632921100555</v>
      </c>
      <c r="AN70" s="2">
        <f t="shared" si="13"/>
        <v>-0.12250565231810404</v>
      </c>
      <c r="AO70" s="2">
        <f t="shared" si="14"/>
        <v>-0.78166819870419912</v>
      </c>
      <c r="AP70" s="2">
        <f t="shared" si="15"/>
        <v>8.6241380289219016E-2</v>
      </c>
      <c r="AQ70" s="2">
        <f t="shared" si="16"/>
        <v>-2.5423728813559308</v>
      </c>
      <c r="AR70" s="2">
        <f>窯業・土石製品!AY70</f>
        <v>1.3916500994035914</v>
      </c>
      <c r="AS70" s="12">
        <f>窯業・土石製品!AZ70</f>
        <v>-1.3464994625708613</v>
      </c>
    </row>
    <row r="71" spans="1:45">
      <c r="B71">
        <v>9</v>
      </c>
      <c r="C71" s="4">
        <v>42248</v>
      </c>
      <c r="D71" s="9">
        <f>窯業・土石製品!B71/窯業・土石製品!B59*100-100</f>
        <v>-3.4774436090225578</v>
      </c>
      <c r="E71" s="9">
        <f>(窯業・土石製品!C71/窯業・土石製品!C59*100-100)*窯業・土石製品!C$12/窯業・土石製品!$B$12</f>
        <v>1.9920130883510907E-3</v>
      </c>
      <c r="F71" s="9">
        <f>(窯業・土石製品!D71/窯業・土石製品!D59*100-100)*窯業・土石製品!D$12/窯業・土石製品!$B$12</f>
        <v>0.36684216395790498</v>
      </c>
      <c r="G71" s="9">
        <f>(窯業・土石製品!E71/窯業・土石製品!E59*100-100)*窯業・土石製品!E$12/窯業・土石製品!$B$12</f>
        <v>2.2986448667566372E-4</v>
      </c>
      <c r="H71" s="9">
        <f>(窯業・土石製品!F71/窯業・土石製品!F59*100-100)*窯業・土石製品!F$12/窯業・土石製品!$B$12</f>
        <v>1.2533662770936456E-2</v>
      </c>
      <c r="I71" s="9">
        <f>(窯業・土石製品!G71/窯業・土石製品!G59*100-100)*窯業・土石製品!G$12/窯業・土石製品!$B$12</f>
        <v>5.3691750649639547E-2</v>
      </c>
      <c r="J71" s="9">
        <f>(窯業・土石製品!H71/窯業・土石製品!H59*100-100)*窯業・土石製品!H$12/窯業・土石製品!$B$12</f>
        <v>0.18134755667111305</v>
      </c>
      <c r="K71" s="9">
        <f>(窯業・土石製品!I71/窯業・土石製品!I59*100-100)*窯業・土石製品!I$12/窯業・土石製品!$B$12</f>
        <v>-2.7514285431407588</v>
      </c>
      <c r="L71" s="9">
        <f>(窯業・土石製品!J71/窯業・土石製品!J59*100-100)*窯業・土石製品!J$12/窯業・土石製品!$B$12</f>
        <v>-6.8271376505004464E-2</v>
      </c>
      <c r="M71" s="9">
        <f>(窯業・土石製品!K71/窯業・土石製品!K59*100-100)*窯業・土石製品!K$12/窯業・土石製品!$B$12</f>
        <v>0.4505705938618636</v>
      </c>
      <c r="N71" s="9">
        <f>(窯業・土石製品!L71/窯業・土石製品!L59*100-100)*窯業・土石製品!L$12/窯業・土石製品!$B$12</f>
        <v>-0.10138945077134033</v>
      </c>
      <c r="O71" s="9">
        <f>(窯業・土石製品!M71/窯業・土石製品!M59*100-100)*窯業・土石製品!M$12/窯業・土石製品!$B$12</f>
        <v>-0.25817598579859735</v>
      </c>
      <c r="P71" s="9">
        <f>(窯業・土石製品!N71/窯業・土石製品!N59*100-100)*窯業・土石製品!N$12/窯業・土石製品!$B$12</f>
        <v>-2.0172322407230246E-2</v>
      </c>
      <c r="Q71" s="9">
        <f>(窯業・土石製品!O71/窯業・土石製品!O59*100-100)*窯業・土石製品!O$12/窯業・土石製品!$B$12</f>
        <v>1.021500398357842E-2</v>
      </c>
      <c r="R71" s="9">
        <f>(窯業・土石製品!P71/窯業・土石製品!P59*100-100)*窯業・土石製品!P$12/窯業・土石製品!$B$12</f>
        <v>4.03452864890009E-4</v>
      </c>
      <c r="S71" s="9">
        <f>(窯業・土石製品!Q71/窯業・土石製品!Q59*100-100)*窯業・土石製品!Q$12/窯業・土石製品!$B$12</f>
        <v>0</v>
      </c>
      <c r="T71" s="9">
        <f>(窯業・土石製品!R71/窯業・土石製品!R59*100-100)*窯業・土石製品!R$12/窯業・土石製品!$B$12</f>
        <v>-3.0417069624943992E-4</v>
      </c>
      <c r="U71" s="9">
        <f>(窯業・土石製品!S71/窯業・土石製品!S59*100-100)*窯業・土石製品!S$12/窯業・土石製品!$B$12</f>
        <v>2.7390881575523572E-4</v>
      </c>
      <c r="V71" s="9">
        <f>(窯業・土石製品!T71/窯業・土石製品!T59*100-100)*窯業・土石製品!T$12/窯業・土石製品!$B$12</f>
        <v>3.6101675445938579E-3</v>
      </c>
      <c r="W71" s="9">
        <f>(窯業・土石製品!U71/窯業・土石製品!U59*100-100)*窯業・土石製品!U$12/窯業・土石製品!$B$12</f>
        <v>-0.90717374235334058</v>
      </c>
      <c r="X71" s="9">
        <f>(窯業・土石製品!V71/窯業・土石製品!V59*100-100)*窯業・土石製品!V$12/窯業・土石製品!$B$12</f>
        <v>0</v>
      </c>
      <c r="Y71" s="9">
        <f>(窯業・土石製品!W71/窯業・土石製品!W59*100-100)*窯業・土石製品!W$12/窯業・土石製品!$B$12</f>
        <v>3.7247544788177002E-3</v>
      </c>
      <c r="Z71" s="9">
        <f>(窯業・土石製品!X71/窯業・土石製品!X59*100-100)*窯業・土石製品!X$12/窯業・土石製品!$B$12</f>
        <v>1.7228467541705531E-3</v>
      </c>
      <c r="AA71" s="9">
        <f>(窯業・土石製品!Y71/窯業・土石製品!Y59*100-100)*窯業・土石製品!Y$12/窯業・土石製品!$B$12</f>
        <v>-1.1839010976198295E-3</v>
      </c>
      <c r="AB71" s="9">
        <f>(窯業・土石製品!Z71/窯業・土石製品!Z59*100-100)*窯業・土石製品!Z$12/窯業・土石製品!$B$12</f>
        <v>1.1607811435248756E-2</v>
      </c>
      <c r="AC71" s="9">
        <f>(窯業・土石製品!AA71/窯業・土石製品!AA59*100-100)*窯業・土石製品!AA$12/窯業・土石製品!$B$12</f>
        <v>-1.0827800333244536E-2</v>
      </c>
      <c r="AD71" s="9">
        <f>(窯業・土石製品!AB71/窯業・土石製品!AB59*100-100)*窯業・土石製品!AB$12/窯業・土石製品!$B$12</f>
        <v>2.3554532583343643E-3</v>
      </c>
      <c r="AE71" s="9">
        <f>(窯業・土石製品!AC71/窯業・土石製品!AC59*100-100)*窯業・土石製品!AC$12/窯業・土石製品!$B$12</f>
        <v>7.4541741940336581E-2</v>
      </c>
      <c r="AF71" s="9">
        <f>(窯業・土石製品!AD71/窯業・土石製品!AD59*100-100)*窯業・土石製品!AD$12/窯業・土石製品!$B$12</f>
        <v>0</v>
      </c>
      <c r="AG71" s="9">
        <f>(窯業・土石製品!AE71/窯業・土石製品!AE59*100-100)*窯業・土石製品!AE$12/窯業・土石製品!$B$12</f>
        <v>8.8293089988963555E-3</v>
      </c>
      <c r="AJ71" s="4">
        <v>42248</v>
      </c>
      <c r="AK71" s="2">
        <f t="shared" si="10"/>
        <v>0.36684216395790498</v>
      </c>
      <c r="AL71" s="2">
        <f t="shared" si="11"/>
        <v>0.18134755667111305</v>
      </c>
      <c r="AM71" s="2">
        <f t="shared" si="12"/>
        <v>-2.7514285431407588</v>
      </c>
      <c r="AN71" s="2">
        <f t="shared" si="13"/>
        <v>-0.25817598579859735</v>
      </c>
      <c r="AO71" s="2">
        <f t="shared" si="14"/>
        <v>-0.90717374235334058</v>
      </c>
      <c r="AP71" s="2">
        <f t="shared" si="15"/>
        <v>-0.10885505835887876</v>
      </c>
      <c r="AQ71" s="2">
        <f t="shared" si="16"/>
        <v>-3.4774436090225578</v>
      </c>
      <c r="AR71" s="2">
        <f>窯業・土石製品!AY71</f>
        <v>0.99108027750247629</v>
      </c>
      <c r="AS71" s="12">
        <f>窯業・土石製品!AZ71</f>
        <v>-1.8433643826707282</v>
      </c>
    </row>
    <row r="72" spans="1:45">
      <c r="B72">
        <v>10</v>
      </c>
      <c r="C72" s="4">
        <v>42278</v>
      </c>
      <c r="D72" s="9">
        <f>窯業・土石製品!B72/窯業・土石製品!B60*100-100</f>
        <v>-3.5071090047393341</v>
      </c>
      <c r="E72" s="9">
        <f>(窯業・土石製品!C72/窯業・土石製品!C60*100-100)*窯業・土石製品!C$12/窯業・土石製品!$B$12</f>
        <v>-3.3199138281707306E-3</v>
      </c>
      <c r="F72" s="9">
        <f>(窯業・土石製品!D72/窯業・土石製品!D60*100-100)*窯業・土石製品!D$12/窯業・土石製品!$B$12</f>
        <v>0.38468468166013414</v>
      </c>
      <c r="G72" s="9">
        <f>(窯業・土石製品!E72/窯業・土石製品!E60*100-100)*窯業・土石製品!E$12/窯業・土石製品!$B$12</f>
        <v>4.5972897335131026E-4</v>
      </c>
      <c r="H72" s="9">
        <f>(窯業・土石製品!F72/窯業・土石製品!F60*100-100)*窯業・土石製品!F$12/窯業・土石製品!$B$12</f>
        <v>1.3434181860764421E-2</v>
      </c>
      <c r="I72" s="9">
        <f>(窯業・土石製品!G72/窯業・土石製品!G60*100-100)*窯業・土石製品!G$12/窯業・土石製品!$B$12</f>
        <v>4.7632876673891884E-2</v>
      </c>
      <c r="J72" s="9">
        <f>(窯業・土石製品!H72/窯業・土石製品!H60*100-100)*窯業・土石製品!H$12/窯業・土石製品!$B$12</f>
        <v>0.16578312448779453</v>
      </c>
      <c r="K72" s="9">
        <f>(窯業・土石製品!I72/窯業・土石製品!I60*100-100)*窯業・土石製品!I$12/窯業・土石製品!$B$12</f>
        <v>-2.8151483879038062</v>
      </c>
      <c r="L72" s="9">
        <f>(窯業・土石製品!J72/窯業・土石製品!J60*100-100)*窯業・土石製品!J$12/窯業・土石製品!$B$12</f>
        <v>-6.5960204010246881E-2</v>
      </c>
      <c r="M72" s="9">
        <f>(窯業・土石製品!K72/窯業・土石製品!K60*100-100)*窯業・土石製品!K$12/窯業・土石製品!$B$12</f>
        <v>0.40551353447567984</v>
      </c>
      <c r="N72" s="9">
        <f>(窯業・土石製品!L72/窯業・土石製品!L60*100-100)*窯業・土石製品!L$12/窯業・土石製品!$B$12</f>
        <v>-0.13009951709588963</v>
      </c>
      <c r="O72" s="9">
        <f>(窯業・土石製品!M72/窯業・土石製品!M60*100-100)*窯業・土石製品!M$12/窯業・土石製品!$B$12</f>
        <v>-0.240127766012149</v>
      </c>
      <c r="P72" s="9">
        <f>(窯業・土石製品!N72/窯業・土石製品!N60*100-100)*窯業・土石製品!N$12/窯業・土石製品!$B$12</f>
        <v>-5.7520851308599463E-2</v>
      </c>
      <c r="Q72" s="9">
        <f>(窯業・土石製品!O72/窯業・土石製品!O60*100-100)*窯業・土石製品!O$12/窯業・土石製品!$B$12</f>
        <v>8.855688738168525E-3</v>
      </c>
      <c r="R72" s="9">
        <f>(窯業・土石製品!P72/窯業・土石製品!P60*100-100)*窯業・土石製品!P$12/窯業・土石製品!$B$12</f>
        <v>-2.0132297958008635E-4</v>
      </c>
      <c r="S72" s="9">
        <f>(窯業・土石製品!Q72/窯業・土石製品!Q60*100-100)*窯業・土石製品!Q$12/窯業・土石製品!$B$12</f>
        <v>0</v>
      </c>
      <c r="T72" s="9">
        <f>(窯業・土石製品!R72/窯業・土石製品!R60*100-100)*窯業・土石製品!R$12/窯業・土石製品!$B$12</f>
        <v>-1.2999062442621318E-4</v>
      </c>
      <c r="U72" s="9">
        <f>(窯業・土石製品!S72/窯業・土石製品!S60*100-100)*窯業・土石製品!S$12/窯業・土石製品!$B$12</f>
        <v>2.7390881575523572E-4</v>
      </c>
      <c r="V72" s="9">
        <f>(窯業・土石製品!T72/窯業・土石製品!T60*100-100)*窯業・土石製品!T$12/窯業・土石製品!$B$12</f>
        <v>0</v>
      </c>
      <c r="W72" s="9">
        <f>(窯業・土石製品!U72/窯業・土石製品!U60*100-100)*窯業・土石製品!U$12/窯業・土石製品!$B$12</f>
        <v>-0.86355136421777723</v>
      </c>
      <c r="X72" s="9">
        <f>(窯業・土石製品!V72/窯業・土石製品!V60*100-100)*窯業・土石製品!V$12/窯業・土石製品!$B$12</f>
        <v>0</v>
      </c>
      <c r="Y72" s="9">
        <f>(窯業・土石製品!W72/窯業・土石製品!W60*100-100)*窯業・土石製品!W$12/窯業・土石製品!$B$12</f>
        <v>4.0972299266995209E-3</v>
      </c>
      <c r="Z72" s="9">
        <f>(窯業・土石製品!X72/窯業・土石製品!X60*100-100)*窯業・土石製品!X$12/窯業・土石製品!$B$12</f>
        <v>-8.5893371414566826E-4</v>
      </c>
      <c r="AA72" s="9">
        <f>(窯業・土石製品!Y72/窯業・土石製品!Y60*100-100)*窯業・土石製品!Y$12/窯業・土石製品!$B$12</f>
        <v>1.1839010976197487E-3</v>
      </c>
      <c r="AB72" s="9">
        <f>(窯業・土石製品!Z72/窯業・土石製品!Z60*100-100)*窯業・土石製品!Z$12/窯業・土石製品!$B$12</f>
        <v>6.5934348962694168E-3</v>
      </c>
      <c r="AC72" s="9">
        <f>(窯業・土石製品!AA72/窯業・土石製品!AA60*100-100)*窯業・土石製品!AA$12/窯業・土石製品!$B$12</f>
        <v>-1.3907237492079181E-2</v>
      </c>
      <c r="AD72" s="9">
        <f>(窯業・土石製品!AB72/窯業・土石製品!AB60*100-100)*窯業・土石製品!AB$12/窯業・土石製品!$B$12</f>
        <v>2.3392566249273153E-3</v>
      </c>
      <c r="AE72" s="9">
        <f>(窯業・土石製品!AC72/窯業・土石製品!AC60*100-100)*窯業・土石製品!AC$12/窯業・土石製品!$B$12</f>
        <v>4.2595281108762241E-2</v>
      </c>
      <c r="AF72" s="9">
        <f>(窯業・土石製品!AD72/窯業・土石製品!AD60*100-100)*窯業・土石製品!AD$12/窯業・土石製品!$B$12</f>
        <v>0</v>
      </c>
      <c r="AG72" s="9">
        <f>(窯業・土石製品!AE72/窯業・土石製品!AE60*100-100)*窯業・土石製品!AE$12/窯業・土石製品!$B$12</f>
        <v>9.0527402797687586E-3</v>
      </c>
      <c r="AJ72" s="4">
        <v>42278</v>
      </c>
      <c r="AK72" s="2">
        <f t="shared" si="10"/>
        <v>0.38468468166013414</v>
      </c>
      <c r="AL72" s="2">
        <f t="shared" si="11"/>
        <v>0.16578312448779453</v>
      </c>
      <c r="AM72" s="2">
        <f t="shared" si="12"/>
        <v>-2.8151483879038062</v>
      </c>
      <c r="AN72" s="2">
        <f t="shared" si="13"/>
        <v>-0.240127766012149</v>
      </c>
      <c r="AO72" s="2">
        <f t="shared" si="14"/>
        <v>-0.86355136421777723</v>
      </c>
      <c r="AP72" s="2">
        <f t="shared" si="15"/>
        <v>-0.13874929275353054</v>
      </c>
      <c r="AQ72" s="2">
        <f t="shared" si="16"/>
        <v>-3.5071090047393341</v>
      </c>
      <c r="AR72" s="2">
        <f>窯業・土石製品!AY72</f>
        <v>0.79129574678538006</v>
      </c>
      <c r="AS72" s="12">
        <f>窯業・土石製品!AZ72</f>
        <v>-1.8516669969726536</v>
      </c>
    </row>
    <row r="73" spans="1:45">
      <c r="B73">
        <v>11</v>
      </c>
      <c r="C73" s="4">
        <v>42309</v>
      </c>
      <c r="D73" s="9">
        <f>窯業・土石製品!B73/窯業・土石製品!B61*100-100</f>
        <v>-3.4971644612476354</v>
      </c>
      <c r="E73" s="9">
        <f>(窯業・土石製品!C73/窯業・土石製品!C61*100-100)*窯業・土石製品!C$12/窯業・土石製品!$B$12</f>
        <v>-9.8068336657284108E-3</v>
      </c>
      <c r="F73" s="9">
        <f>(窯業・土石製品!D73/窯業・土石製品!D61*100-100)*窯業・土石製品!D$12/窯業・土石製品!$B$12</f>
        <v>0.24267475841380984</v>
      </c>
      <c r="G73" s="9">
        <f>(窯業・土石製品!E73/窯業・土石製品!E61*100-100)*窯業・土石製品!E$12/窯業・土石製品!$B$12</f>
        <v>-3.4316416973879992E-4</v>
      </c>
      <c r="H73" s="9">
        <f>(窯業・土石製品!F73/窯業・土石製品!F61*100-100)*窯業・土石製品!F$12/窯業・土石製品!$B$12</f>
        <v>5.6931168769555089E-3</v>
      </c>
      <c r="I73" s="9">
        <f>(窯業・土石製品!G73/窯業・土石製品!G61*100-100)*窯業・土石製品!G$12/窯業・土石製品!$B$12</f>
        <v>5.3639317299396028E-2</v>
      </c>
      <c r="J73" s="9">
        <f>(窯業・土石製品!H73/窯業・土石製品!H61*100-100)*窯業・土石製品!H$12/窯業・土石製品!$B$12</f>
        <v>8.8975161613837464E-2</v>
      </c>
      <c r="K73" s="9">
        <f>(窯業・土石製品!I73/窯業・土石製品!I61*100-100)*窯業・土石製品!I$12/窯業・土石製品!$B$12</f>
        <v>-2.5311490145278297</v>
      </c>
      <c r="L73" s="9">
        <f>(窯業・土石製品!J73/窯業・土石製品!J61*100-100)*窯業・土石製品!J$12/窯業・土石製品!$B$12</f>
        <v>-8.9440253992741067E-2</v>
      </c>
      <c r="M73" s="9">
        <f>(窯業・土石製品!K73/窯業・土石製品!K61*100-100)*窯業・土石製品!K$12/窯業・土石製品!$B$12</f>
        <v>0.33693598469562652</v>
      </c>
      <c r="N73" s="9">
        <f>(窯業・土石製品!L73/窯業・土石製品!L61*100-100)*窯業・土石製品!L$12/窯業・土石製品!$B$12</f>
        <v>-0.13906405185205975</v>
      </c>
      <c r="O73" s="9">
        <f>(窯業・土石製品!M73/窯業・土石製品!M61*100-100)*窯業・土石製品!M$12/窯業・土石製品!$B$12</f>
        <v>-0.32809936472427931</v>
      </c>
      <c r="P73" s="9">
        <f>(窯業・土石製品!N73/窯業・土石製品!N61*100-100)*窯業・土石製品!N$12/窯業・土石製品!$B$12</f>
        <v>-5.1871686190021402E-2</v>
      </c>
      <c r="Q73" s="9">
        <f>(窯業・土石製品!O73/窯業・土石製品!O61*100-100)*窯業・土石製品!O$12/窯業・土石製品!$B$12</f>
        <v>5.0452153821333341E-3</v>
      </c>
      <c r="R73" s="9">
        <f>(窯業・土石製品!P73/窯業・土石製品!P61*100-100)*窯業・土石製品!P$12/窯業・土石製品!$B$12</f>
        <v>1.0086321622249652E-3</v>
      </c>
      <c r="S73" s="9">
        <f>(窯業・土石製品!Q73/窯業・土石製品!Q61*100-100)*窯業・土石製品!Q$12/窯業・土石製品!$B$12</f>
        <v>0</v>
      </c>
      <c r="T73" s="9">
        <f>(窯業・土石製品!R73/窯業・土石製品!R61*100-100)*窯業・土石製品!R$12/窯業・土石製品!$B$12</f>
        <v>1.098774619075293E-5</v>
      </c>
      <c r="U73" s="9">
        <f>(窯業・土石製品!S73/窯業・土石製品!S61*100-100)*窯業・土石製品!S$12/窯業・土石製品!$B$12</f>
        <v>-8.7020955081083011E-6</v>
      </c>
      <c r="V73" s="9">
        <f>(窯業・土石製品!T73/窯業・土石製品!T61*100-100)*窯業・土石製品!T$12/窯業・土石製品!$B$12</f>
        <v>-7.1700941889645412E-3</v>
      </c>
      <c r="W73" s="9">
        <f>(窯業・土石製品!U73/窯業・土石製品!U61*100-100)*窯業・土石製品!U$12/窯業・土石製品!$B$12</f>
        <v>-0.83861727757932181</v>
      </c>
      <c r="X73" s="9">
        <f>(窯業・土石製品!V73/窯業・土石製品!V61*100-100)*窯業・土石製品!V$12/窯業・土石製品!$B$12</f>
        <v>0</v>
      </c>
      <c r="Y73" s="9">
        <f>(窯業・土石製品!W73/窯業・土石製品!W61*100-100)*窯業・土石製品!W$12/窯業・土石製品!$B$12</f>
        <v>4.0972299266995209E-3</v>
      </c>
      <c r="Z73" s="9">
        <f>(窯業・土石製品!X73/窯業・土石製品!X61*100-100)*窯業・土石製品!X$12/窯業・土石製品!$B$12</f>
        <v>-8.5810702144695043E-4</v>
      </c>
      <c r="AA73" s="9">
        <f>(窯業・土石製品!Y73/窯業・土石製品!Y61*100-100)*窯業・土石製品!Y$12/窯業・土石製品!$B$12</f>
        <v>2.367802195239578E-3</v>
      </c>
      <c r="AB73" s="9">
        <f>(窯業・土石製品!Z73/窯業・土石製品!Z61*100-100)*窯業・土石製品!Z$12/窯業・土石製品!$B$12</f>
        <v>0</v>
      </c>
      <c r="AC73" s="9">
        <f>(窯業・土石製品!AA73/窯業・土石製品!AA61*100-100)*窯業・土石製品!AA$12/窯業・土石製品!$B$12</f>
        <v>-1.2361988881848352E-2</v>
      </c>
      <c r="AD73" s="9">
        <f>(窯業・土石製品!AB73/窯業・土石製品!AB61*100-100)*窯業・土石製品!AB$12/窯業・土石製品!$B$12</f>
        <v>2.3392566249273153E-3</v>
      </c>
      <c r="AE73" s="9">
        <f>(窯業・土石製品!AC73/窯業・土石製品!AC61*100-100)*窯業・土石製品!AC$12/窯業・土石製品!$B$12</f>
        <v>4.2468131015901973E-2</v>
      </c>
      <c r="AF73" s="9">
        <f>(窯業・土石製品!AD73/窯業・土石製品!AD61*100-100)*窯業・土石製品!AD$12/窯業・土石製品!$B$12</f>
        <v>0</v>
      </c>
      <c r="AG73" s="9">
        <f>(窯業・土石製品!AE73/窯業・土石製品!AE61*100-100)*窯業・土石製品!AE$12/窯業・土石製品!$B$12</f>
        <v>8.1082928907504695E-3</v>
      </c>
      <c r="AJ73" s="4">
        <v>42309</v>
      </c>
      <c r="AK73" s="2">
        <f t="shared" si="10"/>
        <v>0.24267475841380984</v>
      </c>
      <c r="AL73" s="2">
        <f t="shared" si="11"/>
        <v>8.8975161613837464E-2</v>
      </c>
      <c r="AM73" s="2">
        <f t="shared" si="12"/>
        <v>-2.5311490145278297</v>
      </c>
      <c r="AN73" s="2">
        <f t="shared" si="13"/>
        <v>-0.32809936472427931</v>
      </c>
      <c r="AO73" s="2">
        <f t="shared" si="14"/>
        <v>-0.83861727757932181</v>
      </c>
      <c r="AP73" s="2">
        <f t="shared" si="15"/>
        <v>-0.13094872444385208</v>
      </c>
      <c r="AQ73" s="2">
        <f t="shared" si="16"/>
        <v>-3.4971644612476354</v>
      </c>
      <c r="AR73" s="2">
        <f>窯業・土石製品!AY73</f>
        <v>0.39408866995074732</v>
      </c>
      <c r="AS73" s="12">
        <f>窯業・土石製品!AZ73</f>
        <v>-1.8488911612340786</v>
      </c>
    </row>
    <row r="74" spans="1:45">
      <c r="B74">
        <v>12</v>
      </c>
      <c r="C74" s="4">
        <v>42339</v>
      </c>
      <c r="D74" s="9">
        <f>窯業・土石製品!B74/窯業・土石製品!B62*100-100</f>
        <v>-3.4123222748815039</v>
      </c>
      <c r="E74" s="9">
        <f>(窯業・土石製品!C74/窯業・土石製品!C62*100-100)*窯業・土石製品!C$12/窯業・土石製品!$B$12</f>
        <v>-1.4334741798447388E-2</v>
      </c>
      <c r="F74" s="9">
        <f>(窯業・土石製品!D74/窯業・土石製品!D62*100-100)*窯業・土石製品!D$12/窯業・土石製品!$B$12</f>
        <v>0.1551077605996537</v>
      </c>
      <c r="G74" s="9">
        <f>(窯業・土石製品!E74/窯業・土石製品!E62*100-100)*窯業・土石製品!E$12/窯業・土石製品!$B$12</f>
        <v>5.7575685294594941E-4</v>
      </c>
      <c r="H74" s="9">
        <f>(窯業・土石製品!F74/窯業・土石製品!F62*100-100)*窯業・土石製品!F$12/窯業・土石製品!$B$12</f>
        <v>-5.6772438745104868E-3</v>
      </c>
      <c r="I74" s="9">
        <f>(窯業・土石製品!G74/窯業・土石製品!G62*100-100)*窯業・土石製品!G$12/窯業・土石製品!$B$12</f>
        <v>3.568983815112612E-2</v>
      </c>
      <c r="J74" s="9">
        <f>(窯業・土石製品!H74/窯業・土石製品!H62*100-100)*窯業・土石製品!H$12/窯業・土石製品!$B$12</f>
        <v>1.4737168464702997E-2</v>
      </c>
      <c r="K74" s="9">
        <f>(窯業・土石製品!I74/窯業・土石製品!I62*100-100)*窯業・土石製品!I$12/窯業・土石製品!$B$12</f>
        <v>-2.1437924561204369</v>
      </c>
      <c r="L74" s="9">
        <f>(窯業・土石製品!J74/窯業・土石製品!J62*100-100)*窯業・土石製品!J$12/窯業・土石製品!$B$12</f>
        <v>-8.7189500930929517E-2</v>
      </c>
      <c r="M74" s="9">
        <f>(窯業・土石製品!K74/窯業・土石製品!K62*100-100)*窯業・土石製品!K$12/窯業・土石製品!$B$12</f>
        <v>0.26902232528040765</v>
      </c>
      <c r="N74" s="9">
        <f>(窯業・土石製品!L74/窯業・土石製品!L62*100-100)*窯業・土石製品!L$12/窯業・土石製品!$B$12</f>
        <v>-0.14996594160119886</v>
      </c>
      <c r="O74" s="9">
        <f>(窯業・土石製品!M74/窯業・土石製品!M62*100-100)*窯業・土石製品!M$12/窯業・土石製品!$B$12</f>
        <v>-0.45566023523599181</v>
      </c>
      <c r="P74" s="9">
        <f>(窯業・土石製品!N74/窯業・土石製品!N62*100-100)*窯業・土石製品!N$12/窯業・土石製品!$B$12</f>
        <v>-7.1758685790925952E-2</v>
      </c>
      <c r="Q74" s="9">
        <f>(窯業・土石製品!O74/窯業・土石製品!O62*100-100)*窯業・土石製品!O$12/窯業・土石製品!$B$12</f>
        <v>-1.3695440787761704E-3</v>
      </c>
      <c r="R74" s="9">
        <f>(窯業・土石製品!P74/窯業・土石製品!P62*100-100)*窯業・土石製品!P$12/窯業・土石製品!$B$12</f>
        <v>-1.5978014252388513E-3</v>
      </c>
      <c r="S74" s="9">
        <f>(窯業・土石製品!Q74/窯業・土石製品!Q62*100-100)*窯業・土石製品!Q$12/窯業・土石製品!$B$12</f>
        <v>0</v>
      </c>
      <c r="T74" s="9">
        <f>(窯業・土石製品!R74/窯業・土石製品!R62*100-100)*窯業・土石製品!R$12/窯業・土石製品!$B$12</f>
        <v>-7.7135241218429264E-5</v>
      </c>
      <c r="U74" s="9">
        <f>(窯業・土石製品!S74/窯業・土石製品!S62*100-100)*窯業・土石製品!S$12/窯業・土石製品!$B$12</f>
        <v>-1.7404191016216602E-5</v>
      </c>
      <c r="V74" s="9">
        <f>(窯業・土石製品!T74/窯業・土石製品!T62*100-100)*窯業・土石製品!T$12/窯業・土石製品!$B$12</f>
        <v>-1.3106088915606686E-2</v>
      </c>
      <c r="W74" s="9">
        <f>(窯業・土石製品!U74/窯業・土石製品!U62*100-100)*窯業・土石製品!U$12/窯業・土石製品!$B$12</f>
        <v>-0.88569179971150336</v>
      </c>
      <c r="X74" s="9">
        <f>(窯業・土石製品!V74/窯業・土石製品!V62*100-100)*窯業・土石製品!V$12/窯業・土石製品!$B$12</f>
        <v>0</v>
      </c>
      <c r="Y74" s="9">
        <f>(窯業・土石製品!W74/窯業・土石製品!W62*100-100)*窯業・土石製品!W$12/窯業・土石製品!$B$12</f>
        <v>3.7213120070257945E-3</v>
      </c>
      <c r="Z74" s="9">
        <f>(窯業・土石製品!X74/窯業・土石製品!X62*100-100)*窯業・土石製品!X$12/窯業・土石製品!$B$12</f>
        <v>-1.7162140428937742E-3</v>
      </c>
      <c r="AA74" s="9">
        <f>(窯業・土石製品!Y74/窯業・土石製品!Y62*100-100)*窯業・土石製品!Y$12/窯業・土石製品!$B$12</f>
        <v>5.9195054880990666E-3</v>
      </c>
      <c r="AB74" s="9">
        <f>(窯業・土石製品!Z74/窯業・土石製品!Z62*100-100)*窯業・土石製品!Z$12/窯業・土石製品!$B$12</f>
        <v>1.6500005156250858E-3</v>
      </c>
      <c r="AC74" s="9">
        <f>(窯業・土石製品!AA74/窯業・土石製品!AA62*100-100)*窯業・土石製品!AA$12/窯業・土石製品!$B$12</f>
        <v>-1.3893046433413809E-2</v>
      </c>
      <c r="AD74" s="9">
        <f>(窯業・土石製品!AB74/窯業・土石製品!AB62*100-100)*窯業・土石製品!AB$12/窯業・土石製品!$B$12</f>
        <v>2.3392566249273153E-3</v>
      </c>
      <c r="AE74" s="9">
        <f>(窯業・土石製品!AC74/窯業・土石製品!AC62*100-100)*窯業・土石製品!AC$12/窯業・土石製品!$B$12</f>
        <v>5.3085163769877472E-2</v>
      </c>
      <c r="AF74" s="9">
        <f>(窯業・土石製品!AD74/窯業・土石製品!AD62*100-100)*窯業・土石製品!AD$12/窯業・土石製品!$B$12</f>
        <v>0</v>
      </c>
      <c r="AG74" s="9">
        <f>(窯業・土石製品!AE74/窯業・土石製品!AE62*100-100)*窯業・土石製品!AE$12/窯業・土石製品!$B$12</f>
        <v>7.6374594524568221E-3</v>
      </c>
      <c r="AJ74" s="4">
        <v>42339</v>
      </c>
      <c r="AK74" s="2">
        <f t="shared" si="10"/>
        <v>0.1551077605996537</v>
      </c>
      <c r="AL74" s="2">
        <f t="shared" si="11"/>
        <v>1.4737168464702997E-2</v>
      </c>
      <c r="AM74" s="2">
        <f t="shared" si="12"/>
        <v>-2.1437924561204369</v>
      </c>
      <c r="AN74" s="2">
        <f t="shared" si="13"/>
        <v>-0.45566023523599181</v>
      </c>
      <c r="AO74" s="2">
        <f t="shared" si="14"/>
        <v>-0.88569179971150336</v>
      </c>
      <c r="AP74" s="2">
        <f t="shared" si="15"/>
        <v>-9.702271287792863E-2</v>
      </c>
      <c r="AQ74" s="2">
        <f t="shared" si="16"/>
        <v>-3.4123222748815039</v>
      </c>
      <c r="AR74" s="2">
        <f>窯業・土石製品!AY74</f>
        <v>-0.29440628066733154</v>
      </c>
      <c r="AS74" s="12">
        <f>窯業・土石製品!AZ74</f>
        <v>-1.8016219430004128</v>
      </c>
    </row>
    <row r="75" spans="1:45">
      <c r="A75">
        <v>16</v>
      </c>
      <c r="B75">
        <v>1</v>
      </c>
      <c r="C75" s="4">
        <v>42370</v>
      </c>
      <c r="D75" s="9">
        <f>窯業・土石製品!B75/窯業・土石製品!B63*100-100</f>
        <v>-4.0913415794481409</v>
      </c>
      <c r="E75" s="9">
        <f>(窯業・土石製品!C75/窯業・土石製品!C63*100-100)*窯業・土石製品!C$12/窯業・土石製品!$B$12</f>
        <v>-1.5540098306212138E-2</v>
      </c>
      <c r="F75" s="9">
        <f>(窯業・土石製品!D75/窯業・土石製品!D63*100-100)*窯業・土石製品!D$12/窯業・土石製品!$B$12</f>
        <v>-0.38602345357661666</v>
      </c>
      <c r="G75" s="9">
        <f>(窯業・土石製品!E75/窯業・土石製品!E63*100-100)*窯業・土石製品!E$12/窯業・土石製品!$B$12</f>
        <v>-2.2942789695737939E-4</v>
      </c>
      <c r="H75" s="9">
        <f>(窯業・土石製品!F75/窯業・土石製品!F63*100-100)*窯業・土石製品!F$12/窯業・土石製品!$B$12</f>
        <v>-5.7358820741533166E-3</v>
      </c>
      <c r="I75" s="9">
        <f>(窯業・土石製品!G75/窯業・土石製品!G63*100-100)*窯業・土石製品!G$12/窯業・土石製品!$B$12</f>
        <v>2.3770057736484412E-2</v>
      </c>
      <c r="J75" s="9">
        <f>(窯業・土石製品!H75/窯業・土石製品!H63*100-100)*窯業・土石製品!H$12/窯業・土石製品!$B$12</f>
        <v>-9.5284761184484063E-2</v>
      </c>
      <c r="K75" s="9">
        <f>(窯業・土石製品!I75/窯業・土石製品!I63*100-100)*窯業・土石製品!I$12/窯業・土石製品!$B$12</f>
        <v>-1.8691328645966703</v>
      </c>
      <c r="L75" s="9">
        <f>(窯業・土石製品!J75/窯業・土石製品!J63*100-100)*窯業・土石製品!J$12/窯業・土石製品!$B$12</f>
        <v>-9.4909404659189317E-2</v>
      </c>
      <c r="M75" s="9">
        <f>(窯業・土石製品!K75/窯業・土石製品!K63*100-100)*窯業・土石製品!K$12/窯業・土石製品!$B$12</f>
        <v>0</v>
      </c>
      <c r="N75" s="9">
        <f>(窯業・土石製品!L75/窯業・土石製品!L63*100-100)*窯業・土石製品!L$12/窯業・土石製品!$B$12</f>
        <v>-0.17107149708471123</v>
      </c>
      <c r="O75" s="9">
        <f>(窯業・土石製品!M75/窯業・土石製品!M63*100-100)*窯業・土石製品!M$12/窯業・土石製品!$B$12</f>
        <v>-0.55506858636786327</v>
      </c>
      <c r="P75" s="9">
        <f>(窯業・土石製品!N75/窯業・土石製品!N63*100-100)*窯業・土石製品!N$12/窯業・土石製品!$B$12</f>
        <v>-9.7398943480648162E-2</v>
      </c>
      <c r="Q75" s="9">
        <f>(窯業・土石製品!O75/窯業・土石製品!O63*100-100)*窯業・土石製品!O$12/窯業・土石製品!$B$12</f>
        <v>-6.4091585259581528E-3</v>
      </c>
      <c r="R75" s="9">
        <f>(窯業・土石製品!P75/窯業・土石製品!P63*100-100)*窯業・土石製品!P$12/窯業・土石製品!$B$12</f>
        <v>-2.0132297958008635E-4</v>
      </c>
      <c r="S75" s="9">
        <f>(窯業・土石製品!Q75/窯業・土石製品!Q63*100-100)*窯業・土石製品!Q$12/窯業・土石製品!$B$12</f>
        <v>0</v>
      </c>
      <c r="T75" s="9">
        <f>(窯業・土石製品!R75/窯業・土石製品!R63*100-100)*窯業・土石製品!R$12/窯業・土石製品!$B$12</f>
        <v>-6.5989504369330285E-5</v>
      </c>
      <c r="U75" s="9">
        <f>(窯業・土石製品!S75/窯業・土石製品!S63*100-100)*窯業・土石製品!S$12/窯業・土石製品!$B$12</f>
        <v>-8.715280501302365E-6</v>
      </c>
      <c r="V75" s="9">
        <f>(窯業・土石製品!T75/窯業・土石製品!T63*100-100)*窯業・土石製品!T$12/窯業・土石製品!$B$12</f>
        <v>-1.4426229508196753E-2</v>
      </c>
      <c r="W75" s="9">
        <f>(窯業・土石製品!U75/窯業・土石製品!U63*100-100)*窯業・土石製品!U$12/窯業・土石製品!$B$12</f>
        <v>-0.96888955065934124</v>
      </c>
      <c r="X75" s="9">
        <f>(窯業・土石製品!V75/窯業・土石製品!V63*100-100)*窯業・土石製品!V$12/窯業・土石製品!$B$12</f>
        <v>0</v>
      </c>
      <c r="Y75" s="9">
        <f>(窯業・土石製品!W75/窯業・土石製品!W63*100-100)*窯業・土石製品!W$12/窯業・土石製品!$B$12</f>
        <v>3.714446117714001E-3</v>
      </c>
      <c r="Z75" s="9">
        <f>(窯業・土石製品!X75/窯業・土石製品!X63*100-100)*窯業・土石製品!X$12/窯業・土石製品!$B$12</f>
        <v>9.4391772359153133E-3</v>
      </c>
      <c r="AA75" s="9">
        <f>(窯業・土石製品!Y75/窯業・土石製品!Y63*100-100)*窯業・土石製品!Y$12/窯業・土石製品!$B$12</f>
        <v>3.5443346138285801E-3</v>
      </c>
      <c r="AB75" s="9">
        <f>(窯業・土石製品!Z75/窯業・土石製品!Z63*100-100)*窯業・土石製品!Z$12/窯業・土石製品!$B$12</f>
        <v>0</v>
      </c>
      <c r="AC75" s="9">
        <f>(窯業・土石製品!AA75/窯業・土石製品!AA63*100-100)*窯業・土石製品!AA$12/窯業・土石製品!$B$12</f>
        <v>-9.2809717142095099E-3</v>
      </c>
      <c r="AD75" s="9">
        <f>(窯業・土石製品!AB75/窯業・土石製品!AB63*100-100)*窯業・土石製品!AB$12/窯業・土石製品!$B$12</f>
        <v>8.9998610891002257E-4</v>
      </c>
      <c r="AE75" s="9">
        <f>(窯業・土石製品!AC75/窯業・土石製品!AC63*100-100)*窯業・土石製品!AC$12/窯業・土石製品!$B$12</f>
        <v>3.1851098261924962E-2</v>
      </c>
      <c r="AF75" s="9">
        <f>(窯業・土石製品!AD75/窯業・土石製品!AD63*100-100)*窯業・土石製品!AD$12/窯業・土石製品!$B$12</f>
        <v>0</v>
      </c>
      <c r="AG75" s="9">
        <f>(窯業・土石製品!AE75/窯業・土石製品!AE63*100-100)*窯業・土石製品!AE$12/窯業・土石製品!$B$12</f>
        <v>7.4132963572576096E-3</v>
      </c>
      <c r="AJ75" s="4">
        <v>42370</v>
      </c>
      <c r="AK75" s="2">
        <f t="shared" si="10"/>
        <v>-0.38602345357661666</v>
      </c>
      <c r="AL75" s="2">
        <f t="shared" si="11"/>
        <v>-9.5284761184484063E-2</v>
      </c>
      <c r="AM75" s="2">
        <f t="shared" si="12"/>
        <v>-1.8691328645966703</v>
      </c>
      <c r="AN75" s="2">
        <f t="shared" si="13"/>
        <v>-0.55506858636786327</v>
      </c>
      <c r="AO75" s="2">
        <f t="shared" si="14"/>
        <v>-0.96888955065934124</v>
      </c>
      <c r="AP75" s="2">
        <f t="shared" si="15"/>
        <v>-0.21694236306316572</v>
      </c>
      <c r="AQ75" s="2">
        <f t="shared" si="16"/>
        <v>-4.0913415794481409</v>
      </c>
      <c r="AR75" s="2">
        <f>窯業・土石製品!AY75</f>
        <v>-0.78277886497065197</v>
      </c>
      <c r="AS75" s="12">
        <f>窯業・土石製品!AZ75</f>
        <v>-2.1562537141461462</v>
      </c>
    </row>
    <row r="76" spans="1:45">
      <c r="B76">
        <v>2</v>
      </c>
      <c r="C76" s="4">
        <v>42401</v>
      </c>
      <c r="D76" s="9">
        <f>窯業・土石製品!B76/窯業・土石製品!B64*100-100</f>
        <v>-4.3893129770992374</v>
      </c>
      <c r="E76" s="9">
        <f>(窯業・土石製品!C76/窯業・土石製品!C64*100-100)*窯業・土石製品!C$12/窯業・土石製品!$B$12</f>
        <v>-1.8578163155572466E-2</v>
      </c>
      <c r="F76" s="9">
        <f>(窯業・土石製品!D76/窯業・土石製品!D64*100-100)*窯業・土石製品!D$12/窯業・土石製品!$B$12</f>
        <v>-0.38783407015061561</v>
      </c>
      <c r="G76" s="9">
        <f>(窯業・土石製品!E76/窯業・土石製品!E64*100-100)*窯業・土石製品!E$12/窯業・土石製品!$B$12</f>
        <v>2.2921022343083173E-4</v>
      </c>
      <c r="H76" s="9">
        <f>(窯業・土石製品!F76/窯業・土石製品!F64*100-100)*窯業・土石製品!F$12/窯業・土石製品!$B$12</f>
        <v>-8.5716291987463847E-3</v>
      </c>
      <c r="I76" s="9">
        <f>(窯業・土石製品!G76/窯業・土石製品!G64*100-100)*窯業・土石製品!G$12/窯業・土石製品!$B$12</f>
        <v>1.1873467556113994E-2</v>
      </c>
      <c r="J76" s="9">
        <f>(窯業・土石製品!H76/窯業・土石製品!H64*100-100)*窯業・土石製品!H$12/窯業・土石製品!$B$12</f>
        <v>-4.4133254942084053E-2</v>
      </c>
      <c r="K76" s="9">
        <f>(窯業・土石製品!I76/窯業・土石製品!I64*100-100)*窯業・土石製品!I$12/窯業・土石製品!$B$12</f>
        <v>-2.224580248971058</v>
      </c>
      <c r="L76" s="9">
        <f>(窯業・土石製品!J76/窯業・土石製品!J64*100-100)*窯業・土石製品!J$12/窯業・土石製品!$B$12</f>
        <v>-0.10016179127481956</v>
      </c>
      <c r="M76" s="9">
        <f>(窯業・土石製品!K76/窯業・土石製品!K64*100-100)*窯業・土石製品!K$12/窯業・土石製品!$B$12</f>
        <v>0</v>
      </c>
      <c r="N76" s="9">
        <f>(窯業・土石製品!L76/窯業・土石製品!L64*100-100)*窯業・土石製品!L$12/窯業・土石製品!$B$12</f>
        <v>-0.17686749713155783</v>
      </c>
      <c r="O76" s="9">
        <f>(窯業・土石製品!M76/窯業・土石製品!M64*100-100)*窯業・土石製品!M$12/窯業・土石製品!$B$12</f>
        <v>-0.50528895386422057</v>
      </c>
      <c r="P76" s="9">
        <f>(窯業・土石製品!N76/窯業・土石製品!N64*100-100)*窯業・土石製品!N$12/窯業・土石製品!$B$12</f>
        <v>-0.10046216010729625</v>
      </c>
      <c r="Q76" s="9">
        <f>(窯業・土石製品!O76/窯業・土石製品!O64*100-100)*窯業・土石製品!O$12/窯業・土石製品!$B$12</f>
        <v>-8.209599114007201E-3</v>
      </c>
      <c r="R76" s="9">
        <f>(窯業・土石製品!P76/窯業・土石製品!P64*100-100)*窯業・土石製品!P$12/窯業・土石製品!$B$12</f>
        <v>1.2127890336150549E-3</v>
      </c>
      <c r="S76" s="9">
        <f>(窯業・土石製品!Q76/窯業・土石製品!Q64*100-100)*窯業・土石製品!Q$12/窯業・土石製品!$B$12</f>
        <v>0</v>
      </c>
      <c r="T76" s="9">
        <f>(窯業・土石製品!R76/窯業・土石製品!R64*100-100)*窯業・土石製品!R$12/窯業・土石製品!$B$12</f>
        <v>-6.6434091982983169E-5</v>
      </c>
      <c r="U76" s="9">
        <f>(窯業・土石製品!S76/窯業・土石製品!S64*100-100)*窯業・土石製品!S$12/窯業・土石製品!$B$12</f>
        <v>-8.715280501302365E-6</v>
      </c>
      <c r="V76" s="9">
        <f>(窯業・土石製品!T76/窯業・土石製品!T64*100-100)*窯業・土石製品!T$12/窯業・土石製品!$B$12</f>
        <v>-1.0852228817600524E-2</v>
      </c>
      <c r="W76" s="9">
        <f>(窯業・土石製品!U76/窯業・土石製品!U64*100-100)*窯業・土石製品!U$12/窯業・土石製品!$B$12</f>
        <v>-1.0951247775251143</v>
      </c>
      <c r="X76" s="9">
        <f>(窯業・土石製品!V76/窯業・土石製品!V64*100-100)*窯業・土石製品!V$12/窯業・土石製品!$B$12</f>
        <v>0</v>
      </c>
      <c r="Y76" s="9">
        <f>(窯業・土石製品!W76/窯業・土石製品!W64*100-100)*窯業・土石製品!W$12/窯業・土石製品!$B$12</f>
        <v>3.714446117714001E-3</v>
      </c>
      <c r="Z76" s="9">
        <f>(窯業・土石製品!X76/窯業・土石製品!X64*100-100)*窯業・土石製品!X$12/窯業・土石製品!$B$12</f>
        <v>9.4573820136125107E-3</v>
      </c>
      <c r="AA76" s="9">
        <f>(窯業・土石製品!Y76/窯業・土石製品!Y64*100-100)*窯業・土石製品!Y$12/窯業・土石製品!$B$12</f>
        <v>4.1740261734931625E-3</v>
      </c>
      <c r="AB76" s="9">
        <f>(窯業・土石製品!Z76/窯業・土石製品!Z64*100-100)*窯業・土石製品!Z$12/窯業・土石製品!$B$12</f>
        <v>3.3265070636299427E-3</v>
      </c>
      <c r="AC76" s="9">
        <f>(窯業・土石製品!AA76/窯業・土石製品!AA64*100-100)*窯業・土石製品!AA$12/窯業・土石製品!$B$12</f>
        <v>-1.0816740271617093E-2</v>
      </c>
      <c r="AD76" s="9">
        <f>(窯業・土石製品!AB76/窯業・土石製品!AB64*100-100)*窯業・土石製品!AB$12/窯業・土石製品!$B$12</f>
        <v>8.9998610891002257E-4</v>
      </c>
      <c r="AE76" s="9">
        <f>(窯業・土石製品!AC76/窯業・土石製品!AC64*100-100)*窯業・土石製品!AC$12/窯業・土石製品!$B$12</f>
        <v>3.1882822463382088E-2</v>
      </c>
      <c r="AF76" s="9">
        <f>(窯業・土石製品!AD76/窯業・土石製品!AD64*100-100)*窯業・土石製品!AD$12/窯業・土石製品!$B$12</f>
        <v>0</v>
      </c>
      <c r="AG76" s="9">
        <f>(窯業・土石製品!AE76/窯業・土石製品!AE64*100-100)*窯業・土石製品!AE$12/窯業・土石製品!$B$12</f>
        <v>7.8921325515933071E-3</v>
      </c>
      <c r="AJ76" s="4">
        <v>42401</v>
      </c>
      <c r="AK76" s="2">
        <f t="shared" si="10"/>
        <v>-0.38783407015061561</v>
      </c>
      <c r="AL76" s="2">
        <f t="shared" si="11"/>
        <v>-4.4133254942084053E-2</v>
      </c>
      <c r="AM76" s="2">
        <f t="shared" si="12"/>
        <v>-2.224580248971058</v>
      </c>
      <c r="AN76" s="2">
        <f t="shared" si="13"/>
        <v>-0.50528895386422057</v>
      </c>
      <c r="AO76" s="2">
        <f t="shared" si="14"/>
        <v>-1.0951247775251143</v>
      </c>
      <c r="AP76" s="2">
        <f t="shared" si="15"/>
        <v>-0.13235167164614481</v>
      </c>
      <c r="AQ76" s="2">
        <f t="shared" si="16"/>
        <v>-4.3893129770992374</v>
      </c>
      <c r="AR76" s="2">
        <f>窯業・土石製品!AY76</f>
        <v>-0.78277886497065197</v>
      </c>
      <c r="AS76" s="12">
        <f>窯業・土石製品!AZ76</f>
        <v>-2.3101653471866825</v>
      </c>
    </row>
    <row r="77" spans="1:45">
      <c r="B77">
        <v>3</v>
      </c>
      <c r="C77" s="4">
        <v>42430</v>
      </c>
      <c r="D77" s="9">
        <f>窯業・土石製品!B77/窯業・土石製品!B65*100-100</f>
        <v>-5.1330798479087463</v>
      </c>
      <c r="E77" s="9">
        <f>(窯業・土石製品!C77/窯業・土石製品!C65*100-100)*窯業・土石製品!C$12/窯業・土石製品!$B$12</f>
        <v>-2.0422319057044738E-2</v>
      </c>
      <c r="F77" s="9">
        <f>(窯業・土石製品!D77/窯業・土石製品!D65*100-100)*窯業・土石製品!D$12/窯業・土石製品!$B$12</f>
        <v>-0.50445087092433916</v>
      </c>
      <c r="G77" s="9">
        <f>(窯業・土石製品!E77/窯業・土石製品!E65*100-100)*窯業・土石製品!E$12/窯業・土石製品!$B$12</f>
        <v>1.1427983703694913E-4</v>
      </c>
      <c r="H77" s="9">
        <f>(窯業・土石製品!F77/窯業・土石製品!F65*100-100)*窯業・土石製品!F$12/窯業・土石製品!$B$12</f>
        <v>-1.231213756847317E-2</v>
      </c>
      <c r="I77" s="9">
        <f>(窯業・土石製品!G77/窯業・土石製品!G65*100-100)*窯業・土石製品!G$12/窯業・土石製品!$B$12</f>
        <v>0</v>
      </c>
      <c r="J77" s="9">
        <f>(窯業・土石製品!H77/窯業・土石製品!H65*100-100)*窯業・土石製品!H$12/窯業・土石製品!$B$12</f>
        <v>-5.8844339922778724E-2</v>
      </c>
      <c r="K77" s="9">
        <f>(窯業・土石製品!I77/窯業・土石製品!I65*100-100)*窯業・土石製品!I$12/窯業・土石製品!$B$12</f>
        <v>-2.5912020326303193</v>
      </c>
      <c r="L77" s="9">
        <f>(窯業・土石製品!J77/窯業・土石製品!J65*100-100)*窯業・土石製品!J$12/窯業・土石製品!$B$12</f>
        <v>-0.1078028733140835</v>
      </c>
      <c r="M77" s="9">
        <f>(窯業・土石製品!K77/窯業・土石製品!K65*100-100)*窯業・土石製品!K$12/窯業・土石製品!$B$12</f>
        <v>-0.13269694657376901</v>
      </c>
      <c r="N77" s="9">
        <f>(窯業・土石製品!L77/窯業・土石製品!L65*100-100)*窯業・土石製品!L$12/窯業・土石製品!$B$12</f>
        <v>-0.17447175665008363</v>
      </c>
      <c r="O77" s="9">
        <f>(窯業・土石製品!M77/窯業・土石製品!M65*100-100)*窯業・土石製品!M$12/窯業・土石製品!$B$12</f>
        <v>-0.47118637282571724</v>
      </c>
      <c r="P77" s="9">
        <f>(窯業・土石製品!N77/窯業・土石製品!N65*100-100)*窯業・土石製品!N$12/窯業・土石製品!$B$12</f>
        <v>-9.5098091348371813E-2</v>
      </c>
      <c r="Q77" s="9">
        <f>(窯業・土石製品!O77/窯業・土石製品!O65*100-100)*窯業・土石製品!O$12/窯業・土石製品!$B$12</f>
        <v>-1.0509650869935652E-2</v>
      </c>
      <c r="R77" s="9">
        <f>(窯業・土石製品!P77/窯業・土石製品!P65*100-100)*窯業・土石製品!P$12/窯業・土石製品!$B$12</f>
        <v>-4.0184227461097889E-4</v>
      </c>
      <c r="S77" s="9">
        <f>(窯業・土石製品!Q77/窯業・土石製品!Q65*100-100)*窯業・土石製品!Q$12/窯業・土石製品!$B$12</f>
        <v>0</v>
      </c>
      <c r="T77" s="9">
        <f>(窯業・土石製品!R77/窯業・土石製品!R65*100-100)*窯業・土石製品!R$12/窯業・土石製品!$B$12</f>
        <v>-2.1078036159371215E-4</v>
      </c>
      <c r="U77" s="9">
        <f>(窯業・土石製品!S77/窯業・土石製品!S65*100-100)*窯業・土石製品!S$12/窯業・土石製品!$B$12</f>
        <v>-8.715280501302365E-6</v>
      </c>
      <c r="V77" s="9">
        <f>(窯業・土石製品!T77/窯業・土石製品!T65*100-100)*窯業・土石製品!T$12/窯業・土石製品!$B$12</f>
        <v>-7.2493615619077714E-3</v>
      </c>
      <c r="W77" s="9">
        <f>(窯業・土石製品!U77/窯業・土石製品!U65*100-100)*窯業・土石製品!U$12/窯業・土石製品!$B$12</f>
        <v>-1.2414237003018853</v>
      </c>
      <c r="X77" s="9">
        <f>(窯業・土石製品!V77/窯業・土石製品!V65*100-100)*窯業・土石製品!V$12/窯業・土石製品!$B$12</f>
        <v>0</v>
      </c>
      <c r="Y77" s="9">
        <f>(窯業・土石製品!W77/窯業・土石製品!W65*100-100)*窯業・土石製品!W$12/窯業・土石製品!$B$12</f>
        <v>3.714446117714001E-3</v>
      </c>
      <c r="Z77" s="9">
        <f>(窯業・土石製品!X77/窯業・土石製品!X65*100-100)*窯業・土石製品!X$12/窯業・土石製品!$B$12</f>
        <v>8.5893371414575703E-3</v>
      </c>
      <c r="AA77" s="9">
        <f>(窯業・土石製品!Y77/窯業・土石製品!Y65*100-100)*窯業・土石製品!Y$12/窯業・土石製品!$B$12</f>
        <v>3.5517032928594075E-3</v>
      </c>
      <c r="AB77" s="9">
        <f>(窯業・土石製品!Z77/窯業・土石製品!Z65*100-100)*窯業・土石製品!Z$12/窯業・土石製品!$B$12</f>
        <v>3.2967174481344729E-3</v>
      </c>
      <c r="AC77" s="9">
        <f>(窯業・土石製品!AA77/窯業・土石製品!AA65*100-100)*窯業・土石製品!AA$12/窯業・土石製品!$B$12</f>
        <v>-9.2809717142095099E-3</v>
      </c>
      <c r="AD77" s="9">
        <f>(窯業・土石製品!AB77/窯業・土石製品!AB65*100-100)*窯業・土石製品!AB$12/窯業・土石製品!$B$12</f>
        <v>8.9998610891002257E-4</v>
      </c>
      <c r="AE77" s="9">
        <f>(窯業・土石製品!AC77/窯業・土石製品!AC65*100-100)*窯業・土石製品!AC$12/窯業・土石製品!$B$12</f>
        <v>7.4393252414557687E-2</v>
      </c>
      <c r="AF77" s="9">
        <f>(窯業・土石製品!AD77/窯業・土石製品!AD65*100-100)*窯業・土石製品!AD$12/窯業・土石製品!$B$12</f>
        <v>0</v>
      </c>
      <c r="AG77" s="9">
        <f>(窯業・土石製品!AE77/窯業・土石製品!AE65*100-100)*窯業・土石製品!AE$12/窯業・土石製品!$B$12</f>
        <v>6.4739154217913564E-3</v>
      </c>
      <c r="AJ77" s="4">
        <v>42430</v>
      </c>
      <c r="AK77" s="2">
        <f t="shared" si="10"/>
        <v>-0.50445087092433916</v>
      </c>
      <c r="AL77" s="2">
        <f t="shared" si="11"/>
        <v>-5.8844339922778724E-2</v>
      </c>
      <c r="AM77" s="2">
        <f t="shared" si="12"/>
        <v>-2.5912020326303193</v>
      </c>
      <c r="AN77" s="2">
        <f t="shared" si="13"/>
        <v>-0.47118637282571724</v>
      </c>
      <c r="AO77" s="2">
        <f t="shared" si="14"/>
        <v>-1.2414237003018853</v>
      </c>
      <c r="AP77" s="2">
        <f t="shared" si="15"/>
        <v>-0.26597253130370646</v>
      </c>
      <c r="AQ77" s="2">
        <f t="shared" si="16"/>
        <v>-5.1330798479087463</v>
      </c>
      <c r="AR77" s="2">
        <f>窯業・土石製品!AY77</f>
        <v>-1.0752688172043037</v>
      </c>
      <c r="AS77" s="12">
        <f>窯業・土石製品!AZ77</f>
        <v>-2.7064963171286394</v>
      </c>
    </row>
    <row r="78" spans="1:45">
      <c r="B78">
        <v>4</v>
      </c>
      <c r="C78" s="4">
        <v>42461</v>
      </c>
      <c r="D78" s="9">
        <f>窯業・土石製品!B78/窯業・土石製品!B66*100-100</f>
        <v>-5.4131054131054128</v>
      </c>
      <c r="E78" s="9">
        <f>(窯業・土石製品!C78/窯業・土石製品!C66*100-100)*窯業・土石製品!C$12/窯業・土石製品!$B$12</f>
        <v>-2.3130206733839326E-2</v>
      </c>
      <c r="F78" s="9">
        <f>(窯業・土石製品!D78/窯業・土石製品!D66*100-100)*窯業・土石製品!D$12/窯業・土石製品!$B$12</f>
        <v>-0.40393856256038879</v>
      </c>
      <c r="G78" s="9">
        <f>(窯業・土石製品!E78/窯業・土石製品!E66*100-100)*窯業・土石製品!E$12/窯業・土石製品!$B$12</f>
        <v>-9.0737117557225901E-4</v>
      </c>
      <c r="H78" s="9">
        <f>(窯業・土石製品!F78/窯業・土石製品!F66*100-100)*窯業・土石製品!F$12/窯業・土石製品!$B$12</f>
        <v>-1.2358121275544974E-2</v>
      </c>
      <c r="I78" s="9">
        <f>(窯業・土石製品!G78/窯業・土石製品!G66*100-100)*窯業・土石製品!G$12/窯業・土石製品!$B$12</f>
        <v>-1.7758377275971963E-2</v>
      </c>
      <c r="J78" s="9">
        <f>(窯業・土石製品!H78/窯業・土石製品!H66*100-100)*窯業・土石製品!H$12/窯業・土石製品!$B$12</f>
        <v>-0.13963173940562243</v>
      </c>
      <c r="K78" s="9">
        <f>(窯業・土石製品!I78/窯業・土石製品!I66*100-100)*窯業・土石製品!I$12/窯業・土石製品!$B$12</f>
        <v>-2.4255874149728114</v>
      </c>
      <c r="L78" s="9">
        <f>(窯業・土石製品!J78/窯業・土石製品!J66*100-100)*窯業・土石製品!J$12/窯業・土石製品!$B$12</f>
        <v>-0.10875035950532067</v>
      </c>
      <c r="M78" s="9">
        <f>(窯業・土石製品!K78/窯業・土石製品!K66*100-100)*窯業・土石製品!K$12/窯業・土石製品!$B$12</f>
        <v>-0.26488352027610157</v>
      </c>
      <c r="N78" s="9">
        <f>(窯業・土石製品!L78/窯業・土石製品!L66*100-100)*窯業・土石製品!L$12/窯業・土石製品!$B$12</f>
        <v>-0.17155733516506533</v>
      </c>
      <c r="O78" s="9">
        <f>(窯業・土石製品!M78/窯業・土石製品!M66*100-100)*窯業・土石製品!M$12/窯業・土石製品!$B$12</f>
        <v>-0.47693488151447522</v>
      </c>
      <c r="P78" s="9">
        <f>(窯業・土石製品!N78/窯業・土石製品!N66*100-100)*窯業・土石製品!N$12/窯業・土石製品!$B$12</f>
        <v>-8.6538833013534447E-2</v>
      </c>
      <c r="Q78" s="9">
        <f>(窯業・土石製品!O78/窯業・土石製品!O66*100-100)*窯業・土石製品!O$12/窯業・土石製品!$B$12</f>
        <v>-1.5107302239758515E-2</v>
      </c>
      <c r="R78" s="9">
        <f>(窯業・土石製品!P78/窯業・土石製品!P66*100-100)*窯業・土石製品!P$12/窯業・土石製品!$B$12</f>
        <v>6.0036673831045679E-4</v>
      </c>
      <c r="S78" s="9">
        <f>(窯業・土石製品!Q78/窯業・土石製品!Q66*100-100)*窯業・土石製品!Q$12/窯業・土石製品!$B$12</f>
        <v>0</v>
      </c>
      <c r="T78" s="9">
        <f>(窯業・土石製品!R78/窯業・土石製品!R66*100-100)*窯業・土石製品!R$12/窯業・土石製品!$B$12</f>
        <v>-4.4332062665586148E-5</v>
      </c>
      <c r="U78" s="9">
        <f>(窯業・土石製品!S78/窯業・土石製品!S66*100-100)*窯業・土石製品!S$12/窯業・土石製品!$B$12</f>
        <v>-2.6145841503908725E-5</v>
      </c>
      <c r="V78" s="9">
        <f>(窯業・土石製品!T78/窯業・土石製品!T66*100-100)*窯業・土石製品!T$12/窯業・土石製品!$B$12</f>
        <v>-8.4406224136892565E-3</v>
      </c>
      <c r="W78" s="9">
        <f>(窯業・土石製品!U78/窯業・土石製品!U66*100-100)*窯業・土石製品!U$12/窯業・土石製品!$B$12</f>
        <v>-1.3950917299264103</v>
      </c>
      <c r="X78" s="9">
        <f>(窯業・土石製品!V78/窯業・土石製品!V66*100-100)*窯業・土石製品!V$12/窯業・土石製品!$B$12</f>
        <v>-5.6615011130506496E-4</v>
      </c>
      <c r="Y78" s="9">
        <f>(窯業・土石製品!W78/窯業・土石製品!W66*100-100)*窯業・土石製品!W$12/窯業・土石製品!$B$12</f>
        <v>6.2682978990140263E-3</v>
      </c>
      <c r="Z78" s="9">
        <f>(窯業・土石製品!X78/窯業・土石製品!X66*100-100)*窯業・土石製品!X$12/窯業・土石製品!$B$12</f>
        <v>6.8714697131661067E-3</v>
      </c>
      <c r="AA78" s="9">
        <f>(窯業・土石製品!Y78/窯業・土石製品!Y66*100-100)*窯業・土石製品!Y$12/窯業・土石製品!$B$12</f>
        <v>5.3497994275535565E-3</v>
      </c>
      <c r="AB78" s="9">
        <f>(窯業・土石製品!Z78/窯業・土石製品!Z66*100-100)*窯業・土石製品!Z$12/窯業・土石製品!$B$12</f>
        <v>-1.6500005156253213E-3</v>
      </c>
      <c r="AC78" s="9">
        <f>(窯業・土石製品!AA78/窯業・土石製品!AA66*100-100)*窯業・土石製品!AA$12/窯業・土石製品!$B$12</f>
        <v>-6.212724391852993E-3</v>
      </c>
      <c r="AD78" s="9">
        <f>(窯業・土石製品!AB78/窯業・土石製品!AB66*100-100)*窯業・土石製品!AB$12/窯業・土石製品!$B$12</f>
        <v>8.9998610891002257E-4</v>
      </c>
      <c r="AE78" s="9">
        <f>(窯業・土石製品!AC78/窯業・土石製品!AC66*100-100)*窯業・土石製品!AC$12/窯業・土石製品!$B$12</f>
        <v>-2.1066372986664035E-2</v>
      </c>
      <c r="AF78" s="9">
        <f>(窯業・土石製品!AD78/窯業・土石製品!AD66*100-100)*窯業・土石製品!AD$12/窯業・土石製品!$B$12</f>
        <v>0</v>
      </c>
      <c r="AG78" s="9">
        <f>(窯業・土石製品!AE78/窯業・土石製品!AE66*100-100)*窯業・土石製品!AE$12/窯業・土石製品!$B$12</f>
        <v>-1.3502031891140401E-3</v>
      </c>
      <c r="AJ78" s="4">
        <v>42461</v>
      </c>
      <c r="AK78" s="2">
        <f t="shared" si="10"/>
        <v>-0.40393856256038879</v>
      </c>
      <c r="AL78" s="2">
        <f t="shared" si="11"/>
        <v>-0.13963173940562243</v>
      </c>
      <c r="AM78" s="2">
        <f t="shared" si="12"/>
        <v>-2.4255874149728114</v>
      </c>
      <c r="AN78" s="2">
        <f t="shared" si="13"/>
        <v>-0.47693488151447522</v>
      </c>
      <c r="AO78" s="2">
        <f t="shared" si="14"/>
        <v>-1.3950917299264103</v>
      </c>
      <c r="AP78" s="2">
        <f t="shared" si="15"/>
        <v>-0.57192108472570524</v>
      </c>
      <c r="AQ78" s="2">
        <f t="shared" si="16"/>
        <v>-5.4131054131054128</v>
      </c>
      <c r="AR78" s="2">
        <f>窯業・土石製品!AY78</f>
        <v>-1.5655577299413039</v>
      </c>
      <c r="AS78" s="12">
        <f>窯業・土石製品!AZ78</f>
        <v>-2.8554260754585385</v>
      </c>
    </row>
    <row r="79" spans="1:45">
      <c r="B79">
        <v>5</v>
      </c>
      <c r="C79" s="4">
        <v>42491</v>
      </c>
      <c r="D79" s="9">
        <f>窯業・土石製品!B79/窯業・土石製品!B67*100-100</f>
        <v>-5.5924170616113713</v>
      </c>
      <c r="E79" s="9">
        <f>(窯業・土石製品!C79/窯業・土石製品!C67*100-100)*窯業・土石製品!C$12/窯業・土石製品!$B$12</f>
        <v>-1.9628990509059533E-2</v>
      </c>
      <c r="F79" s="9">
        <f>(窯業・土石製品!D79/窯業・土石製品!D67*100-100)*窯業・土石製品!D$12/窯業・土石製品!$B$12</f>
        <v>-0.38856308156067593</v>
      </c>
      <c r="G79" s="9">
        <f>(窯業・土石製品!E79/窯業・土石製品!E67*100-100)*窯業・土石製品!E$12/窯業・土石製品!$B$12</f>
        <v>-7.9920275447677212E-4</v>
      </c>
      <c r="H79" s="9">
        <f>(窯業・土石製品!F79/窯業・土石製品!F67*100-100)*窯業・土石製品!F$12/窯業・土石製品!$B$12</f>
        <v>-1.707935063086638E-2</v>
      </c>
      <c r="I79" s="9">
        <f>(窯業・土石製品!G79/窯業・土石製品!G67*100-100)*窯業・土石製品!G$12/窯業・土石製品!$B$12</f>
        <v>-2.9568615910089323E-2</v>
      </c>
      <c r="J79" s="9">
        <f>(窯業・土石製品!H79/窯業・土石製品!H67*100-100)*窯業・土石製品!H$12/窯業・土石製品!$B$12</f>
        <v>-0.21255831341154011</v>
      </c>
      <c r="K79" s="9">
        <f>(窯業・土石製品!I79/窯業・土石製品!I67*100-100)*窯業・土石製品!I$12/窯業・土石製品!$B$12</f>
        <v>-2.3927101820423569</v>
      </c>
      <c r="L79" s="9">
        <f>(窯業・土石製品!J79/窯業・土石製品!J67*100-100)*窯業・土石製品!J$12/窯業・土石製品!$B$12</f>
        <v>-0.11391604994971145</v>
      </c>
      <c r="M79" s="9">
        <f>(窯業・土石製品!K79/窯業・土石製品!K67*100-100)*窯業・土石製品!K$12/窯業・土石製品!$B$12</f>
        <v>-0.28695714696577507</v>
      </c>
      <c r="N79" s="9">
        <f>(窯業・土石製品!L79/窯業・土石製品!L67*100-100)*窯業・土石製品!L$12/窯業・土石製品!$B$12</f>
        <v>-0.14537881032795291</v>
      </c>
      <c r="O79" s="9">
        <f>(窯業・土石製品!M79/窯業・土石製品!M67*100-100)*窯業・土石製品!M$12/窯業・土石製品!$B$12</f>
        <v>-0.47282883350847182</v>
      </c>
      <c r="P79" s="9">
        <f>(窯業・土石製品!N79/窯業・土石製品!N67*100-100)*窯業・土石製品!N$12/窯業・土石製品!$B$12</f>
        <v>-8.3654205246416577E-2</v>
      </c>
      <c r="Q79" s="9">
        <f>(窯業・土石製品!O79/窯業・土石製品!O67*100-100)*窯業・土石製品!O$12/窯業・土石製品!$B$12</f>
        <v>-1.4622122949475763E-2</v>
      </c>
      <c r="R79" s="9">
        <f>(窯業・土石製品!P79/窯業・土石製品!P67*100-100)*窯業・土石製品!P$12/窯業・土石製品!$B$12</f>
        <v>2.00720817128725E-4</v>
      </c>
      <c r="S79" s="9">
        <f>(窯業・土石製品!Q79/窯業・土石製品!Q67*100-100)*窯業・土石製品!Q$12/窯業・土石製品!$B$12</f>
        <v>0</v>
      </c>
      <c r="T79" s="9">
        <f>(窯業・土石製品!R79/窯業・土石製品!R67*100-100)*窯業・土石製品!R$12/窯業・土石製品!$B$12</f>
        <v>-2.3184988051450865E-4</v>
      </c>
      <c r="U79" s="9">
        <f>(窯業・土石製品!S79/窯業・土石製品!S67*100-100)*窯業・土石製品!S$12/窯業・土石製品!$B$12</f>
        <v>-2.6145841503908725E-5</v>
      </c>
      <c r="V79" s="9">
        <f>(窯業・土石製品!T79/窯業・土石製品!T67*100-100)*窯業・土石製品!T$12/窯業・土石製品!$B$12</f>
        <v>-7.2275698938860482E-3</v>
      </c>
      <c r="W79" s="9">
        <f>(窯業・土石製品!U79/窯業・土石製品!U67*100-100)*窯業・土石製品!U$12/窯業・土石製品!$B$12</f>
        <v>-1.3835188523166377</v>
      </c>
      <c r="X79" s="9">
        <f>(窯業・土石製品!V79/窯業・土石製品!V67*100-100)*窯業・土石製品!V$12/窯業・土石製品!$B$12</f>
        <v>-5.6615011130506496E-4</v>
      </c>
      <c r="Y79" s="9">
        <f>(窯業・土石製品!W79/窯業・土石製品!W67*100-100)*窯業・土石製品!W$12/窯業・土石製品!$B$12</f>
        <v>6.2682978990140263E-3</v>
      </c>
      <c r="Z79" s="9">
        <f>(窯業・土石製品!X79/窯業・土石製品!X67*100-100)*窯業・土石製品!X$12/窯業・土石製品!$B$12</f>
        <v>6.8714697131661067E-3</v>
      </c>
      <c r="AA79" s="9">
        <f>(窯業・土石製品!Y79/窯業・土石製品!Y67*100-100)*窯業・土石製品!Y$12/窯業・土石製品!$B$12</f>
        <v>5.333098700932618E-3</v>
      </c>
      <c r="AB79" s="9">
        <f>(窯業・土石製品!Z79/窯業・土石製品!Z67*100-100)*窯業・土石製品!Z$12/窯業・土石製品!$B$12</f>
        <v>-8.209120503903166E-3</v>
      </c>
      <c r="AC79" s="9">
        <f>(窯業・土石製品!AA79/窯業・土石製品!AA67*100-100)*窯業・土石製品!AA$12/窯業・土石製品!$B$12</f>
        <v>-4.6595432938897445E-3</v>
      </c>
      <c r="AD79" s="9">
        <f>(窯業・土石製品!AB79/窯業・土石製品!AB67*100-100)*窯業・土石製品!AB$12/窯業・土石製品!$B$12</f>
        <v>8.9998610891002257E-4</v>
      </c>
      <c r="AE79" s="9">
        <f>(窯業・土石製品!AC79/窯業・土石製品!AC67*100-100)*窯業・土石製品!AC$12/窯業・土石製品!$B$12</f>
        <v>-2.1066372986664035E-2</v>
      </c>
      <c r="AF79" s="9">
        <f>(窯業・土石製品!AD79/窯業・土石製品!AD67*100-100)*窯業・土石製品!AD$12/窯業・土石製品!$B$12</f>
        <v>0</v>
      </c>
      <c r="AG79" s="9">
        <f>(窯業・土石製品!AE79/窯業・土石製品!AE67*100-100)*窯業・土石製品!AE$12/窯業・土石製品!$B$12</f>
        <v>-2.0214470602736441E-3</v>
      </c>
      <c r="AJ79" s="4">
        <v>42491</v>
      </c>
      <c r="AK79" s="2">
        <f t="shared" si="10"/>
        <v>-0.38856308156067593</v>
      </c>
      <c r="AL79" s="2">
        <f t="shared" si="11"/>
        <v>-0.21255831341154011</v>
      </c>
      <c r="AM79" s="2">
        <f t="shared" si="12"/>
        <v>-2.3927101820423569</v>
      </c>
      <c r="AN79" s="2">
        <f t="shared" si="13"/>
        <v>-0.47282883350847182</v>
      </c>
      <c r="AO79" s="2">
        <f t="shared" si="14"/>
        <v>-1.3835188523166377</v>
      </c>
      <c r="AP79" s="2">
        <f t="shared" si="15"/>
        <v>-0.74223779877168816</v>
      </c>
      <c r="AQ79" s="2">
        <f t="shared" si="16"/>
        <v>-5.5924170616113713</v>
      </c>
      <c r="AR79" s="2">
        <f>窯業・土石製品!AY79</f>
        <v>-1.8590998043052878</v>
      </c>
      <c r="AS79" s="12">
        <f>窯業・土石製品!AZ79</f>
        <v>-2.9526581843617947</v>
      </c>
    </row>
    <row r="80" spans="1:45">
      <c r="B80">
        <v>6</v>
      </c>
      <c r="C80" s="4">
        <v>42522</v>
      </c>
      <c r="D80" s="9">
        <f>窯業・土石製品!B80/窯業・土石製品!B68*100-100</f>
        <v>-5.4285714285714306</v>
      </c>
      <c r="E80" s="9">
        <f>(窯業・土石製品!C80/窯業・土石製品!C68*100-100)*窯業・土石製品!C$12/窯業・土石製品!$B$12</f>
        <v>-1.3358538568793821E-2</v>
      </c>
      <c r="F80" s="9">
        <f>(窯業・土石製品!D80/窯業・土石製品!D68*100-100)*窯業・土石製品!D$12/窯業・土石製品!$B$12</f>
        <v>-0.38929483877642052</v>
      </c>
      <c r="G80" s="9">
        <f>(窯業・土石製品!E80/窯業・土石製品!E68*100-100)*窯業・土石製品!E$12/窯業・土石製品!$B$12</f>
        <v>-3.2769128575245205E-3</v>
      </c>
      <c r="H80" s="9">
        <f>(窯業・土石製品!F80/窯業・土石製品!F68*100-100)*窯業・土石製品!F$12/窯業・土石製品!$B$12</f>
        <v>-2.8359862622902826E-2</v>
      </c>
      <c r="I80" s="9">
        <f>(窯業・土石製品!G80/窯業・土石製品!G68*100-100)*窯業・土石製品!G$12/窯業・土石製品!$B$12</f>
        <v>-2.9597295459953561E-2</v>
      </c>
      <c r="J80" s="9">
        <f>(窯業・土石製品!H80/窯業・土石製品!H68*100-100)*窯業・土石製品!H$12/窯業・土石製品!$B$12</f>
        <v>-0.2848495233300623</v>
      </c>
      <c r="K80" s="9">
        <f>(窯業・土石製品!I80/窯業・土石製品!I68*100-100)*窯業・土石製品!I$12/窯業・土石製品!$B$12</f>
        <v>-2.2425844300685696</v>
      </c>
      <c r="L80" s="9">
        <f>(窯業・土石製品!J80/窯業・土石製品!J68*100-100)*窯業・土石製品!J$12/窯業・土石製品!$B$12</f>
        <v>-0.12864878572245902</v>
      </c>
      <c r="M80" s="9">
        <f>(窯業・土石製品!K80/窯業・土石製品!K68*100-100)*窯業・土石製品!K$12/窯業・土石製品!$B$12</f>
        <v>-0.30903077365545184</v>
      </c>
      <c r="N80" s="9">
        <f>(窯業・土石製品!L80/窯業・土石製品!L68*100-100)*窯業・土石製品!L$12/窯業・土石製品!$B$12</f>
        <v>-0.13504895524627686</v>
      </c>
      <c r="O80" s="9">
        <f>(窯業・土石製品!M80/窯業・土石製品!M68*100-100)*窯業・土石製品!M$12/窯業・土石製品!$B$12</f>
        <v>-0.52414484121461746</v>
      </c>
      <c r="P80" s="9">
        <f>(窯業・土石製品!N80/窯業・土石製品!N68*100-100)*窯業・土石製品!N$12/窯業・土石製品!$B$12</f>
        <v>-9.2308088547770201E-2</v>
      </c>
      <c r="Q80" s="9">
        <f>(窯業・土石製品!O80/窯業・土石製品!O68*100-100)*窯業・土石製品!O$12/窯業・土石製品!$B$12</f>
        <v>-1.9538913711238885E-2</v>
      </c>
      <c r="R80" s="9">
        <f>(窯業・土石製品!P80/窯業・土石製品!P68*100-100)*窯業・土石製品!P$12/窯業・土石製品!$B$12</f>
        <v>4.0224371544473903E-4</v>
      </c>
      <c r="S80" s="9">
        <f>(窯業・土石製品!Q80/窯業・土石製品!Q68*100-100)*窯業・土石製品!Q$12/窯業・土石製品!$B$12</f>
        <v>0</v>
      </c>
      <c r="T80" s="9">
        <f>(窯業・土石製品!R80/窯業・土石製品!R68*100-100)*窯業・土石製品!R$12/窯業・土石製品!$B$12</f>
        <v>-1.5471506595972747E-4</v>
      </c>
      <c r="U80" s="9">
        <f>(窯業・土石製品!S80/窯業・土石製品!S68*100-100)*窯業・土石製品!S$12/窯業・土石製品!$B$12</f>
        <v>-1.8302089052736191E-4</v>
      </c>
      <c r="V80" s="9">
        <f>(窯業・土石製品!T80/窯業・土石製品!T68*100-100)*窯業・土石製品!T$12/窯業・土石製品!$B$12</f>
        <v>-1.444067017837509E-2</v>
      </c>
      <c r="W80" s="9">
        <f>(窯業・土石製品!U80/窯業・土石製品!U68*100-100)*窯業・土石製品!U$12/窯業・土石製品!$B$12</f>
        <v>-1.2761522946972739</v>
      </c>
      <c r="X80" s="9">
        <f>(窯業・土石製品!V80/窯業・土石製品!V68*100-100)*窯業・土石製品!V$12/窯業・土石製品!$B$12</f>
        <v>-5.6615011130506496E-4</v>
      </c>
      <c r="Y80" s="9">
        <f>(窯業・土石製品!W80/窯業・土石製品!W68*100-100)*窯業・土石製品!W$12/窯業・土石製品!$B$12</f>
        <v>6.2682978990140263E-3</v>
      </c>
      <c r="Z80" s="9">
        <f>(窯業・土石製品!X80/窯業・土石製品!X68*100-100)*窯業・土石製品!X$12/窯業・土石製品!$B$12</f>
        <v>5.1486421286811961E-3</v>
      </c>
      <c r="AA80" s="9">
        <f>(窯業・土石製品!Y80/窯業・土石製品!Y68*100-100)*窯業・土石製品!Y$12/窯業・土石製品!$B$12</f>
        <v>5.3553896045936931E-3</v>
      </c>
      <c r="AB80" s="9">
        <f>(窯業・土石製品!Z80/窯業・土石製品!Z68*100-100)*窯業・土石製品!Z$12/窯業・土石製品!$B$12</f>
        <v>-8.2417936203365363E-3</v>
      </c>
      <c r="AC80" s="9">
        <f>(窯業・土石製品!AA80/窯業・土石製品!AA68*100-100)*窯業・土石製品!AA$12/窯業・土石製品!$B$12</f>
        <v>-6.2063523668355195E-3</v>
      </c>
      <c r="AD80" s="9">
        <f>(窯業・土石製品!AB80/窯業・土石製品!AB68*100-100)*窯業・土石製品!AB$12/窯業・土石製品!$B$12</f>
        <v>8.9998610891002257E-4</v>
      </c>
      <c r="AE80" s="9">
        <f>(窯業・土石製品!AC80/窯業・土石製品!AC68*100-100)*窯業・土石製品!AC$12/窯業・土石製品!$B$12</f>
        <v>0</v>
      </c>
      <c r="AF80" s="9">
        <f>(窯業・土石製品!AD80/窯業・土石製品!AD68*100-100)*窯業・土石製品!AD$12/窯業・土石製品!$B$12</f>
        <v>0</v>
      </c>
      <c r="AG80" s="9">
        <f>(窯業・土石製品!AE80/窯業・土石製品!AE68*100-100)*窯業・土石製品!AE$12/窯業・土石製品!$B$12</f>
        <v>-2.9087868830629826E-3</v>
      </c>
      <c r="AJ80" s="4">
        <v>42522</v>
      </c>
      <c r="AK80" s="2">
        <f t="shared" si="10"/>
        <v>-0.38929483877642052</v>
      </c>
      <c r="AL80" s="2">
        <f t="shared" si="11"/>
        <v>-0.2848495233300623</v>
      </c>
      <c r="AM80" s="2">
        <f t="shared" si="12"/>
        <v>-2.2425844300685696</v>
      </c>
      <c r="AN80" s="2">
        <f t="shared" si="13"/>
        <v>-0.52414484121461746</v>
      </c>
      <c r="AO80" s="2">
        <f t="shared" si="14"/>
        <v>-1.2761522946972739</v>
      </c>
      <c r="AP80" s="2">
        <f t="shared" si="15"/>
        <v>-0.71154550048448684</v>
      </c>
      <c r="AQ80" s="2">
        <f t="shared" si="16"/>
        <v>-5.4285714285714306</v>
      </c>
      <c r="AR80" s="2">
        <f>窯業・土石製品!AY80</f>
        <v>-2.1547502448579792</v>
      </c>
      <c r="AS80" s="12">
        <f>窯業・土石製品!AZ80</f>
        <v>-2.8597238280834461</v>
      </c>
    </row>
    <row r="81" spans="1:45">
      <c r="B81">
        <v>7</v>
      </c>
      <c r="C81" s="4">
        <v>42552</v>
      </c>
      <c r="D81" s="9">
        <f>窯業・土石製品!B81/窯業・土石製品!B69*100-100</f>
        <v>-4.6934865900383187</v>
      </c>
      <c r="E81" s="9">
        <f>(窯業・土石製品!C81/窯業・土石製品!C69*100-100)*窯業・土石製品!C$12/窯業・土石製品!$B$12</f>
        <v>-1.4066980468538649E-2</v>
      </c>
      <c r="F81" s="9">
        <f>(窯業・土石製品!D81/窯業・土石製品!D69*100-100)*窯業・土石製品!D$12/窯業・土石製品!$B$12</f>
        <v>-0.35645003466731429</v>
      </c>
      <c r="G81" s="9">
        <f>(窯業・土石製品!E81/窯業・土石製品!E69*100-100)*窯業・土石製品!E$12/窯業・土石製品!$B$12</f>
        <v>-3.1787838881068117E-3</v>
      </c>
      <c r="H81" s="9">
        <f>(窯業・土石製品!F81/窯業・土石製品!F69*100-100)*窯業・土石製品!F$12/窯業・土石製品!$B$12</f>
        <v>-2.5738965206347955E-2</v>
      </c>
      <c r="I81" s="9">
        <f>(窯業・土石製品!G81/窯業・土石製品!G69*100-100)*窯業・土石製品!G$12/窯業・土石製品!$B$12</f>
        <v>-4.139606227412488E-2</v>
      </c>
      <c r="J81" s="9">
        <f>(窯業・土石製品!H81/窯業・土石製品!H69*100-100)*窯業・土石製品!H$12/窯業・土石製品!$B$12</f>
        <v>-0.29266771176382395</v>
      </c>
      <c r="K81" s="9">
        <f>(窯業・土石製品!I81/窯業・土石製品!I69*100-100)*窯業・土石製品!I$12/窯業・土石製品!$B$12</f>
        <v>-1.9358770255297972</v>
      </c>
      <c r="L81" s="9">
        <f>(窯業・土石製品!J81/窯業・土石製品!J69*100-100)*窯業・土石製品!J$12/窯業・土石製品!$B$12</f>
        <v>-0.14349287638274219</v>
      </c>
      <c r="M81" s="9">
        <f>(窯業・土石製品!K81/窯業・土石製品!K69*100-100)*窯業・土石製品!K$12/窯業・土石製品!$B$12</f>
        <v>-0.33142307638010404</v>
      </c>
      <c r="N81" s="9">
        <f>(窯業・土石製品!L81/窯業・土石製品!L69*100-100)*窯業・土石製品!L$12/窯業・土石製品!$B$12</f>
        <v>-0.13035545057214387</v>
      </c>
      <c r="O81" s="9">
        <f>(窯業・土石製品!M81/窯業・土石製品!M69*100-100)*窯業・土石製品!M$12/窯業・土石製品!$B$12</f>
        <v>-0.36666483089481638</v>
      </c>
      <c r="P81" s="9">
        <f>(窯業・土石製品!N81/窯業・土石製品!N69*100-100)*窯業・土石製品!N$12/窯業・土石製品!$B$12</f>
        <v>-9.5098091348371813E-2</v>
      </c>
      <c r="Q81" s="9">
        <f>(窯業・土石製品!O81/窯業・土石製品!O69*100-100)*窯業・土石製品!O$12/窯業・土石製品!$B$12</f>
        <v>-2.308823059470165E-2</v>
      </c>
      <c r="R81" s="9">
        <f>(窯業・土石製品!P81/窯業・土石製品!P69*100-100)*窯業・土石製品!P$12/窯業・土石製品!$B$12</f>
        <v>1.2079378774805753E-3</v>
      </c>
      <c r="S81" s="9">
        <f>(窯業・土石製品!Q81/窯業・土石製品!Q69*100-100)*窯業・土石製品!Q$12/窯業・土石製品!$B$12</f>
        <v>0</v>
      </c>
      <c r="T81" s="9">
        <f>(窯業・土石製品!R81/窯業・土石製品!R69*100-100)*窯業・土石製品!R$12/窯業・土石製品!$B$12</f>
        <v>-2.4289035101519914E-4</v>
      </c>
      <c r="U81" s="9">
        <f>(窯業・土石製品!S81/窯業・土石製品!S69*100-100)*窯業・土石製品!S$12/窯業・土石製品!$B$12</f>
        <v>-1.8302089052736191E-4</v>
      </c>
      <c r="V81" s="9">
        <f>(窯業・土石製品!T81/窯業・土石製品!T69*100-100)*窯業・土石製品!T$12/窯業・土石製品!$B$12</f>
        <v>-2.2795938178288358E-2</v>
      </c>
      <c r="W81" s="9">
        <f>(窯業・土石製品!U81/窯業・土石製品!U69*100-100)*窯業・土石製品!U$12/窯業・土石製品!$B$12</f>
        <v>-1.0578548952612432</v>
      </c>
      <c r="X81" s="9">
        <f>(窯業・土石製品!V81/窯業・土石製品!V69*100-100)*窯業・土石製品!V$12/窯業・土石製品!$B$12</f>
        <v>-5.6615011130506496E-4</v>
      </c>
      <c r="Y81" s="9">
        <f>(窯業・土石製品!W81/窯業・土石製品!W69*100-100)*窯業・土石製品!W$12/窯業・土石製品!$B$12</f>
        <v>7.394783455651018E-3</v>
      </c>
      <c r="Z81" s="9">
        <f>(窯業・土石製品!X81/窯業・土石製品!X69*100-100)*窯業・土石製品!X$12/窯業・土石製品!$B$12</f>
        <v>5.1486421286811961E-3</v>
      </c>
      <c r="AA81" s="9">
        <f>(窯業・土石製品!Y81/窯業・土石製品!Y69*100-100)*窯業・土石製品!Y$12/窯業・土石製品!$B$12</f>
        <v>5.9195054880990666E-3</v>
      </c>
      <c r="AB81" s="9">
        <f>(窯業・土石製品!Z81/窯業・土石製品!Z69*100-100)*窯業・土石製品!Z$12/窯業・土石製品!$B$12</f>
        <v>-4.9060232508023856E-3</v>
      </c>
      <c r="AC81" s="9">
        <f>(窯業・土石製品!AA81/窯業・土石製品!AA69*100-100)*窯業・土石製品!AA$12/窯業・土石製品!$B$12</f>
        <v>-3.1095547572787593E-3</v>
      </c>
      <c r="AD81" s="9">
        <f>(窯業・土石製品!AB81/窯業・土石製品!AB69*100-100)*窯業・土石製品!AB$12/窯業・土石製品!$B$12</f>
        <v>8.9998610891002257E-4</v>
      </c>
      <c r="AE81" s="9">
        <f>(窯業・土石製品!AC81/窯業・土石製品!AC69*100-100)*窯業・土石製品!AC$12/窯業・土石製品!$B$12</f>
        <v>3.1724830280709118E-2</v>
      </c>
      <c r="AF81" s="9">
        <f>(窯業・土石製品!AD81/窯業・土石製品!AD69*100-100)*窯業・土石製品!AD$12/窯業・土石製品!$B$12</f>
        <v>0</v>
      </c>
      <c r="AG81" s="9">
        <f>(窯業・土石製品!AE81/窯業・土石製品!AE69*100-100)*窯業・土石製品!AE$12/窯業・土石製品!$B$12</f>
        <v>-3.5766519865820896E-3</v>
      </c>
      <c r="AJ81" s="4">
        <v>42552</v>
      </c>
      <c r="AK81" s="2">
        <f t="shared" si="10"/>
        <v>-0.35645003466731429</v>
      </c>
      <c r="AL81" s="2">
        <f t="shared" si="11"/>
        <v>-0.29266771176382395</v>
      </c>
      <c r="AM81" s="2">
        <f t="shared" si="12"/>
        <v>-1.9358770255297972</v>
      </c>
      <c r="AN81" s="2">
        <f t="shared" si="13"/>
        <v>-0.36666483089481638</v>
      </c>
      <c r="AO81" s="2">
        <f t="shared" si="14"/>
        <v>-1.0578548952612432</v>
      </c>
      <c r="AP81" s="2">
        <f t="shared" si="15"/>
        <v>-0.68397209192132458</v>
      </c>
      <c r="AQ81" s="2">
        <f t="shared" si="16"/>
        <v>-4.6934865900383187</v>
      </c>
      <c r="AR81" s="2">
        <f>窯業・土石製品!AY81</f>
        <v>-2.1568627450980387</v>
      </c>
      <c r="AS81" s="12">
        <f>窯業・土石製品!AZ81</f>
        <v>-2.4657816640501977</v>
      </c>
    </row>
    <row r="82" spans="1:45">
      <c r="B82">
        <v>8</v>
      </c>
      <c r="C82" s="4">
        <v>42583</v>
      </c>
      <c r="D82" s="9">
        <f>窯業・土石製品!B82/窯業・土石製品!B70*100-100</f>
        <v>-4.154589371980677</v>
      </c>
      <c r="E82" s="9">
        <f>(窯業・土石製品!C82/窯業・土石製品!C70*100-100)*窯業・土石製品!C$12/窯業・土石製品!$B$12</f>
        <v>-2.2306866726993408E-2</v>
      </c>
      <c r="F82" s="9">
        <f>(窯業・土石製品!D82/窯業・土石製品!D70*100-100)*窯業・土石製品!D$12/窯業・土石製品!$B$12</f>
        <v>-0.25605792071135836</v>
      </c>
      <c r="G82" s="9">
        <f>(窯業・土石製品!E82/窯業・土石製品!E70*100-100)*窯業・土石製品!E$12/窯業・土石製品!$B$12</f>
        <v>-1.4912813302229316E-3</v>
      </c>
      <c r="H82" s="9">
        <f>(窯業・土石製品!F82/窯業・土石製品!F70*100-100)*窯業・土石製品!F$12/窯業・土石製品!$B$12</f>
        <v>-2.9441876038272908E-2</v>
      </c>
      <c r="I82" s="9">
        <f>(窯業・土石製品!G82/窯業・土石製品!G70*100-100)*窯業・土石製品!G$12/窯業・土石製品!$B$12</f>
        <v>-5.317198539649725E-2</v>
      </c>
      <c r="J82" s="9">
        <f>(窯業・土石製品!H82/窯業・土石製品!H70*100-100)*窯業・土石製品!H$12/窯業・土石製品!$B$12</f>
        <v>-0.30838696695396584</v>
      </c>
      <c r="K82" s="9">
        <f>(窯業・土石製品!I82/窯業・土石製品!I70*100-100)*窯業・土石製品!I$12/窯業・土石製品!$B$12</f>
        <v>-1.7764514604778034</v>
      </c>
      <c r="L82" s="9">
        <f>(窯業・土石製品!J82/窯業・土石製品!J70*100-100)*窯業・土石製品!J$12/窯業・土石製品!$B$12</f>
        <v>-0.13936221988632133</v>
      </c>
      <c r="M82" s="9">
        <f>(窯業・土石製品!K82/窯業・土石製品!K70*100-100)*窯業・土石製品!K$12/窯業・土石製品!$B$12</f>
        <v>-0.28723333286275859</v>
      </c>
      <c r="N82" s="9">
        <f>(窯業・土石製品!L82/窯業・土石製品!L70*100-100)*窯業・土石製品!L$12/窯業・土石製品!$B$12</f>
        <v>-0.12729092891123645</v>
      </c>
      <c r="O82" s="9">
        <f>(窯業・土石製品!M82/窯業・土石製品!M70*100-100)*窯業・土石製品!M$12/窯業・土石製品!$B$12</f>
        <v>-0.29255116560820754</v>
      </c>
      <c r="P82" s="9">
        <f>(窯業・土石製品!N82/窯業・土石製品!N70*100-100)*窯業・土石製品!N$12/窯業・土石製品!$B$12</f>
        <v>-8.6884642536066092E-2</v>
      </c>
      <c r="Q82" s="9">
        <f>(窯業・土石製品!O82/窯業・土石製品!O70*100-100)*窯業・土石製品!O$12/窯業・土石製品!$B$12</f>
        <v>-2.5469697881761181E-2</v>
      </c>
      <c r="R82" s="9">
        <f>(窯業・土石製品!P82/窯業・土石製品!P70*100-100)*窯業・土石製品!P$12/窯業・土石製品!$B$12</f>
        <v>-2.0072081712869637E-4</v>
      </c>
      <c r="S82" s="9">
        <f>(窯業・土石製品!Q82/窯業・土石製品!Q70*100-100)*窯業・土石製品!Q$12/窯業・土石製品!$B$12</f>
        <v>0</v>
      </c>
      <c r="T82" s="9">
        <f>(窯業・土石製品!R82/窯業・土石製品!R70*100-100)*窯業・土石製品!R$12/窯業・土石製品!$B$12</f>
        <v>-2.7443154250285888E-4</v>
      </c>
      <c r="U82" s="9">
        <f>(窯業・土石製品!S82/窯業・土石製品!S70*100-100)*窯業・土石製品!S$12/窯業・土石製品!$B$12</f>
        <v>-1.8302089052736191E-4</v>
      </c>
      <c r="V82" s="9">
        <f>(窯業・土石製品!T82/窯業・土石製品!T70*100-100)*窯業・土石製品!T$12/窯業・土石製品!$B$12</f>
        <v>-2.1596151958378263E-2</v>
      </c>
      <c r="W82" s="9">
        <f>(窯業・土石製品!U82/窯業・土石製品!U70*100-100)*窯業・土石製品!U$12/窯業・土石製品!$B$12</f>
        <v>-1.0055334303348342</v>
      </c>
      <c r="X82" s="9">
        <f>(窯業・土石製品!V82/窯業・土石製品!V70*100-100)*窯業・土石製品!V$12/窯業・土石製品!$B$12</f>
        <v>-5.6615011130506496E-4</v>
      </c>
      <c r="Y82" s="9">
        <f>(窯業・土石製品!W82/窯業・土石製品!W70*100-100)*窯業・土石製品!W$12/窯業・土石製品!$B$12</f>
        <v>7.394783455651018E-3</v>
      </c>
      <c r="Z82" s="9">
        <f>(窯業・土石製品!X82/窯業・土石製品!X70*100-100)*窯業・土石製品!X$12/窯業・土石製品!$B$12</f>
        <v>6.8780960098999274E-3</v>
      </c>
      <c r="AA82" s="9">
        <f>(窯業・土石製品!Y82/窯業・土石製品!Y70*100-100)*窯業・土石製品!Y$12/窯業・土石製品!$B$12</f>
        <v>4.1393509820207173E-3</v>
      </c>
      <c r="AB82" s="9">
        <f>(窯業・土石製品!Z82/窯業・土石製品!Z70*100-100)*窯業・土石製品!Z$12/窯業・土石製品!$B$12</f>
        <v>-8.1046992059083285E-3</v>
      </c>
      <c r="AC82" s="9">
        <f>(窯業・土石製品!AA82/窯業・土石製品!AA70*100-100)*窯業・土石製品!AA$12/窯業・土石製品!$B$12</f>
        <v>-1.5547773786392723E-3</v>
      </c>
      <c r="AD82" s="9">
        <f>(窯業・土石製品!AB82/窯業・土石製品!AB70*100-100)*窯業・土石製品!AB$12/窯業・土石製品!$B$12</f>
        <v>8.9998610891002257E-4</v>
      </c>
      <c r="AE82" s="9">
        <f>(窯業・土石製品!AC82/窯業・土石製品!AC70*100-100)*窯業・土石製品!AC$12/窯業・土石製品!$B$12</f>
        <v>3.1756303326622923E-2</v>
      </c>
      <c r="AF82" s="9">
        <f>(窯業・土石製品!AD82/窯業・土石製品!AD70*100-100)*窯業・土石製品!AD$12/窯業・土石製品!$B$12</f>
        <v>0</v>
      </c>
      <c r="AG82" s="9">
        <f>(窯業・土石製品!AE82/窯業・土石製品!AE70*100-100)*窯業・土石製品!AE$12/窯業・土石製品!$B$12</f>
        <v>-3.8001927357434952E-3</v>
      </c>
      <c r="AJ82" s="4">
        <v>42583</v>
      </c>
      <c r="AK82" s="2">
        <f t="shared" si="10"/>
        <v>-0.25605792071135836</v>
      </c>
      <c r="AL82" s="2">
        <f t="shared" si="11"/>
        <v>-0.30838696695396584</v>
      </c>
      <c r="AM82" s="2">
        <f t="shared" si="12"/>
        <v>-1.7764514604778034</v>
      </c>
      <c r="AN82" s="2">
        <f t="shared" si="13"/>
        <v>-0.29255116560820754</v>
      </c>
      <c r="AO82" s="2">
        <f t="shared" si="14"/>
        <v>-1.0055334303348342</v>
      </c>
      <c r="AP82" s="2">
        <f t="shared" si="15"/>
        <v>-0.51560842789450767</v>
      </c>
      <c r="AQ82" s="2">
        <f t="shared" si="16"/>
        <v>-4.154589371980677</v>
      </c>
      <c r="AR82" s="2">
        <f>窯業・土石製品!AY82</f>
        <v>-2.2549019607843093</v>
      </c>
      <c r="AS82" s="12">
        <f>窯業・土石製品!AZ82</f>
        <v>-2.1736938459742419</v>
      </c>
    </row>
    <row r="83" spans="1:45">
      <c r="B83">
        <v>9</v>
      </c>
      <c r="C83" s="4">
        <v>42614</v>
      </c>
      <c r="D83" s="9">
        <f>窯業・土石製品!B83/窯業・土石製品!B71*100-100</f>
        <v>-3.4079844206426486</v>
      </c>
      <c r="E83" s="9">
        <f>(窯業・土石製品!C83/窯業・土石製品!C71*100-100)*窯業・土石製品!C$12/窯業・土石製品!$B$12</f>
        <v>-1.9253985557788643E-2</v>
      </c>
      <c r="F83" s="9">
        <f>(窯業・土石製品!D83/窯業・土石製品!D71*100-100)*窯業・土石製品!D$12/窯業・土石製品!$B$12</f>
        <v>-0.15407370886232044</v>
      </c>
      <c r="G83" s="9">
        <f>(窯業・土石製品!E83/窯業・土石製品!E71*100-100)*窯業・土石製品!E$12/窯業・土石製品!$B$12</f>
        <v>-1.3765673817442592E-3</v>
      </c>
      <c r="H83" s="9">
        <f>(窯業・土石製品!F83/窯業・土石製品!F71*100-100)*窯業・土石製品!F$12/窯業・土石製品!$B$12</f>
        <v>-2.2857677863323742E-2</v>
      </c>
      <c r="I83" s="9">
        <f>(窯業・土石製品!G83/窯業・土石製品!G71*100-100)*窯業・土石製品!G$12/窯業・土石製品!$B$12</f>
        <v>-3.5482339092107539E-2</v>
      </c>
      <c r="J83" s="9">
        <f>(窯業・土石製品!H83/窯業・土石製品!H71*100-100)*窯業・土石製品!H$12/窯業・土石製品!$B$12</f>
        <v>-0.24402862941731063</v>
      </c>
      <c r="K83" s="9">
        <f>(窯業・土石製品!I83/窯業・土石製品!I71*100-100)*窯業・土石製品!I$12/窯業・土石製品!$B$12</f>
        <v>-1.5130598478312023</v>
      </c>
      <c r="L83" s="9">
        <f>(窯業・土石製品!J83/窯業・土石製品!J71*100-100)*窯業・土石製品!J$12/窯業・土石製品!$B$12</f>
        <v>-0.12779880231336332</v>
      </c>
      <c r="M83" s="9">
        <f>(窯業・土石製品!K83/窯業・土石製品!K71*100-100)*窯業・土石製品!K$12/窯業・土石製品!$B$12</f>
        <v>-0.30932820462143457</v>
      </c>
      <c r="N83" s="9">
        <f>(窯業・土石製品!L83/窯業・土石製品!L71*100-100)*窯業・土石製品!L$12/窯業・土石製品!$B$12</f>
        <v>-0.11715185981437601</v>
      </c>
      <c r="O83" s="9">
        <f>(窯業・土石製品!M83/窯業・土石製品!M71*100-100)*窯業・土石製品!M$12/窯業・土石製品!$B$12</f>
        <v>-0.2137417073103223</v>
      </c>
      <c r="P83" s="9">
        <f>(窯業・土石製品!N83/窯業・土石製品!N71*100-100)*窯業・土石製品!N$12/窯業・土石製品!$B$12</f>
        <v>-7.8352727187930127E-2</v>
      </c>
      <c r="Q83" s="9">
        <f>(窯業・土石製品!O83/窯業・土石製品!O71*100-100)*窯業・土石製品!O$12/窯業・土石製品!$B$12</f>
        <v>-2.2740801680143908E-2</v>
      </c>
      <c r="R83" s="9">
        <f>(窯業・土石製品!P83/窯業・土石製品!P71*100-100)*窯業・土石製品!P$12/窯業・土石製品!$B$12</f>
        <v>8.0529191832040255E-4</v>
      </c>
      <c r="S83" s="9">
        <f>(窯業・土石製品!Q83/窯業・土石製品!Q71*100-100)*窯業・土石製品!Q$12/窯業・土石製品!$B$12</f>
        <v>0</v>
      </c>
      <c r="T83" s="9">
        <f>(窯業・土石製品!R83/窯業・土石製品!R71*100-100)*窯業・土石製品!R$12/窯業・土石製品!$B$12</f>
        <v>-1.5621569705536018E-4</v>
      </c>
      <c r="U83" s="9">
        <f>(窯業・土石製品!S83/窯業・土石製品!S71*100-100)*窯業・土石製品!S$12/窯業・土石製品!$B$12</f>
        <v>-1.8302089052736191E-4</v>
      </c>
      <c r="V83" s="9">
        <f>(窯業・土石製品!T83/窯業・土石製品!T71*100-100)*窯業・土石製品!T$12/窯業・土石製品!$B$12</f>
        <v>-2.0396365738468338E-2</v>
      </c>
      <c r="W83" s="9">
        <f>(窯業・土石製品!U83/窯業・土石製品!U71*100-100)*窯業・土石製品!U$12/窯業・土石製品!$B$12</f>
        <v>-0.89569560331923759</v>
      </c>
      <c r="X83" s="9">
        <f>(窯業・土石製品!V83/窯業・土石製品!V71*100-100)*窯業・土石製品!V$12/窯業・土石製品!$B$12</f>
        <v>-5.6615011130506496E-4</v>
      </c>
      <c r="Y83" s="9">
        <f>(窯業・土石製品!W83/窯業・土石製品!W71*100-100)*窯業・土石製品!W$12/窯業・土石製品!$B$12</f>
        <v>6.6431047340820238E-3</v>
      </c>
      <c r="Z83" s="9">
        <f>(窯業・土石製品!X83/窯業・土石製品!X71*100-100)*窯業・土石製品!X$12/窯業・土石製品!$B$12</f>
        <v>6.8780960098999274E-3</v>
      </c>
      <c r="AA83" s="9">
        <f>(窯業・土石製品!Y83/窯業・土石製品!Y71*100-100)*窯業・土石製品!Y$12/窯業・土石製品!$B$12</f>
        <v>3.5591026747195048E-3</v>
      </c>
      <c r="AB83" s="9">
        <f>(窯業・土石製品!Z83/窯業・土石製品!Z71*100-100)*窯業・土石製品!Z$12/窯業・土石製品!$B$12</f>
        <v>-8.2336009825430909E-3</v>
      </c>
      <c r="AC83" s="9">
        <f>(窯業・土石製品!AA83/窯業・土石製品!AA71*100-100)*窯業・土石製品!AA$12/窯業・土石製品!$B$12</f>
        <v>3.1159596074484121E-3</v>
      </c>
      <c r="AD83" s="9">
        <f>(窯業・土石製品!AB83/窯業・土石製品!AB71*100-100)*窯業・土石製品!AB$12/窯業・土石製品!$B$12</f>
        <v>8.9998610891002257E-4</v>
      </c>
      <c r="AE83" s="9">
        <f>(窯業・土石製品!AC83/窯業・土石製品!AC71*100-100)*窯業・土石製品!AC$12/窯業・土石製品!$B$12</f>
        <v>3.1724830280709118E-2</v>
      </c>
      <c r="AF83" s="9">
        <f>(窯業・土石製品!AD83/窯業・土石製品!AD71*100-100)*窯業・土石製品!AD$12/窯業・土石製品!$B$12</f>
        <v>0</v>
      </c>
      <c r="AG83" s="9">
        <f>(窯業・土石製品!AE83/窯業・土石製品!AE71*100-100)*窯業・土石製品!AE$12/窯業・土石製品!$B$12</f>
        <v>-4.7032718876261767E-3</v>
      </c>
      <c r="AJ83" s="4">
        <v>42614</v>
      </c>
      <c r="AK83" s="2">
        <f t="shared" si="10"/>
        <v>-0.15407370886232044</v>
      </c>
      <c r="AL83" s="2">
        <f t="shared" si="11"/>
        <v>-0.24402862941731063</v>
      </c>
      <c r="AM83" s="2">
        <f t="shared" si="12"/>
        <v>-1.5130598478312023</v>
      </c>
      <c r="AN83" s="2">
        <f t="shared" si="13"/>
        <v>-0.2137417073103223</v>
      </c>
      <c r="AO83" s="2">
        <f t="shared" si="14"/>
        <v>-0.89569560331923759</v>
      </c>
      <c r="AP83" s="2">
        <f t="shared" si="15"/>
        <v>-0.3873849239022551</v>
      </c>
      <c r="AQ83" s="2">
        <f t="shared" si="16"/>
        <v>-3.4079844206426486</v>
      </c>
      <c r="AR83" s="2">
        <f>窯業・土石製品!AY83</f>
        <v>-2.1589793915603508</v>
      </c>
      <c r="AS83" s="12">
        <f>窯業・土石製品!AZ83</f>
        <v>-1.7764698776826293</v>
      </c>
    </row>
    <row r="84" spans="1:45">
      <c r="B84">
        <v>10</v>
      </c>
      <c r="C84" s="4">
        <v>42644</v>
      </c>
      <c r="D84" s="9">
        <f>窯業・土石製品!B84/窯業・土石製品!B72*100-100</f>
        <v>-2.6522593320235757</v>
      </c>
      <c r="E84" s="9">
        <f>(窯業・土石製品!C84/窯業・土石製品!C72*100-100)*窯業・土石製品!C$12/窯業・土石製品!$B$12</f>
        <v>-1.1415089297303904E-2</v>
      </c>
      <c r="F84" s="9">
        <f>(窯業・土石製品!D84/窯業・土石製品!D72*100-100)*窯業・土石製品!D$12/窯業・土石製品!$B$12</f>
        <v>-0.13695440787761703</v>
      </c>
      <c r="G84" s="9">
        <f>(窯業・土石製品!E84/窯業・土石製品!E72*100-100)*窯業・土石製品!E$12/窯業・土石製品!$B$12</f>
        <v>-1.9464401817222779E-3</v>
      </c>
      <c r="H84" s="9">
        <f>(窯業・土石製品!F84/窯業・土石製品!F72*100-100)*窯業・土石製品!F$12/窯業・土石製品!$B$12</f>
        <v>-2.0835925115877799E-2</v>
      </c>
      <c r="I84" s="9">
        <f>(窯業・土石製品!G84/窯業・土石製品!G72*100-100)*窯業・土石製品!G$12/窯業・土石製品!$B$12</f>
        <v>-5.317198539649725E-2</v>
      </c>
      <c r="J84" s="9">
        <f>(窯業・土石製品!H84/窯業・土石製品!H72*100-100)*窯業・土石製品!H$12/窯業・土石製品!$B$12</f>
        <v>-0.18470584475761406</v>
      </c>
      <c r="K84" s="9">
        <f>(窯業・土石製品!I84/窯業・土石製品!I72*100-100)*窯業・土石製品!I$12/窯業・土石製品!$B$12</f>
        <v>-0.5960318888978543</v>
      </c>
      <c r="L84" s="9">
        <f>(窯業・土石製品!J84/窯業・土石製品!J72*100-100)*窯業・土石製品!J$12/窯業・土石製品!$B$12</f>
        <v>-0.12541711880963208</v>
      </c>
      <c r="M84" s="9">
        <f>(窯業・土石製品!K84/窯業・土石製品!K72*100-100)*窯業・土石製品!K$12/窯業・土石製品!$B$12</f>
        <v>-0.3099247874654481</v>
      </c>
      <c r="N84" s="9">
        <f>(窯業・土石製品!L84/窯業・土石製品!L72*100-100)*窯業・土石製品!L$12/窯業・土石製品!$B$12</f>
        <v>-4.8945015295317015E-2</v>
      </c>
      <c r="O84" s="9">
        <f>(窯業・土石製品!M84/窯業・土石製品!M72*100-100)*窯業・土石製品!M$12/窯業・土石製品!$B$12</f>
        <v>-0.24283094332083599</v>
      </c>
      <c r="P84" s="9">
        <f>(窯業・土石製品!N84/窯業・土石製品!N72*100-100)*窯業・土石製品!N$12/窯業・土石製品!$B$12</f>
        <v>-5.2816716910082495E-2</v>
      </c>
      <c r="Q84" s="9">
        <f>(窯業・土石製品!O84/窯業・土石製品!O72*100-100)*窯業・土石製品!O$12/窯業・土石製品!$B$12</f>
        <v>-2.1516460765716738E-2</v>
      </c>
      <c r="R84" s="9">
        <f>(窯業・土石製品!P84/窯業・土石製品!P72*100-100)*窯業・土石製品!P$12/窯業・土石製品!$B$12</f>
        <v>1.8137205367576225E-3</v>
      </c>
      <c r="S84" s="9">
        <f>(窯業・土石製品!Q84/窯業・土石製品!Q72*100-100)*窯業・土石製品!Q$12/窯業・土石製品!$B$12</f>
        <v>0</v>
      </c>
      <c r="T84" s="9">
        <f>(窯業・土石製品!R84/窯業・土石製品!R72*100-100)*窯業・土石製品!R$12/窯業・土石製品!$B$12</f>
        <v>-2.5199611049481614E-4</v>
      </c>
      <c r="U84" s="9">
        <f>(窯業・土石製品!S84/窯業・土石製品!S72*100-100)*窯業・土石製品!S$12/窯業・土石製品!$B$12</f>
        <v>-1.8302089052736191E-4</v>
      </c>
      <c r="V84" s="9">
        <f>(窯業・土石製品!T84/窯業・土石製品!T72*100-100)*窯業・土石製品!T$12/窯業・土石製品!$B$12</f>
        <v>-2.2818711343301344E-2</v>
      </c>
      <c r="W84" s="9">
        <f>(窯業・土石製品!U84/窯業・土石製品!U72*100-100)*窯業・土石製品!U$12/窯業・土石製品!$B$12</f>
        <v>-0.94348201222943318</v>
      </c>
      <c r="X84" s="9">
        <f>(窯業・土石製品!V84/窯業・土石製品!V72*100-100)*窯業・土石製品!V$12/窯業・土石製品!$B$12</f>
        <v>-5.6615011130506496E-4</v>
      </c>
      <c r="Y84" s="9">
        <f>(窯業・土石製品!W84/窯業・土石製品!W72*100-100)*窯業・土石製品!W$12/窯業・土石製品!$B$12</f>
        <v>6.2682978990140263E-3</v>
      </c>
      <c r="Z84" s="9">
        <f>(窯業・土石製品!X84/窯業・土石製品!X72*100-100)*窯業・土石製品!X$12/窯業・土石製品!$B$12</f>
        <v>6.8780960098999274E-3</v>
      </c>
      <c r="AA84" s="9">
        <f>(窯業・土石製品!Y84/窯業・土石製品!Y72*100-100)*窯業・土石製品!Y$12/窯業・土石製品!$B$12</f>
        <v>4.7257794851048272E-3</v>
      </c>
      <c r="AB84" s="9">
        <f>(窯業・土石製品!Z84/窯業・土石製品!Z72*100-100)*窯業・土石製品!Z$12/窯業・土石製品!$B$12</f>
        <v>-6.5672964031227689E-3</v>
      </c>
      <c r="AC84" s="9">
        <f>(窯業・土石製品!AA84/窯業・土石製品!AA72*100-100)*窯業・土石製品!AA$12/窯業・土石製品!$B$12</f>
        <v>6.2383438738810634E-3</v>
      </c>
      <c r="AD84" s="9">
        <f>(窯業・土石製品!AB84/窯業・土石製品!AB72*100-100)*窯業・土石製品!AB$12/窯業・土石製品!$B$12</f>
        <v>0</v>
      </c>
      <c r="AE84" s="9">
        <f>(窯業・土石製品!AC84/窯業・土石製品!AC72*100-100)*窯業・土石製品!AC$12/窯業・土石製品!$B$12</f>
        <v>6.3638874260908404E-2</v>
      </c>
      <c r="AF84" s="9">
        <f>(窯業・土石製品!AD84/窯業・土石製品!AD72*100-100)*窯業・土石製品!AD$12/窯業・土石製品!$B$12</f>
        <v>0</v>
      </c>
      <c r="AG84" s="9">
        <f>(窯業・土石製品!AE84/窯業・土石製品!AE72*100-100)*窯業・土石製品!AE$12/窯業・土石製品!$B$12</f>
        <v>-5.8120594781959122E-3</v>
      </c>
      <c r="AJ84" s="4">
        <v>42644</v>
      </c>
      <c r="AK84" s="2">
        <f t="shared" si="10"/>
        <v>-0.13695440787761703</v>
      </c>
      <c r="AL84" s="2">
        <f t="shared" si="11"/>
        <v>-0.18470584475761406</v>
      </c>
      <c r="AM84" s="2">
        <f t="shared" si="12"/>
        <v>-0.5960318888978543</v>
      </c>
      <c r="AN84" s="2">
        <f t="shared" si="13"/>
        <v>-0.24283094332083599</v>
      </c>
      <c r="AO84" s="2">
        <f t="shared" si="14"/>
        <v>-0.94348201222943318</v>
      </c>
      <c r="AP84" s="2">
        <f t="shared" si="15"/>
        <v>-0.54825423494022107</v>
      </c>
      <c r="AQ84" s="2">
        <f t="shared" si="16"/>
        <v>-2.6522593320235757</v>
      </c>
      <c r="AR84" s="2">
        <f>窯業・土石製品!AY84</f>
        <v>-2.4533856722276681</v>
      </c>
      <c r="AS84" s="12">
        <f>窯業・土石製品!AZ84</f>
        <v>-1.3767085144570217</v>
      </c>
    </row>
    <row r="85" spans="1:45">
      <c r="B85">
        <v>11</v>
      </c>
      <c r="C85" s="4">
        <v>42675</v>
      </c>
      <c r="D85" s="9">
        <f>窯業・土石製品!B85/窯業・土石製品!B73*100-100</f>
        <v>-1.8609206660136977</v>
      </c>
      <c r="E85" s="9">
        <f>(窯業・土石製品!C85/窯業・土石製品!C73*100-100)*窯業・土石製品!C$12/窯業・土石製品!$B$12</f>
        <v>-4.4090275177582116E-3</v>
      </c>
      <c r="F85" s="9">
        <f>(窯業・土石製品!D85/窯業・土石製品!D73*100-100)*窯業・土石製品!D$12/窯業・土石製品!$B$12</f>
        <v>0.34206024802925383</v>
      </c>
      <c r="G85" s="9">
        <f>(窯業・土石製品!E85/窯業・土石製品!E73*100-100)*窯業・土石製品!E$12/窯業・土石製品!$B$12</f>
        <v>-1.7207092271803283E-3</v>
      </c>
      <c r="H85" s="9">
        <f>(窯業・土石製品!F85/窯業・土石製品!F73*100-100)*窯業・土石製品!F$12/窯業・土石製品!$B$12</f>
        <v>-2.0758683502843878E-2</v>
      </c>
      <c r="I85" s="9">
        <f>(窯業・土石製品!G85/窯業・土石製品!G73*100-100)*窯業・土石製品!G$12/窯業・土石製品!$B$12</f>
        <v>-5.317198539649725E-2</v>
      </c>
      <c r="J85" s="9">
        <f>(窯業・土石製品!H85/窯業・土石製品!H73*100-100)*窯業・土石製品!H$12/窯業・土石製品!$B$12</f>
        <v>-0.16139345658432214</v>
      </c>
      <c r="K85" s="9">
        <f>(窯業・土石製品!I85/窯業・土石製品!I73*100-100)*窯業・土石製品!I$12/窯業・土石製品!$B$12</f>
        <v>-0.45267869964475521</v>
      </c>
      <c r="L85" s="9">
        <f>(窯業・土石製品!J85/窯業・土石製品!J73*100-100)*窯業・土石製品!J$12/窯業・土石製品!$B$12</f>
        <v>-0.11777536683780558</v>
      </c>
      <c r="M85" s="9">
        <f>(窯業・土石製品!K85/窯業・土石製品!K73*100-100)*窯業・土石製品!K$12/窯業・土石製品!$B$12</f>
        <v>-0.3099247874654481</v>
      </c>
      <c r="N85" s="9">
        <f>(窯業・土石製品!L85/窯業・土石製品!L73*100-100)*窯業・土石製品!L$12/窯業・土石製品!$B$12</f>
        <v>-2.4668736231316751E-2</v>
      </c>
      <c r="O85" s="9">
        <f>(窯業・土石製品!M85/窯業・土石製品!M73*100-100)*窯業・土石製品!M$12/窯業・土石製品!$B$12</f>
        <v>-0.1191238275487765</v>
      </c>
      <c r="P85" s="9">
        <f>(窯業・土石製品!N85/窯業・土石製品!N73*100-100)*窯業・土石製品!N$12/窯業・土石製品!$B$12</f>
        <v>-4.1079668707841806E-2</v>
      </c>
      <c r="Q85" s="9">
        <f>(窯業・土石製品!O85/窯業・土石製品!O73*100-100)*窯業・土石製品!O$12/窯業・土石製品!$B$12</f>
        <v>-2.2244600343576271E-2</v>
      </c>
      <c r="R85" s="9">
        <f>(窯業・土石製品!P85/窯業・土石製品!P73*100-100)*窯業・土石製品!P$12/窯業・土石製品!$B$12</f>
        <v>2.00720817128725E-4</v>
      </c>
      <c r="S85" s="9">
        <f>(窯業・土石製品!Q85/窯業・土石製品!Q73*100-100)*窯業・土石製品!Q$12/窯業・土石製品!$B$12</f>
        <v>0</v>
      </c>
      <c r="T85" s="9">
        <f>(窯業・土石製品!R85/窯業・土石製品!R73*100-100)*窯業・土石製品!R$12/窯業・土石製品!$B$12</f>
        <v>-1.7563618720182908E-4</v>
      </c>
      <c r="U85" s="9">
        <f>(窯業・土石製品!S85/窯業・土石製品!S73*100-100)*窯業・土石製品!S$12/窯業・土石製品!$B$12</f>
        <v>-1.8302089052736191E-4</v>
      </c>
      <c r="V85" s="9">
        <f>(窯業・土石製品!T85/窯業・土石製品!T73*100-100)*窯業・土石製品!T$12/窯業・土石製品!$B$12</f>
        <v>-1.9234972677595559E-2</v>
      </c>
      <c r="W85" s="9">
        <f>(窯業・土石製品!U85/窯業・土石製品!U73*100-100)*窯業・土石製品!U$12/窯業・土石製品!$B$12</f>
        <v>-0.93389816514470758</v>
      </c>
      <c r="X85" s="9">
        <f>(窯業・土石製品!V85/窯業・土石製品!V73*100-100)*窯業・土石製品!V$12/窯業・土石製品!$B$12</f>
        <v>-5.6615011130506496E-4</v>
      </c>
      <c r="Y85" s="9">
        <f>(窯業・土石製品!W85/窯業・土石製品!W73*100-100)*窯業・土石製品!W$12/窯業・土石製品!$B$12</f>
        <v>6.2682978990140263E-3</v>
      </c>
      <c r="Z85" s="9">
        <f>(窯業・土石製品!X85/窯業・土石製品!X73*100-100)*窯業・土石製品!X$12/窯業・土石製品!$B$12</f>
        <v>6.8714697131661067E-3</v>
      </c>
      <c r="AA85" s="9">
        <f>(窯業・土石製品!Y85/窯業・土石製品!Y73*100-100)*窯業・土石製品!Y$12/窯業・土石製品!$B$12</f>
        <v>3.5369964469263611E-3</v>
      </c>
      <c r="AB85" s="9">
        <f>(窯業・土石製品!Z85/窯業・土石製品!Z73*100-100)*窯業・土石製品!Z$12/窯業・土石製品!$B$12</f>
        <v>-8.2336009825430909E-3</v>
      </c>
      <c r="AC85" s="9">
        <f>(窯業・土石製品!AA85/窯業・土石製品!AA73*100-100)*窯業・土石製品!AA$12/窯業・土石製品!$B$12</f>
        <v>4.6739394111726187E-3</v>
      </c>
      <c r="AD85" s="9">
        <f>(窯業・土石製品!AB85/窯業・土石製品!AB73*100-100)*窯業・土石製品!AB$12/窯業・土石製品!$B$12</f>
        <v>0</v>
      </c>
      <c r="AE85" s="9">
        <f>(窯業・土石製品!AC85/窯業・土石製品!AC73*100-100)*窯業・土石製品!AC$12/窯業・土石製品!$B$12</f>
        <v>7.4024603988319768E-2</v>
      </c>
      <c r="AF85" s="9">
        <f>(窯業・土石製品!AD85/窯業・土石製品!AD73*100-100)*窯業・土石製品!AD$12/窯業・土石製品!$B$12</f>
        <v>0</v>
      </c>
      <c r="AG85" s="9">
        <f>(窯業・土石製品!AE85/窯業・土石製品!AE73*100-100)*窯業・土石製品!AE$12/窯業・土石製品!$B$12</f>
        <v>-5.5991331995550253E-3</v>
      </c>
      <c r="AJ85" s="4">
        <v>42675</v>
      </c>
      <c r="AK85" s="2">
        <f t="shared" si="10"/>
        <v>0.34206024802925383</v>
      </c>
      <c r="AL85" s="2">
        <f t="shared" si="11"/>
        <v>-0.16139345658432214</v>
      </c>
      <c r="AM85" s="2">
        <f t="shared" si="12"/>
        <v>-0.45267869964475521</v>
      </c>
      <c r="AN85" s="2">
        <f t="shared" si="13"/>
        <v>-0.1191238275487765</v>
      </c>
      <c r="AO85" s="2">
        <f t="shared" si="14"/>
        <v>-0.93389816514470758</v>
      </c>
      <c r="AP85" s="2">
        <f t="shared" si="15"/>
        <v>-0.53588676512039002</v>
      </c>
      <c r="AQ85" s="2">
        <f t="shared" si="16"/>
        <v>-1.8609206660136977</v>
      </c>
      <c r="AR85" s="2">
        <f>窯業・土石製品!AY85</f>
        <v>-2.3552502453385671</v>
      </c>
      <c r="AS85" s="12">
        <f>窯業・土石製品!AZ85</f>
        <v>-0.96731520157253215</v>
      </c>
    </row>
    <row r="86" spans="1:45">
      <c r="B86">
        <v>12</v>
      </c>
      <c r="C86" s="4">
        <v>42705</v>
      </c>
      <c r="D86" s="9">
        <f>窯業・土石製品!B86/窯業・土石製品!B74*100-100</f>
        <v>-0.49067713444553362</v>
      </c>
      <c r="E86" s="9">
        <f>(窯業・土石製品!C86/窯業・土石製品!C74*100-100)*窯業・土石製品!C$12/窯業・土石製品!$B$12</f>
        <v>7.4959935812917988E-3</v>
      </c>
      <c r="F86" s="9">
        <f>(窯業・土石製品!D86/窯業・土石製品!D74*100-100)*窯業・土石製品!D$12/窯業・土石製品!$B$12</f>
        <v>0.59803641747890213</v>
      </c>
      <c r="G86" s="9">
        <f>(窯業・土石製品!E86/窯業・土石製品!E74*100-100)*窯業・土石製品!E$12/窯業・土石製品!$B$12</f>
        <v>-4.5842044686171491E-4</v>
      </c>
      <c r="H86" s="9">
        <f>(窯業・土石製品!F86/窯業・土石製品!F74*100-100)*窯業・土石製品!F$12/窯業・土石製品!$B$12</f>
        <v>-1.0466644625966548E-2</v>
      </c>
      <c r="I86" s="9">
        <f>(窯業・土石製品!G86/窯業・土石製品!G74*100-100)*窯業・土石製品!G$12/窯業・土石製品!$B$12</f>
        <v>-4.7309785456142221E-2</v>
      </c>
      <c r="J86" s="9">
        <f>(窯業・土石製品!H86/窯業・土石製品!H74*100-100)*窯業・土石製品!H$12/窯業・土石製品!$B$12</f>
        <v>5.1488797432433162E-2</v>
      </c>
      <c r="K86" s="9">
        <f>(窯業・土石製品!I86/窯業・土石製品!I74*100-100)*窯業・土石製品!I$12/窯業・土石製品!$B$12</f>
        <v>9.2722330507762282E-2</v>
      </c>
      <c r="L86" s="9">
        <f>(窯業・土石製品!J86/窯業・土石製品!J74*100-100)*窯業・土石製品!J$12/窯業・土石製品!$B$12</f>
        <v>-9.7825352671513113E-2</v>
      </c>
      <c r="M86" s="9">
        <f>(窯業・土石製品!K86/窯業・土石製品!K74*100-100)*窯業・土石製品!K$12/窯業・土石製品!$B$12</f>
        <v>-0.24374738352305136</v>
      </c>
      <c r="N86" s="9">
        <f>(窯業・土石製品!L86/窯業・土石製品!L74*100-100)*窯業・土石製品!L$12/窯業・土石製品!$B$12</f>
        <v>1.1504170261719847E-2</v>
      </c>
      <c r="O86" s="9">
        <f>(窯業・土石製品!M86/窯業・土石製品!M74*100-100)*窯業・土石製品!M$12/窯業・土石製品!$B$12</f>
        <v>7.0572440282480151E-2</v>
      </c>
      <c r="P86" s="9">
        <f>(窯業・土石製品!N86/窯業・土石製品!N74*100-100)*窯業・土石製品!N$12/窯業・土石製品!$B$12</f>
        <v>-2.0602392225049698E-2</v>
      </c>
      <c r="Q86" s="9">
        <f>(窯業・土石製品!O86/窯業・土石製品!O74*100-100)*窯業・土石製品!O$12/窯業・土石製品!$B$12</f>
        <v>-1.1902722976779405E-2</v>
      </c>
      <c r="R86" s="9">
        <f>(窯業・土石製品!P86/窯業・土石製品!P74*100-100)*窯業・土石製品!P$12/窯業・土石製品!$B$12</f>
        <v>1.2079378774805753E-3</v>
      </c>
      <c r="S86" s="9">
        <f>(窯業・土石製品!Q86/窯業・土石製品!Q74*100-100)*窯業・土石製品!Q$12/窯業・土石製品!$B$12</f>
        <v>0</v>
      </c>
      <c r="T86" s="9">
        <f>(窯業・土石製品!R86/窯業・土石製品!R74*100-100)*窯業・土石製品!R$12/窯業・土石製品!$B$12</f>
        <v>5.5468516208870583E-5</v>
      </c>
      <c r="U86" s="9">
        <f>(窯業・土石製品!S86/窯業・土石製品!S74*100-100)*窯業・土石製品!S$12/窯業・土石製品!$B$12</f>
        <v>-2.5312665977987646E-4</v>
      </c>
      <c r="V86" s="9">
        <f>(窯業・土石製品!T86/窯業・土石製品!T74*100-100)*窯業・土石製品!T$12/窯業・土石製品!$B$12</f>
        <v>-1.3250544805457811E-2</v>
      </c>
      <c r="W86" s="9">
        <f>(窯業・土石製品!U86/窯業・土石製品!U74*100-100)*窯業・土石製品!U$12/窯業・土石製品!$B$12</f>
        <v>-0.85696573261499687</v>
      </c>
      <c r="X86" s="9">
        <f>(窯業・土石製品!V86/窯業・土石製品!V74*100-100)*窯業・土石製品!V$12/窯業・土石製品!$B$12</f>
        <v>-5.6615011130506496E-4</v>
      </c>
      <c r="Y86" s="9">
        <f>(窯業・土石製品!W86/窯業・土石製品!W74*100-100)*窯業・土石製品!W$12/窯業・土石製品!$B$12</f>
        <v>6.2682978990140263E-3</v>
      </c>
      <c r="Z86" s="9">
        <f>(窯業・土石製品!X86/窯業・土石製品!X74*100-100)*窯業・土石製品!X$12/窯業・土石製品!$B$12</f>
        <v>8.5976200123749399E-3</v>
      </c>
      <c r="AA86" s="9">
        <f>(窯業・土石製品!Y86/窯業・土石製品!Y74*100-100)*窯業・土石製品!Y$12/窯業・土石製品!$B$12</f>
        <v>6.444465748463424E-3</v>
      </c>
      <c r="AB86" s="9">
        <f>(窯業・土石製品!Z86/窯業・土石製品!Z74*100-100)*窯業・土石製品!Z$12/窯業・土石製品!$B$12</f>
        <v>-1.6483587240673542E-3</v>
      </c>
      <c r="AC86" s="9">
        <f>(窯業・土石製品!AA86/窯業・土石製品!AA74*100-100)*窯業・土石製品!AA$12/窯業・土石製品!$B$12</f>
        <v>4.6739394111726187E-3</v>
      </c>
      <c r="AD86" s="9">
        <f>(窯業・土石製品!AB86/窯業・土石製品!AB74*100-100)*窯業・土石製品!AB$12/窯業・土石製品!$B$12</f>
        <v>0</v>
      </c>
      <c r="AE86" s="9">
        <f>(窯業・土石製品!AC86/窯業・土石製品!AC74*100-100)*窯業・土石製品!AC$12/窯業・土石製品!$B$12</f>
        <v>5.2822365929432208E-2</v>
      </c>
      <c r="AF86" s="9">
        <f>(窯業・土石製品!AD86/窯業・土石製品!AD74*100-100)*窯業・土石製品!AD$12/窯業・土石製品!$B$12</f>
        <v>0</v>
      </c>
      <c r="AG86" s="9">
        <f>(窯業・土石製品!AE86/窯業・土石製品!AE74*100-100)*窯業・土石製品!AE$12/窯業・土石製品!$B$12</f>
        <v>-5.380277346735937E-3</v>
      </c>
      <c r="AJ86" s="4">
        <v>42705</v>
      </c>
      <c r="AK86" s="2">
        <f t="shared" si="10"/>
        <v>0.59803641747890213</v>
      </c>
      <c r="AL86" s="2">
        <f t="shared" si="11"/>
        <v>5.1488797432433162E-2</v>
      </c>
      <c r="AM86" s="2">
        <f t="shared" si="12"/>
        <v>9.2722330507762282E-2</v>
      </c>
      <c r="AN86" s="2">
        <f t="shared" si="13"/>
        <v>7.0572440282480151E-2</v>
      </c>
      <c r="AO86" s="2">
        <f t="shared" si="14"/>
        <v>-0.85696573261499687</v>
      </c>
      <c r="AP86" s="2">
        <f t="shared" si="15"/>
        <v>-0.44653138753211441</v>
      </c>
      <c r="AQ86" s="2">
        <f t="shared" si="16"/>
        <v>-0.49067713444553362</v>
      </c>
      <c r="AR86" s="2">
        <f>窯業・土石製品!AY86</f>
        <v>-1.7716535433070817</v>
      </c>
      <c r="AS86" s="12">
        <f>窯業・土石製品!AZ86</f>
        <v>-0.25481609249791859</v>
      </c>
    </row>
    <row r="87" spans="1:45">
      <c r="A87">
        <v>17</v>
      </c>
      <c r="B87">
        <v>1</v>
      </c>
      <c r="C87" s="4">
        <v>42736</v>
      </c>
      <c r="D87" s="9">
        <f>窯業・土石製品!B87/窯業・土石製品!B75*100-100</f>
        <v>1.4880952380952266</v>
      </c>
      <c r="E87" s="9">
        <f>(窯業・土石製品!C87/窯業・土石製品!C75*100-100)*窯業・土石製品!C$12/窯業・土石製品!$B$12</f>
        <v>2.019953012187696E-2</v>
      </c>
      <c r="F87" s="9">
        <f>(窯業・土石製品!D87/窯業・土石製品!D75*100-100)*窯業・土石製品!D$12/窯業・土石製品!$B$12</f>
        <v>0.70323082766358003</v>
      </c>
      <c r="G87" s="9">
        <f>(窯業・土石製品!E87/窯業・土石製品!E75*100-100)*窯業・土石製品!E$12/窯業・土石製品!$B$12</f>
        <v>-2.9882383267835597E-3</v>
      </c>
      <c r="H87" s="9">
        <f>(窯業・土石製品!F87/窯業・土石製品!F75*100-100)*窯業・土石製品!F$12/窯業・土石製品!$B$12</f>
        <v>-9.6139666493127059E-3</v>
      </c>
      <c r="I87" s="9">
        <f>(窯業・土石製品!G87/窯業・土石製品!G75*100-100)*窯業・土石製品!G$12/窯業・土石製品!$B$12</f>
        <v>-4.1436213643934287E-2</v>
      </c>
      <c r="J87" s="9">
        <f>(窯業・土石製品!H87/窯業・土石製品!H75*100-100)*窯業・土石製品!H$12/窯業・土石製品!$B$12</f>
        <v>0.11863354881845034</v>
      </c>
      <c r="K87" s="9">
        <f>(窯業・土石製品!I87/窯業・土石製品!I75*100-100)*窯業・土石製品!I$12/窯業・土石製品!$B$12</f>
        <v>2.206176932120349</v>
      </c>
      <c r="L87" s="9">
        <f>(窯業・土石製品!J87/窯業・土石製品!J75*100-100)*窯業・土石製品!J$12/窯業・土石製品!$B$12</f>
        <v>-8.0908450192315365E-2</v>
      </c>
      <c r="M87" s="9">
        <f>(窯業・土石製品!K87/窯業・土石製品!K75*100-100)*窯業・土石製品!K$12/窯業・土石製品!$B$12</f>
        <v>-0.17744210053922402</v>
      </c>
      <c r="N87" s="9">
        <f>(窯業・土石製品!L87/窯業・土石製品!L75*100-100)*窯業・土石製品!L$12/窯業・土石製品!$B$12</f>
        <v>8.1759367500448765E-2</v>
      </c>
      <c r="O87" s="9">
        <f>(窯業・土石製品!M87/窯業・土石製品!M75*100-100)*窯業・土石製品!M$12/窯業・土石製品!$B$12</f>
        <v>0.22764073894595024</v>
      </c>
      <c r="P87" s="9">
        <f>(窯業・土石製品!N87/窯業・土石製品!N75*100-100)*窯業・土石製品!N$12/窯業・土石製品!$B$12</f>
        <v>1.4821323650068625E-2</v>
      </c>
      <c r="Q87" s="9">
        <f>(窯業・土石製品!O87/窯業・土石製品!O75*100-100)*窯業・土石製品!O$12/窯業・土石製品!$B$12</f>
        <v>-8.8136788295434948E-3</v>
      </c>
      <c r="R87" s="9">
        <f>(窯業・土石製品!P87/窯業・土石製品!P75*100-100)*窯業・土石製品!P$12/窯業・土石製品!$B$12</f>
        <v>2.2167695449259867E-3</v>
      </c>
      <c r="S87" s="9">
        <f>(窯業・土石製品!Q87/窯業・土石製品!Q75*100-100)*窯業・土石製品!Q$12/窯業・土石製品!$B$12</f>
        <v>0</v>
      </c>
      <c r="T87" s="9">
        <f>(窯業・土石製品!R87/窯業・土石製品!R75*100-100)*窯業・土石製品!R$12/窯業・土石製品!$B$12</f>
        <v>-1.1061702174730546E-4</v>
      </c>
      <c r="U87" s="9">
        <f>(窯業・土石製品!S87/窯業・土石製品!S75*100-100)*窯業・土石製品!S$12/窯業・土石製品!$B$12</f>
        <v>-3.6659723140533725E-4</v>
      </c>
      <c r="V87" s="9">
        <f>(窯業・土石製品!T87/窯業・土石製品!T75*100-100)*窯業・土石製品!T$12/窯業・土石製品!$B$12</f>
        <v>-4.8671489568813857E-3</v>
      </c>
      <c r="W87" s="9">
        <f>(窯業・土石製品!U87/窯業・土石製品!U75*100-100)*窯業・土石製品!U$12/窯業・土石製品!$B$12</f>
        <v>-0.76095313808897647</v>
      </c>
      <c r="X87" s="9">
        <f>(窯業・土石製品!V87/窯業・土石製品!V75*100-100)*窯業・土石製品!V$12/窯業・土石製品!$B$12</f>
        <v>-5.6615011130506496E-4</v>
      </c>
      <c r="Y87" s="9">
        <f>(窯業・土石製品!W87/窯業・土石製品!W75*100-100)*窯業・土石製品!W$12/窯業・土石製品!$B$12</f>
        <v>5.5207398422330014E-3</v>
      </c>
      <c r="Z87" s="9">
        <f>(窯業・土石製品!X87/窯業・土石製品!X75*100-100)*窯業・土石製品!X$12/窯業・土石製品!$B$12</f>
        <v>1.6982346576824513E-3</v>
      </c>
      <c r="AA87" s="9">
        <f>(窯業・土石製品!Y87/窯業・土石製品!Y75*100-100)*窯業・土石製品!Y$12/窯業・土石製品!$B$12</f>
        <v>4.6965478594237662E-3</v>
      </c>
      <c r="AB87" s="9">
        <f>(窯業・土石製品!Z87/窯業・土石製品!Z75*100-100)*窯業・土石製品!Z$12/窯業・土石製品!$B$12</f>
        <v>-1.6549455721154972E-3</v>
      </c>
      <c r="AC87" s="9">
        <f>(窯業・土石製品!AA87/窯業・土石製品!AA75*100-100)*窯業・土石製品!AA$12/窯業・土石製品!$B$12</f>
        <v>1.5563769438436664E-3</v>
      </c>
      <c r="AD87" s="9">
        <f>(窯業・土石製品!AB87/窯業・土石製品!AB75*100-100)*窯業・土石製品!AB$12/窯業・土石製品!$B$12</f>
        <v>0</v>
      </c>
      <c r="AE87" s="9">
        <f>(窯業・土石製品!AC87/窯業・土石製品!AC75*100-100)*窯業・土石製品!AC$12/窯業・土石製品!$B$12</f>
        <v>7.4098041095452483E-2</v>
      </c>
      <c r="AF87" s="9">
        <f>(窯業・土石製品!AD87/窯業・土石製品!AD75*100-100)*窯業・土石製品!AD$12/窯業・土石製品!$B$12</f>
        <v>0</v>
      </c>
      <c r="AG87" s="9">
        <f>(窯業・土石製品!AE87/窯業・土石製品!AE75*100-100)*窯業・土石製品!AE$12/窯業・土石製品!$B$12</f>
        <v>-4.2674993494665643E-3</v>
      </c>
      <c r="AJ87" s="4">
        <v>42736</v>
      </c>
      <c r="AK87" s="2">
        <f t="shared" si="10"/>
        <v>0.70323082766358003</v>
      </c>
      <c r="AL87" s="2">
        <f t="shared" si="11"/>
        <v>0.11863354881845034</v>
      </c>
      <c r="AM87" s="2">
        <f t="shared" si="12"/>
        <v>2.206176932120349</v>
      </c>
      <c r="AN87" s="2">
        <f t="shared" si="13"/>
        <v>0.22764073894595024</v>
      </c>
      <c r="AO87" s="2">
        <f t="shared" si="14"/>
        <v>-0.76095313808897647</v>
      </c>
      <c r="AP87" s="2">
        <f t="shared" si="15"/>
        <v>-1.0066336713641264</v>
      </c>
      <c r="AQ87" s="2">
        <f t="shared" si="16"/>
        <v>1.4880952380952266</v>
      </c>
      <c r="AR87" s="2">
        <f>窯業・土石製品!AY87</f>
        <v>-1.4792899408283944</v>
      </c>
      <c r="AS87" s="12">
        <f>窯業・土石製品!AZ87</f>
        <v>0.76875789893917101</v>
      </c>
    </row>
    <row r="88" spans="1:45">
      <c r="B88">
        <v>2</v>
      </c>
      <c r="C88" s="4">
        <v>42767</v>
      </c>
      <c r="D88" s="9">
        <f>窯業・土石製品!B88/窯業・土石製品!B76*100-100</f>
        <v>2.5948103792415225</v>
      </c>
      <c r="E88" s="9">
        <f>(窯業・土石製品!C88/窯業・土石製品!C76*100-100)*窯業・土石製品!C$12/窯業・土石製品!$B$12</f>
        <v>3.8315542276637263E-2</v>
      </c>
      <c r="F88" s="9">
        <f>(窯業・土石製品!D88/窯業・土石製品!D76*100-100)*窯業・土石製品!D$12/窯業・土石製品!$B$12</f>
        <v>0.96511495484227283</v>
      </c>
      <c r="G88" s="9">
        <f>(窯業・土石製品!E88/窯業・土石製品!E76*100-100)*窯業・土石製品!E$12/窯業・土石製品!$B$12</f>
        <v>-3.5460297539676336E-3</v>
      </c>
      <c r="H88" s="9">
        <f>(窯業・土石製品!F88/窯業・土石製品!F76*100-100)*窯業・土石製品!F$12/窯業・土石製品!$B$12</f>
        <v>-5.762938121672819E-3</v>
      </c>
      <c r="I88" s="9">
        <f>(窯業・土石製品!G88/窯業・土石製品!G76*100-100)*窯業・土石製品!G$12/窯業・土石製品!$B$12</f>
        <v>-3.555123683791607E-2</v>
      </c>
      <c r="J88" s="9">
        <f>(窯業・土石製品!H88/窯業・土石製品!H76*100-100)*窯業・土石製品!H$12/窯業・土石製品!$B$12</f>
        <v>8.1342876472435696E-2</v>
      </c>
      <c r="K88" s="9">
        <f>(窯業・土石製品!I88/窯業・土石製品!I76*100-100)*窯業・土石製品!I$12/窯業・土石製品!$B$12</f>
        <v>3.4787444364666107</v>
      </c>
      <c r="L88" s="9">
        <f>(窯業・土石製品!J88/窯業・土石製品!J76*100-100)*窯業・土石製品!J$12/窯業・土石製品!$B$12</f>
        <v>-6.8678162165443479E-2</v>
      </c>
      <c r="M88" s="9">
        <f>(窯業・土石製品!K88/窯業・土石製品!K76*100-100)*窯業・土石製品!K$12/窯業・土石製品!$B$12</f>
        <v>-0.19981542148487252</v>
      </c>
      <c r="N88" s="9">
        <f>(窯業・土石製品!L88/窯業・土石製品!L76*100-100)*窯業・土石製品!L$12/窯業・土石製品!$B$12</f>
        <v>0.10978654318403411</v>
      </c>
      <c r="O88" s="9">
        <f>(窯業・土石製品!M88/窯業・土石製品!M76*100-100)*窯業・土石製品!M$12/窯業・土石製品!$B$12</f>
        <v>0.24366853462195717</v>
      </c>
      <c r="P88" s="9">
        <f>(窯業・土石製品!N88/窯業・土石製品!N76*100-100)*窯業・土石製品!N$12/窯業・土石製品!$B$12</f>
        <v>3.8654012079378228E-2</v>
      </c>
      <c r="Q88" s="9">
        <f>(窯業・土石製品!O88/窯業・土石製品!O76*100-100)*窯業・土石製品!O$12/窯業・土石製品!$B$12</f>
        <v>-7.4220453301419125E-3</v>
      </c>
      <c r="R88" s="9">
        <f>(窯業・土石製品!P88/窯業・土石製品!P76*100-100)*窯業・土石製品!P$12/窯業・土石製品!$B$12</f>
        <v>1.4064479611384261E-3</v>
      </c>
      <c r="S88" s="9">
        <f>(窯業・土石製品!Q88/窯業・土石製品!Q76*100-100)*窯業・土石製品!Q$12/窯業・土石製品!$B$12</f>
        <v>0</v>
      </c>
      <c r="T88" s="9">
        <f>(窯業・土石製品!R88/窯業・土石製品!R76*100-100)*窯業・土石製品!R$12/窯業・土石製品!$B$12</f>
        <v>-1.4477658606230272E-4</v>
      </c>
      <c r="U88" s="9">
        <f>(窯業・土石製品!S88/窯業・土石製品!S76*100-100)*窯業・土石製品!S$12/窯業・土石製品!$B$12</f>
        <v>-3.6659723140533725E-4</v>
      </c>
      <c r="V88" s="9">
        <f>(窯業・土石製品!T88/窯業・土石製品!T76*100-100)*窯業・土石製品!T$12/窯業・土石製品!$B$12</f>
        <v>-6.0839361961018178E-3</v>
      </c>
      <c r="W88" s="9">
        <f>(窯業・土石製品!U88/窯業・土石製品!U76*100-100)*窯業・土石製品!U$12/窯業・土石製品!$B$12</f>
        <v>-0.55185464094691961</v>
      </c>
      <c r="X88" s="9">
        <f>(窯業・土石製品!V88/窯業・土石製品!V76*100-100)*窯業・土石製品!V$12/窯業・土石製品!$B$12</f>
        <v>-5.6615011130506496E-4</v>
      </c>
      <c r="Y88" s="9">
        <f>(窯業・土石製品!W88/窯業・土石製品!W76*100-100)*窯業・土石製品!W$12/窯業・土石製品!$B$12</f>
        <v>5.8887891650484967E-3</v>
      </c>
      <c r="Z88" s="9">
        <f>(窯業・土石製品!X88/窯業・土石製品!X76*100-100)*窯業・土石製品!X$12/窯業・土石製品!$B$12</f>
        <v>2.5522133452766027E-3</v>
      </c>
      <c r="AA88" s="9">
        <f>(窯業・土石製品!Y88/窯業・土石製品!Y76*100-100)*窯業・土石製品!Y$12/窯業・土石製品!$B$12</f>
        <v>5.3275549392891924E-3</v>
      </c>
      <c r="AB88" s="9">
        <f>(窯業・土石製品!Z88/窯業・土石製品!Z76*100-100)*窯業・土石製品!Z$12/窯業・土石製品!$B$12</f>
        <v>1.6599203584046084E-3</v>
      </c>
      <c r="AC88" s="9">
        <f>(窯業・土石製品!AA88/窯業・土石製品!AA76*100-100)*窯業・土石製品!AA$12/窯業・土石製品!$B$12</f>
        <v>3.1127538876875478E-3</v>
      </c>
      <c r="AD88" s="9">
        <f>(窯業・土石製品!AB88/窯業・土石製品!AB76*100-100)*窯業・土石製品!AB$12/窯業・土石製品!$B$12</f>
        <v>0</v>
      </c>
      <c r="AE88" s="9">
        <f>(窯業・土石製品!AC88/窯業・土石製品!AC76*100-100)*窯業・土石製品!AC$12/窯業・土石製品!$B$12</f>
        <v>9.5363516643202653E-2</v>
      </c>
      <c r="AF88" s="9">
        <f>(窯業・土石製品!AD88/窯業・土石製品!AD76*100-100)*窯業・土石製品!AD$12/窯業・土石製品!$B$12</f>
        <v>0</v>
      </c>
      <c r="AG88" s="9">
        <f>(窯業・土石製品!AE88/窯業・土石製品!AE76*100-100)*窯業・土石製品!AE$12/窯業・土石製品!$B$12</f>
        <v>-4.7167098073051146E-3</v>
      </c>
      <c r="AJ88" s="4">
        <v>42767</v>
      </c>
      <c r="AK88" s="2">
        <f t="shared" si="10"/>
        <v>0.96511495484227283</v>
      </c>
      <c r="AL88" s="2">
        <f t="shared" si="11"/>
        <v>8.1342876472435696E-2</v>
      </c>
      <c r="AM88" s="2">
        <f t="shared" si="12"/>
        <v>3.4787444364666107</v>
      </c>
      <c r="AN88" s="2">
        <f t="shared" si="13"/>
        <v>0.24366853462195717</v>
      </c>
      <c r="AO88" s="2">
        <f t="shared" si="14"/>
        <v>-0.55185464094691961</v>
      </c>
      <c r="AP88" s="2">
        <f t="shared" si="15"/>
        <v>-1.6222057822148344</v>
      </c>
      <c r="AQ88" s="2">
        <f t="shared" si="16"/>
        <v>2.5948103792415225</v>
      </c>
      <c r="AR88" s="2">
        <f>窯業・土石製品!AY88</f>
        <v>-1.7751479289940875</v>
      </c>
      <c r="AS88" s="12">
        <f>窯業・土石製品!AZ88</f>
        <v>1.3366238520713551</v>
      </c>
    </row>
    <row r="89" spans="1:45">
      <c r="B89">
        <v>3</v>
      </c>
      <c r="C89" s="4">
        <v>42795</v>
      </c>
      <c r="D89" s="9">
        <f>窯業・土石製品!B89/窯業・土石製品!B77*100-100</f>
        <v>3.7074148296593279</v>
      </c>
      <c r="E89" s="9">
        <f>(窯業・土石製品!C89/窯業・土石製品!C77*100-100)*窯業・土石製品!C$12/窯業・土石製品!$B$12</f>
        <v>6.0513265538526498E-2</v>
      </c>
      <c r="F89" s="9">
        <f>(窯業・土石製品!D89/窯業・土石製品!D77*100-100)*窯業・土石製品!D$12/窯業・土石製品!$B$12</f>
        <v>1.1245354111702863</v>
      </c>
      <c r="G89" s="9">
        <f>(窯業・土石製品!E89/窯業・土石製品!E77*100-100)*窯業・土石製品!E$12/窯業・土石製品!$B$12</f>
        <v>-3.539326484111361E-3</v>
      </c>
      <c r="H89" s="9">
        <f>(窯業・土石製品!F89/窯業・土石製品!F77*100-100)*窯業・土石製品!F$12/窯業・土石製品!$B$12</f>
        <v>-3.8347234205733851E-3</v>
      </c>
      <c r="I89" s="9">
        <f>(窯業・土石製品!G89/窯業・土石製品!G77*100-100)*窯業・土石製品!G$12/窯業・土石製品!$B$12</f>
        <v>-2.372385742990233E-2</v>
      </c>
      <c r="J89" s="9">
        <f>(窯業・土石製品!H89/窯業・土石製品!H77*100-100)*窯業・土石製品!H$12/窯業・土石製品!$B$12</f>
        <v>0.39262338658369683</v>
      </c>
      <c r="K89" s="9">
        <f>(窯業・土石製品!I89/窯業・土石製品!I77*100-100)*窯業・土石製品!I$12/窯業・土石製品!$B$12</f>
        <v>4.1769148602342856</v>
      </c>
      <c r="L89" s="9">
        <f>(窯業・土石製品!J89/窯業・土石製品!J77*100-100)*窯業・土石製品!J$12/窯業・土石製品!$B$12</f>
        <v>-5.8858545525078701E-2</v>
      </c>
      <c r="M89" s="9">
        <f>(窯業・土石製品!K89/窯業・土石製品!K77*100-100)*窯業・土石製品!K$12/窯業・土石製品!$B$12</f>
        <v>-0.17795792059892895</v>
      </c>
      <c r="N89" s="9">
        <f>(窯業・土石製品!L89/窯業・土石製品!L77*100-100)*窯業・土石製品!L$12/窯業・土石製品!$B$12</f>
        <v>0.13197649784194221</v>
      </c>
      <c r="O89" s="9">
        <f>(窯業・土石製品!M89/窯業・土石製品!M77*100-100)*窯業・土石製品!M$12/窯業・土石製品!$B$12</f>
        <v>0.2537171140166854</v>
      </c>
      <c r="P89" s="9">
        <f>(窯業・土石製品!N89/窯業・土石製品!N77*100-100)*窯業・土石製品!N$12/窯業・土石製品!$B$12</f>
        <v>6.5548941347353132E-2</v>
      </c>
      <c r="Q89" s="9">
        <f>(窯業・土石製品!O89/窯業・土石製品!O77*100-100)*窯業・土石製品!O$12/窯業・土石製品!$B$12</f>
        <v>-5.6037505572847576E-3</v>
      </c>
      <c r="R89" s="9">
        <f>(窯業・土石製品!P89/窯業・土石製品!P77*100-100)*窯業・土石製品!P$12/窯業・土石製品!$B$12</f>
        <v>8.0529191832040255E-4</v>
      </c>
      <c r="S89" s="9">
        <f>(窯業・土石製品!Q89/窯業・土石製品!Q77*100-100)*窯業・土石製品!Q$12/窯業・土石製品!$B$12</f>
        <v>0</v>
      </c>
      <c r="T89" s="9">
        <f>(窯業・土石製品!R89/窯業・土石製品!R77*100-100)*窯業・土石製品!R$12/窯業・土石製品!$B$12</f>
        <v>-1.1300756642161398E-5</v>
      </c>
      <c r="U89" s="9">
        <f>(窯業・土石製品!S89/窯業・土石製品!S77*100-100)*窯業・土石製品!S$12/窯業・土石製品!$B$12</f>
        <v>-3.753257369149881E-4</v>
      </c>
      <c r="V89" s="9">
        <f>(窯業・土石製品!T89/窯業・土石製品!T77*100-100)*窯業・土石製品!T$12/窯業・土石製品!$B$12</f>
        <v>-4.8622276738109907E-3</v>
      </c>
      <c r="W89" s="9">
        <f>(窯業・土石製品!U89/窯業・土石製品!U77*100-100)*窯業・土石製品!U$12/窯業・土石製品!$B$12</f>
        <v>-0.3101784774339183</v>
      </c>
      <c r="X89" s="9">
        <f>(窯業・土石製品!V89/窯業・土石製品!V77*100-100)*窯業・土石製品!V$12/窯業・土石製品!$B$12</f>
        <v>-5.6615011130506496E-4</v>
      </c>
      <c r="Y89" s="9">
        <f>(窯業・土石製品!W89/窯業・土石製品!W77*100-100)*窯業・土石製品!W$12/窯業・土石製品!$B$12</f>
        <v>5.8887891650484967E-3</v>
      </c>
      <c r="Z89" s="9">
        <f>(窯業・土石製品!X89/窯業・土石製品!X77*100-100)*窯業・土石製品!X$12/窯業・土石製品!$B$12</f>
        <v>3.4029511270354702E-3</v>
      </c>
      <c r="AA89" s="9">
        <f>(窯業・土石製品!Y89/窯業・土石製品!Y77*100-100)*窯業・土石製品!Y$12/窯業・土石製品!$B$12</f>
        <v>6.4710957722174511E-3</v>
      </c>
      <c r="AB89" s="9">
        <f>(窯業・土石製品!Z89/窯業・土石製品!Z77*100-100)*窯業・土石製品!Z$12/窯業・土石製品!$B$12</f>
        <v>0</v>
      </c>
      <c r="AC89" s="9">
        <f>(窯業・土石製品!AA89/窯業・土石製品!AA77*100-100)*窯業・土石製品!AA$12/窯業・土石製品!$B$12</f>
        <v>3.1127538876875478E-3</v>
      </c>
      <c r="AD89" s="9">
        <f>(窯業・土石製品!AB89/窯業・土石製品!AB77*100-100)*窯業・土石製品!AB$12/窯業・土石製品!$B$12</f>
        <v>0</v>
      </c>
      <c r="AE89" s="9">
        <f>(窯業・土石製品!AC89/窯業・土石製品!AC77*100-100)*窯業・土石製品!AC$12/窯業・土石製品!$B$12</f>
        <v>7.3878165602587684E-2</v>
      </c>
      <c r="AF89" s="9">
        <f>(窯業・土石製品!AD89/窯業・土石製品!AD77*100-100)*窯業・土石製品!AD$12/窯業・土石製品!$B$12</f>
        <v>0</v>
      </c>
      <c r="AG89" s="9">
        <f>(窯業・土石製品!AE89/窯業・土石製品!AE77*100-100)*窯業・土石製品!AE$12/窯業・土石製品!$B$12</f>
        <v>-4.7257111618992237E-3</v>
      </c>
      <c r="AJ89" s="4">
        <v>42795</v>
      </c>
      <c r="AK89" s="2">
        <f t="shared" si="10"/>
        <v>1.1245354111702863</v>
      </c>
      <c r="AL89" s="2">
        <f t="shared" si="11"/>
        <v>0.39262338658369683</v>
      </c>
      <c r="AM89" s="2">
        <f t="shared" si="12"/>
        <v>4.1769148602342856</v>
      </c>
      <c r="AN89" s="2">
        <f t="shared" si="13"/>
        <v>0.2537171140166854</v>
      </c>
      <c r="AO89" s="2">
        <f t="shared" si="14"/>
        <v>-0.3101784774339183</v>
      </c>
      <c r="AP89" s="2">
        <f t="shared" si="15"/>
        <v>-1.9301974649117071</v>
      </c>
      <c r="AQ89" s="2">
        <f t="shared" si="16"/>
        <v>3.7074148296593279</v>
      </c>
      <c r="AR89" s="2">
        <f>窯業・土石製品!AY89</f>
        <v>-1.5810276679842019</v>
      </c>
      <c r="AS89" s="12">
        <f>窯業・土石製品!AZ89</f>
        <v>1.9060380293214507</v>
      </c>
    </row>
    <row r="90" spans="1:45">
      <c r="B90">
        <v>4</v>
      </c>
      <c r="C90" s="4">
        <v>42826</v>
      </c>
      <c r="D90" s="9">
        <f>窯業・土石製品!B90/窯業・土石製品!B78*100-100</f>
        <v>4.1164658634538256</v>
      </c>
      <c r="E90" s="9">
        <f>(窯業・土石製品!C90/窯業・土石製品!C78*100-100)*窯業・土石製品!C$12/窯業・土石製品!$B$12</f>
        <v>7.6841505352438694E-2</v>
      </c>
      <c r="F90" s="9">
        <f>(窯業・土石製品!D90/窯業・土石製品!D78*100-100)*窯業・土石製品!D$12/窯業・土石製品!$B$12</f>
        <v>0.94697282745837985</v>
      </c>
      <c r="G90" s="9">
        <f>(窯業・土石製品!E90/窯業・土石製品!E78*100-100)*窯業・土石製品!E$12/窯業・土石製品!$B$12</f>
        <v>-3.9997942962933224E-3</v>
      </c>
      <c r="H90" s="9">
        <f>(窯業・土石製品!F90/窯業・土石製品!F78*100-100)*窯業・土石製品!F$12/窯業・土石製品!$B$12</f>
        <v>-2.8869160722935841E-3</v>
      </c>
      <c r="I90" s="9">
        <f>(窯業・土石製品!G90/窯業・土石製品!G78*100-100)*窯業・土石製品!G$12/窯業・土石製品!$B$12</f>
        <v>-1.7810201334170127E-2</v>
      </c>
      <c r="J90" s="9">
        <f>(窯業・土石製品!H90/窯業・土石製品!H78*100-100)*窯業・土石製品!H$12/窯業・土石製品!$B$12</f>
        <v>0.72503688162498547</v>
      </c>
      <c r="K90" s="9">
        <f>(窯業・土石製品!I90/窯業・土石製品!I78*100-100)*窯業・土石製品!I$12/窯業・土石製品!$B$12</f>
        <v>2.9947066884409974</v>
      </c>
      <c r="L90" s="9">
        <f>(窯業・土石製品!J90/窯業・土石製品!J78*100-100)*窯業・土石製品!J$12/窯業・土石製品!$B$12</f>
        <v>-4.132110134821828E-2</v>
      </c>
      <c r="M90" s="9">
        <f>(窯業・土石製品!K90/窯業・土石製品!K78*100-100)*窯業・土石製品!K$12/窯業・土石製品!$B$12</f>
        <v>-6.6993886451152659E-2</v>
      </c>
      <c r="N90" s="9">
        <f>(窯業・土石製品!L90/窯業・土石製品!L78*100-100)*窯業・土石製品!L$12/窯業・土石製品!$B$12</f>
        <v>0.19137623309027149</v>
      </c>
      <c r="O90" s="9">
        <f>(窯業・土石製品!M90/窯業・土石製品!M78*100-100)*窯業・土石製品!M$12/窯業・土石製品!$B$12</f>
        <v>0.27886424618397798</v>
      </c>
      <c r="P90" s="9">
        <f>(窯業・土石製品!N90/窯業・土石製品!N78*100-100)*窯業・土石製品!N$12/窯業・土石製品!$B$12</f>
        <v>8.9201566337027624E-2</v>
      </c>
      <c r="Q90" s="9">
        <f>(窯業・土石製品!O90/窯業・土石製品!O78*100-100)*窯業・土石製品!O$12/窯業・土石製品!$B$12</f>
        <v>4.7239346485318149E-4</v>
      </c>
      <c r="R90" s="9">
        <f>(窯業・土石製品!P90/窯業・土石製品!P78*100-100)*窯業・土石製品!P$12/窯業・土石製品!$B$12</f>
        <v>-5.98581703409606E-4</v>
      </c>
      <c r="S90" s="9">
        <f>(窯業・土石製品!Q90/窯業・土石製品!Q78*100-100)*窯業・土石製品!Q$12/窯業・土石製品!$B$12</f>
        <v>0</v>
      </c>
      <c r="T90" s="9">
        <f>(窯業・土石製品!R90/窯業・土石製品!R78*100-100)*窯業・土石製品!R$12/窯業・土石製品!$B$12</f>
        <v>-1.1125890001663236E-4</v>
      </c>
      <c r="U90" s="9">
        <f>(窯業・土石製品!S90/窯業・土石製品!S78*100-100)*窯業・土石製品!S$12/窯業・土石製品!$B$12</f>
        <v>-3.589581284098292E-4</v>
      </c>
      <c r="V90" s="9">
        <f>(窯業・土石製品!T90/窯業・土石製品!T78*100-100)*窯業・土石製品!T$12/窯業・土石製品!$B$12</f>
        <v>-7.2859744990891179E-3</v>
      </c>
      <c r="W90" s="9">
        <f>(窯業・土石製品!U90/窯業・土石製品!U78*100-100)*窯業・土石製品!U$12/窯業・土石製品!$B$12</f>
        <v>5.2981682839770991E-2</v>
      </c>
      <c r="X90" s="9">
        <f>(窯業・土石製品!V90/窯業・土石製品!V78*100-100)*窯業・土石製品!V$12/窯業・土石製品!$B$12</f>
        <v>-2.8363338909565879E-3</v>
      </c>
      <c r="Y90" s="9">
        <f>(窯業・土石製品!W90/窯業・土石製品!W78*100-100)*窯業・土石製品!W$12/窯業・土石製品!$B$12</f>
        <v>3.6307119852130109E-4</v>
      </c>
      <c r="Z90" s="9">
        <f>(窯業・土石製品!X90/窯業・土石製品!X78*100-100)*窯業・土石製品!X$12/窯業・土石製品!$B$12</f>
        <v>5.1141865886232237E-3</v>
      </c>
      <c r="AA90" s="9">
        <f>(窯業・土石製品!Y90/窯業・土石製品!Y78*100-100)*窯業・土石製品!Y$12/窯業・土石製品!$B$12</f>
        <v>7.6555672837815281E-3</v>
      </c>
      <c r="AB90" s="9">
        <f>(窯業・土石製品!Z90/窯業・土石製品!Z78*100-100)*窯業・土石製品!Z$12/窯業・土石製品!$B$12</f>
        <v>1.6516455809449369E-3</v>
      </c>
      <c r="AC90" s="9">
        <f>(窯業・土石製品!AA90/窯業・土石製品!AA78*100-100)*窯業・土石製品!AA$12/窯業・土石製品!$B$12</f>
        <v>4.6787579054106904E-3</v>
      </c>
      <c r="AD90" s="9">
        <f>(窯業・土石製品!AB90/窯業・土石製品!AB78*100-100)*窯業・土石製品!AB$12/窯業・土石製品!$B$12</f>
        <v>2.5540146333934675E-4</v>
      </c>
      <c r="AE90" s="9">
        <f>(窯業・土石製品!AC90/窯業・土石製品!AC78*100-100)*窯業・土石製品!AC$12/窯業・土石製品!$B$12</f>
        <v>8.4432189260102375E-2</v>
      </c>
      <c r="AF90" s="9">
        <f>(窯業・土石製品!AD90/窯業・土石製品!AD78*100-100)*窯業・土石製品!AD$12/窯業・土石製品!$B$12</f>
        <v>0</v>
      </c>
      <c r="AG90" s="9">
        <f>(窯業・土石製品!AE90/窯業・土石製品!AE78*100-100)*窯業・土石製品!AE$12/窯業・土石製品!$B$12</f>
        <v>-2.9422853884341189E-3</v>
      </c>
      <c r="AJ90" s="4">
        <v>42826</v>
      </c>
      <c r="AK90" s="2">
        <f t="shared" si="10"/>
        <v>0.94697282745837985</v>
      </c>
      <c r="AL90" s="2">
        <f t="shared" si="11"/>
        <v>0.72503688162498547</v>
      </c>
      <c r="AM90" s="2">
        <f t="shared" si="12"/>
        <v>2.9947066884409974</v>
      </c>
      <c r="AN90" s="2">
        <f t="shared" si="13"/>
        <v>0.27886424618397798</v>
      </c>
      <c r="AO90" s="2">
        <f t="shared" si="14"/>
        <v>5.2981682839770991E-2</v>
      </c>
      <c r="AP90" s="2">
        <f t="shared" si="15"/>
        <v>-0.88209646309428624</v>
      </c>
      <c r="AQ90" s="2">
        <f t="shared" si="16"/>
        <v>4.1164658634538256</v>
      </c>
      <c r="AR90" s="2">
        <f>窯業・土石製品!AY90</f>
        <v>-0.89463220675943944</v>
      </c>
      <c r="AS90" s="12">
        <f>窯業・土石製品!AZ90</f>
        <v>2.11427451228856</v>
      </c>
    </row>
    <row r="91" spans="1:45">
      <c r="B91">
        <v>5</v>
      </c>
      <c r="C91" s="4">
        <v>42856</v>
      </c>
      <c r="D91" s="9">
        <f>窯業・土石製品!B91/窯業・土石製品!B79*100-100</f>
        <v>4.0160642570281198</v>
      </c>
      <c r="E91" s="9">
        <f>(窯業・土石製品!C91/窯業・土石製品!C79*100-100)*窯業・土石製品!C$12/窯業・土石製品!$B$12</f>
        <v>6.2736725113701167E-2</v>
      </c>
      <c r="F91" s="9">
        <f>(窯業・土石製品!D91/窯業・土石製品!D79*100-100)*窯業・土石製品!D$12/窯業・土石製品!$B$12</f>
        <v>0.81156340402983096</v>
      </c>
      <c r="G91" s="9">
        <f>(窯業・土石製品!E91/窯業・土石製品!E79*100-100)*窯業・土石製品!E$12/窯業・土石製品!$B$12</f>
        <v>-2.5285093534322322E-3</v>
      </c>
      <c r="H91" s="9">
        <f>(窯業・土石製品!F91/窯業・土石製品!F79*100-100)*窯業・土石製品!F$12/窯業・土石製品!$B$12</f>
        <v>5.7902506246189575E-3</v>
      </c>
      <c r="I91" s="9">
        <f>(窯業・土石製品!G91/窯業・土石製品!G79*100-100)*窯業・土石製品!G$12/窯業・土石製品!$B$12</f>
        <v>-1.1885028868241774E-2</v>
      </c>
      <c r="J91" s="9">
        <f>(窯業・土石製品!H91/窯業・土石製品!H79*100-100)*窯業・土石製品!H$12/窯業・土石製品!$B$12</f>
        <v>0.84245923762748665</v>
      </c>
      <c r="K91" s="9">
        <f>(窯業・土石製品!I91/窯業・土石製品!I79*100-100)*窯業・土石製品!I$12/窯業・土石製品!$B$12</f>
        <v>2.3287423172381456</v>
      </c>
      <c r="L91" s="9">
        <f>(窯業・土石製品!J91/窯業・土石製品!J79*100-100)*窯業・土石製品!J$12/窯業・土石製品!$B$12</f>
        <v>-2.5931531327647087E-2</v>
      </c>
      <c r="M91" s="9">
        <f>(窯業・土石製品!K91/窯業・土石製品!K79*100-100)*窯業・土石製品!K$12/窯業・土石製品!$B$12</f>
        <v>-8.9412158742990355E-2</v>
      </c>
      <c r="N91" s="9">
        <f>(窯業・土石製品!L91/窯業・土石製品!L79*100-100)*窯業・土石製品!L$12/窯業・土石製品!$B$12</f>
        <v>0.17313639614787893</v>
      </c>
      <c r="O91" s="9">
        <f>(窯業・土石製品!M91/窯業・土石製品!M79*100-100)*窯業・土石製品!M$12/窯業・土石製品!$B$12</f>
        <v>0.27573195283290164</v>
      </c>
      <c r="P91" s="9">
        <f>(窯業・土石製品!N91/窯業・土石製品!N79*100-100)*窯業・土石製品!N$12/窯業・土石製品!$B$12</f>
        <v>0.12178390076238697</v>
      </c>
      <c r="Q91" s="9">
        <f>(窯業・土石製品!O91/窯業・土石製品!O79*100-100)*窯業・土石製品!O$12/窯業・土石製品!$B$12</f>
        <v>1.884112663287481E-3</v>
      </c>
      <c r="R91" s="9">
        <f>(窯業・土石製品!P91/窯業・土石製品!P79*100-100)*窯業・土石製品!P$12/窯業・土石製品!$B$12</f>
        <v>1.0026044799805783E-3</v>
      </c>
      <c r="S91" s="9">
        <f>(窯業・土石製品!Q91/窯業・土石製品!Q79*100-100)*窯業・土石製品!Q$12/窯業・土石製品!$B$12</f>
        <v>0</v>
      </c>
      <c r="T91" s="9">
        <f>(窯業・土石製品!R91/窯業・土石製品!R79*100-100)*窯業・土石製品!R$12/窯業・土石製品!$B$12</f>
        <v>4.5070206706052476E-5</v>
      </c>
      <c r="U91" s="9">
        <f>(窯業・土石製品!S91/窯業・土石製品!S79*100-100)*窯業・土石製品!S$12/窯業・土石製品!$B$12</f>
        <v>-3.589581284098292E-4</v>
      </c>
      <c r="V91" s="9">
        <f>(窯業・土石製品!T91/窯業・土石製品!T79*100-100)*窯業・土石製品!T$12/窯業・土石製品!$B$12</f>
        <v>-8.4831658734355435E-3</v>
      </c>
      <c r="W91" s="9">
        <f>(窯業・土石製品!U91/窯業・土石製品!U79*100-100)*窯業・土石製品!U$12/窯業・土石製品!$B$12</f>
        <v>0.24087119859337436</v>
      </c>
      <c r="X91" s="9">
        <f>(窯業・土石製品!V91/窯業・土石製品!V79*100-100)*窯業・土石製品!V$12/窯業・土石製品!$B$12</f>
        <v>-2.8363338909565879E-3</v>
      </c>
      <c r="Y91" s="9">
        <f>(窯業・土石製品!W91/窯業・土石製品!W79*100-100)*窯業・土石製品!W$12/窯業・土石製品!$B$12</f>
        <v>7.2614239704271656E-4</v>
      </c>
      <c r="Z91" s="9">
        <f>(窯業・土石製品!X91/窯業・土石製品!X79*100-100)*窯業・土石製品!X$12/窯業・土石製品!$B$12</f>
        <v>5.9665510200602378E-3</v>
      </c>
      <c r="AA91" s="9">
        <f>(窯業・土石製品!Y91/窯業・土石製品!Y79*100-100)*窯業・土石製品!Y$12/窯業・土石製品!$B$12</f>
        <v>6.4577533067076386E-3</v>
      </c>
      <c r="AB91" s="9">
        <f>(窯業・土石製品!Z91/窯業・土石製品!Z79*100-100)*窯業・土石製品!Z$12/窯業・土石製品!$B$12</f>
        <v>6.6000020625005783E-3</v>
      </c>
      <c r="AC91" s="9">
        <f>(窯業・土石製品!AA91/窯業・土石製品!AA79*100-100)*窯業・土石製品!AA$12/窯業・土石製品!$B$12</f>
        <v>3.1159596074484121E-3</v>
      </c>
      <c r="AD91" s="9">
        <f>(窯業・土石製品!AB91/窯業・土石製品!AB79*100-100)*窯業・土石製品!AB$12/窯業・土石製品!$B$12</f>
        <v>2.5540146333934675E-4</v>
      </c>
      <c r="AE91" s="9">
        <f>(窯業・土石製品!AC91/窯業・土石製品!AC79*100-100)*窯業・土石製品!AC$12/窯業・土石製品!$B$12</f>
        <v>8.4432189260102375E-2</v>
      </c>
      <c r="AF91" s="9">
        <f>(窯業・土石製品!AD91/窯業・土石製品!AD79*100-100)*窯業・土石製品!AD$12/窯業・土石製品!$B$12</f>
        <v>0</v>
      </c>
      <c r="AG91" s="9">
        <f>(窯業・土石製品!AE91/窯業・土石製品!AE79*100-100)*窯業・土石製品!AE$12/窯業・土石製品!$B$12</f>
        <v>-2.0389235478264038E-3</v>
      </c>
      <c r="AJ91" s="4">
        <v>42856</v>
      </c>
      <c r="AK91" s="2">
        <f t="shared" ref="AK91:AK122" si="17">F91</f>
        <v>0.81156340402983096</v>
      </c>
      <c r="AL91" s="2">
        <f t="shared" ref="AL91:AL122" si="18">J91</f>
        <v>0.84245923762748665</v>
      </c>
      <c r="AM91" s="2">
        <f t="shared" ref="AM91:AM122" si="19">K91</f>
        <v>2.3287423172381456</v>
      </c>
      <c r="AN91" s="2">
        <f t="shared" ref="AN91:AN122" si="20">O91</f>
        <v>0.27573195283290164</v>
      </c>
      <c r="AO91" s="2">
        <f t="shared" ref="AO91:AO122" si="21">W91</f>
        <v>0.24087119859337436</v>
      </c>
      <c r="AP91" s="2">
        <f t="shared" ref="AP91:AP122" si="22">AQ91-SUM(AK91:AO91)</f>
        <v>-0.48330385329361913</v>
      </c>
      <c r="AQ91" s="2">
        <f t="shared" ref="AQ91:AQ122" si="23">D91</f>
        <v>4.0160642570281198</v>
      </c>
      <c r="AR91" s="2">
        <f>窯業・土石製品!AY91</f>
        <v>-0.79760717846460238</v>
      </c>
      <c r="AS91" s="12">
        <f>窯業・土石製品!AZ91</f>
        <v>2.062706841257139</v>
      </c>
    </row>
    <row r="92" spans="1:45">
      <c r="B92">
        <v>6</v>
      </c>
      <c r="C92" s="4">
        <v>42887</v>
      </c>
      <c r="D92" s="9">
        <f>窯業・土石製品!B92/窯業・土石製品!B80*100-100</f>
        <v>4.1289023162134981</v>
      </c>
      <c r="E92" s="9">
        <f>(窯業・土石製品!C92/窯業・土石製品!C80*100-100)*窯業・土石製品!C$12/窯業・土石製品!$B$12</f>
        <v>3.0658613747483462E-2</v>
      </c>
      <c r="F92" s="9">
        <f>(窯業・土石製品!D92/窯業・土石製品!D80*100-100)*窯業・土石製品!D$12/窯業・土石製品!$B$12</f>
        <v>0.7958250602128133</v>
      </c>
      <c r="G92" s="9">
        <f>(窯業・土石製品!E92/窯業・土石製品!E80*100-100)*窯業・土石製品!E$12/窯業・土石製品!$B$12</f>
        <v>-1.6260702196854145E-3</v>
      </c>
      <c r="H92" s="9">
        <f>(窯業・土石製品!F92/窯業・土石製品!F80*100-100)*窯業・土石製品!F$12/窯業・土石製品!$B$12</f>
        <v>1.16689864545812E-2</v>
      </c>
      <c r="I92" s="9">
        <f>(窯業・土石製品!G92/窯業・土石製品!G80*100-100)*窯業・土石製品!G$12/窯業・土石製品!$B$12</f>
        <v>-5.9483063585201524E-3</v>
      </c>
      <c r="J92" s="9">
        <f>(窯業・土石製品!H92/窯業・土石製品!H80*100-100)*窯業・土石製品!H$12/窯業・土石製品!$B$12</f>
        <v>0.89243679314188074</v>
      </c>
      <c r="K92" s="9">
        <f>(窯業・土石製品!I92/窯業・土石製品!I80*100-100)*窯業・土石製品!I$12/窯業・土石製品!$B$12</f>
        <v>1.7051944316827821</v>
      </c>
      <c r="L92" s="9">
        <f>(窯業・土石製品!J92/窯業・土石製品!J80*100-100)*窯業・土石製品!J$12/窯業・土石製品!$B$12</f>
        <v>-5.2130122710159947E-3</v>
      </c>
      <c r="M92" s="9">
        <f>(窯業・土石製品!K92/窯業・土石製品!K80*100-100)*窯業・土石製品!K$12/窯業・土石製品!$B$12</f>
        <v>-6.7124478822402175E-2</v>
      </c>
      <c r="N92" s="9">
        <f>(窯業・土石製品!L92/窯業・土石製品!L80*100-100)*窯業・土石製品!L$12/窯業・土石製品!$B$12</f>
        <v>0.17056123673233908</v>
      </c>
      <c r="O92" s="9">
        <f>(窯業・土石製品!M92/窯業・土石製品!M80*100-100)*窯業・土石製品!M$12/窯業・土石製品!$B$12</f>
        <v>0.33728502928915904</v>
      </c>
      <c r="P92" s="9">
        <f>(窯業・土石製品!N92/窯業・土石製品!N80*100-100)*窯業・土石製品!N$12/窯業・土石製品!$B$12</f>
        <v>0.13407738002867742</v>
      </c>
      <c r="Q92" s="9">
        <f>(窯業・土石製品!O92/窯業・土石製品!O80*100-100)*窯業・土石製品!O$12/窯業・土石製品!$B$12</f>
        <v>9.4661613963813313E-3</v>
      </c>
      <c r="R92" s="9">
        <f>(窯業・土石製品!P92/窯業・土石製品!P80*100-100)*窯業・土石製品!P$12/窯業・土石製品!$B$12</f>
        <v>1.6057665370296857E-3</v>
      </c>
      <c r="S92" s="9">
        <f>(窯業・土石製品!Q92/窯業・土石製品!Q80*100-100)*窯業・土石製品!Q$12/窯業・土石製品!$B$12</f>
        <v>0</v>
      </c>
      <c r="T92" s="9">
        <f>(窯業・土石製品!R92/窯業・土石製品!R80*100-100)*窯業・土石製品!R$12/窯業・土石製品!$B$12</f>
        <v>-1.3442068465495592E-4</v>
      </c>
      <c r="U92" s="9">
        <f>(窯業・土石製品!S92/窯業・土石製品!S80*100-100)*窯業・土石製品!S$12/窯業・土石製品!$B$12</f>
        <v>-2.0703905791827592E-4</v>
      </c>
      <c r="V92" s="9">
        <f>(窯業・土石製品!T92/窯業・土石製品!T80*100-100)*窯業・土石製品!T$12/窯業・土石製品!$B$12</f>
        <v>-3.6540601591176823E-3</v>
      </c>
      <c r="W92" s="9">
        <f>(窯業・土石製品!U92/窯業・土石製品!U80*100-100)*窯業・土石製品!U$12/窯業・土石製品!$B$12</f>
        <v>0.57328934424874212</v>
      </c>
      <c r="X92" s="9">
        <f>(窯業・土石製品!V92/窯業・土石製品!V80*100-100)*窯業・土石製品!V$12/窯業・土石製品!$B$12</f>
        <v>-2.8363338909565879E-3</v>
      </c>
      <c r="Y92" s="9">
        <f>(窯業・土石製品!W92/窯業・土石製品!W80*100-100)*窯業・土石製品!W$12/窯業・土石製品!$B$12</f>
        <v>7.2614239704271656E-4</v>
      </c>
      <c r="Z92" s="9">
        <f>(窯業・土石製品!X92/窯業・土石製品!X80*100-100)*窯業・土石製品!X$12/窯業・土石製品!$B$12</f>
        <v>5.9722606382613163E-3</v>
      </c>
      <c r="AA92" s="9">
        <f>(窯業・土石製品!Y92/窯業・土石製品!Y80*100-100)*窯業・土石製品!Y$12/窯業・土石製品!$B$12</f>
        <v>5.8949940782104943E-3</v>
      </c>
      <c r="AB92" s="9">
        <f>(窯業・土石製品!Z92/窯業・土石製品!Z80*100-100)*窯業・土石製品!Z$12/窯業・土石製品!$B$12</f>
        <v>9.9396031061258737E-3</v>
      </c>
      <c r="AC92" s="9">
        <f>(窯業・土石製品!AA92/窯業・土石製品!AA80*100-100)*窯業・土石製品!AA$12/窯業・土石製品!$B$12</f>
        <v>3.1159596074484121E-3</v>
      </c>
      <c r="AD92" s="9">
        <f>(窯業・土石製品!AB92/窯業・土石製品!AB80*100-100)*窯業・土石製品!AB$12/窯業・土石製品!$B$12</f>
        <v>2.5540146333934675E-4</v>
      </c>
      <c r="AE92" s="9">
        <f>(窯業・土石製品!AC92/窯業・土石製品!AC80*100-100)*窯業・土石製品!AC$12/窯業・土石製品!$B$12</f>
        <v>8.4432189260102375E-2</v>
      </c>
      <c r="AF92" s="9">
        <f>(窯業・土石製品!AD92/窯業・土石製品!AD80*100-100)*窯業・土石製品!AD$12/窯業・土石製品!$B$12</f>
        <v>0</v>
      </c>
      <c r="AG92" s="9">
        <f>(窯業・土石製品!AE92/窯業・土石製品!AE80*100-100)*窯業・土石製品!AE$12/窯業・土石製品!$B$12</f>
        <v>-9.0618824347839418E-4</v>
      </c>
      <c r="AJ92" s="4">
        <v>42887</v>
      </c>
      <c r="AK92" s="2">
        <f t="shared" si="17"/>
        <v>0.7958250602128133</v>
      </c>
      <c r="AL92" s="2">
        <f t="shared" si="18"/>
        <v>0.89243679314188074</v>
      </c>
      <c r="AM92" s="2">
        <f t="shared" si="19"/>
        <v>1.7051944316827821</v>
      </c>
      <c r="AN92" s="2">
        <f t="shared" si="20"/>
        <v>0.33728502928915904</v>
      </c>
      <c r="AO92" s="2">
        <f t="shared" si="21"/>
        <v>0.57328934424874212</v>
      </c>
      <c r="AP92" s="2">
        <f t="shared" si="22"/>
        <v>-0.17512834236187924</v>
      </c>
      <c r="AQ92" s="2">
        <f t="shared" si="23"/>
        <v>4.1289023162134981</v>
      </c>
      <c r="AR92" s="2">
        <f>窯業・土石製品!AY92</f>
        <v>-0.30030030030032151</v>
      </c>
      <c r="AS92" s="12">
        <f>窯業・土石製品!AZ92</f>
        <v>2.1175504266023069</v>
      </c>
    </row>
    <row r="93" spans="1:45">
      <c r="B93">
        <v>7</v>
      </c>
      <c r="C93" s="4">
        <v>42917</v>
      </c>
      <c r="D93" s="9">
        <f>窯業・土石製品!B93/窯業・土石製品!B81*100-100</f>
        <v>4.3216080402010135</v>
      </c>
      <c r="E93" s="9">
        <f>(窯業・土石製品!C93/窯業・土石製品!C81*100-100)*窯業・土石製品!C$12/窯業・土石製品!$B$12</f>
        <v>1.8785468268832817E-2</v>
      </c>
      <c r="F93" s="9">
        <f>(窯業・土石製品!D93/窯業・土石製品!D81*100-100)*窯業・土石製品!D$12/窯業・土石製品!$B$12</f>
        <v>0.84854338695850662</v>
      </c>
      <c r="G93" s="9">
        <f>(窯業・土石製品!E93/窯業・土石製品!E81*100-100)*窯業・土石製品!E$12/窯業・土石製品!$B$12</f>
        <v>-9.3277056176107535E-4</v>
      </c>
      <c r="H93" s="9">
        <f>(窯業・土石製品!F93/窯業・土石製品!F81*100-100)*窯業・土石製品!F$12/窯業・土石製品!$B$12</f>
        <v>1.4670303575824363E-2</v>
      </c>
      <c r="I93" s="9">
        <f>(窯業・土石製品!G93/窯業・土石製品!G81*100-100)*窯業・土石製品!G$12/窯業・土石製品!$B$12</f>
        <v>0</v>
      </c>
      <c r="J93" s="9">
        <f>(窯業・土石製品!H93/窯業・土石製品!H81*100-100)*窯業・土石製品!H$12/窯業・土石製品!$B$12</f>
        <v>0.94796567222771466</v>
      </c>
      <c r="K93" s="9">
        <f>(窯業・土石製品!I93/窯業・土石製品!I81*100-100)*窯業・土石製品!I$12/窯業・土石製品!$B$12</f>
        <v>1.4794362956571756</v>
      </c>
      <c r="L93" s="9">
        <f>(窯業・土石製品!J93/窯業・土石製品!J81*100-100)*窯業・土石製品!J$12/窯業・土石製品!$B$12</f>
        <v>1.8358986738910895E-2</v>
      </c>
      <c r="M93" s="9">
        <f>(窯業・土石製品!K93/窯業・土石製品!K81*100-100)*窯業・土石製品!K$12/窯業・土石製品!$B$12</f>
        <v>0</v>
      </c>
      <c r="N93" s="9">
        <f>(窯業・土石製品!L93/窯業・土石製品!L81*100-100)*窯業・土石製品!L$12/窯業・土石製品!$B$12</f>
        <v>0.17882639040282033</v>
      </c>
      <c r="O93" s="9">
        <f>(窯業・土石製品!M93/窯業・土石製品!M81*100-100)*窯業・土石製品!M$12/窯業・土石製品!$B$12</f>
        <v>0.25178445368264191</v>
      </c>
      <c r="P93" s="9">
        <f>(窯業・土石製品!N93/窯業・土石製品!N81*100-100)*窯業・土石製品!N$12/窯業・土石製品!$B$12</f>
        <v>0.14003637469661886</v>
      </c>
      <c r="Q93" s="9">
        <f>(窯業・土石製品!O93/窯業・土石製品!O81*100-100)*窯業・土石製品!O$12/窯業・土石製品!$B$12</f>
        <v>1.330414247954002E-2</v>
      </c>
      <c r="R93" s="9">
        <f>(窯業・土石製品!P93/窯業・土石製品!P81*100-100)*窯業・土石製品!P$12/窯業・土石製品!$B$12</f>
        <v>2.0012224610352374E-4</v>
      </c>
      <c r="S93" s="9">
        <f>(窯業・土石製品!Q93/窯業・土石製品!Q81*100-100)*窯業・土石製品!Q$12/窯業・土石製品!$B$12</f>
        <v>0</v>
      </c>
      <c r="T93" s="9">
        <f>(窯業・土石製品!R93/窯業・土石製品!R81*100-100)*窯業・土石製品!R$12/窯業・土石製品!$B$12</f>
        <v>-3.3835794887411681E-5</v>
      </c>
      <c r="U93" s="9">
        <f>(窯業・土石製品!S93/窯業・土石製品!S81*100-100)*窯業・土石製品!S$12/窯業・土石製品!$B$12</f>
        <v>-4.8609170119943117E-4</v>
      </c>
      <c r="V93" s="9">
        <f>(窯業・土石製品!T93/窯業・土石製品!T81*100-100)*窯業・土石製品!T$12/窯業・土石製品!$B$12</f>
        <v>2.4459527819934725E-3</v>
      </c>
      <c r="W93" s="9">
        <f>(窯業・土石製品!U93/窯業・土石製品!U81*100-100)*窯業・土石製品!U$12/窯業・土石製品!$B$12</f>
        <v>0.69377534677421604</v>
      </c>
      <c r="X93" s="9">
        <f>(窯業・土石製品!V93/窯業・土石製品!V81*100-100)*窯業・土石製品!V$12/窯業・土石製品!$B$12</f>
        <v>-2.8363338909565879E-3</v>
      </c>
      <c r="Y93" s="9">
        <f>(窯業・土石製品!W93/窯業・土石製品!W81*100-100)*窯業・土石製品!W$12/窯業・土石製品!$B$12</f>
        <v>7.2614239704271656E-4</v>
      </c>
      <c r="Z93" s="9">
        <f>(窯業・土石製品!X93/窯業・土石製品!X81*100-100)*窯業・土石製品!X$12/窯業・土石製品!$B$12</f>
        <v>6.8254407294413956E-3</v>
      </c>
      <c r="AA93" s="9">
        <f>(窯業・土石製品!Y93/窯業・土石製品!Y81*100-100)*窯業・土石製品!Y$12/窯業・土石製品!$B$12</f>
        <v>5.8586052258758035E-3</v>
      </c>
      <c r="AB93" s="9">
        <f>(窯業・土石製品!Z93/窯業・土石製品!Z81*100-100)*窯業・土石製品!Z$12/窯業・土石製品!$B$12</f>
        <v>6.5607941294559737E-3</v>
      </c>
      <c r="AC93" s="9">
        <f>(窯業・土石製品!AA93/窯業・土石製品!AA81*100-100)*窯業・土石製品!AA$12/窯業・土石製品!$B$12</f>
        <v>3.1159596074484121E-3</v>
      </c>
      <c r="AD93" s="9">
        <f>(窯業・土石製品!AB93/窯業・土石製品!AB81*100-100)*窯業・土石製品!AB$12/窯業・土石製品!$B$12</f>
        <v>2.5540146333934675E-4</v>
      </c>
      <c r="AE93" s="9">
        <f>(窯業・土石製品!AC93/窯業・土石製品!AC81*100-100)*窯業・土石製品!AC$12/窯業・土石製品!$B$12</f>
        <v>8.4348758243044816E-2</v>
      </c>
      <c r="AF93" s="9">
        <f>(窯業・土石製品!AD93/窯業・土石製品!AD81*100-100)*窯業・土石製品!AD$12/窯業・土石製品!$B$12</f>
        <v>0</v>
      </c>
      <c r="AG93" s="9">
        <f>(窯業・土石製品!AE93/窯業・土石製品!AE81*100-100)*窯業・土石製品!AE$12/窯業・土石製品!$B$12</f>
        <v>9.0793259043409221E-4</v>
      </c>
      <c r="AJ93" s="4">
        <v>42917</v>
      </c>
      <c r="AK93" s="2">
        <f t="shared" si="17"/>
        <v>0.84854338695850662</v>
      </c>
      <c r="AL93" s="2">
        <f t="shared" si="18"/>
        <v>0.94796567222771466</v>
      </c>
      <c r="AM93" s="2">
        <f t="shared" si="19"/>
        <v>1.4794362956571756</v>
      </c>
      <c r="AN93" s="2">
        <f t="shared" si="20"/>
        <v>0.25178445368264191</v>
      </c>
      <c r="AO93" s="2">
        <f t="shared" si="21"/>
        <v>0.69377534677421604</v>
      </c>
      <c r="AP93" s="2">
        <f t="shared" si="22"/>
        <v>0.10010288490075858</v>
      </c>
      <c r="AQ93" s="2">
        <f t="shared" si="23"/>
        <v>4.3216080402010135</v>
      </c>
      <c r="AR93" s="2">
        <f>窯業・土石製品!AY93</f>
        <v>0</v>
      </c>
      <c r="AS93" s="12">
        <f>窯業・土石製品!AZ93</f>
        <v>2.218553910933835</v>
      </c>
    </row>
    <row r="94" spans="1:45">
      <c r="B94">
        <v>8</v>
      </c>
      <c r="C94" s="4">
        <v>42948</v>
      </c>
      <c r="D94" s="9">
        <f>窯業・土石製品!B94/窯業・土石製品!B82*100-100</f>
        <v>4.5362903225806548</v>
      </c>
      <c r="E94" s="9">
        <f>(窯業・土石製品!C94/窯業・土石製品!C82*100-100)*窯業・土石製品!C$12/窯業・土石製品!$B$12</f>
        <v>1.7594613341453923E-2</v>
      </c>
      <c r="F94" s="9">
        <f>(窯業・土石製品!D94/窯業・土石製品!D82*100-100)*窯業・土石製品!D$12/窯業・土石製品!$B$12</f>
        <v>0.8139089630010149</v>
      </c>
      <c r="G94" s="9">
        <f>(窯業・土石製品!E94/窯業・土石製品!E82*100-100)*窯業・土石製品!E$12/窯業・土石製品!$B$12</f>
        <v>-1.974513838189423E-3</v>
      </c>
      <c r="H94" s="9">
        <f>(窯業・土石製品!F94/窯業・土石製品!F82*100-100)*窯業・土石製品!F$12/窯業・土石製品!$B$12</f>
        <v>1.5648323814212557E-2</v>
      </c>
      <c r="I94" s="9">
        <f>(窯業・土石製品!G94/窯業・土石製品!G82*100-100)*窯業・土石製品!G$12/窯業・土石製品!$B$12</f>
        <v>2.3839696577509343E-2</v>
      </c>
      <c r="J94" s="9">
        <f>(窯業・土石製品!H94/窯業・土石製品!H82*100-100)*窯業・土石製品!H$12/窯業・土石製品!$B$12</f>
        <v>0.94555836123622428</v>
      </c>
      <c r="K94" s="9">
        <f>(窯業・土石製品!I94/窯業・土石製品!I82*100-100)*窯業・土石製品!I$12/窯業・土石製品!$B$12</f>
        <v>1.7812610917611484</v>
      </c>
      <c r="L94" s="9">
        <f>(窯業・土石製品!J94/窯業・土石製品!J82*100-100)*窯業・土石製品!J$12/窯業・土石製品!$B$12</f>
        <v>2.1069031904919103E-2</v>
      </c>
      <c r="M94" s="9">
        <f>(窯業・土石製品!K94/窯業・土石製品!K82*100-100)*窯業・土石製品!K$12/窯業・土石製品!$B$12</f>
        <v>-6.7124478822402175E-2</v>
      </c>
      <c r="N94" s="9">
        <f>(窯業・土石製品!L94/窯業・土石製品!L82*100-100)*窯業・土石製品!L$12/窯業・土石製品!$B$12</f>
        <v>0.19697984752528677</v>
      </c>
      <c r="O94" s="9">
        <f>(窯業・土石製品!M94/窯業・土石製品!M82*100-100)*窯業・土石製品!M$12/窯業・土石製品!$B$12</f>
        <v>0.28979990961009083</v>
      </c>
      <c r="P94" s="9">
        <f>(窯業・土石製品!N94/窯業・土石製品!N82*100-100)*窯業・土石製品!N$12/窯業・土石製品!$B$12</f>
        <v>0.14928171503364646</v>
      </c>
      <c r="Q94" s="9">
        <f>(窯業・土石製品!O94/窯業・土石製品!O82*100-100)*窯業・土石製品!O$12/窯業・土石製品!$B$12</f>
        <v>1.4874135740741843E-2</v>
      </c>
      <c r="R94" s="9">
        <f>(窯業・土石製品!P94/窯業・土石製品!P82*100-100)*窯業・土石製品!P$12/窯業・土石製品!$B$12</f>
        <v>6.0276341191646836E-4</v>
      </c>
      <c r="S94" s="9">
        <f>(窯業・土石製品!Q94/窯業・土石製品!Q82*100-100)*窯業・土石製品!Q$12/窯業・土石製品!$B$12</f>
        <v>0</v>
      </c>
      <c r="T94" s="9">
        <f>(窯業・土石製品!R94/窯業・土石製品!R82*100-100)*窯業・土石製品!R$12/窯業・土石製品!$B$12</f>
        <v>-6.7473139364926699E-5</v>
      </c>
      <c r="U94" s="9">
        <f>(窯業・土石製品!S94/窯業・土石製品!S82*100-100)*窯業・土石製品!S$12/窯業・土石製品!$B$12</f>
        <v>-4.8609170119943117E-4</v>
      </c>
      <c r="V94" s="9">
        <f>(窯業・土石製品!T94/窯業・土石製品!T82*100-100)*窯業・土石製品!T$12/窯業・土石製品!$B$12</f>
        <v>1.2217335288106116E-3</v>
      </c>
      <c r="W94" s="9">
        <f>(窯業・土石製品!U94/窯業・土石製品!U82*100-100)*窯業・土石製品!U$12/窯業・土石製品!$B$12</f>
        <v>0.85349858874824258</v>
      </c>
      <c r="X94" s="9">
        <f>(窯業・土石製品!V94/窯業・土石製品!V82*100-100)*窯業・土石製品!V$12/窯業・土石製品!$B$12</f>
        <v>-2.8363338909565879E-3</v>
      </c>
      <c r="Y94" s="9">
        <f>(窯業・土石製品!W94/窯業・土石製品!W82*100-100)*窯業・土石製品!W$12/窯業・土石製品!$B$12</f>
        <v>7.2614239704271656E-4</v>
      </c>
      <c r="Z94" s="9">
        <f>(窯業・土石製品!X94/窯業・土石製品!X82*100-100)*窯業・土石製品!X$12/窯業・土石製品!$B$12</f>
        <v>4.2659004559007776E-3</v>
      </c>
      <c r="AA94" s="9">
        <f>(窯業・土石製品!Y94/窯業・土石製品!Y82*100-100)*窯業・土石製品!Y$12/窯業・土石製品!$B$12</f>
        <v>5.870684824279708E-3</v>
      </c>
      <c r="AB94" s="9">
        <f>(窯業・土石製品!Z94/窯業・土石製品!Z82*100-100)*窯業・土石製品!Z$12/窯業・土石製品!$B$12</f>
        <v>8.1445453180318417E-3</v>
      </c>
      <c r="AC94" s="9">
        <f>(窯業・土石製品!AA94/窯業・土石製品!AA82*100-100)*窯業・土石製品!AA$12/窯業・土石製品!$B$12</f>
        <v>0</v>
      </c>
      <c r="AD94" s="9">
        <f>(窯業・土石製品!AB94/窯業・土石製品!AB82*100-100)*窯業・土石製品!AB$12/窯業・土石製品!$B$12</f>
        <v>2.5540146333934675E-4</v>
      </c>
      <c r="AE94" s="9">
        <f>(窯業・土石製品!AC94/窯業・土石製品!AC82*100-100)*窯業・土石製品!AC$12/窯業・土石製品!$B$12</f>
        <v>8.4432189260102375E-2</v>
      </c>
      <c r="AF94" s="9">
        <f>(窯業・土石製品!AD94/窯業・土石製品!AD82*100-100)*窯業・土石製品!AD$12/窯業・土石製品!$B$12</f>
        <v>0</v>
      </c>
      <c r="AG94" s="9">
        <f>(窯業・土石製品!AE94/窯業・土石製品!AE82*100-100)*窯業・土石製品!AE$12/窯業・土石製品!$B$12</f>
        <v>1.5904127481279199E-3</v>
      </c>
      <c r="AJ94" s="4">
        <v>42948</v>
      </c>
      <c r="AK94" s="2">
        <f t="shared" si="17"/>
        <v>0.8139089630010149</v>
      </c>
      <c r="AL94" s="2">
        <f t="shared" si="18"/>
        <v>0.94555836123622428</v>
      </c>
      <c r="AM94" s="2">
        <f t="shared" si="19"/>
        <v>1.7812610917611484</v>
      </c>
      <c r="AN94" s="2">
        <f t="shared" si="20"/>
        <v>0.28979990961009083</v>
      </c>
      <c r="AO94" s="2">
        <f t="shared" si="21"/>
        <v>0.85349858874824258</v>
      </c>
      <c r="AP94" s="2">
        <f t="shared" si="22"/>
        <v>-0.14773659177606557</v>
      </c>
      <c r="AQ94" s="2">
        <f t="shared" si="23"/>
        <v>4.5362903225806548</v>
      </c>
      <c r="AR94" s="2">
        <f>窯業・土石製品!AY94</f>
        <v>0.10030090270811343</v>
      </c>
      <c r="AS94" s="12">
        <f>窯業・土石製品!AZ94</f>
        <v>2.3253416946360517</v>
      </c>
    </row>
    <row r="95" spans="1:45">
      <c r="B95">
        <v>9</v>
      </c>
      <c r="C95" s="4">
        <v>42979</v>
      </c>
      <c r="D95" s="9">
        <f>窯業・土石製品!B95/窯業・土石製品!B83*100-100</f>
        <v>5.040322580645153</v>
      </c>
      <c r="E95" s="9">
        <f>(窯業・土石製品!C95/窯業・土石製品!C83*100-100)*窯業・土石製品!C$12/窯業・土石製品!$B$12</f>
        <v>1.5478057032233304E-2</v>
      </c>
      <c r="F95" s="9">
        <f>(窯業・土石製品!D95/窯業・土石製品!D83*100-100)*窯業・土石製品!D$12/窯業・土石製品!$B$12</f>
        <v>0.84609801696727238</v>
      </c>
      <c r="G95" s="9">
        <f>(窯業・土石製品!E95/窯業・土石製品!E83*100-100)*窯業・土石製品!E$12/窯業・土石製品!$B$12</f>
        <v>-1.2763992941677638E-3</v>
      </c>
      <c r="H95" s="9">
        <f>(窯業・土石製品!F95/窯業・土石製品!F83*100-100)*窯業・土石製品!F$12/窯業・土石製品!$B$12</f>
        <v>1.7536979164516433E-2</v>
      </c>
      <c r="I95" s="9">
        <f>(窯業・土石製品!G95/窯業・土石製品!G83*100-100)*窯業・土石製品!G$12/窯業・土石製品!$B$12</f>
        <v>2.974153179260336E-2</v>
      </c>
      <c r="J95" s="9">
        <f>(窯業・土石製品!H95/窯業・土石製品!H83*100-100)*窯業・土石製品!H$12/窯業・土石製品!$B$12</f>
        <v>0.95992863407485718</v>
      </c>
      <c r="K95" s="9">
        <f>(窯業・土石製品!I95/窯業・土石製品!I83*100-100)*窯業・土石製品!I$12/窯業・土石製品!$B$12</f>
        <v>2.2502350379323421</v>
      </c>
      <c r="L95" s="9">
        <f>(窯業・土石製品!J95/窯業・土石製品!J83*100-100)*窯業・土石製品!J$12/窯業・土石製品!$B$12</f>
        <v>2.3752092928264024E-2</v>
      </c>
      <c r="M95" s="9">
        <f>(窯業・土石製品!K95/窯業・土石製品!K83*100-100)*窯業・土石製品!K$12/窯業・土石製品!$B$12</f>
        <v>-2.2396655372934483E-2</v>
      </c>
      <c r="N95" s="9">
        <f>(窯業・土石製品!L95/窯業・土石製品!L83*100-100)*窯業・土石製品!L$12/窯業・土石製品!$B$12</f>
        <v>0.20682883990155118</v>
      </c>
      <c r="O95" s="9">
        <f>(窯業・土石製品!M95/窯業・土石製品!M83*100-100)*窯業・土石製品!M$12/窯業・土石製品!$B$12</f>
        <v>0.36096475579499487</v>
      </c>
      <c r="P95" s="9">
        <f>(窯業・土石製品!N95/窯業・土石製品!N83*100-100)*窯業・土石製品!N$12/窯業・土石製品!$B$12</f>
        <v>0.16404094632452432</v>
      </c>
      <c r="Q95" s="9">
        <f>(窯業・土石製品!O95/窯業・土石製品!O83*100-100)*窯業・土石製品!O$12/窯業・土石製品!$B$12</f>
        <v>1.2879058902754715E-2</v>
      </c>
      <c r="R95" s="9">
        <f>(窯業・土石製品!P95/窯業・土石製品!P83*100-100)*窯業・土石製品!P$12/窯業・土石製品!$B$12</f>
        <v>-2.0052089599613282E-4</v>
      </c>
      <c r="S95" s="9">
        <f>(窯業・土石製品!Q95/窯業・土石製品!Q83*100-100)*窯業・土石製品!Q$12/窯業・土石製品!$B$12</f>
        <v>0</v>
      </c>
      <c r="T95" s="9">
        <f>(窯業・土石製品!R95/窯業・土石製品!R83*100-100)*窯業・土石製品!R$12/窯業・土石製品!$B$12</f>
        <v>6.787121098359606E-5</v>
      </c>
      <c r="U95" s="9">
        <f>(窯業・土石製品!S95/窯業・土石製品!S83*100-100)*窯業・土石製品!S$12/窯業・土石製品!$B$12</f>
        <v>-4.8609170119943117E-4</v>
      </c>
      <c r="V95" s="9">
        <f>(窯業・土石製品!T95/窯業・土石製品!T83*100-100)*窯業・土石製品!T$12/窯業・土石製品!$B$12</f>
        <v>1.2204931902026277E-3</v>
      </c>
      <c r="W95" s="9">
        <f>(窯業・土石製品!U95/窯業・土石製品!U83*100-100)*窯業・土石製品!U$12/窯業・土石製品!$B$12</f>
        <v>0.95110700582865249</v>
      </c>
      <c r="X95" s="9">
        <f>(窯業・土石製品!V95/窯業・土石製品!V83*100-100)*窯業・土石製品!V$12/窯業・土石製品!$B$12</f>
        <v>-2.8363338909565879E-3</v>
      </c>
      <c r="Y95" s="9">
        <f>(窯業・土石製品!W95/窯業・土石製品!W83*100-100)*窯業・土石製品!W$12/窯業・土石製品!$B$12</f>
        <v>7.2614239704271656E-4</v>
      </c>
      <c r="Z95" s="9">
        <f>(窯業・土石製品!X95/窯業・土石製品!X83*100-100)*窯業・土石製品!X$12/窯業・土石製品!$B$12</f>
        <v>5.1190805470809836E-3</v>
      </c>
      <c r="AA95" s="9">
        <f>(窯業・土石製品!Y95/窯業・土石製品!Y83*100-100)*窯業・土石製品!Y$12/窯業・土石製品!$B$12</f>
        <v>5.8949940782104943E-3</v>
      </c>
      <c r="AB95" s="9">
        <f>(窯業・土石製品!Z95/窯業・土石製品!Z83*100-100)*窯業・土石製品!Z$12/窯業・土石製品!$B$12</f>
        <v>9.9296734326932198E-3</v>
      </c>
      <c r="AC95" s="9">
        <f>(窯業・土石製品!AA95/窯業・土石製品!AA83*100-100)*窯業・土石製品!AA$12/窯業・土石製品!$B$12</f>
        <v>-1.5547773786392723E-3</v>
      </c>
      <c r="AD95" s="9">
        <f>(窯業・土石製品!AB95/窯業・土石製品!AB83*100-100)*窯業・土石製品!AB$12/窯業・土石製品!$B$12</f>
        <v>2.5540146333934675E-4</v>
      </c>
      <c r="AE95" s="9">
        <f>(窯業・土石製品!AC95/窯業・土石製品!AC83*100-100)*窯業・土石製品!AC$12/窯業・土石製品!$B$12</f>
        <v>9.4892353023424275E-2</v>
      </c>
      <c r="AF95" s="9">
        <f>(窯業・土石製品!AD95/窯業・土石製品!AD83*100-100)*窯業・土石製品!AD$12/窯業・土石製品!$B$12</f>
        <v>0</v>
      </c>
      <c r="AG95" s="9">
        <f>(窯業・土石製品!AE95/窯業・土石製品!AE83*100-100)*窯業・土石製品!AE$12/窯業・土石製品!$B$12</f>
        <v>2.9707959057638958E-3</v>
      </c>
      <c r="AJ95" s="4">
        <v>42979</v>
      </c>
      <c r="AK95" s="2">
        <f t="shared" si="17"/>
        <v>0.84609801696727238</v>
      </c>
      <c r="AL95" s="2">
        <f t="shared" si="18"/>
        <v>0.95992863407485718</v>
      </c>
      <c r="AM95" s="2">
        <f t="shared" si="19"/>
        <v>2.2502350379323421</v>
      </c>
      <c r="AN95" s="2">
        <f t="shared" si="20"/>
        <v>0.36096475579499487</v>
      </c>
      <c r="AO95" s="2">
        <f t="shared" si="21"/>
        <v>0.95110700582865249</v>
      </c>
      <c r="AP95" s="2">
        <f t="shared" si="22"/>
        <v>-0.32801086995296558</v>
      </c>
      <c r="AQ95" s="2">
        <f t="shared" si="23"/>
        <v>5.040322580645153</v>
      </c>
      <c r="AR95" s="2">
        <f>窯業・土石製品!AY95</f>
        <v>0.3009027081243687</v>
      </c>
      <c r="AS95" s="12">
        <f>窯業・土石製品!AZ95</f>
        <v>2.5837129940400558</v>
      </c>
    </row>
    <row r="96" spans="1:45">
      <c r="B96">
        <v>10</v>
      </c>
      <c r="C96" s="4">
        <v>43009</v>
      </c>
      <c r="D96" s="9">
        <f>窯業・土石製品!B96/窯業・土石製品!B84*100-100</f>
        <v>5.8526740665994197</v>
      </c>
      <c r="E96" s="9">
        <f>(窯業・土石製品!C96/窯業・土石製品!C84*100-100)*窯業・土石製品!C$12/窯業・土石製品!$B$12</f>
        <v>1.7181162897398867E-2</v>
      </c>
      <c r="F96" s="9">
        <f>(窯業・土石製品!D96/窯業・土石製品!D84*100-100)*窯業・土石製品!D$12/窯業・土石製品!$B$12</f>
        <v>0.89703822818113366</v>
      </c>
      <c r="G96" s="9">
        <f>(窯業・土石製品!E96/窯業・土石製品!E84*100-100)*窯業・土石製品!E$12/窯業・土石製品!$B$12</f>
        <v>-6.982299869829991E-4</v>
      </c>
      <c r="H96" s="9">
        <f>(窯業・土石製品!F96/窯業・土石製品!F84*100-100)*窯業・土石製品!F$12/窯業・土石製品!$B$12</f>
        <v>1.7403744754909488E-2</v>
      </c>
      <c r="I96" s="9">
        <f>(窯業・土石製品!G96/窯業・土石製品!G84*100-100)*窯業・土石製品!G$12/窯業・土石製品!$B$12</f>
        <v>0.13111833117629965</v>
      </c>
      <c r="J96" s="9">
        <f>(窯業・土石製品!H96/窯業・土石製品!H84*100-100)*窯業・土石製品!H$12/窯業・土石製品!$B$12</f>
        <v>0.9822992653018533</v>
      </c>
      <c r="K96" s="9">
        <f>(窯業・土石製品!I96/窯業・土石製品!I84*100-100)*窯業・土石製品!I$12/窯業・土石製品!$B$12</f>
        <v>2.5120318948169564</v>
      </c>
      <c r="L96" s="9">
        <f>(窯業・土石製品!J96/窯業・土石製品!J84*100-100)*窯業・土石製品!J$12/窯業・土石製品!$B$12</f>
        <v>3.1669457237685487E-2</v>
      </c>
      <c r="M96" s="9">
        <f>(窯業・土石製品!K96/窯業・土石製品!K84*100-100)*窯業・土石製品!K$12/窯業・土石製品!$B$12</f>
        <v>6.7321324801355609E-2</v>
      </c>
      <c r="N96" s="9">
        <f>(窯業・土石製品!L96/窯業・土石製品!L84*100-100)*窯業・土石製品!L$12/窯業・土石製品!$B$12</f>
        <v>0.18622207224591955</v>
      </c>
      <c r="O96" s="9">
        <f>(窯業・土石製品!M96/窯業・土石製品!M84*100-100)*窯業・土石製品!M$12/窯業・土石製品!$B$12</f>
        <v>0.49868368319604267</v>
      </c>
      <c r="P96" s="9">
        <f>(窯業・土石製品!N96/窯業・土石製品!N84*100-100)*窯業・土石製品!N$12/窯業・土石製品!$B$12</f>
        <v>0.20622114691833507</v>
      </c>
      <c r="Q96" s="9">
        <f>(窯業・土石製品!O96/窯業・土石製品!O84*100-100)*窯業・土石製品!O$12/窯業・土石製品!$B$12</f>
        <v>1.6760483118813178E-2</v>
      </c>
      <c r="R96" s="9">
        <f>(窯業・土石製品!P96/窯業・土石製品!P84*100-100)*窯業・土石製品!P$12/窯業・土石製品!$B$12</f>
        <v>-5.9917553446458356E-4</v>
      </c>
      <c r="S96" s="9">
        <f>(窯業・土石製品!Q96/窯業・土石製品!Q84*100-100)*窯業・土石製品!Q$12/窯業・土石製品!$B$12</f>
        <v>0</v>
      </c>
      <c r="T96" s="9">
        <f>(窯業・土石製品!R96/窯業・土石製品!R84*100-100)*窯業・土石製品!R$12/窯業・土石製品!$B$12</f>
        <v>3.3605171163738159E-5</v>
      </c>
      <c r="U96" s="9">
        <f>(窯業・土石製品!S96/窯業・土石製品!S84*100-100)*窯業・土石製品!S$12/窯業・土石製品!$B$12</f>
        <v>-4.8609170119943117E-4</v>
      </c>
      <c r="V96" s="9">
        <f>(窯業・土石製品!T96/窯業・土石製品!T84*100-100)*窯業・土石製品!T$12/窯業・土石製品!$B$12</f>
        <v>4.896887137880614E-3</v>
      </c>
      <c r="W96" s="9">
        <f>(窯業・土石製品!U96/窯業・土石製品!U84*100-100)*窯業・土石製品!U$12/窯業・土石製品!$B$12</f>
        <v>0.97700126511970642</v>
      </c>
      <c r="X96" s="9">
        <f>(窯業・土石製品!V96/窯業・土石製品!V84*100-100)*窯業・土石製品!V$12/窯業・土石製品!$B$12</f>
        <v>-2.8363338909565879E-3</v>
      </c>
      <c r="Y96" s="9">
        <f>(窯業・土石製品!W96/窯業・土石製品!W84*100-100)*窯業・土石製品!W$12/窯業・土石製品!$B$12</f>
        <v>2.1784271911282072E-3</v>
      </c>
      <c r="Z96" s="9">
        <f>(窯業・土石製品!X96/窯業・土石製品!X84*100-100)*窯業・土石製品!X$12/窯業・土石製品!$B$12</f>
        <v>5.9722606382613163E-3</v>
      </c>
      <c r="AA96" s="9">
        <f>(窯業・土石製品!Y96/窯業・土石製品!Y84*100-100)*窯業・土石製品!Y$12/窯業・土石製品!$B$12</f>
        <v>6.444465748463424E-3</v>
      </c>
      <c r="AB96" s="9">
        <f>(窯業・土石製品!Z96/窯業・土石製品!Z84*100-100)*窯業・土石製品!Z$12/窯業・土石製品!$B$12</f>
        <v>1.3186869792538599E-2</v>
      </c>
      <c r="AC96" s="9">
        <f>(窯業・土石製品!AA96/窯業・土石製品!AA84*100-100)*窯業・土石製品!AA$12/窯業・土石製品!$B$12</f>
        <v>-3.1063621959262809E-3</v>
      </c>
      <c r="AD96" s="9">
        <f>(窯業・土石製品!AB96/窯業・土石製品!AB84*100-100)*窯業・土石製品!AB$12/窯業・土石製品!$B$12</f>
        <v>2.5540146333934675E-4</v>
      </c>
      <c r="AE96" s="9">
        <f>(窯業・土石製品!AC96/窯業・土石製品!AC84*100-100)*窯業・土石製品!AC$12/窯業・土石製品!$B$12</f>
        <v>0.10543594780380525</v>
      </c>
      <c r="AF96" s="9">
        <f>(窯業・土石製品!AD96/窯業・土石製品!AD84*100-100)*窯業・土石製品!AD$12/窯業・土石製品!$B$12</f>
        <v>0</v>
      </c>
      <c r="AG96" s="9">
        <f>(窯業・土石製品!AE96/窯業・土石製品!AE84*100-100)*窯業・土石製品!AE$12/窯業・土石製品!$B$12</f>
        <v>4.1254021638237161E-3</v>
      </c>
      <c r="AJ96" s="4">
        <v>43009</v>
      </c>
      <c r="AK96" s="2">
        <f t="shared" si="17"/>
        <v>0.89703822818113366</v>
      </c>
      <c r="AL96" s="2">
        <f t="shared" si="18"/>
        <v>0.9822992653018533</v>
      </c>
      <c r="AM96" s="2">
        <f t="shared" si="19"/>
        <v>2.5120318948169564</v>
      </c>
      <c r="AN96" s="2">
        <f t="shared" si="20"/>
        <v>0.49868368319604267</v>
      </c>
      <c r="AO96" s="2">
        <f t="shared" si="21"/>
        <v>0.97700126511970642</v>
      </c>
      <c r="AP96" s="2">
        <f t="shared" si="22"/>
        <v>-1.4380270016272512E-2</v>
      </c>
      <c r="AQ96" s="2">
        <f t="shared" si="23"/>
        <v>5.8526740665994197</v>
      </c>
      <c r="AR96" s="2">
        <f>窯業・土石製品!AY96</f>
        <v>0.70422535211267245</v>
      </c>
      <c r="AS96" s="12">
        <f>窯業・土石製品!AZ96</f>
        <v>2.9986566066943396</v>
      </c>
    </row>
    <row r="97" spans="1:45">
      <c r="B97">
        <v>11</v>
      </c>
      <c r="C97" s="4">
        <v>43040</v>
      </c>
      <c r="D97" s="9">
        <f>窯業・土石製品!B97/窯業・土石製品!B85*100-100</f>
        <v>5.1896207584830449</v>
      </c>
      <c r="E97" s="9">
        <f>(窯業・土石製品!C97/窯業・土石製品!C85*100-100)*窯業・土石製品!C$12/窯業・土石製品!$B$12</f>
        <v>1.6304782664166888E-2</v>
      </c>
      <c r="F97" s="9">
        <f>(窯業・土石製品!D97/窯業・土石製品!D85*100-100)*窯業・土石製品!D$12/窯業・土石製品!$B$12</f>
        <v>0.46994159565849497</v>
      </c>
      <c r="G97" s="9">
        <f>(窯業・土石製品!E97/窯業・土石製品!E85*100-100)*窯業・土石製品!E$12/窯業・土石製品!$B$12</f>
        <v>-4.6548665798865465E-4</v>
      </c>
      <c r="H97" s="9">
        <f>(窯業・土石製品!F97/窯業・土石製品!F85*100-100)*窯業・土石製品!F$12/窯業・土石製品!$B$12</f>
        <v>1.4448236539671859E-2</v>
      </c>
      <c r="I97" s="9">
        <f>(窯業・土石製品!G97/窯業・土石製品!G85*100-100)*窯業・土石製品!G$12/窯業・土石製品!$B$12</f>
        <v>0.13111833117629965</v>
      </c>
      <c r="J97" s="9">
        <f>(窯業・土石製品!H97/窯業・土石製品!H85*100-100)*窯業・土石製品!H$12/窯業・土石製品!$B$12</f>
        <v>0.92768552092482792</v>
      </c>
      <c r="K97" s="9">
        <f>(窯業・土石製品!I97/窯業・土石製品!I85*100-100)*窯業・土石製品!I$12/窯業・土石製品!$B$12</f>
        <v>2.4986035215543407</v>
      </c>
      <c r="L97" s="9">
        <f>(窯業・土石製品!J97/窯業・土石製品!J85*100-100)*窯業・土石製品!J$12/窯業・土石製品!$B$12</f>
        <v>2.1025274829311474E-2</v>
      </c>
      <c r="M97" s="9">
        <f>(窯業・土石製品!K97/窯業・土石製品!K85*100-100)*窯業・土石製品!K$12/窯業・土石製品!$B$12</f>
        <v>2.2440441600450781E-2</v>
      </c>
      <c r="N97" s="9">
        <f>(窯業・土石製品!L97/窯業・土石製品!L85*100-100)*窯業・土石製品!L$12/窯業・土石製品!$B$12</f>
        <v>0.18299656881433476</v>
      </c>
      <c r="O97" s="9">
        <f>(窯業・土石製品!M97/窯業・土石製品!M85*100-100)*窯業・土石製品!M$12/窯業・土石製品!$B$12</f>
        <v>0.43117890122174946</v>
      </c>
      <c r="P97" s="9">
        <f>(窯業・土石製品!N97/窯業・土石製品!N85*100-100)*窯業・土石製品!N$12/窯業・土石製品!$B$12</f>
        <v>0.21132711942781504</v>
      </c>
      <c r="Q97" s="9">
        <f>(窯業・土石製品!O97/窯業・土石製品!O85*100-100)*窯業・土石製品!O$12/窯業・土石製品!$B$12</f>
        <v>1.4743914707992221E-2</v>
      </c>
      <c r="R97" s="9">
        <f>(窯業・土石製品!P97/窯業・土石製品!P85*100-100)*窯業・土石製品!P$12/窯業・土石製品!$B$12</f>
        <v>0</v>
      </c>
      <c r="S97" s="9">
        <f>(窯業・土石製品!Q97/窯業・土石製品!Q85*100-100)*窯業・土石製品!Q$12/窯業・土石製品!$B$12</f>
        <v>0</v>
      </c>
      <c r="T97" s="9">
        <f>(窯業・土石製品!R97/窯業・土石製品!R85*100-100)*窯業・土石製品!R$12/窯業・土石製品!$B$12</f>
        <v>-4.4589807215968164E-5</v>
      </c>
      <c r="U97" s="9">
        <f>(窯業・土石製品!S97/窯業・土石製品!S85*100-100)*窯業・土石製品!S$12/窯業・土石製品!$B$12</f>
        <v>-4.8609170119943117E-4</v>
      </c>
      <c r="V97" s="9">
        <f>(窯業・土石製品!T97/窯業・土石製品!T85*100-100)*窯業・土石製品!T$12/窯業・土石製品!$B$12</f>
        <v>1.2217335288106116E-3</v>
      </c>
      <c r="W97" s="9">
        <f>(窯業・土石製品!U97/窯業・土石製品!U85*100-100)*窯業・土石製品!U$12/窯業・土石製品!$B$12</f>
        <v>0.88470671401161838</v>
      </c>
      <c r="X97" s="9">
        <f>(窯業・土石製品!V97/窯業・土石製品!V85*100-100)*窯業・土石製品!V$12/窯業・土石製品!$B$12</f>
        <v>-2.8363338909565879E-3</v>
      </c>
      <c r="Y97" s="9">
        <f>(窯業・土石製品!W97/窯業・土石製品!W85*100-100)*窯業・土石製品!W$12/窯業・土石製品!$B$12</f>
        <v>2.1784271911282072E-3</v>
      </c>
      <c r="Z97" s="9">
        <f>(窯業・土石製品!X97/窯業・土石製品!X85*100-100)*窯業・土石製品!X$12/窯業・土石製品!$B$12</f>
        <v>4.2618221571858296E-3</v>
      </c>
      <c r="AA97" s="9">
        <f>(窯業・土石製品!Y97/窯業・土石製品!Y85*100-100)*窯業・土石製品!Y$12/窯業・土石製品!$B$12</f>
        <v>7.616186793638585E-3</v>
      </c>
      <c r="AB97" s="9">
        <f>(窯業・土石製品!Z97/窯業・土石製品!Z85*100-100)*窯業・土石製品!Z$12/窯業・土石製品!$B$12</f>
        <v>1.4894510149039947E-2</v>
      </c>
      <c r="AC97" s="9">
        <f>(窯業・土石製品!AA97/窯業・土石製品!AA85*100-100)*窯業・土石製品!AA$12/窯業・土石製品!$B$12</f>
        <v>-1.5531810979632482E-3</v>
      </c>
      <c r="AD97" s="9">
        <f>(窯業・土石製品!AB97/窯業・土石製品!AB85*100-100)*窯業・土石製品!AB$12/窯業・土石製品!$B$12</f>
        <v>2.5540146333934675E-4</v>
      </c>
      <c r="AE97" s="9">
        <f>(窯業・土石製品!AC97/窯業・土石製品!AC85*100-100)*窯業・土石製品!AC$12/窯業・土石製品!$B$12</f>
        <v>7.3514591952968736E-2</v>
      </c>
      <c r="AF97" s="9">
        <f>(窯業・土石製品!AD97/窯業・土石製品!AD85*100-100)*窯業・土石製品!AD$12/窯業・土石製品!$B$12</f>
        <v>0</v>
      </c>
      <c r="AG97" s="9">
        <f>(窯業・土石製品!AE97/窯業・土石製品!AE85*100-100)*窯業・土石製品!AE$12/窯業・土石製品!$B$12</f>
        <v>4.1294152009480889E-3</v>
      </c>
      <c r="AJ97" s="4">
        <v>43040</v>
      </c>
      <c r="AK97" s="2">
        <f t="shared" si="17"/>
        <v>0.46994159565849497</v>
      </c>
      <c r="AL97" s="2">
        <f t="shared" si="18"/>
        <v>0.92768552092482792</v>
      </c>
      <c r="AM97" s="2">
        <f t="shared" si="19"/>
        <v>2.4986035215543407</v>
      </c>
      <c r="AN97" s="2">
        <f t="shared" si="20"/>
        <v>0.43117890122174946</v>
      </c>
      <c r="AO97" s="2">
        <f t="shared" si="21"/>
        <v>0.88470671401161838</v>
      </c>
      <c r="AP97" s="2">
        <f t="shared" si="22"/>
        <v>-2.2495494887986744E-2</v>
      </c>
      <c r="AQ97" s="2">
        <f t="shared" si="23"/>
        <v>5.1896207584830449</v>
      </c>
      <c r="AR97" s="2">
        <f>窯業・土石製品!AY97</f>
        <v>0.50251256281406143</v>
      </c>
      <c r="AS97" s="12">
        <f>窯業・土石製品!AZ97</f>
        <v>2.6732477041426961</v>
      </c>
    </row>
    <row r="98" spans="1:45">
      <c r="B98">
        <v>12</v>
      </c>
      <c r="C98" s="4">
        <v>43070</v>
      </c>
      <c r="D98" s="9">
        <f>窯業・土石製品!B98/窯業・土石製品!B86*100-100</f>
        <v>4.0433925049309494</v>
      </c>
      <c r="E98" s="9">
        <f>(窯業・土石製品!C98/窯業・土石製品!C86*100-100)*窯業・土石製品!C$12/窯業・土石製品!$B$12</f>
        <v>3.1572556162720034E-3</v>
      </c>
      <c r="F98" s="9">
        <f>(窯業・土石製品!D98/窯業・土石製品!D86*100-100)*窯業・土石製品!D$12/窯業・土石製品!$B$12</f>
        <v>0.21497558274258061</v>
      </c>
      <c r="G98" s="9">
        <f>(窯業・土石製品!E98/窯業・土石製品!E86*100-100)*窯業・土石製品!E$12/窯業・土石製品!$B$12</f>
        <v>-1.8406672418751731E-3</v>
      </c>
      <c r="H98" s="9">
        <f>(窯業・土石製品!F98/窯業・土石製品!F86*100-100)*窯業・土石製品!F$12/窯業・土石製品!$B$12</f>
        <v>1.0575363314243831E-2</v>
      </c>
      <c r="I98" s="9">
        <f>(窯業・土石製品!G98/窯業・土石製品!G86*100-100)*窯業・土石製品!G$12/窯業・土石製品!$B$12</f>
        <v>0.13707825532067872</v>
      </c>
      <c r="J98" s="9">
        <f>(窯業・土石製品!H98/窯業・土石製品!H86*100-100)*窯業・土石製品!H$12/窯業・土石製品!$B$12</f>
        <v>0.73833602851658198</v>
      </c>
      <c r="K98" s="9">
        <f>(窯業・土石製品!I98/窯業・土石製品!I86*100-100)*窯業・土石製品!I$12/窯業・土石製品!$B$12</f>
        <v>1.9128887454164305</v>
      </c>
      <c r="L98" s="9">
        <f>(窯業・土石製品!J98/窯業・土石製品!J86*100-100)*窯業・土石製品!J$12/窯業・土石製品!$B$12</f>
        <v>5.2183865104708516E-3</v>
      </c>
      <c r="M98" s="9">
        <f>(窯業・土石製品!K98/窯業・土石製品!K86*100-100)*窯業・土石製品!K$12/窯業・土石製品!$B$12</f>
        <v>-2.2396655372934483E-2</v>
      </c>
      <c r="N98" s="9">
        <f>(窯業・土石製品!L98/窯業・土石製品!L86*100-100)*窯業・土石製品!L$12/窯業・土石製品!$B$12</f>
        <v>0.17137246734699937</v>
      </c>
      <c r="O98" s="9">
        <f>(窯業・土石製品!M98/窯業・土石製品!M86*100-100)*窯業・土石製品!M$12/窯業・土石製品!$B$12</f>
        <v>0.28761658684338448</v>
      </c>
      <c r="P98" s="9">
        <f>(窯業・土石製品!N98/窯業・土石製品!N86*100-100)*窯業・土石製品!N$12/窯業・土石製品!$B$12</f>
        <v>0.21046279583097383</v>
      </c>
      <c r="Q98" s="9">
        <f>(窯業・土石製品!O98/窯業・土石製品!O86*100-100)*窯業・土石製品!O$12/窯業・土石製品!$B$12</f>
        <v>1.0322839918145896E-2</v>
      </c>
      <c r="R98" s="9">
        <f>(窯業・土石製品!P98/窯業・土石製品!P86*100-100)*窯業・土石製品!P$12/窯業・土石製品!$B$12</f>
        <v>-4.0024449220693305E-4</v>
      </c>
      <c r="S98" s="9">
        <f>(窯業・土石製品!Q98/窯業・土石製品!Q86*100-100)*窯業・土石製品!Q$12/窯業・土石製品!$B$12</f>
        <v>0</v>
      </c>
      <c r="T98" s="9">
        <f>(窯業・土石製品!R98/窯業・土石製品!R86*100-100)*窯業・土石製品!R$12/窯業・土石製品!$B$12</f>
        <v>-1.9872846901243388E-4</v>
      </c>
      <c r="U98" s="9">
        <f>(窯業・土石製品!S98/窯業・土石製品!S86*100-100)*窯業・土石製品!S$12/窯業・土石製品!$B$12</f>
        <v>-4.1086322363285239E-4</v>
      </c>
      <c r="V98" s="9">
        <f>(窯業・土石製品!T98/窯業・土石製品!T86*100-100)*窯業・土石製品!T$12/窯業・土石製品!$B$12</f>
        <v>-3.6540601591176823E-3</v>
      </c>
      <c r="W98" s="9">
        <f>(窯業・土石製品!U98/窯業・土石製品!U86*100-100)*窯業・土石製品!U$12/窯業・土石製品!$B$12</f>
        <v>0.77334022914053147</v>
      </c>
      <c r="X98" s="9">
        <f>(窯業・土石製品!V98/窯業・土石製品!V86*100-100)*窯業・土石製品!V$12/窯業・土石製品!$B$12</f>
        <v>-2.8363338909565879E-3</v>
      </c>
      <c r="Y98" s="9">
        <f>(窯業・土石製品!W98/窯業・土石製品!W86*100-100)*窯業・土石製品!W$12/窯業・土石製品!$B$12</f>
        <v>2.1784271911282072E-3</v>
      </c>
      <c r="Z98" s="9">
        <f>(窯業・土石製品!X98/窯業・土石製品!X86*100-100)*窯業・土石製品!X$12/窯業・土石製品!$B$12</f>
        <v>3.4062013191337877E-3</v>
      </c>
      <c r="AA98" s="9">
        <f>(窯業・土石製品!Y98/窯業・土石製品!Y86*100-100)*窯業・土石製品!Y$12/窯業・土石製品!$B$12</f>
        <v>6.3723506688773673E-3</v>
      </c>
      <c r="AB98" s="9">
        <f>(窯業・土石製品!Z98/窯業・土石製品!Z86*100-100)*窯業・土石製品!Z$12/窯業・土石製品!$B$12</f>
        <v>1.4850004640626479E-2</v>
      </c>
      <c r="AC98" s="9">
        <f>(窯業・土石製品!AA98/窯業・土石製品!AA86*100-100)*窯業・土石製品!AA$12/窯業・土石製品!$B$12</f>
        <v>-1.5531810979632482E-3</v>
      </c>
      <c r="AD98" s="9">
        <f>(窯業・土石製品!AB98/窯業・土石製品!AB86*100-100)*窯業・土石製品!AB$12/窯業・土石製品!$B$12</f>
        <v>2.5540146333934675E-4</v>
      </c>
      <c r="AE98" s="9">
        <f>(窯業・土石製品!AC98/窯業・土石製品!AC86*100-100)*窯業・土石製品!AC$12/窯業・土石製品!$B$12</f>
        <v>9.4611883014491319E-2</v>
      </c>
      <c r="AF98" s="9">
        <f>(窯業・土石製品!AD98/窯業・土石製品!AD86*100-100)*窯業・土石製品!AD$12/窯業・土石製品!$B$12</f>
        <v>0</v>
      </c>
      <c r="AG98" s="9">
        <f>(窯業・土石製品!AE98/窯業・土石製品!AE86*100-100)*窯業・土石製品!AE$12/窯業・土石製品!$B$12</f>
        <v>4.1294152009480889E-3</v>
      </c>
      <c r="AJ98" s="4">
        <v>43070</v>
      </c>
      <c r="AK98" s="2">
        <f t="shared" si="17"/>
        <v>0.21497558274258061</v>
      </c>
      <c r="AL98" s="2">
        <f t="shared" si="18"/>
        <v>0.73833602851658198</v>
      </c>
      <c r="AM98" s="2">
        <f t="shared" si="19"/>
        <v>1.9128887454164305</v>
      </c>
      <c r="AN98" s="2">
        <f t="shared" si="20"/>
        <v>0.28761658684338448</v>
      </c>
      <c r="AO98" s="2">
        <f t="shared" si="21"/>
        <v>0.77334022914053147</v>
      </c>
      <c r="AP98" s="2">
        <f t="shared" si="22"/>
        <v>0.11623533227144023</v>
      </c>
      <c r="AQ98" s="2">
        <f t="shared" si="23"/>
        <v>4.0433925049309494</v>
      </c>
      <c r="AR98" s="2">
        <f>窯業・土石製品!AY98</f>
        <v>0.30060120240480614</v>
      </c>
      <c r="AS98" s="12">
        <f>窯業・土石製品!AZ98</f>
        <v>2.0948299222351494</v>
      </c>
    </row>
    <row r="99" spans="1:45">
      <c r="A99">
        <v>18</v>
      </c>
      <c r="B99">
        <v>1</v>
      </c>
      <c r="C99" s="4">
        <v>43101</v>
      </c>
      <c r="D99" s="9">
        <f>窯業・土石製品!B99/窯業・土石製品!B87*100-100</f>
        <v>3.4213098729227767</v>
      </c>
      <c r="E99" s="9">
        <f>(窯業・土石製品!C99/窯業・土石製品!C87*100-100)*窯業・土石製品!C$12/窯業・土石製品!$B$12</f>
        <v>-8.8692682794854621E-3</v>
      </c>
      <c r="F99" s="9">
        <f>(窯業・土石製品!D99/窯業・土石製品!D87*100-100)*窯業・土石製品!D$12/窯業・土石製品!$B$12</f>
        <v>0.16506213070649592</v>
      </c>
      <c r="G99" s="9">
        <f>(窯業・土石製品!E99/窯業・土石製品!E87*100-100)*窯業・土石製品!E$12/窯業・土石製品!$B$12</f>
        <v>2.3569519560595975E-4</v>
      </c>
      <c r="H99" s="9">
        <f>(窯業・土石製品!F99/窯業・土石製品!F87*100-100)*窯業・土石製品!F$12/窯業・土石製品!$B$12</f>
        <v>1.0676177073197428E-2</v>
      </c>
      <c r="I99" s="9">
        <f>(窯業・土石製品!G99/窯業・土石製品!G87*100-100)*窯業・土石製品!G$12/窯業・土石製品!$B$12</f>
        <v>0.14899810360943341</v>
      </c>
      <c r="J99" s="9">
        <f>(窯業・土石製品!H99/窯業・土石製品!H87*100-100)*窯業・土石製品!H$12/窯業・土石製品!$B$12</f>
        <v>0.68716422455998538</v>
      </c>
      <c r="K99" s="9">
        <f>(窯業・土石製品!I99/窯業・土石製品!I87*100-100)*窯業・土石製品!I$12/窯業・土石製品!$B$12</f>
        <v>1.2540676216258606</v>
      </c>
      <c r="L99" s="9">
        <f>(窯業・土石製品!J99/窯業・土石製品!J87*100-100)*窯業・土石製品!J$12/窯業・土石製品!$B$12</f>
        <v>5.2237718422666621E-3</v>
      </c>
      <c r="M99" s="9">
        <f>(窯業・土石製品!K99/窯業・土石製品!K87*100-100)*窯業・土石製品!K$12/窯業・土石製品!$B$12</f>
        <v>-2.2353039685747589E-2</v>
      </c>
      <c r="N99" s="9">
        <f>(窯業・土石製品!L99/窯業・土石製品!L87*100-100)*窯業・土石製品!L$12/窯業・土石製品!$B$12</f>
        <v>0.14840766115902917</v>
      </c>
      <c r="O99" s="9">
        <f>(窯業・土石製品!M99/窯業・土石製品!M87*100-100)*窯業・土石製品!M$12/窯業・土石製品!$B$12</f>
        <v>0.25210601748044853</v>
      </c>
      <c r="P99" s="9">
        <f>(窯業・土石製品!N99/窯業・土石製品!N87*100-100)*窯業・土石製品!N$12/窯業・土石製品!$B$12</f>
        <v>0.2064430960495815</v>
      </c>
      <c r="Q99" s="9">
        <f>(窯業・土石製品!O99/窯業・土石製品!O87*100-100)*窯業・土石製品!O$12/窯業・土石製品!$B$12</f>
        <v>1.8895738594129206E-2</v>
      </c>
      <c r="R99" s="9">
        <f>(窯業・土石製品!P99/窯業・土石製品!P87*100-100)*窯業・土石製品!P$12/窯業・土石製品!$B$12</f>
        <v>-7.9731873101027465E-4</v>
      </c>
      <c r="S99" s="9">
        <f>(窯業・土石製品!Q99/窯業・土石製品!Q87*100-100)*窯業・土石製品!Q$12/窯業・土石製品!$B$12</f>
        <v>0</v>
      </c>
      <c r="T99" s="9">
        <f>(窯業・土石製品!R99/窯業・土石製品!R87*100-100)*窯業・土石製品!R$12/窯業・土石製品!$B$12</f>
        <v>-5.5845486707377896E-5</v>
      </c>
      <c r="U99" s="9">
        <f>(窯業・土石製品!S99/窯業・土石製品!S87*100-100)*窯業・土石製品!S$12/窯業・土石製品!$B$12</f>
        <v>-2.9832532283228207E-4</v>
      </c>
      <c r="V99" s="9">
        <f>(窯業・土石製品!T99/窯業・土石製品!T87*100-100)*窯業・土石製品!T$12/窯業・土石製品!$B$12</f>
        <v>1.2217335288106116E-3</v>
      </c>
      <c r="W99" s="9">
        <f>(窯業・土石製品!U99/窯業・土石製品!U87*100-100)*窯業・土石製品!U$12/窯業・土石製品!$B$12</f>
        <v>0.72782976706823166</v>
      </c>
      <c r="X99" s="9">
        <f>(窯業・土石製品!V99/窯業・土石製品!V87*100-100)*窯業・土石製品!V$12/窯業・土石製品!$B$12</f>
        <v>-2.8363338909565879E-3</v>
      </c>
      <c r="Y99" s="9">
        <f>(窯業・土石製品!W99/窯業・土石製品!W87*100-100)*窯業・土石製品!W$12/窯業・土石製品!$B$12</f>
        <v>2.1784271911282072E-3</v>
      </c>
      <c r="Z99" s="9">
        <f>(窯業・土石製品!X99/窯業・土石製品!X87*100-100)*窯業・土石製品!X$12/窯業・土石製品!$B$12</f>
        <v>8.4750303734151887E-4</v>
      </c>
      <c r="AA99" s="9">
        <f>(窯業・土石製品!Y99/窯業・土石製品!Y87*100-100)*窯業・土石製品!Y$12/窯業・土石製品!$B$12</f>
        <v>5.8226628625269606E-3</v>
      </c>
      <c r="AB99" s="9">
        <f>(窯業・土石製品!Z99/窯業・土石製品!Z87*100-100)*窯業・土石製品!Z$12/窯業・土石製品!$B$12</f>
        <v>1.3252804141501245E-2</v>
      </c>
      <c r="AC99" s="9">
        <f>(窯業・土石製品!AA99/窯業・土石製品!AA87*100-100)*窯業・土石製品!AA$12/窯業・土石製品!$B$12</f>
        <v>-1.5547773786392723E-3</v>
      </c>
      <c r="AD99" s="9">
        <f>(窯業・土石製品!AB99/窯業・土石製品!AB87*100-100)*窯業・土石製品!AB$12/窯業・土石製品!$B$12</f>
        <v>2.5540146333934675E-4</v>
      </c>
      <c r="AE99" s="9">
        <f>(窯業・土石製品!AC99/窯業・土石製品!AC87*100-100)*窯業・土石製品!AC$12/窯業・土石製品!$B$12</f>
        <v>8.4099451568435193E-2</v>
      </c>
      <c r="AF99" s="9">
        <f>(窯業・土石製品!AD99/窯業・土石製品!AD87*100-100)*窯業・土石製品!AD$12/窯業・土石製品!$B$12</f>
        <v>0</v>
      </c>
      <c r="AG99" s="9">
        <f>(窯業・土石製品!AE99/窯業・土石製品!AE87*100-100)*窯業・土石製品!AE$12/窯業・土石製品!$B$12</f>
        <v>3.8886550302710023E-3</v>
      </c>
      <c r="AJ99" s="4">
        <v>43101</v>
      </c>
      <c r="AK99" s="2">
        <f t="shared" si="17"/>
        <v>0.16506213070649592</v>
      </c>
      <c r="AL99" s="2">
        <f t="shared" si="18"/>
        <v>0.68716422455998538</v>
      </c>
      <c r="AM99" s="2">
        <f t="shared" si="19"/>
        <v>1.2540676216258606</v>
      </c>
      <c r="AN99" s="2">
        <f t="shared" si="20"/>
        <v>0.25210601748044853</v>
      </c>
      <c r="AO99" s="2">
        <f t="shared" si="21"/>
        <v>0.72782976706823166</v>
      </c>
      <c r="AP99" s="2">
        <f t="shared" si="22"/>
        <v>0.33508011148175409</v>
      </c>
      <c r="AQ99" s="2">
        <f t="shared" si="23"/>
        <v>3.4213098729227767</v>
      </c>
      <c r="AR99" s="2">
        <f>窯業・土石製品!AY99</f>
        <v>1.8018018018018012</v>
      </c>
      <c r="AS99" s="12">
        <f>窯業・土石製品!AZ99</f>
        <v>1.7800838953051965</v>
      </c>
    </row>
    <row r="100" spans="1:45">
      <c r="B100">
        <v>2</v>
      </c>
      <c r="C100" s="4">
        <v>43132</v>
      </c>
      <c r="D100" s="9">
        <f>窯業・土石製品!B100/窯業・土石製品!B88*100-100</f>
        <v>3.0155642023346445</v>
      </c>
      <c r="E100" s="9">
        <f>(窯業・土石製品!C100/窯業・土石製品!C88*100-100)*窯業・土石製品!C$12/窯業・土石製品!$B$12</f>
        <v>-1.7434370961294961E-2</v>
      </c>
      <c r="F100" s="9">
        <f>(窯業・土石製品!D100/窯業・土石製品!D88*100-100)*窯業・土石製品!D$12/窯業・土石製品!$B$12</f>
        <v>0.13084816039262837</v>
      </c>
      <c r="G100" s="9">
        <f>(窯業・土石製品!E100/窯業・土石製品!E88*100-100)*窯業・土石製品!E$12/窯業・土石製品!$B$12</f>
        <v>2.3569519560595975E-4</v>
      </c>
      <c r="H100" s="9">
        <f>(窯業・土石製品!F100/窯業・土石製品!F88*100-100)*窯業・土石製品!F$12/窯業・土石製品!$B$12</f>
        <v>1.0625531071901638E-2</v>
      </c>
      <c r="I100" s="9">
        <f>(窯業・土石製品!G100/窯業・土石製品!G88*100-100)*窯業・土石製品!G$12/窯業・土石製品!$B$12</f>
        <v>0.17879772433132007</v>
      </c>
      <c r="J100" s="9">
        <f>(窯業・土石製品!H100/窯業・土石製品!H88*100-100)*窯業・土石製品!H$12/窯業・土石製品!$B$12</f>
        <v>0.65908252975183579</v>
      </c>
      <c r="K100" s="9">
        <f>(窯業・土石製品!I100/窯業・土石製品!I88*100-100)*窯業・土石製品!I$12/窯業・土石製品!$B$12</f>
        <v>0.826795551675235</v>
      </c>
      <c r="L100" s="9">
        <f>(窯業・土石製品!J100/窯業・土石製品!J88*100-100)*窯業・土石製品!J$12/窯業・土石製品!$B$12</f>
        <v>1.3072920751954478E-2</v>
      </c>
      <c r="M100" s="9">
        <f>(窯業・土石製品!K100/窯業・土石製品!K88*100-100)*窯業・土石製品!K$12/窯業・土石製品!$B$12</f>
        <v>2.2396655372937748E-2</v>
      </c>
      <c r="N100" s="9">
        <f>(窯業・土石製品!L100/窯業・土石製品!L88*100-100)*窯業・土石製品!L$12/窯業・土石製品!$B$12</f>
        <v>0.14341269742468113</v>
      </c>
      <c r="O100" s="9">
        <f>(窯業・土石製品!M100/窯業・土石製品!M88*100-100)*窯業・土石製品!M$12/窯業・土石製品!$B$12</f>
        <v>0.19114071708137073</v>
      </c>
      <c r="P100" s="9">
        <f>(窯業・土石製品!N100/窯業・土石製品!N88*100-100)*窯業・土石製品!N$12/窯業・土石製品!$B$12</f>
        <v>0.19952981943808848</v>
      </c>
      <c r="Q100" s="9">
        <f>(窯業・土石製品!O100/窯業・土石製品!O88*100-100)*窯業・土石製品!O$12/窯業・土石製品!$B$12</f>
        <v>1.507290130629964E-2</v>
      </c>
      <c r="R100" s="9">
        <f>(窯業・土石製品!P100/窯業・土石製品!P88*100-100)*窯業・土石製品!P$12/窯業・土石製品!$B$12</f>
        <v>-1.1971634068192408E-3</v>
      </c>
      <c r="S100" s="9">
        <f>(窯業・土石製品!Q100/窯業・土石製品!Q88*100-100)*窯業・土石製品!Q$12/窯業・土石製品!$B$12</f>
        <v>0</v>
      </c>
      <c r="T100" s="9">
        <f>(窯業・土石製品!R100/窯業・土石製品!R88*100-100)*窯業・土石製品!R$12/窯業・土石製品!$B$12</f>
        <v>2.2557196591606696E-5</v>
      </c>
      <c r="U100" s="9">
        <f>(窯業・土石製品!S100/窯業・土石製品!S88*100-100)*窯業・土石製品!S$12/窯業・土石製品!$B$12</f>
        <v>-2.9832532283228207E-4</v>
      </c>
      <c r="V100" s="9">
        <f>(窯業・土石製品!T100/窯業・土石製品!T88*100-100)*窯業・土石製品!T$12/窯業・土石製品!$B$12</f>
        <v>3.6689291729901236E-3</v>
      </c>
      <c r="W100" s="9">
        <f>(窯業・土石製品!U100/窯業・土石製品!U88*100-100)*窯業・土石製品!U$12/窯業・土石製品!$B$12</f>
        <v>0.63049062671582212</v>
      </c>
      <c r="X100" s="9">
        <f>(窯業・土石製品!V100/窯業・土石製品!V88*100-100)*窯業・土石製品!V$12/窯業・土石製品!$B$12</f>
        <v>-2.8363338909565879E-3</v>
      </c>
      <c r="Y100" s="9">
        <f>(窯業・土石製品!W100/窯業・土石製品!W88*100-100)*窯業・土石製品!W$12/窯業・土石製品!$B$12</f>
        <v>1.8137205367576225E-3</v>
      </c>
      <c r="Z100" s="9">
        <f>(窯業・土石製品!X100/窯業・土石製品!X88*100-100)*窯業・土石製品!X$12/窯業・土石製品!$B$12</f>
        <v>8.4830941511263177E-4</v>
      </c>
      <c r="AA100" s="9">
        <f>(窯業・土石製品!Y100/窯業・土石製品!Y88*100-100)*窯業・土石製品!Y$12/窯業・土石製品!$B$12</f>
        <v>4.6917110439146387E-3</v>
      </c>
      <c r="AB100" s="9">
        <f>(窯業・土石製品!Z100/窯業・土石製品!Z88*100-100)*窯業・土石製品!Z$12/窯業・土石製品!$B$12</f>
        <v>1.3266070211712999E-2</v>
      </c>
      <c r="AC100" s="9">
        <f>(窯業・土石製品!AA100/窯業・土石製品!AA88*100-100)*窯業・土石製品!AA$12/窯業・土石製品!$B$12</f>
        <v>-1.5531810979632482E-3</v>
      </c>
      <c r="AD100" s="9">
        <f>(窯業・土石製品!AB100/窯業・土石製品!AB88*100-100)*窯業・土石製品!AB$12/窯業・土石製品!$B$12</f>
        <v>2.5540146333934675E-4</v>
      </c>
      <c r="AE100" s="9">
        <f>(窯業・土石製品!AC100/窯業・土石製品!AC88*100-100)*窯業・土石製品!AC$12/窯業・土石製品!$B$12</f>
        <v>8.4016676517680716E-2</v>
      </c>
      <c r="AF100" s="9">
        <f>(窯業・土石製品!AD100/窯業・土石製品!AD88*100-100)*窯業・土石製品!AD$12/窯業・土石製品!$B$12</f>
        <v>0</v>
      </c>
      <c r="AG100" s="9">
        <f>(窯業・土石製品!AE100/窯業・土石製品!AE88*100-100)*窯業・土石製品!AE$12/窯業・土石製品!$B$12</f>
        <v>3.2086461274184758E-3</v>
      </c>
      <c r="AJ100" s="4">
        <v>43132</v>
      </c>
      <c r="AK100" s="2">
        <f t="shared" si="17"/>
        <v>0.13084816039262837</v>
      </c>
      <c r="AL100" s="2">
        <f t="shared" si="18"/>
        <v>0.65908252975183579</v>
      </c>
      <c r="AM100" s="2">
        <f t="shared" si="19"/>
        <v>0.826795551675235</v>
      </c>
      <c r="AN100" s="2">
        <f t="shared" si="20"/>
        <v>0.19114071708137073</v>
      </c>
      <c r="AO100" s="2">
        <f t="shared" si="21"/>
        <v>0.63049062671582212</v>
      </c>
      <c r="AP100" s="2">
        <f t="shared" si="22"/>
        <v>0.57720661671775231</v>
      </c>
      <c r="AQ100" s="2">
        <f t="shared" si="23"/>
        <v>3.0155642023346445</v>
      </c>
      <c r="AR100" s="2">
        <f>窯業・土石製品!AY100</f>
        <v>2.8112449799196924</v>
      </c>
      <c r="AS100" s="12">
        <f>窯業・土石製品!AZ100</f>
        <v>1.5726465318925591</v>
      </c>
    </row>
    <row r="101" spans="1:45">
      <c r="B101">
        <v>3</v>
      </c>
      <c r="C101" s="4">
        <v>43160</v>
      </c>
      <c r="D101" s="9">
        <f>窯業・土石製品!B101/窯業・土石製品!B89*100-100</f>
        <v>2.2222222222222143</v>
      </c>
      <c r="E101" s="9">
        <f>(窯業・土石製品!C101/窯業・土石製品!C89*100-100)*窯業・土石製品!C$12/窯業・土石製品!$B$12</f>
        <v>-2.3770997178170369E-2</v>
      </c>
      <c r="F101" s="9">
        <f>(窯業・土石製品!D101/窯業・土石製品!D89*100-100)*窯業・土石製品!D$12/窯業・土石製品!$B$12</f>
        <v>8.1409719356600574E-2</v>
      </c>
      <c r="G101" s="9">
        <f>(窯業・土石製品!E101/窯業・土石製品!E89*100-100)*窯業・土石製品!E$12/窯業・土石製品!$B$12</f>
        <v>0</v>
      </c>
      <c r="H101" s="9">
        <f>(窯業・土石製品!F101/窯業・土石製品!F89*100-100)*窯業・土石製品!F$12/窯業・土石製品!$B$12</f>
        <v>9.6230535743120921E-3</v>
      </c>
      <c r="I101" s="9">
        <f>(窯業・土石製品!G101/窯業・土石製品!G89*100-100)*窯業・土石製品!G$12/窯業・土石製品!$B$12</f>
        <v>0.17266917794285785</v>
      </c>
      <c r="J101" s="9">
        <f>(窯業・土石製品!H101/窯業・土石製品!H89*100-100)*窯業・土石製品!H$12/窯業・土石製品!$B$12</f>
        <v>0.35369204315287783</v>
      </c>
      <c r="K101" s="9">
        <f>(窯業・土石製品!I101/窯業・土石製品!I89*100-100)*窯業・土石製品!I$12/窯業・土石製品!$B$12</f>
        <v>0.36167825621421062</v>
      </c>
      <c r="L101" s="9">
        <f>(窯業・土石製品!J101/窯業・土石製品!J89*100-100)*窯業・土石製品!J$12/窯業・土石製品!$B$12</f>
        <v>3.1439968417122849E-2</v>
      </c>
      <c r="M101" s="9">
        <f>(窯業・土石製品!K101/窯業・土石製品!K89*100-100)*窯業・土石製品!K$12/窯業・土石製品!$B$12</f>
        <v>0</v>
      </c>
      <c r="N101" s="9">
        <f>(窯業・土石製品!L101/窯業・土石製品!L89*100-100)*窯業・土石製品!L$12/窯業・土石製品!$B$12</f>
        <v>0.14413154283846416</v>
      </c>
      <c r="O101" s="9">
        <f>(窯業・土石製品!M101/窯業・土石製品!M89*100-100)*窯業・土石製品!M$12/窯業・土石製品!$B$12</f>
        <v>0.14407378732285284</v>
      </c>
      <c r="P101" s="9">
        <f>(窯業・土石製品!N101/窯業・土石製品!N89*100-100)*窯業・土石製品!N$12/窯業・土石製品!$B$12</f>
        <v>0.18355799706036616</v>
      </c>
      <c r="Q101" s="9">
        <f>(窯業・土石製品!O101/窯業・土石製品!O89*100-100)*窯業・土石製品!O$12/窯業・土石製品!$B$12</f>
        <v>1.2282230086184039E-2</v>
      </c>
      <c r="R101" s="9">
        <f>(窯業・土石製品!P101/窯業・土石製品!P89*100-100)*窯業・土石製品!P$12/窯業・土石製品!$B$12</f>
        <v>0</v>
      </c>
      <c r="S101" s="9">
        <f>(窯業・土石製品!Q101/窯業・土石製品!Q89*100-100)*窯業・土石製品!Q$12/窯業・土石製品!$B$12</f>
        <v>0</v>
      </c>
      <c r="T101" s="9">
        <f>(窯業・土石製品!R101/窯業・土石製品!R89*100-100)*窯業・土石製品!R$12/窯業・土石製品!$B$12</f>
        <v>-3.393560549179803E-5</v>
      </c>
      <c r="U101" s="9">
        <f>(窯業・土石製品!S101/窯業・土石製品!S89*100-100)*窯業・土石製品!S$12/窯業・土石製品!$B$12</f>
        <v>-2.8947181665041908E-4</v>
      </c>
      <c r="V101" s="9">
        <f>(窯業・土石製品!T101/窯業・土石製品!T89*100-100)*窯業・土石製品!T$12/窯業・土石製品!$B$12</f>
        <v>-2.4409863804055968E-3</v>
      </c>
      <c r="W101" s="9">
        <f>(窯業・土石製品!U101/窯業・土石製品!U89*100-100)*窯業・土石製品!U$12/窯業・土石製品!$B$12</f>
        <v>0.59863577297470738</v>
      </c>
      <c r="X101" s="9">
        <f>(窯業・土石製品!V101/窯業・土石製品!V89*100-100)*窯業・土石製品!V$12/窯業・土石製品!$B$12</f>
        <v>-2.8363338909565879E-3</v>
      </c>
      <c r="Y101" s="9">
        <f>(窯業・土石製品!W101/窯業・土石製品!W89*100-100)*窯業・土石製品!W$12/窯業・土石製品!$B$12</f>
        <v>1.8137205367576225E-3</v>
      </c>
      <c r="Z101" s="9">
        <f>(窯業・土石製品!X101/窯業・土石製品!X89*100-100)*窯業・土石製品!X$12/窯業・土石製品!$B$12</f>
        <v>-8.4750303734151887E-4</v>
      </c>
      <c r="AA101" s="9">
        <f>(窯業・土石製品!Y101/窯業・土石製品!Y89*100-100)*窯業・土石製品!Y$12/窯業・土石製品!$B$12</f>
        <v>5.8167153008696288E-3</v>
      </c>
      <c r="AB101" s="9">
        <f>(窯業・土石製品!Z101/窯業・土石製品!Z89*100-100)*窯業・土石製品!Z$12/窯業・土石製品!$B$12</f>
        <v>1.4805764309025533E-2</v>
      </c>
      <c r="AC101" s="9">
        <f>(窯業・土石製品!AA101/窯業・土石製品!AA89*100-100)*窯業・土石製品!AA$12/窯業・土石製品!$B$12</f>
        <v>-1.5531810979632482E-3</v>
      </c>
      <c r="AD101" s="9">
        <f>(窯業・土石製品!AB101/窯業・土石製品!AB89*100-100)*窯業・土石製品!AB$12/窯業・土石製品!$B$12</f>
        <v>2.5540146333934675E-4</v>
      </c>
      <c r="AE101" s="9">
        <f>(窯業・土石製品!AC101/窯業・土石製品!AC89*100-100)*窯業・土石製品!AC$12/窯業・土石製品!$B$12</f>
        <v>8.3851614284833023E-2</v>
      </c>
      <c r="AF101" s="9">
        <f>(窯業・土石製品!AD101/窯業・土石製品!AD89*100-100)*窯業・土石製品!AD$12/窯業・土石製品!$B$12</f>
        <v>0</v>
      </c>
      <c r="AG101" s="9">
        <f>(窯業・土石製品!AE101/窯業・土石製品!AE89*100-100)*窯業・土石製品!AE$12/窯業・土石製品!$B$12</f>
        <v>3.4445300442832285E-3</v>
      </c>
      <c r="AJ101" s="4">
        <v>43160</v>
      </c>
      <c r="AK101" s="2">
        <f t="shared" si="17"/>
        <v>8.1409719356600574E-2</v>
      </c>
      <c r="AL101" s="2">
        <f t="shared" si="18"/>
        <v>0.35369204315287783</v>
      </c>
      <c r="AM101" s="2">
        <f t="shared" si="19"/>
        <v>0.36167825621421062</v>
      </c>
      <c r="AN101" s="2">
        <f t="shared" si="20"/>
        <v>0.14407378732285284</v>
      </c>
      <c r="AO101" s="2">
        <f t="shared" si="21"/>
        <v>0.59863577297470738</v>
      </c>
      <c r="AP101" s="2">
        <f t="shared" si="22"/>
        <v>0.68273264320096505</v>
      </c>
      <c r="AQ101" s="2">
        <f t="shared" si="23"/>
        <v>2.2222222222222143</v>
      </c>
      <c r="AR101" s="2">
        <f>窯業・土石製品!AY101</f>
        <v>2.8112449799196924</v>
      </c>
      <c r="AS101" s="12">
        <f>窯業・土石製品!AZ101</f>
        <v>1.1626734524978559</v>
      </c>
    </row>
    <row r="102" spans="1:45">
      <c r="B102">
        <v>4</v>
      </c>
      <c r="C102" s="4">
        <v>43191</v>
      </c>
      <c r="D102" s="9">
        <f>窯業・土石製品!B102/窯業・土石製品!B90*100-100</f>
        <v>2.9893924783027899</v>
      </c>
      <c r="E102" s="9">
        <f>(窯業・土石製品!C102/窯業・土石製品!C90*100-100)*窯業・土石製品!C$12/窯業・土石製品!$B$12</f>
        <v>-2.5340502119612904E-2</v>
      </c>
      <c r="F102" s="9">
        <f>(窯業・土石製品!D102/窯業・土石製品!D90*100-100)*窯業・土石製品!D$12/窯業・土石製品!$B$12</f>
        <v>0.22898428068709836</v>
      </c>
      <c r="G102" s="9">
        <f>(窯業・土石製品!E102/窯業・土石製品!E90*100-100)*窯業・土石製品!E$12/窯業・土石製品!$B$12</f>
        <v>7.0916118051699267E-4</v>
      </c>
      <c r="H102" s="9">
        <f>(窯業・土石製品!F102/窯業・土石製品!F90*100-100)*窯業・土石製品!F$12/窯業・土石製品!$B$12</f>
        <v>1.1580501249238493E-2</v>
      </c>
      <c r="I102" s="9">
        <f>(窯業・土石製品!G102/窯業・土石製品!G90*100-100)*窯業・土石製品!G$12/窯業・土石製品!$B$12</f>
        <v>0.20839383544827719</v>
      </c>
      <c r="J102" s="9">
        <f>(窯業・土石製品!H102/窯業・土石製品!H90*100-100)*窯業・土石製品!H$12/窯業・土石製品!$B$12</f>
        <v>0.4537438866254021</v>
      </c>
      <c r="K102" s="9">
        <f>(窯業・土石製品!I102/窯業・土石製品!I90*100-100)*窯業・土石製品!I$12/窯業・土石製品!$B$12</f>
        <v>0.9200927700823569</v>
      </c>
      <c r="L102" s="9">
        <f>(窯業・土石製品!J102/窯業・土石製品!J90*100-100)*窯業・土石製品!J$12/窯業・土石製品!$B$12</f>
        <v>4.9883227898328643E-2</v>
      </c>
      <c r="M102" s="9">
        <f>(窯業・土石製品!K102/窯業・土石製品!K90*100-100)*窯業・土石製品!K$12/窯業・土石製品!$B$12</f>
        <v>0.20156989835644623</v>
      </c>
      <c r="N102" s="9">
        <f>(窯業・土石製品!L102/窯業・土石製品!L90*100-100)*窯業・土石製品!L$12/窯業・土石製品!$B$12</f>
        <v>0.1376032792469796</v>
      </c>
      <c r="O102" s="9">
        <f>(窯業・土石製品!M102/窯業・土石製品!M90*100-100)*窯業・土石製品!M$12/窯業・土石製品!$B$12</f>
        <v>0.15434269126052569</v>
      </c>
      <c r="P102" s="9">
        <f>(窯業・土石製品!N102/窯業・土石製品!N90*100-100)*窯業・土石製品!N$12/窯業・土石製品!$B$12</f>
        <v>0.18173154932842209</v>
      </c>
      <c r="Q102" s="9">
        <f>(窯業・土石製品!O102/窯業・土石製品!O90*100-100)*窯業・土石製品!O$12/窯業・土石製品!$B$12</f>
        <v>2.2181061870449235E-2</v>
      </c>
      <c r="R102" s="9">
        <f>(窯業・土石製品!P102/窯業・土石製品!P90*100-100)*窯業・土石製品!P$12/窯業・土石製品!$B$12</f>
        <v>8.0048898441392334E-4</v>
      </c>
      <c r="S102" s="9">
        <f>(窯業・土石製品!Q102/窯業・土石製品!Q90*100-100)*窯業・土石製品!Q$12/窯業・土石製品!$B$12</f>
        <v>0</v>
      </c>
      <c r="T102" s="9">
        <f>(窯業・土石製品!R102/窯業・土石製品!R90*100-100)*窯業・土石製品!R$12/窯業・土石製品!$B$12</f>
        <v>2.1345628415300546E-4</v>
      </c>
      <c r="U102" s="9">
        <f>(窯業・土石製品!S102/窯業・土石製品!S90*100-100)*窯業・土石製品!S$12/窯業・土石製品!$B$12</f>
        <v>-4.2953882470707301E-4</v>
      </c>
      <c r="V102" s="9">
        <f>(窯業・土石製品!T102/窯業・土石製品!T90*100-100)*窯業・土石製品!T$12/窯業・土石製品!$B$12</f>
        <v>0</v>
      </c>
      <c r="W102" s="9">
        <f>(窯業・土石製品!U102/窯業・土石製品!U90*100-100)*窯業・土石製品!U$12/窯業・土石製品!$B$12</f>
        <v>0.51890333576205061</v>
      </c>
      <c r="X102" s="9">
        <f>(窯業・土石製品!V102/窯業・土石製品!V90*100-100)*窯業・土石製品!V$12/窯業・土石製品!$B$12</f>
        <v>0</v>
      </c>
      <c r="Y102" s="9">
        <f>(窯業・土石製品!W102/窯業・土石製品!W90*100-100)*窯業・土石製品!W$12/窯業・土石製品!$B$12</f>
        <v>2.901952858812219E-3</v>
      </c>
      <c r="Z102" s="9">
        <f>(窯業・土石製品!X102/窯業・土石製品!X90*100-100)*窯業・土石製品!X$12/窯業・土石製品!$B$12</f>
        <v>-8.4750303734151887E-4</v>
      </c>
      <c r="AA102" s="9">
        <f>(窯業・土石製品!Y102/窯業・土石製品!Y90*100-100)*窯業・土石製品!Y$12/窯業・土石製品!$B$12</f>
        <v>3.4864679262558563E-3</v>
      </c>
      <c r="AB102" s="9">
        <f>(窯業・土石製品!Z102/窯業・土石製品!Z90*100-100)*窯業・土石製品!Z$12/窯業・土石製品!$B$12</f>
        <v>1.6500005156251562E-2</v>
      </c>
      <c r="AC102" s="9">
        <f>(窯業・土石製品!AA102/窯業・土石製品!AA90*100-100)*窯業・土石製品!AA$12/窯業・土石製品!$B$12</f>
        <v>6.2191095145577345E-3</v>
      </c>
      <c r="AD102" s="9">
        <f>(窯業・土石製品!AB102/窯業・土石製品!AB90*100-100)*窯業・土石製品!AB$12/窯業・土石製品!$B$12</f>
        <v>0</v>
      </c>
      <c r="AE102" s="9">
        <f>(窯業・土石製品!AC102/窯業・土石製品!AC90*100-100)*窯業・土石製品!AC$12/窯業・土石製品!$B$12</f>
        <v>8.3769326145202092E-2</v>
      </c>
      <c r="AF102" s="9">
        <f>(窯業・土石製品!AD102/窯業・土石製品!AD90*100-100)*窯業・土石製品!AD$12/窯業・土石製品!$B$12</f>
        <v>0</v>
      </c>
      <c r="AG102" s="9">
        <f>(窯業・土石製品!AE102/窯業・土石製品!AE90*100-100)*窯業・土石製品!AE$12/窯業・土石製品!$B$12</f>
        <v>2.7502681092158219E-3</v>
      </c>
      <c r="AJ102" s="4">
        <v>43191</v>
      </c>
      <c r="AK102" s="2">
        <f t="shared" si="17"/>
        <v>0.22898428068709836</v>
      </c>
      <c r="AL102" s="2">
        <f t="shared" si="18"/>
        <v>0.4537438866254021</v>
      </c>
      <c r="AM102" s="2">
        <f t="shared" si="19"/>
        <v>0.9200927700823569</v>
      </c>
      <c r="AN102" s="2">
        <f t="shared" si="20"/>
        <v>0.15434269126052569</v>
      </c>
      <c r="AO102" s="2">
        <f t="shared" si="21"/>
        <v>0.51890333576205061</v>
      </c>
      <c r="AP102" s="2">
        <f t="shared" si="22"/>
        <v>0.71332551388535625</v>
      </c>
      <c r="AQ102" s="2">
        <f t="shared" si="23"/>
        <v>2.9893924783027899</v>
      </c>
      <c r="AR102" s="2">
        <f>窯業・土石製品!AY102</f>
        <v>4.0120361083249634</v>
      </c>
      <c r="AS102" s="12">
        <f>窯業・土石製品!AZ102</f>
        <v>1.5654988586163938</v>
      </c>
    </row>
    <row r="103" spans="1:45">
      <c r="B103">
        <v>5</v>
      </c>
      <c r="C103" s="4">
        <v>43221</v>
      </c>
      <c r="D103" s="9">
        <f>窯業・土石製品!B103/窯業・土石製品!B91*100-100</f>
        <v>3.8610038610038515</v>
      </c>
      <c r="E103" s="9">
        <f>(窯業・土石製品!C103/窯業・土石製品!C91*100-100)*窯業・土石製品!C$12/窯業・土石製品!$B$12</f>
        <v>-2.4236512310213211E-2</v>
      </c>
      <c r="F103" s="9">
        <f>(窯業・土石製品!D103/窯業・土石製品!D91*100-100)*窯業・土石製品!D$12/窯業・土石製品!$B$12</f>
        <v>0.36347045289211605</v>
      </c>
      <c r="G103" s="9">
        <f>(窯業・土石製品!E103/窯業・土石製品!E91*100-100)*窯業・土石製品!E$12/窯業・土石製品!$B$12</f>
        <v>-4.6955796986611597E-4</v>
      </c>
      <c r="H103" s="9">
        <f>(窯業・土石製品!F103/窯業・土石製品!F91*100-100)*窯業・土石製品!F$12/窯業・土石製品!$B$12</f>
        <v>8.6362597676342707E-3</v>
      </c>
      <c r="I103" s="9">
        <f>(窯業・土石製品!G103/窯業・土石製品!G91*100-100)*窯業・土石製品!G$12/窯業・土石製品!$B$12</f>
        <v>0.22030205461674973</v>
      </c>
      <c r="J103" s="9">
        <f>(窯業・土石製品!H103/窯業・土石製品!H91*100-100)*窯業・土石製品!H$12/窯業・土石製品!$B$12</f>
        <v>0.56003662050582903</v>
      </c>
      <c r="K103" s="9">
        <f>(窯業・土石製品!I103/窯業・土石製品!I91*100-100)*窯業・土石製品!I$12/窯業・土石製品!$B$12</f>
        <v>1.619613358241851</v>
      </c>
      <c r="L103" s="9">
        <f>(窯業・土石製品!J103/窯業・土石製品!J91*100-100)*窯業・土石製品!J$12/窯業・土石製品!$B$12</f>
        <v>5.763994209805802E-2</v>
      </c>
      <c r="M103" s="9">
        <f>(窯業・土石製品!K103/窯業・土石製品!K91*100-100)*窯業・土石製品!K$12/窯業・土石製品!$B$12</f>
        <v>0.31416618240632399</v>
      </c>
      <c r="N103" s="9">
        <f>(窯業・土石製品!L103/窯業・土石製品!L91*100-100)*窯業・土石製品!L$12/窯業・土石製品!$B$12</f>
        <v>0.14962843385565971</v>
      </c>
      <c r="O103" s="9">
        <f>(窯業・土石製品!M103/窯業・土石製品!M91*100-100)*窯業・土石製品!M$12/窯業・土石製品!$B$12</f>
        <v>0.18976560400884296</v>
      </c>
      <c r="P103" s="9">
        <f>(窯業・土石製品!N103/窯業・土石製品!N91*100-100)*窯業・土石製品!N$12/窯業・土石製品!$B$12</f>
        <v>0.16248367909473391</v>
      </c>
      <c r="Q103" s="9">
        <f>(窯業・土石製品!O103/窯業・土石製品!O91*100-100)*窯業・土石製品!O$12/窯業・土石製品!$B$12</f>
        <v>2.8153199776761676E-2</v>
      </c>
      <c r="R103" s="9">
        <f>(窯業・土石製品!P103/窯業・土石製品!P91*100-100)*窯業・土石製品!P$12/窯業・土石製品!$B$12</f>
        <v>-1.9952723446989729E-4</v>
      </c>
      <c r="S103" s="9">
        <f>(窯業・土石製品!Q103/窯業・土石製品!Q91*100-100)*窯業・土石製品!Q$12/窯業・土石製品!$B$12</f>
        <v>0</v>
      </c>
      <c r="T103" s="9">
        <f>(窯業・土石製品!R103/窯業・土石製品!R91*100-100)*窯業・土石製品!R$12/窯業・土石製品!$B$12</f>
        <v>1.571301304039797E-4</v>
      </c>
      <c r="U103" s="9">
        <f>(窯業・土石製品!S103/窯業・土石製品!S91*100-100)*窯業・土石製品!S$12/窯業・土石製品!$B$12</f>
        <v>-4.2953882470707301E-4</v>
      </c>
      <c r="V103" s="9">
        <f>(窯業・土石製品!T103/窯業・土石製品!T91*100-100)*窯業・土石製品!T$12/窯業・土石製品!$B$12</f>
        <v>-4.8819727608111936E-3</v>
      </c>
      <c r="W103" s="9">
        <f>(窯業・土石製品!U103/窯業・土石製品!U91*100-100)*窯業・土石製品!U$12/窯業・土石製品!$B$12</f>
        <v>0.42414975072591804</v>
      </c>
      <c r="X103" s="9">
        <f>(窯業・土石製品!V103/窯業・土石製品!V91*100-100)*窯業・土石製品!V$12/窯業・土石製品!$B$12</f>
        <v>0</v>
      </c>
      <c r="Y103" s="9">
        <f>(窯業・土石製品!W103/窯業・土石製品!W91*100-100)*窯業・土石製品!W$12/窯業・土石製品!$B$12</f>
        <v>2.5369232350327961E-3</v>
      </c>
      <c r="Z103" s="9">
        <f>(窯業・土石製品!X103/窯業・土石製品!X91*100-100)*窯業・土石製品!X$12/窯業・土石製品!$B$12</f>
        <v>-8.4669819115210673E-4</v>
      </c>
      <c r="AA103" s="9">
        <f>(窯業・土石製品!Y103/窯業・土石製品!Y91*100-100)*窯業・土石製品!Y$12/窯業・土石製品!$B$12</f>
        <v>2.9024282770394243E-3</v>
      </c>
      <c r="AB103" s="9">
        <f>(窯業・土石製品!Z103/窯業・土石製品!Z91*100-100)*窯業・土石製品!Z$12/窯業・土石製品!$B$12</f>
        <v>1.4791076050782625E-2</v>
      </c>
      <c r="AC103" s="9">
        <f>(窯業・土石製品!AA103/窯業・土石製品!AA91*100-100)*窯業・土石製品!AA$12/窯業・土石製品!$B$12</f>
        <v>6.2191095145577345E-3</v>
      </c>
      <c r="AD103" s="9">
        <f>(窯業・土石製品!AB103/窯業・土石製品!AB91*100-100)*窯業・土石製品!AB$12/窯業・土石製品!$B$12</f>
        <v>0</v>
      </c>
      <c r="AE103" s="9">
        <f>(窯業・土石製品!AC103/窯業・土石製品!AC91*100-100)*窯業・土石製品!AC$12/窯業・土石製品!$B$12</f>
        <v>7.3298160377050878E-2</v>
      </c>
      <c r="AF103" s="9">
        <f>(窯業・土石製品!AD103/窯業・土石製品!AD91*100-100)*窯業・土石製品!AD$12/窯業・土石製品!$B$12</f>
        <v>0</v>
      </c>
      <c r="AG103" s="9">
        <f>(窯業・土石製品!AE103/窯業・土石製品!AE91*100-100)*窯業・土石製品!AE$12/窯業・土石製品!$B$12</f>
        <v>1.1426138099092011E-3</v>
      </c>
      <c r="AJ103" s="4">
        <v>43221</v>
      </c>
      <c r="AK103" s="2">
        <f t="shared" si="17"/>
        <v>0.36347045289211605</v>
      </c>
      <c r="AL103" s="2">
        <f t="shared" si="18"/>
        <v>0.56003662050582903</v>
      </c>
      <c r="AM103" s="2">
        <f t="shared" si="19"/>
        <v>1.619613358241851</v>
      </c>
      <c r="AN103" s="2">
        <f t="shared" si="20"/>
        <v>0.18976560400884296</v>
      </c>
      <c r="AO103" s="2">
        <f t="shared" si="21"/>
        <v>0.42414975072591804</v>
      </c>
      <c r="AP103" s="2">
        <f t="shared" si="22"/>
        <v>0.70396807462929445</v>
      </c>
      <c r="AQ103" s="2">
        <f t="shared" si="23"/>
        <v>3.8610038610038515</v>
      </c>
      <c r="AR103" s="2">
        <f>窯業・土石製品!AY103</f>
        <v>6.7336683417085368</v>
      </c>
      <c r="AS103" s="12">
        <f>窯業・土石製品!AZ103</f>
        <v>2.0210191411691056</v>
      </c>
    </row>
    <row r="104" spans="1:45">
      <c r="B104">
        <v>6</v>
      </c>
      <c r="C104" s="4">
        <v>43252</v>
      </c>
      <c r="D104" s="9">
        <f>窯業・土石製品!B104/窯業・土石製品!B92*100-100</f>
        <v>4.448742746615082</v>
      </c>
      <c r="E104" s="9">
        <f>(窯業・土石製品!C104/窯業・土石製品!C92*100-100)*窯業・土石製品!C$12/窯業・土石製品!$B$12</f>
        <v>-1.7633608495136215E-2</v>
      </c>
      <c r="F104" s="9">
        <f>(窯業・土石製品!D104/窯業・土石製品!D92*100-100)*窯業・土石製品!D$12/窯業・土石製品!$B$12</f>
        <v>0.46387783313386799</v>
      </c>
      <c r="G104" s="9">
        <f>(窯業・土石製品!E104/窯業・土石製品!E92*100-100)*窯業・土石製品!E$12/窯業・土石製品!$B$12</f>
        <v>-7.0639641957927625E-4</v>
      </c>
      <c r="H104" s="9">
        <f>(窯業・土石製品!F104/窯業・土石製品!F92*100-100)*窯業・土石製品!F$12/窯業・土石製品!$B$12</f>
        <v>6.7297766545187489E-3</v>
      </c>
      <c r="I104" s="9">
        <f>(窯業・土石製品!G104/窯業・土石製品!G92*100-100)*窯業・土石製品!G$12/窯業・土石製品!$B$12</f>
        <v>0.21434794503251348</v>
      </c>
      <c r="J104" s="9">
        <f>(窯業・土石製品!H104/窯業・土石製品!H92*100-100)*窯業・土石製品!H$12/窯業・土石製品!$B$12</f>
        <v>0.62150405446378676</v>
      </c>
      <c r="K104" s="9">
        <f>(窯業・土石製品!I104/窯業・土石製品!I92*100-100)*窯業・土石製品!I$12/窯業・土石製品!$B$12</f>
        <v>2.225009732254855</v>
      </c>
      <c r="L104" s="9">
        <f>(窯業・土石製品!J104/窯業・土石製品!J92*100-100)*窯業・土石製品!J$12/窯業・土石製品!$B$12</f>
        <v>5.7461490264937243E-2</v>
      </c>
      <c r="M104" s="9">
        <f>(窯業・土石製品!K104/窯業・土石製品!K92*100-100)*窯業・土石製品!K$12/窯業・土石製品!$B$12</f>
        <v>0.31416618240632399</v>
      </c>
      <c r="N104" s="9">
        <f>(窯業・土石製品!L104/窯業・土石製品!L92*100-100)*窯業・土石製品!L$12/窯業・土石製品!$B$12</f>
        <v>0.15463974789573684</v>
      </c>
      <c r="O104" s="9">
        <f>(窯業・土石製品!M104/窯業・土石製品!M92*100-100)*窯業・土石製品!M$12/窯業・土石製品!$B$12</f>
        <v>0.21297524678133528</v>
      </c>
      <c r="P104" s="9">
        <f>(窯業・土石製品!N104/窯業・土石製品!N92*100-100)*窯業・土石製品!N$12/窯業・土石製品!$B$12</f>
        <v>0.15662848706035082</v>
      </c>
      <c r="Q104" s="9">
        <f>(窯業・土石製品!O104/窯業・土石製品!O92*100-100)*窯業・土石製品!O$12/窯業・土石製品!$B$12</f>
        <v>2.553750995894612E-2</v>
      </c>
      <c r="R104" s="9">
        <f>(窯業・土石製品!P104/窯業・土石製品!P92*100-100)*窯業・土石製品!P$12/窯業・土石製品!$B$12</f>
        <v>0</v>
      </c>
      <c r="S104" s="9">
        <f>(窯業・土石製品!Q104/窯業・土石製品!Q92*100-100)*窯業・土石製品!Q$12/窯業・土石製品!$B$12</f>
        <v>0</v>
      </c>
      <c r="T104" s="9">
        <f>(窯業・土石製品!R104/窯業・土石製品!R92*100-100)*窯業・土石製品!R$12/窯業・土石製品!$B$12</f>
        <v>2.4935147365304358E-4</v>
      </c>
      <c r="U104" s="9">
        <f>(窯業・土石製品!S104/窯業・土石製品!S92*100-100)*窯業・土石製品!S$12/窯業・土石製品!$B$12</f>
        <v>-4.2953882470707301E-4</v>
      </c>
      <c r="V104" s="9">
        <f>(窯業・土石製品!T104/窯業・土石製品!T92*100-100)*窯業・土石製品!T$12/窯業・土石製品!$B$12</f>
        <v>-4.8869341152429592E-3</v>
      </c>
      <c r="W104" s="9">
        <f>(窯業・土石製品!U104/窯業・土石製品!U92*100-100)*窯業・土石製品!U$12/窯業・土石製品!$B$12</f>
        <v>0.38382878551184052</v>
      </c>
      <c r="X104" s="9">
        <f>(窯業・土石製品!V104/窯業・土石製品!V92*100-100)*窯業・土石製品!V$12/窯業・土石製品!$B$12</f>
        <v>0</v>
      </c>
      <c r="Y104" s="9">
        <f>(窯業・土石製品!W104/窯業・土石製品!W92*100-100)*窯業・土石製品!W$12/窯業・土石製品!$B$12</f>
        <v>2.5369232350327961E-3</v>
      </c>
      <c r="Z104" s="9">
        <f>(窯業・土石製品!X104/窯業・土石製品!X92*100-100)*窯業・土石製品!X$12/窯業・土石製品!$B$12</f>
        <v>-8.4750303734151887E-4</v>
      </c>
      <c r="AA104" s="9">
        <f>(窯業・土石製品!Y104/窯業・土石製品!Y92*100-100)*窯業・土石製品!Y$12/窯業・土石製品!$B$12</f>
        <v>5.8345945487206759E-3</v>
      </c>
      <c r="AB104" s="9">
        <f>(窯業・土石製品!Z104/窯業・土石製品!Z92*100-100)*窯業・土石製品!Z$12/窯業・土石製品!$B$12</f>
        <v>1.482048176857766E-2</v>
      </c>
      <c r="AC104" s="9">
        <f>(窯業・土石製品!AA104/窯業・土石製品!AA92*100-100)*窯業・土石製品!AA$12/窯業・土石製品!$B$12</f>
        <v>7.7738868931972209E-3</v>
      </c>
      <c r="AD104" s="9">
        <f>(窯業・土石製品!AB104/窯業・土石製品!AB92*100-100)*窯業・土石製品!AB$12/窯業・土石製品!$B$12</f>
        <v>0</v>
      </c>
      <c r="AE104" s="9">
        <f>(窯業・土石製品!AC104/窯業・土石製品!AC92*100-100)*窯業・土石製品!AC$12/窯業・土石製品!$B$12</f>
        <v>8.3769326145202092E-2</v>
      </c>
      <c r="AF104" s="9">
        <f>(窯業・土石製品!AD104/窯業・土石製品!AD92*100-100)*窯業・土石製品!AD$12/窯業・土石製品!$B$12</f>
        <v>0</v>
      </c>
      <c r="AG104" s="9">
        <f>(窯業・土石製品!AE104/窯業・土石製品!AE92*100-100)*窯業・土石製品!AE$12/窯業・土石製品!$B$12</f>
        <v>-1.137104582281847E-3</v>
      </c>
      <c r="AJ104" s="4">
        <v>43252</v>
      </c>
      <c r="AK104" s="2">
        <f t="shared" si="17"/>
        <v>0.46387783313386799</v>
      </c>
      <c r="AL104" s="2">
        <f t="shared" si="18"/>
        <v>0.62150405446378676</v>
      </c>
      <c r="AM104" s="2">
        <f t="shared" si="19"/>
        <v>2.225009732254855</v>
      </c>
      <c r="AN104" s="2">
        <f t="shared" si="20"/>
        <v>0.21297524678133528</v>
      </c>
      <c r="AO104" s="2">
        <f t="shared" si="21"/>
        <v>0.38382878551184052</v>
      </c>
      <c r="AP104" s="2">
        <f t="shared" si="22"/>
        <v>0.54154709446939631</v>
      </c>
      <c r="AQ104" s="2">
        <f t="shared" si="23"/>
        <v>4.448742746615082</v>
      </c>
      <c r="AR104" s="2">
        <f>窯業・土石製品!AY104</f>
        <v>6.6265060240964004</v>
      </c>
      <c r="AS104" s="12">
        <f>窯業・土石製品!AZ104</f>
        <v>2.3265229860881362</v>
      </c>
    </row>
    <row r="105" spans="1:45">
      <c r="B105">
        <v>7</v>
      </c>
      <c r="C105" s="4">
        <v>43282</v>
      </c>
      <c r="D105" s="9">
        <f>窯業・土石製品!B105/窯業・土石製品!B93*100-100</f>
        <v>5.1059730250481579</v>
      </c>
      <c r="E105" s="9">
        <f>(窯業・土石製品!C105/窯業・土石製品!C93*100-100)*窯業・土石製品!C$12/窯業・土石製品!$B$12</f>
        <v>-1.1515382903300493E-2</v>
      </c>
      <c r="F105" s="9">
        <f>(窯業・土石製品!D105/窯業・土石製品!D93*100-100)*窯業・土石製品!D$12/窯業・土石製品!$B$12</f>
        <v>0.49609749863672309</v>
      </c>
      <c r="G105" s="9">
        <f>(窯業・土石製品!E105/窯業・土石製品!E93*100-100)*窯業・土石製品!E$12/窯業・土石製品!$B$12</f>
        <v>-1.2925405303780507E-3</v>
      </c>
      <c r="H105" s="9">
        <f>(窯業・土石製品!F105/窯業・土石製品!F93*100-100)*窯業・土石製品!F$12/窯業・土石製品!$B$12</f>
        <v>6.7488953381963975E-3</v>
      </c>
      <c r="I105" s="9">
        <f>(窯業・土石製品!G105/窯業・土石製品!G93*100-100)*窯業・土石製品!G$12/窯業・土石製品!$B$12</f>
        <v>0.22625616420098688</v>
      </c>
      <c r="J105" s="9">
        <f>(窯業・土石製品!H105/窯業・土石製品!H93*100-100)*窯業・土石製品!H$12/窯業・土石製品!$B$12</f>
        <v>0.81007354519002417</v>
      </c>
      <c r="K105" s="9">
        <f>(窯業・土石製品!I105/窯業・土石製品!I93*100-100)*窯業・土石製品!I$12/窯業・土石製品!$B$12</f>
        <v>2.8365885614565078</v>
      </c>
      <c r="L105" s="9">
        <f>(窯業・土石製品!J105/窯業・土石製品!J93*100-100)*窯業・土石製品!J$12/窯業・土石製品!$B$12</f>
        <v>7.2907087255344047E-2</v>
      </c>
      <c r="M105" s="9">
        <f>(窯業・土石製品!K105/窯業・土石製品!K93*100-100)*窯業・土石製品!K$12/窯業・土石製品!$B$12</f>
        <v>0.31385937949381654</v>
      </c>
      <c r="N105" s="9">
        <f>(窯業・土石製品!L105/窯業・土石製品!L93*100-100)*窯業・土石製品!L$12/窯業・土石製品!$B$12</f>
        <v>0.15608227575643932</v>
      </c>
      <c r="O105" s="9">
        <f>(窯業・土石製品!M105/窯業・土石製品!M93*100-100)*窯業・土石製品!M$12/窯業・土石製品!$B$12</f>
        <v>0.19035250793876679</v>
      </c>
      <c r="P105" s="9">
        <f>(窯業・土石製品!N105/窯業・土石製品!N93*100-100)*窯業・土石製品!N$12/窯業・土石製品!$B$12</f>
        <v>0.15347916560929811</v>
      </c>
      <c r="Q105" s="9">
        <f>(窯業・土石製品!O105/窯業・土石製品!O93*100-100)*窯業・土石製品!O$12/窯業・土石製品!$B$12</f>
        <v>2.4053184747777536E-2</v>
      </c>
      <c r="R105" s="9">
        <f>(窯業・土石製品!P105/窯業・土石製品!P93*100-100)*窯業・土石製品!P$12/窯業・土石製品!$B$12</f>
        <v>3.598623269554875E-3</v>
      </c>
      <c r="S105" s="9">
        <f>(窯業・土石製品!Q105/窯業・土石製品!Q93*100-100)*窯業・土石製品!Q$12/窯業・土石製品!$B$12</f>
        <v>0</v>
      </c>
      <c r="T105" s="9">
        <f>(窯業・土石製品!R105/窯業・土石製品!R93*100-100)*窯業・土石製品!R$12/窯業・土石製品!$B$12</f>
        <v>3.3935605491799015E-4</v>
      </c>
      <c r="U105" s="9">
        <f>(窯業・土石製品!S105/窯業・土石製品!S93*100-100)*窯業・土石製品!S$12/窯業・土石製品!$B$12</f>
        <v>-1.4748936232974224E-4</v>
      </c>
      <c r="V105" s="9">
        <f>(窯業・土石製品!T105/窯業・土石製品!T93*100-100)*窯業・土石製品!T$12/窯業・土石製品!$B$12</f>
        <v>-4.8819727608111936E-3</v>
      </c>
      <c r="W105" s="9">
        <f>(窯業・土石製品!U105/窯業・土石製品!U93*100-100)*窯業・土石製品!U$12/窯業・土石製品!$B$12</f>
        <v>0.32684204199995437</v>
      </c>
      <c r="X105" s="9">
        <f>(窯業・土石製品!V105/窯業・土石製品!V93*100-100)*窯業・土石製品!V$12/窯業・土石製品!$B$12</f>
        <v>0</v>
      </c>
      <c r="Y105" s="9">
        <f>(窯業・土石製品!W105/窯業・土石製品!W93*100-100)*窯業・土石製品!W$12/窯業・土石製品!$B$12</f>
        <v>2.8993408400374405E-3</v>
      </c>
      <c r="Z105" s="9">
        <f>(窯業・土石製品!X105/窯業・土石製品!X93*100-100)*窯業・土石製品!X$12/窯業・土石製品!$B$12</f>
        <v>-8.4669819115210673E-4</v>
      </c>
      <c r="AA105" s="9">
        <f>(窯業・土石製品!Y105/窯業・土石製品!Y93*100-100)*窯業・土石製品!Y$12/窯業・土石製品!$B$12</f>
        <v>4.0592617064011361E-3</v>
      </c>
      <c r="AB105" s="9">
        <f>(窯業・土石製品!Z105/窯業・土石製品!Z93*100-100)*窯業・土石製品!Z$12/窯業・土石製品!$B$12</f>
        <v>1.7971011533100847E-2</v>
      </c>
      <c r="AC105" s="9">
        <f>(窯業・土石製品!AA105/窯業・土石製品!AA93*100-100)*窯業・土石製品!AA$12/窯業・土石製品!$B$12</f>
        <v>7.7738868931972209E-3</v>
      </c>
      <c r="AD105" s="9">
        <f>(窯業・土石製品!AB105/窯業・土石製品!AB93*100-100)*窯業・土石製品!AB$12/窯業・土石製品!$B$12</f>
        <v>0</v>
      </c>
      <c r="AE105" s="9">
        <f>(窯業・土石製品!AC105/窯業・土石製品!AC93*100-100)*窯業・土石製品!AC$12/窯業・土石製品!$B$12</f>
        <v>8.3687199354863878E-2</v>
      </c>
      <c r="AF105" s="9">
        <f>(窯業・土石製品!AD105/窯業・土石製品!AD93*100-100)*窯業・土石製品!AD$12/窯業・土石製品!$B$12</f>
        <v>0</v>
      </c>
      <c r="AG105" s="9">
        <f>(窯業・土石製品!AE105/窯業・土石製品!AE93*100-100)*窯業・土石製品!AE$12/窯業・土石製品!$B$12</f>
        <v>-2.9394644053195888E-3</v>
      </c>
      <c r="AJ105" s="4">
        <v>43282</v>
      </c>
      <c r="AK105" s="2">
        <f t="shared" si="17"/>
        <v>0.49609749863672309</v>
      </c>
      <c r="AL105" s="2">
        <f t="shared" si="18"/>
        <v>0.81007354519002417</v>
      </c>
      <c r="AM105" s="2">
        <f t="shared" si="19"/>
        <v>2.8365885614565078</v>
      </c>
      <c r="AN105" s="2">
        <f t="shared" si="20"/>
        <v>0.19035250793876679</v>
      </c>
      <c r="AO105" s="2">
        <f t="shared" si="21"/>
        <v>0.32684204199995437</v>
      </c>
      <c r="AP105" s="2">
        <f t="shared" si="22"/>
        <v>0.44601886982618133</v>
      </c>
      <c r="AQ105" s="2">
        <f t="shared" si="23"/>
        <v>5.1059730250481579</v>
      </c>
      <c r="AR105" s="2">
        <f>窯業・土石製品!AY105</f>
        <v>7.4148296593186274</v>
      </c>
      <c r="AS105" s="12">
        <f>窯業・土石製品!AZ105</f>
        <v>2.6751471003015013</v>
      </c>
    </row>
    <row r="106" spans="1:45">
      <c r="B106">
        <v>8</v>
      </c>
      <c r="C106" s="4">
        <v>43313</v>
      </c>
      <c r="D106" s="9">
        <f>窯業・土石製品!B106/窯業・土石製品!B94*100-100</f>
        <v>5.4001928640308563</v>
      </c>
      <c r="E106" s="9">
        <f>(窯業・土石製品!C106/窯業・土石製品!C94*100-100)*窯業・土石製品!C$12/窯業・土石製品!$B$12</f>
        <v>-5.3412219072270914E-3</v>
      </c>
      <c r="F106" s="9">
        <f>(窯業・土石製品!D106/窯業・土石製品!D94*100-100)*窯業・土石製品!D$12/窯業・土石製品!$B$12</f>
        <v>0.51357902954106394</v>
      </c>
      <c r="G106" s="9">
        <f>(窯業・土石製品!E106/窯業・土石製品!E94*100-100)*窯業・土石製品!E$12/窯業・土石製品!$B$12</f>
        <v>-1.0627019449975612E-3</v>
      </c>
      <c r="H106" s="9">
        <f>(窯業・土石製品!F106/窯業・土石製品!F94*100-100)*窯業・土石製品!F$12/窯業・土石製品!$B$12</f>
        <v>9.6321576931145732E-3</v>
      </c>
      <c r="I106" s="9">
        <f>(窯業・土石製品!G106/窯業・土石製品!G94*100-100)*窯業・土石製品!G$12/窯業・土石製品!$B$12</f>
        <v>0.20184894845393184</v>
      </c>
      <c r="J106" s="9">
        <f>(窯業・土石製品!H106/窯業・土石製品!H94*100-100)*窯業・土石製品!H$12/窯業・土石製品!$B$12</f>
        <v>0.88321040265069728</v>
      </c>
      <c r="K106" s="9">
        <f>(窯業・土石製品!I106/窯業・土石製品!I94*100-100)*窯業・土石製品!I$12/窯業・土石製品!$B$12</f>
        <v>2.8113277316396474</v>
      </c>
      <c r="L106" s="9">
        <f>(窯業・土石製品!J106/窯業・土石製品!J94*100-100)*窯業・土石製品!J$12/窯業・土石製品!$B$12</f>
        <v>7.8356577634004956E-2</v>
      </c>
      <c r="M106" s="9">
        <f>(窯業・土石製品!K106/窯業・土石製品!K94*100-100)*窯業・土石製品!K$12/窯業・土石製品!$B$12</f>
        <v>0.58345148161173987</v>
      </c>
      <c r="N106" s="9">
        <f>(窯業・土石製品!L106/窯業・土石製品!L94*100-100)*窯業・土石製品!L$12/窯業・土石製品!$B$12</f>
        <v>0.15316072799025138</v>
      </c>
      <c r="O106" s="9">
        <f>(窯業・土石製品!M106/窯業・土石製品!M94*100-100)*窯業・土石製品!M$12/窯業・土石製品!$B$12</f>
        <v>7.5518172883682649E-2</v>
      </c>
      <c r="P106" s="9">
        <f>(窯業・土石製品!N106/窯業・土石製品!N94*100-100)*窯業・土石製品!N$12/窯業・土石製品!$B$12</f>
        <v>0.15332884321399073</v>
      </c>
      <c r="Q106" s="9">
        <f>(窯業・土石製品!O106/窯業・土石製品!O94*100-100)*窯業・土石製品!O$12/窯業・土石製品!$B$12</f>
        <v>2.8869989180601748E-2</v>
      </c>
      <c r="R106" s="9">
        <f>(窯業・土石製品!P106/窯業・土石製品!P94*100-100)*窯業・土石製品!P$12/窯業・土石製品!$B$12</f>
        <v>4.6073915724798463E-3</v>
      </c>
      <c r="S106" s="9">
        <f>(窯業・土石製品!Q106/窯業・土石製品!Q94*100-100)*窯業・土石製品!Q$12/窯業・土石製品!$B$12</f>
        <v>0</v>
      </c>
      <c r="T106" s="9">
        <f>(窯業・土石製品!R106/窯業・土石製品!R94*100-100)*窯業・土石製品!R$12/窯業・土石製品!$B$12</f>
        <v>3.9591539740432239E-4</v>
      </c>
      <c r="U106" s="9">
        <f>(窯業・土石製品!S106/窯業・土石製品!S94*100-100)*窯業・土石製品!S$12/窯業・土石製品!$B$12</f>
        <v>-1.4748936232974224E-4</v>
      </c>
      <c r="V106" s="9">
        <f>(窯業・土石製品!T106/窯業・土石製品!T94*100-100)*窯業・土石製品!T$12/窯業・土石製品!$B$12</f>
        <v>-3.6614795706082248E-3</v>
      </c>
      <c r="W106" s="9">
        <f>(窯業・土石製品!U106/窯業・土石製品!U94*100-100)*窯業・土石製品!U$12/窯業・土石製品!$B$12</f>
        <v>0.41098648259994247</v>
      </c>
      <c r="X106" s="9">
        <f>(窯業・土石製品!V106/窯業・土石製品!V94*100-100)*窯業・土石製品!V$12/窯業・土石製品!$B$12</f>
        <v>0</v>
      </c>
      <c r="Y106" s="9">
        <f>(窯業・土石製品!W106/窯業・土石製品!W94*100-100)*窯業・土石製品!W$12/窯業・土石製品!$B$12</f>
        <v>2.8993408400374405E-3</v>
      </c>
      <c r="Z106" s="9">
        <f>(窯業・土石製品!X106/窯業・土石製品!X94*100-100)*窯業・土石製品!X$12/窯業・土石製品!$B$12</f>
        <v>2.5473519865237401E-3</v>
      </c>
      <c r="AA106" s="9">
        <f>(窯業・土石製品!Y106/窯業・土石製品!Y94*100-100)*窯業・土石製品!Y$12/窯業・土石製品!$B$12</f>
        <v>6.3918578648025247E-3</v>
      </c>
      <c r="AB106" s="9">
        <f>(窯業・土石製品!Z106/窯業・土石製品!Z94*100-100)*窯業・土石製品!Z$12/窯業・土石製品!$B$12</f>
        <v>1.783033825299828E-2</v>
      </c>
      <c r="AC106" s="9">
        <f>(窯業・土石製品!AA106/窯業・土石製品!AA94*100-100)*窯業・土石製品!AA$12/窯業・土石製品!$B$12</f>
        <v>1.2451015550750191E-2</v>
      </c>
      <c r="AD106" s="9">
        <f>(窯業・土石製品!AB106/窯業・土石製品!AB94*100-100)*窯業・土石製品!AB$12/窯業・土石製品!$B$12</f>
        <v>0</v>
      </c>
      <c r="AE106" s="9">
        <f>(窯業・土石製品!AC106/窯業・土石製品!AC94*100-100)*窯業・土石製品!AC$12/窯業・土石製品!$B$12</f>
        <v>7.3298160377050878E-2</v>
      </c>
      <c r="AF106" s="9">
        <f>(窯業・土石製品!AD106/窯業・土石製品!AD94*100-100)*窯業・土石製品!AD$12/窯業・土石製品!$B$12</f>
        <v>0</v>
      </c>
      <c r="AG106" s="9">
        <f>(窯業・土石製品!AE106/窯業・土石製品!AE94*100-100)*窯業・土石製品!AE$12/窯業・土石製品!$B$12</f>
        <v>-3.6108783213819333E-3</v>
      </c>
      <c r="AJ106" s="4">
        <v>43313</v>
      </c>
      <c r="AK106" s="2">
        <f t="shared" si="17"/>
        <v>0.51357902954106394</v>
      </c>
      <c r="AL106" s="2">
        <f t="shared" si="18"/>
        <v>0.88321040265069728</v>
      </c>
      <c r="AM106" s="2">
        <f t="shared" si="19"/>
        <v>2.8113277316396474</v>
      </c>
      <c r="AN106" s="2">
        <f t="shared" si="20"/>
        <v>7.5518172883682649E-2</v>
      </c>
      <c r="AO106" s="2">
        <f t="shared" si="21"/>
        <v>0.41098648259994247</v>
      </c>
      <c r="AP106" s="2">
        <f t="shared" si="22"/>
        <v>0.70557104471582299</v>
      </c>
      <c r="AQ106" s="2">
        <f t="shared" si="23"/>
        <v>5.4001928640308563</v>
      </c>
      <c r="AR106" s="2">
        <f>窯業・土石製品!AY106</f>
        <v>7.7154308617234619</v>
      </c>
      <c r="AS106" s="12">
        <f>窯業・土石製品!AZ106</f>
        <v>2.8279979381457281</v>
      </c>
    </row>
    <row r="107" spans="1:45">
      <c r="B107">
        <v>9</v>
      </c>
      <c r="C107" s="4">
        <v>43344</v>
      </c>
      <c r="D107" s="9">
        <f>窯業・土石製品!B107/窯業・土石製品!B95*100-100</f>
        <v>5.374280230326292</v>
      </c>
      <c r="E107" s="9">
        <f>(窯業・土石製品!C107/窯業・土石製品!C95*100-100)*窯業・土石製品!C$12/窯業・土石製品!$B$12</f>
        <v>-6.1620332916339044E-3</v>
      </c>
      <c r="F107" s="9">
        <f>(窯業・土石製品!D107/窯業・土石製品!D95*100-100)*窯業・土石製品!D$12/窯業・土石製品!$B$12</f>
        <v>0.47824102292126913</v>
      </c>
      <c r="G107" s="9">
        <f>(窯業・土石製品!E107/窯業・土石製品!E95*100-100)*窯業・土石製品!E$12/窯業・土石製品!$B$12</f>
        <v>-1.9936838754533977E-3</v>
      </c>
      <c r="H107" s="9">
        <f>(窯業・土石製品!F107/窯業・土石製品!F95*100-100)*窯業・土石製品!F$12/窯業・土石製品!$B$12</f>
        <v>7.6622319334878654E-3</v>
      </c>
      <c r="I107" s="9">
        <f>(窯業・土石製品!G107/窯業・土石製品!G95*100-100)*窯業・土石製品!G$12/窯業・土石製品!$B$12</f>
        <v>0.18942269094370293</v>
      </c>
      <c r="J107" s="9">
        <f>(窯業・土石製品!H107/窯業・土石製品!H95*100-100)*窯業・土石製品!H$12/窯業・土石製品!$B$12</f>
        <v>0.8810332200640475</v>
      </c>
      <c r="K107" s="9">
        <f>(窯業・土石製品!I107/窯業・土石製品!I95*100-100)*窯業・土石製品!I$12/窯業・土石製品!$B$12</f>
        <v>2.6023589479021196</v>
      </c>
      <c r="L107" s="9">
        <f>(窯業・土石製品!J107/窯業・土石製品!J95*100-100)*窯業・土石製品!J$12/窯業・土石製品!$B$12</f>
        <v>8.1052108662117692E-2</v>
      </c>
      <c r="M107" s="9">
        <f>(窯業・土石製品!K107/窯業・土石製品!K95*100-100)*窯業・土石製品!K$12/窯業・土石製品!$B$12</f>
        <v>0.62771875898763307</v>
      </c>
      <c r="N107" s="9">
        <f>(窯業・土石製品!L107/窯業・土石製品!L95*100-100)*窯業・土石製品!L$12/窯業・土石製品!$B$12</f>
        <v>0.14884888372457841</v>
      </c>
      <c r="O107" s="9">
        <f>(窯業・土石製品!M107/窯業・土石製品!M95*100-100)*窯業・土石製品!M$12/窯業・土石製品!$B$12</f>
        <v>7.378299009015276E-3</v>
      </c>
      <c r="P107" s="9">
        <f>(窯業・土石製品!N107/窯業・土石製品!N95*100-100)*窯業・土石製品!N$12/窯業・土石製品!$B$12</f>
        <v>0.14678738764321048</v>
      </c>
      <c r="Q107" s="9">
        <f>(窯業・土石製品!O107/窯業・土石製品!O95*100-100)*窯業・土石製品!O$12/窯業・土石製品!$B$12</f>
        <v>2.9279862999767023E-2</v>
      </c>
      <c r="R107" s="9">
        <f>(窯業・土石製品!P107/窯業・土石製品!P95*100-100)*窯業・土石製品!P$12/窯業・土石製品!$B$12</f>
        <v>5.4194620624752323E-3</v>
      </c>
      <c r="S107" s="9">
        <f>(窯業・土石製品!Q107/窯業・土石製品!Q95*100-100)*窯業・土石製品!Q$12/窯業・土石製品!$B$12</f>
        <v>0</v>
      </c>
      <c r="T107" s="9">
        <f>(窯業・土石製品!R107/窯業・土石製品!R95*100-100)*窯業・土石製品!R$12/窯業・土石製品!$B$12</f>
        <v>1.2370075550236452E-4</v>
      </c>
      <c r="U107" s="9">
        <f>(窯業・土石製品!S107/窯業・土石製品!S95*100-100)*窯業・土石製品!S$12/窯業・土石製品!$B$12</f>
        <v>-1.4748936232974224E-4</v>
      </c>
      <c r="V107" s="9">
        <f>(窯業・土石製品!T107/窯業・土石製品!T95*100-100)*窯業・土石製品!T$12/窯業・土石製品!$B$12</f>
        <v>-2.4385107349891946E-3</v>
      </c>
      <c r="W107" s="9">
        <f>(窯業・土石製品!U107/窯業・土石製品!U95*100-100)*窯業・土石製品!U$12/窯業・土石製品!$B$12</f>
        <v>0.44356045339622718</v>
      </c>
      <c r="X107" s="9">
        <f>(窯業・土石製品!V107/窯業・土石製品!V95*100-100)*窯業・土石製品!V$12/窯業・土石製品!$B$12</f>
        <v>0</v>
      </c>
      <c r="Y107" s="9">
        <f>(窯業・土石製品!W107/窯業・土石製品!W95*100-100)*窯業・土石製品!W$12/窯業・土石製品!$B$12</f>
        <v>2.8993408400374405E-3</v>
      </c>
      <c r="Z107" s="9">
        <f>(窯業・土石製品!X107/窯業・土石製品!X95*100-100)*窯業・土石製品!X$12/窯業・土石製品!$B$12</f>
        <v>2.5449282453377685E-3</v>
      </c>
      <c r="AA107" s="9">
        <f>(窯業・土石製品!Y107/窯業・土石製品!Y95*100-100)*窯業・土石製品!Y$12/窯業・土石製品!$B$12</f>
        <v>5.2511350938485519E-3</v>
      </c>
      <c r="AB107" s="9">
        <f>(窯業・土石製品!Z107/窯業・土石製品!Z95*100-100)*窯業・土石製品!Z$12/窯業・土石製品!$B$12</f>
        <v>1.8095934155475859E-2</v>
      </c>
      <c r="AC107" s="9">
        <f>(窯業・土石製品!AA107/窯業・土石製品!AA95*100-100)*窯業・土石製品!AA$12/窯業・土石製品!$B$12</f>
        <v>1.089463860690674E-2</v>
      </c>
      <c r="AD107" s="9">
        <f>(窯業・土石製品!AB107/窯業・土石製品!AB95*100-100)*窯業・土石製品!AB$12/窯業・土石製品!$B$12</f>
        <v>0</v>
      </c>
      <c r="AE107" s="9">
        <f>(窯業・土石製品!AC107/窯業・土石製品!AC95*100-100)*窯業・土石製品!AC$12/窯業・土石製品!$B$12</f>
        <v>7.3154579259762556E-2</v>
      </c>
      <c r="AF107" s="9">
        <f>(窯業・土石製品!AD107/窯業・土石製品!AD95*100-100)*窯業・土石製品!AD$12/窯業・土石製品!$B$12</f>
        <v>0</v>
      </c>
      <c r="AG107" s="9">
        <f>(窯業・土石製品!AE107/窯業・土石製品!AE95*100-100)*窯業・土石製品!AE$12/窯業・土石製品!$B$12</f>
        <v>-6.544716957504769E-3</v>
      </c>
      <c r="AJ107" s="4">
        <v>43344</v>
      </c>
      <c r="AK107" s="2">
        <f t="shared" si="17"/>
        <v>0.47824102292126913</v>
      </c>
      <c r="AL107" s="2">
        <f t="shared" si="18"/>
        <v>0.8810332200640475</v>
      </c>
      <c r="AM107" s="2">
        <f t="shared" si="19"/>
        <v>2.6023589479021196</v>
      </c>
      <c r="AN107" s="2">
        <f t="shared" si="20"/>
        <v>7.378299009015276E-3</v>
      </c>
      <c r="AO107" s="2">
        <f t="shared" si="21"/>
        <v>0.44356045339622718</v>
      </c>
      <c r="AP107" s="2">
        <f t="shared" si="22"/>
        <v>0.96170828703361266</v>
      </c>
      <c r="AQ107" s="2">
        <f t="shared" si="23"/>
        <v>5.374280230326292</v>
      </c>
      <c r="AR107" s="2">
        <f>窯業・土石製品!AY107</f>
        <v>7.6999999999999886</v>
      </c>
      <c r="AS107" s="12">
        <f>窯業・土石製品!AZ107</f>
        <v>2.8208752333745366</v>
      </c>
    </row>
    <row r="108" spans="1:45">
      <c r="B108">
        <v>10</v>
      </c>
      <c r="C108" s="4">
        <v>43374</v>
      </c>
      <c r="D108" s="9">
        <f>窯業・土石製品!B108/窯業・土石製品!B96*100-100</f>
        <v>5.2430886558627208</v>
      </c>
      <c r="E108" s="9">
        <f>(窯業・土石製品!C108/窯業・土石製品!C96*100-100)*窯業・土石製品!C$12/窯業・土石製品!$B$12</f>
        <v>-1.016079581502222E-2</v>
      </c>
      <c r="F108" s="9">
        <f>(窯業・土石製品!D108/窯業・土石製品!D96*100-100)*窯業・土石製品!D$12/窯業・土石製品!$B$12</f>
        <v>0.47649242685939508</v>
      </c>
      <c r="G108" s="9">
        <f>(窯業・土石製品!E108/窯業・土石製品!E96*100-100)*窯業・土石製品!E$12/窯業・土石製品!$B$12</f>
        <v>-2.4580131227802714E-3</v>
      </c>
      <c r="H108" s="9">
        <f>(窯業・土石製品!F108/窯業・土石製品!F96*100-100)*窯業・土石製品!F$12/窯業・土石製品!$B$12</f>
        <v>3.802498854013838E-3</v>
      </c>
      <c r="I108" s="9">
        <f>(窯業・土石製品!G108/窯業・土石製品!G96*100-100)*窯業・土石製品!G$12/窯業・土石製品!$B$12</f>
        <v>9.918772419246781E-2</v>
      </c>
      <c r="J108" s="9">
        <f>(窯業・土石製品!H108/窯業・土石製品!H96*100-100)*窯業・土石製品!H$12/窯業・土石製品!$B$12</f>
        <v>0.83793383231502694</v>
      </c>
      <c r="K108" s="9">
        <f>(窯業・土石製品!I108/窯業・土石製品!I96*100-100)*窯業・土石製品!I$12/窯業・土石製品!$B$12</f>
        <v>2.108542383997376</v>
      </c>
      <c r="L108" s="9">
        <f>(窯業・土石製品!J108/窯業・土石製品!J96*100-100)*窯業・土石製品!J$12/窯業・土石製品!$B$12</f>
        <v>8.3408196336259163E-2</v>
      </c>
      <c r="M108" s="9">
        <f>(窯業・土石製品!K108/窯業・土石製品!K96*100-100)*窯業・土石製品!K$12/窯業・土石製品!$B$12</f>
        <v>0.78311891959471058</v>
      </c>
      <c r="N108" s="9">
        <f>(窯業・土石製品!L108/窯業・土石製品!L96*100-100)*窯業・土石製品!L$12/窯業・土石製品!$B$12</f>
        <v>0.14473457154534292</v>
      </c>
      <c r="O108" s="9">
        <f>(窯業・土石製品!M108/窯業・土石製品!M96*100-100)*窯業・土石製品!M$12/窯業・土石製品!$B$12</f>
        <v>-7.6263850873434541E-2</v>
      </c>
      <c r="P108" s="9">
        <f>(窯業・土石製品!N108/窯業・土石製品!N96*100-100)*窯業・土石製品!N$12/窯業・土石製品!$B$12</f>
        <v>0.11439950639469633</v>
      </c>
      <c r="Q108" s="9">
        <f>(窯業・土石製品!O108/窯業・土石製品!O96*100-100)*窯業・土石製品!O$12/窯業・土石製品!$B$12</f>
        <v>2.4538961661481128E-2</v>
      </c>
      <c r="R108" s="9">
        <f>(窯業・土石製品!P108/窯業・土石製品!P96*100-100)*窯業・土石製品!P$12/窯業・土石製品!$B$12</f>
        <v>5.2083556906294022E-3</v>
      </c>
      <c r="S108" s="9">
        <f>(窯業・土石製品!Q108/窯業・土石製品!Q96*100-100)*窯業・土石製品!Q$12/窯業・土石製品!$B$12</f>
        <v>0</v>
      </c>
      <c r="T108" s="9">
        <f>(窯業・土石製品!R108/窯業・土石製品!R96*100-100)*窯業・土石製品!R$12/窯業・土石製品!$B$12</f>
        <v>1.340291680977076E-4</v>
      </c>
      <c r="U108" s="9">
        <f>(窯業・土石製品!S108/窯業・土石製品!S96*100-100)*窯業・土石製品!S$12/窯業・土石製品!$B$12</f>
        <v>-1.4748936232974224E-4</v>
      </c>
      <c r="V108" s="9">
        <f>(窯業・土石製品!T108/窯業・土石製品!T96*100-100)*窯業・土石製品!T$12/窯業・土石製品!$B$12</f>
        <v>3.6577661024841338E-3</v>
      </c>
      <c r="W108" s="9">
        <f>(窯業・土石製品!U108/窯業・土石製品!U96*100-100)*窯業・土石製品!U$12/窯業・土石製品!$B$12</f>
        <v>0.60619604106049274</v>
      </c>
      <c r="X108" s="9">
        <f>(窯業・土石製品!V108/窯業・土石製品!V96*100-100)*窯業・土石製品!V$12/窯業・土石製品!$B$12</f>
        <v>0</v>
      </c>
      <c r="Y108" s="9">
        <f>(窯業・土石製品!W108/窯業・土石製品!W96*100-100)*窯業・土石製品!W$12/窯業・土石製品!$B$12</f>
        <v>1.4444698086465172E-3</v>
      </c>
      <c r="Z108" s="9">
        <f>(窯業・土石製品!X108/窯業・土石製品!X96*100-100)*窯業・土石製品!X$12/窯業・土石製品!$B$12</f>
        <v>2.5425091120245568E-3</v>
      </c>
      <c r="AA108" s="9">
        <f>(窯業・土石製品!Y108/窯業・土石製品!Y96*100-100)*窯業・土石製品!Y$12/窯業・土石製品!$B$12</f>
        <v>4.634436850092653E-3</v>
      </c>
      <c r="AB108" s="9">
        <f>(窯業・土石製品!Z108/窯業・土石製品!Z96*100-100)*窯業・土石製品!Z$12/窯業・土石製品!$B$12</f>
        <v>1.7988751919609611E-2</v>
      </c>
      <c r="AC108" s="9">
        <f>(窯業・土石製品!AA108/窯業・土石製品!AA96*100-100)*窯業・土石製品!AA$12/窯業・土石製品!$B$12</f>
        <v>9.3382616630628586E-3</v>
      </c>
      <c r="AD108" s="9">
        <f>(窯業・土石製品!AB108/窯業・土石製品!AB96*100-100)*窯業・土石製品!AB$12/窯業・土石製品!$B$12</f>
        <v>0</v>
      </c>
      <c r="AE108" s="9">
        <f>(窯業・土石製品!AC108/窯業・土石製品!AC96*100-100)*窯業・土石製品!AC$12/窯業・土石製品!$B$12</f>
        <v>0.13572557038227795</v>
      </c>
      <c r="AF108" s="9">
        <f>(窯業・土石製品!AD108/窯業・土石製品!AD96*100-100)*窯業・土石製品!AD$12/窯業・土石製品!$B$12</f>
        <v>0</v>
      </c>
      <c r="AG108" s="9">
        <f>(窯業・土石製品!AE108/窯業・土石製品!AE96*100-100)*窯業・土石製品!AE$12/窯業・土石製品!$B$12</f>
        <v>-6.7574639073139896E-3</v>
      </c>
      <c r="AJ108" s="4">
        <v>43374</v>
      </c>
      <c r="AK108" s="2">
        <f t="shared" si="17"/>
        <v>0.47649242685939508</v>
      </c>
      <c r="AL108" s="2">
        <f t="shared" si="18"/>
        <v>0.83793383231502694</v>
      </c>
      <c r="AM108" s="2">
        <f t="shared" si="19"/>
        <v>2.108542383997376</v>
      </c>
      <c r="AN108" s="2">
        <f t="shared" si="20"/>
        <v>-7.6263850873434541E-2</v>
      </c>
      <c r="AO108" s="2">
        <f t="shared" si="21"/>
        <v>0.60619604106049274</v>
      </c>
      <c r="AP108" s="2">
        <f t="shared" si="22"/>
        <v>1.2901878225038645</v>
      </c>
      <c r="AQ108" s="2">
        <f t="shared" si="23"/>
        <v>5.2430886558627208</v>
      </c>
      <c r="AR108" s="2">
        <f>窯業・土石製品!AY108</f>
        <v>8.6913086913086914</v>
      </c>
      <c r="AS108" s="12">
        <f>窯業・土石製品!AZ108</f>
        <v>2.7607677346900914</v>
      </c>
    </row>
    <row r="109" spans="1:45">
      <c r="B109">
        <v>11</v>
      </c>
      <c r="C109" s="4">
        <v>43405</v>
      </c>
      <c r="D109" s="9">
        <f>窯業・土石製品!B109/窯業・土石製品!B97*100-100</f>
        <v>4.8387096774193452</v>
      </c>
      <c r="E109" s="9">
        <f>(窯業・土石製品!C109/窯業・土石製品!C97*100-100)*窯業・土石製品!C$12/窯業・土石製品!$B$12</f>
        <v>-1.1693539319525962E-2</v>
      </c>
      <c r="F109" s="9">
        <f>(窯業・土石製品!D109/窯業・土石製品!D97*100-100)*窯業・土石製品!D$12/窯業・土石製品!$B$12</f>
        <v>0.49068060147235509</v>
      </c>
      <c r="G109" s="9">
        <f>(窯業・土石製品!E109/窯業・土石製品!E97*100-100)*窯業・土石製品!E$12/窯業・土石製品!$B$12</f>
        <v>-3.1541898154715535E-3</v>
      </c>
      <c r="H109" s="9">
        <f>(窯業・土石製品!F109/窯業・土石製品!F97*100-100)*窯業・土石製品!F$12/窯業・土石製品!$B$12</f>
        <v>6.6481655570295286E-3</v>
      </c>
      <c r="I109" s="9">
        <f>(窯業・土石製品!G109/窯業・土石製品!G97*100-100)*窯業・土石製品!G$12/窯業・土石製品!$B$12</f>
        <v>0.15169887229436149</v>
      </c>
      <c r="J109" s="9">
        <f>(窯業・土石製品!H109/窯業・土石製品!H97*100-100)*窯業・土石製品!H$12/窯業・土石製品!$B$12</f>
        <v>0.79416035276350427</v>
      </c>
      <c r="K109" s="9">
        <f>(窯業・土石製品!I109/窯業・土石製品!I97*100-100)*窯業・土石製品!I$12/窯業・土石製品!$B$12</f>
        <v>1.318877317833917</v>
      </c>
      <c r="L109" s="9">
        <f>(窯業・土石製品!J109/窯業・土石製品!J97*100-100)*窯業・土石製品!J$12/窯業・土石製品!$B$12</f>
        <v>9.6440727013800048E-2</v>
      </c>
      <c r="M109" s="9">
        <f>(窯業・土石製品!K109/窯業・土石製品!K97*100-100)*窯業・土石製品!K$12/窯業・土石製品!$B$12</f>
        <v>0.91915961137474833</v>
      </c>
      <c r="N109" s="9">
        <f>(窯業・土石製品!L109/窯業・土石製品!L97*100-100)*窯業・土石製品!L$12/窯業・土石製品!$B$12</f>
        <v>0.13877281823561571</v>
      </c>
      <c r="O109" s="9">
        <f>(窯業・土石製品!M109/窯業・土石製品!M97*100-100)*窯業・土石製品!M$12/窯業・土石製品!$B$12</f>
        <v>-8.7586557819517227E-2</v>
      </c>
      <c r="P109" s="9">
        <f>(窯業・土石製品!N109/窯業・土石製品!N97*100-100)*窯業・土石製品!N$12/窯業・土石製品!$B$12</f>
        <v>0.11651687851678769</v>
      </c>
      <c r="Q109" s="9">
        <f>(窯業・土石製品!O109/窯業・土石製品!O97*100-100)*窯業・土石製品!O$12/窯業・土石製品!$B$12</f>
        <v>2.6777884509102415E-2</v>
      </c>
      <c r="R109" s="9">
        <f>(窯業・土石製品!P109/窯業・土石製品!P97*100-100)*窯業・土石製品!P$12/窯業・土石製品!$B$12</f>
        <v>5.815105983887279E-3</v>
      </c>
      <c r="S109" s="9">
        <f>(窯業・土石製品!Q109/窯業・土石製品!Q97*100-100)*窯業・土石製品!Q$12/窯業・土石製品!$B$12</f>
        <v>0</v>
      </c>
      <c r="T109" s="9">
        <f>(窯業・土石製品!R109/窯業・土石製品!R97*100-100)*窯業・土石製品!R$12/窯業・土石製品!$B$12</f>
        <v>1.0071744392556314E-4</v>
      </c>
      <c r="U109" s="9">
        <f>(窯業・土石製品!S109/窯業・土石製品!S97*100-100)*窯業・土石製品!S$12/窯業・土石製品!$B$12</f>
        <v>-1.4748936232974224E-4</v>
      </c>
      <c r="V109" s="9">
        <f>(窯業・土石製品!T109/窯業・土石製品!T97*100-100)*窯業・土石製品!T$12/窯業・土石製品!$B$12</f>
        <v>1.2204931902027642E-2</v>
      </c>
      <c r="W109" s="9">
        <f>(窯業・土石製品!U109/窯業・土石製品!U97*100-100)*窯業・土石製品!U$12/窯業・土石製品!$B$12</f>
        <v>0.74064701811296985</v>
      </c>
      <c r="X109" s="9">
        <f>(窯業・土石製品!V109/窯業・土石製品!V97*100-100)*窯業・土石製品!V$12/窯業・土石製品!$B$12</f>
        <v>0</v>
      </c>
      <c r="Y109" s="9">
        <f>(窯業・土石製品!W109/窯業・土石製品!W97*100-100)*窯業・土石製品!W$12/窯業・土石製品!$B$12</f>
        <v>2.1667047129696328E-3</v>
      </c>
      <c r="Z109" s="9">
        <f>(窯業・土石製品!X109/窯業・土石製品!X97*100-100)*窯業・土石製品!X$12/窯業・土石製品!$B$12</f>
        <v>3.3932376604501472E-3</v>
      </c>
      <c r="AA109" s="9">
        <f>(窯業・土石製品!Y109/窯業・土石製品!Y97*100-100)*窯業・土石製品!Y$12/窯業・土石製品!$B$12</f>
        <v>5.2031551792854529E-3</v>
      </c>
      <c r="AB109" s="9">
        <f>(窯業・土石製品!Z109/窯業・土石製品!Z97*100-100)*窯業・土石製品!Z$12/窯業・土石製品!$B$12</f>
        <v>1.8042183856004163E-2</v>
      </c>
      <c r="AC109" s="9">
        <f>(窯業・土石製品!AA109/窯業・土石製品!AA97*100-100)*窯業・土石製品!AA$12/窯業・土石製品!$B$12</f>
        <v>6.2191095145577345E-3</v>
      </c>
      <c r="AD109" s="9">
        <f>(窯業・土石製品!AB109/窯業・土石製品!AB97*100-100)*窯業・土石製品!AB$12/窯業・土石製品!$B$12</f>
        <v>0</v>
      </c>
      <c r="AE109" s="9">
        <f>(窯業・土石製品!AC109/窯業・土石製品!AC97*100-100)*窯業・土石製品!AC$12/窯業・土石製品!$B$12</f>
        <v>0.14602311910892785</v>
      </c>
      <c r="AF109" s="9">
        <f>(窯業・土石製品!AD109/窯業・土石製品!AD97*100-100)*窯業・土石製品!AD$12/窯業・土石製品!$B$12</f>
        <v>0</v>
      </c>
      <c r="AG109" s="9">
        <f>(窯業・土石製品!AE109/窯業・土石製品!AE97*100-100)*窯業・土石製品!AE$12/窯業・土石製品!$B$12</f>
        <v>-6.3129959179992531E-3</v>
      </c>
      <c r="AJ109" s="4">
        <v>43405</v>
      </c>
      <c r="AK109" s="2">
        <f t="shared" si="17"/>
        <v>0.49068060147235509</v>
      </c>
      <c r="AL109" s="2">
        <f t="shared" si="18"/>
        <v>0.79416035276350427</v>
      </c>
      <c r="AM109" s="2">
        <f t="shared" si="19"/>
        <v>1.318877317833917</v>
      </c>
      <c r="AN109" s="2">
        <f t="shared" si="20"/>
        <v>-8.7586557819517227E-2</v>
      </c>
      <c r="AO109" s="2">
        <f t="shared" si="21"/>
        <v>0.74064701811296985</v>
      </c>
      <c r="AP109" s="2">
        <f t="shared" si="22"/>
        <v>1.5819309450561163</v>
      </c>
      <c r="AQ109" s="2">
        <f t="shared" si="23"/>
        <v>4.8387096774193452</v>
      </c>
      <c r="AR109" s="2">
        <f>窯業・土石製品!AY109</f>
        <v>8.8999999999999915</v>
      </c>
      <c r="AS109" s="12">
        <f>窯業・土石製品!AZ109</f>
        <v>2.5535756909166736</v>
      </c>
    </row>
    <row r="110" spans="1:45">
      <c r="B110">
        <v>12</v>
      </c>
      <c r="C110" s="4">
        <v>43435</v>
      </c>
      <c r="D110" s="9">
        <f>窯業・土石製品!B110/窯業・土石製品!B98*100-100</f>
        <v>4.0758293838862443</v>
      </c>
      <c r="E110" s="9">
        <f>(窯業・土石製品!C110/窯業・土石製品!C98*100-100)*窯業・土石製品!C$12/窯業・土石製品!$B$12</f>
        <v>-1.0682443814454162E-2</v>
      </c>
      <c r="F110" s="9">
        <f>(窯業・土石製品!D110/窯業・土石製品!D98*100-100)*窯業・土石製品!D$12/窯業・土石製品!$B$12</f>
        <v>0.40852877349857386</v>
      </c>
      <c r="G110" s="9">
        <f>(窯業・土石製品!E110/窯業・土石製品!E98*100-100)*窯業・土石製品!E$12/窯業・土石製品!$B$12</f>
        <v>-3.3878335055064811E-3</v>
      </c>
      <c r="H110" s="9">
        <f>(窯業・土石製品!F110/窯業・土石製品!F98*100-100)*窯業・土石製品!F$12/窯業・土石製品!$B$12</f>
        <v>5.709078886890687E-3</v>
      </c>
      <c r="I110" s="9">
        <f>(窯業・土石製品!G110/窯業・土石製品!G98*100-100)*窯業・土石製品!G$12/窯業・土石製品!$B$12</f>
        <v>0.25064697223039512</v>
      </c>
      <c r="J110" s="9">
        <f>(窯業・土石製品!H110/窯業・土石製品!H98*100-100)*窯業・土石製品!H$12/窯業・土石製品!$B$12</f>
        <v>0.71166953109355113</v>
      </c>
      <c r="K110" s="9">
        <f>(窯業・土石製品!I110/窯業・土石製品!I98*100-100)*窯業・土石製品!I$12/窯業・土石製品!$B$12</f>
        <v>0.45272367517378054</v>
      </c>
      <c r="L110" s="9">
        <f>(窯業・土石製品!J110/窯業・土石製品!J98*100-100)*窯業・土石製品!J$12/窯業・土石製品!$B$12</f>
        <v>8.5926209979512308E-2</v>
      </c>
      <c r="M110" s="9">
        <f>(窯業・土石製品!K110/窯業・土石製品!K98*100-100)*窯業・土石製品!K$12/窯業・土石製品!$B$12</f>
        <v>0.87432255716134588</v>
      </c>
      <c r="N110" s="9">
        <f>(窯業・土石製品!L110/窯業・土石製品!L98*100-100)*窯業・土石製品!L$12/窯業・土石製品!$B$12</f>
        <v>0.13977566867989621</v>
      </c>
      <c r="O110" s="9">
        <f>(窯業・土石製品!M110/窯業・土石製品!M98*100-100)*窯業・土石製品!M$12/窯業・土石製品!$B$12</f>
        <v>-0.11340771298309631</v>
      </c>
      <c r="P110" s="9">
        <f>(窯業・土石製品!N110/窯業・土石製品!N98*100-100)*窯業・土石製品!N$12/窯業・土石製品!$B$12</f>
        <v>9.9490784189058309E-2</v>
      </c>
      <c r="Q110" s="9">
        <f>(窯業・土石製品!O110/窯業・土石製品!O98*100-100)*窯業・土石製品!O$12/窯業・土石製品!$B$12</f>
        <v>2.0678313557837662E-2</v>
      </c>
      <c r="R110" s="9">
        <f>(窯業・土石製品!P110/窯業・土石製品!P98*100-100)*窯業・土石製品!P$12/窯業・土石製品!$B$12</f>
        <v>6.0156268798833836E-3</v>
      </c>
      <c r="S110" s="9">
        <f>(窯業・土石製品!Q110/窯業・土石製品!Q98*100-100)*窯業・土石製品!Q$12/窯業・土石製品!$B$12</f>
        <v>0</v>
      </c>
      <c r="T110" s="9">
        <f>(窯業・土石製品!R110/窯業・土石製品!R98*100-100)*窯業・土石製品!R$12/窯業・土石製品!$B$12</f>
        <v>1.9098720161058054E-4</v>
      </c>
      <c r="U110" s="9">
        <f>(窯業・土石製品!S110/窯業・土石製品!S98*100-100)*窯業・土石製品!S$12/窯業・土石製品!$B$12</f>
        <v>-1.4748936232974224E-4</v>
      </c>
      <c r="V110" s="9">
        <f>(窯業・土石製品!T110/窯業・土石製品!T98*100-100)*窯業・土石製品!T$12/窯業・土石製品!$B$12</f>
        <v>1.2217335288107142E-2</v>
      </c>
      <c r="W110" s="9">
        <f>(窯業・土石製品!U110/窯業・土石製品!U98*100-100)*窯業・土石製品!U$12/窯業・土石製品!$B$12</f>
        <v>0.8525783415637106</v>
      </c>
      <c r="X110" s="9">
        <f>(窯業・土石製品!V110/窯業・土石製品!V98*100-100)*窯業・土石製品!V$12/窯業・土石製品!$B$12</f>
        <v>0</v>
      </c>
      <c r="Y110" s="9">
        <f>(窯業・土石製品!W110/窯業・土石製品!W98*100-100)*窯業・土石製品!W$12/窯業・土石製品!$B$12</f>
        <v>2.1667047129696328E-3</v>
      </c>
      <c r="Z110" s="9">
        <f>(窯業・土石製品!X110/窯業・土石製品!X98*100-100)*窯業・土石製品!X$12/窯業・土石製品!$B$12</f>
        <v>2.5449282453377685E-3</v>
      </c>
      <c r="AA110" s="9">
        <f>(窯業・土石製品!Y110/窯業・土石製品!Y98*100-100)*窯業・土石製品!Y$12/窯業・土石製品!$B$12</f>
        <v>5.7289379069932556E-3</v>
      </c>
      <c r="AB110" s="9">
        <f>(窯業・土石製品!Z110/窯業・土石製品!Z98*100-100)*窯業・土石製品!Z$12/窯業・土石製品!$B$12</f>
        <v>1.4718069752407864E-2</v>
      </c>
      <c r="AC110" s="9">
        <f>(窯業・土石製品!AA110/窯業・土石製品!AA98*100-100)*窯業・土石製品!AA$12/窯業・土石製品!$B$12</f>
        <v>7.7738868931972209E-3</v>
      </c>
      <c r="AD110" s="9">
        <f>(窯業・土石製品!AB110/窯業・土石製品!AB98*100-100)*窯業・土石製品!AB$12/窯業・土石製品!$B$12</f>
        <v>1.1470921214720698E-3</v>
      </c>
      <c r="AE110" s="9">
        <f>(窯業・土石製品!AC110/窯業・土石製品!AC98*100-100)*窯業・土石製品!AC$12/窯業・土石製品!$B$12</f>
        <v>0.1458805184066724</v>
      </c>
      <c r="AF110" s="9">
        <f>(窯業・土石製品!AD110/窯業・土石製品!AD98*100-100)*窯業・土石製品!AD$12/窯業・土石製品!$B$12</f>
        <v>0</v>
      </c>
      <c r="AG110" s="9">
        <f>(窯業・土石製品!AE110/窯業・土石製品!AE98*100-100)*窯業・土石製品!AE$12/窯業・土石製品!$B$12</f>
        <v>-5.6366034982136175E-3</v>
      </c>
      <c r="AJ110" s="4">
        <v>43435</v>
      </c>
      <c r="AK110" s="2">
        <f t="shared" si="17"/>
        <v>0.40852877349857386</v>
      </c>
      <c r="AL110" s="2">
        <f t="shared" si="18"/>
        <v>0.71166953109355113</v>
      </c>
      <c r="AM110" s="2">
        <f t="shared" si="19"/>
        <v>0.45272367517378054</v>
      </c>
      <c r="AN110" s="2">
        <f t="shared" si="20"/>
        <v>-0.11340771298309631</v>
      </c>
      <c r="AO110" s="2">
        <f t="shared" si="21"/>
        <v>0.8525783415637106</v>
      </c>
      <c r="AP110" s="2">
        <f t="shared" si="22"/>
        <v>1.7637367755397242</v>
      </c>
      <c r="AQ110" s="2">
        <f t="shared" si="23"/>
        <v>4.0758293838862443</v>
      </c>
      <c r="AR110" s="2">
        <f>窯業・土石製品!AY110</f>
        <v>8.7912087912088026</v>
      </c>
      <c r="AS110" s="12">
        <f>窯業・土石製品!AZ110</f>
        <v>2.1519373208060699</v>
      </c>
    </row>
    <row r="111" spans="1:45">
      <c r="A111">
        <v>19</v>
      </c>
      <c r="B111">
        <v>1</v>
      </c>
      <c r="C111" s="4">
        <v>43466</v>
      </c>
      <c r="D111" s="9">
        <f>窯業・土石製品!B111/窯業・土石製品!B99*100-100</f>
        <v>2.8355387523629503</v>
      </c>
      <c r="E111" s="9">
        <f>(窯業・土石製品!C111/窯業・土石製品!C99*100-100)*窯業・土石製品!C$12/窯業・土石製品!$B$12</f>
        <v>-9.5423222008465293E-3</v>
      </c>
      <c r="F111" s="9">
        <f>(窯業・土石製品!D111/窯業・土石製品!D99*100-100)*窯業・土石製品!D$12/窯業・土石製品!$B$12</f>
        <v>0.34347642103065013</v>
      </c>
      <c r="G111" s="9">
        <f>(窯業・土石製品!E111/窯業・土石製品!E99*100-100)*窯業・土石製品!E$12/窯業・土石製品!$B$12</f>
        <v>-2.4699800805348063E-3</v>
      </c>
      <c r="H111" s="9">
        <f>(窯業・土石製品!F111/窯業・土石製品!F99*100-100)*窯業・土石製品!F$12/窯業・土石製品!$B$12</f>
        <v>3.8419587477819279E-3</v>
      </c>
      <c r="I111" s="9">
        <f>(窯業・土石製品!G111/窯業・土石製品!G99*100-100)*窯業・土石製品!G$12/窯業・土石製品!$B$12</f>
        <v>0.25598698021836441</v>
      </c>
      <c r="J111" s="9">
        <f>(窯業・土石製品!H111/窯業・土石製品!H99*100-100)*窯業・土石製品!H$12/窯業・土石製品!$B$12</f>
        <v>0.47264290088260225</v>
      </c>
      <c r="K111" s="9">
        <f>(窯業・土石製品!I111/窯業・土石製品!I99*100-100)*窯業・土石製品!I$12/窯業・土石製品!$B$12</f>
        <v>-0.59053129448500763</v>
      </c>
      <c r="L111" s="9">
        <f>(窯業・土石製品!J111/窯業・土石製品!J99*100-100)*窯業・土石製品!J$12/窯業・土石製品!$B$12</f>
        <v>7.2982171794227529E-2</v>
      </c>
      <c r="M111" s="9">
        <f>(窯業・土石製品!K111/窯業・土石製品!K99*100-100)*窯業・土石製品!K$12/窯業・土石製品!$B$12</f>
        <v>0.93974270351364997</v>
      </c>
      <c r="N111" s="9">
        <f>(窯業・土石製品!L111/窯業・土石製品!L99*100-100)*窯業・土石製品!L$12/窯業・土石製品!$B$12</f>
        <v>0.10385676421269019</v>
      </c>
      <c r="O111" s="9">
        <f>(窯業・土石製品!M111/窯業・土石製品!M99*100-100)*窯業・土石製品!M$12/窯業・土石製品!$B$12</f>
        <v>-0.18901733394943335</v>
      </c>
      <c r="P111" s="9">
        <f>(窯業・土石製品!N111/窯業・土石製品!N99*100-100)*窯業・土石製品!N$12/窯業・土石製品!$B$12</f>
        <v>8.5347177668143884E-2</v>
      </c>
      <c r="Q111" s="9">
        <f>(窯業・土石製品!O111/窯業・土石製品!O99*100-100)*窯業・土石製品!O$12/窯業・土石製品!$B$12</f>
        <v>1.6828193243306505E-2</v>
      </c>
      <c r="R111" s="9">
        <f>(窯業・土石製品!P111/窯業・土石製品!P99*100-100)*窯業・土石製品!P$12/窯業・土石製品!$B$12</f>
        <v>6.2037896292077774E-3</v>
      </c>
      <c r="S111" s="9">
        <f>(窯業・土石製品!Q111/窯業・土石製品!Q99*100-100)*窯業・土石製品!Q$12/窯業・土石製品!$B$12</f>
        <v>0</v>
      </c>
      <c r="T111" s="9">
        <f>(窯業・土石製品!R111/窯業・土石製品!R99*100-100)*窯業・土石製品!R$12/窯業・土石製品!$B$12</f>
        <v>0</v>
      </c>
      <c r="U111" s="9">
        <f>(窯業・土石製品!S111/窯業・土石製品!S99*100-100)*窯業・土石製品!S$12/窯業・土石製品!$B$12</f>
        <v>-1.4748936232974224E-4</v>
      </c>
      <c r="V111" s="9">
        <f>(窯業・土石製品!T111/窯業・土石製品!T99*100-100)*窯業・土石製品!T$12/窯業・土石製品!$B$12</f>
        <v>2.4409863804057677E-3</v>
      </c>
      <c r="W111" s="9">
        <f>(窯業・土石製品!U111/窯業・土石製品!U99*100-100)*窯業・土石製品!U$12/窯業・土石製品!$B$12</f>
        <v>0.93752884624920496</v>
      </c>
      <c r="X111" s="9">
        <f>(窯業・土石製品!V111/窯業・土石製品!V99*100-100)*窯業・土石製品!V$12/窯業・土石製品!$B$12</f>
        <v>0</v>
      </c>
      <c r="Y111" s="9">
        <f>(窯業・土石製品!W111/窯業・土石製品!W99*100-100)*窯業・土石製品!W$12/窯業・土石製品!$B$12</f>
        <v>2.1667047129696328E-3</v>
      </c>
      <c r="Z111" s="9">
        <f>(窯業・土石製品!X111/窯業・土石製品!X99*100-100)*窯業・土石製品!X$12/窯業・土石製品!$B$12</f>
        <v>8.4669819115223348E-4</v>
      </c>
      <c r="AA111" s="9">
        <f>(窯業・土石製品!Y111/窯業・土石製品!Y99*100-100)*窯業・土石製品!Y$12/窯業・土石製品!$B$12</f>
        <v>4.034610319520137E-3</v>
      </c>
      <c r="AB111" s="9">
        <f>(窯業・土石製品!Z111/窯業・土石製品!Z99*100-100)*窯業・土石製品!Z$12/窯業・土石製品!$B$12</f>
        <v>1.1504170261719847E-2</v>
      </c>
      <c r="AC111" s="9">
        <f>(窯業・土石製品!AA111/窯業・土石製品!AA99*100-100)*窯業・土石製品!AA$12/窯業・土石製品!$B$12</f>
        <v>6.2255077753748805E-3</v>
      </c>
      <c r="AD111" s="9">
        <f>(窯業・土石製品!AB111/窯業・土石製品!AB99*100-100)*窯業・土石製品!AB$12/窯業・土石製品!$B$12</f>
        <v>1.1470921214720698E-3</v>
      </c>
      <c r="AE111" s="9">
        <f>(窯業・土石製品!AC111/窯業・土石製品!AC99*100-100)*窯業・土石製品!AC$12/窯業・土石製品!$B$12</f>
        <v>0.14602311910892785</v>
      </c>
      <c r="AF111" s="9">
        <f>(窯業・土石製品!AD111/窯業・土石製品!AD99*100-100)*窯業・土石製品!AD$12/窯業・土石製品!$B$12</f>
        <v>0</v>
      </c>
      <c r="AG111" s="9">
        <f>(窯業・土石製品!AE111/窯業・土石製品!AE99*100-100)*窯業・土石製品!AE$12/窯業・土石製品!$B$12</f>
        <v>5.8508804861609857E-3</v>
      </c>
      <c r="AJ111" s="4">
        <v>43466</v>
      </c>
      <c r="AK111" s="2">
        <f t="shared" si="17"/>
        <v>0.34347642103065013</v>
      </c>
      <c r="AL111" s="2">
        <f t="shared" si="18"/>
        <v>0.47264290088260225</v>
      </c>
      <c r="AM111" s="2">
        <f t="shared" si="19"/>
        <v>-0.59053129448500763</v>
      </c>
      <c r="AN111" s="2">
        <f t="shared" si="20"/>
        <v>-0.18901733394943335</v>
      </c>
      <c r="AO111" s="2">
        <f t="shared" si="21"/>
        <v>0.93752884624920496</v>
      </c>
      <c r="AP111" s="2">
        <f t="shared" si="22"/>
        <v>1.8614392126349339</v>
      </c>
      <c r="AQ111" s="2">
        <f t="shared" si="23"/>
        <v>2.8355387523629503</v>
      </c>
      <c r="AR111" s="2">
        <f>窯業・土石製品!AY111</f>
        <v>8.2595870206489508</v>
      </c>
      <c r="AS111" s="12">
        <f>窯業・土石製品!AZ111</f>
        <v>1.4991009415411298</v>
      </c>
    </row>
    <row r="112" spans="1:45">
      <c r="B112">
        <v>2</v>
      </c>
      <c r="C112" s="4">
        <v>43497</v>
      </c>
      <c r="D112" s="9">
        <f>窯業・土石製品!B112/窯業・土石製品!B100*100-100</f>
        <v>3.1161473087818763</v>
      </c>
      <c r="E112" s="9">
        <f>(窯業・土石製品!C112/窯業・土石製品!C100*100-100)*窯業・土石製品!C$12/窯業・土石製品!$B$12</f>
        <v>-8.5256558709182976E-3</v>
      </c>
      <c r="F112" s="9">
        <f>(窯業・土石製品!D112/窯業・土石製品!D100*100-100)*窯業・土石製品!D$12/窯業・土石製品!$B$12</f>
        <v>0.24356729043275377</v>
      </c>
      <c r="G112" s="9">
        <f>(窯業・土石製品!E112/窯業・土石製品!E100*100-100)*窯業・土石製品!E$12/窯業・土石製品!$B$12</f>
        <v>-1.9995076842424494E-3</v>
      </c>
      <c r="H112" s="9">
        <f>(窯業・土石製品!F112/窯業・土石製品!F100*100-100)*窯業・土石製品!F$12/窯業・土石製品!$B$12</f>
        <v>3.8239213827690223E-3</v>
      </c>
      <c r="I112" s="9">
        <f>(窯業・土石製品!G112/窯業・土石製品!G100*100-100)*窯業・土石製品!G$12/窯業・土石製品!$B$12</f>
        <v>0.26635319439919419</v>
      </c>
      <c r="J112" s="9">
        <f>(窯業・土石製品!H112/窯業・土石製品!H100*100-100)*窯業・土石製品!H$12/窯業・土石製品!$B$12</f>
        <v>0.53602390050066706</v>
      </c>
      <c r="K112" s="9">
        <f>(窯業・土石製品!I112/窯業・土石製品!I100*100-100)*窯業・土石製品!I$12/窯業・土石製品!$B$12</f>
        <v>-0.3718369299245311</v>
      </c>
      <c r="L112" s="9">
        <f>(窯業・土石製品!J112/窯業・土石製品!J100*100-100)*窯業・土石製品!J$12/窯業・土石製品!$B$12</f>
        <v>7.0231008586450011E-2</v>
      </c>
      <c r="M112" s="9">
        <f>(窯業・土石製品!K112/窯業・土石製品!K100*100-100)*窯業・土石製品!K$12/窯業・土石製品!$B$12</f>
        <v>0.93974270351364997</v>
      </c>
      <c r="N112" s="9">
        <f>(窯業・土石製品!L112/窯業・土石製品!L100*100-100)*窯業・土石製品!L$12/窯業・土石製品!$B$12</f>
        <v>9.4759580174166219E-2</v>
      </c>
      <c r="O112" s="9">
        <f>(窯業・土石製品!M112/窯業・土石製品!M100*100-100)*窯業・土石製品!M$12/窯業・土石製品!$B$12</f>
        <v>-0.13716595704944007</v>
      </c>
      <c r="P112" s="9">
        <f>(窯業・土石製品!N112/窯業・土石製品!N100*100-100)*窯業・土石製品!N$12/窯業・土石製品!$B$12</f>
        <v>9.0595340811043992E-2</v>
      </c>
      <c r="Q112" s="9">
        <f>(窯業・土石製品!O112/窯業・土石製品!O100*100-100)*窯業・土石製品!O$12/窯業・土石製品!$B$12</f>
        <v>2.0562360397700274E-2</v>
      </c>
      <c r="R112" s="9">
        <f>(窯業・土石製品!P112/窯業・土石製品!P100*100-100)*窯業・土石製品!P$12/窯業・土石製品!$B$12</f>
        <v>7.8281118680197589E-3</v>
      </c>
      <c r="S112" s="9">
        <f>(窯業・土石製品!Q112/窯業・土石製品!Q100*100-100)*窯業・土石製品!Q$12/窯業・土石製品!$B$12</f>
        <v>0</v>
      </c>
      <c r="T112" s="9">
        <f>(窯業・土石製品!R112/窯業・土石製品!R100*100-100)*窯業・土石製品!R$12/窯業・土石製品!$B$12</f>
        <v>1.6884790012309023E-4</v>
      </c>
      <c r="U112" s="9">
        <f>(窯業・土石製品!S112/窯業・土石製品!S100*100-100)*窯業・土石製品!S$12/窯業・土石製品!$B$12</f>
        <v>-1.4748936232974224E-4</v>
      </c>
      <c r="V112" s="9">
        <f>(窯業・土石製品!T112/窯業・土石製品!T100*100-100)*窯業・土石製品!T$12/窯業・土石製品!$B$12</f>
        <v>2.4385107349893654E-3</v>
      </c>
      <c r="W112" s="9">
        <f>(窯業・土石製品!U112/窯業・土石製品!U100*100-100)*窯業・土石製品!U$12/窯業・土石製品!$B$12</f>
        <v>0.99764528757769666</v>
      </c>
      <c r="X112" s="9">
        <f>(窯業・土石製品!V112/窯業・土石製品!V100*100-100)*窯業・土石製品!V$12/窯業・土石製品!$B$12</f>
        <v>0</v>
      </c>
      <c r="Y112" s="9">
        <f>(窯業・土石製品!W112/窯業・土石製品!W100*100-100)*窯業・土石製品!W$12/窯業・土石製品!$B$12</f>
        <v>2.1667047129696328E-3</v>
      </c>
      <c r="Z112" s="9">
        <f>(窯業・土石製品!X112/窯業・土石製品!X100*100-100)*窯業・土石製品!X$12/窯業・土石製品!$B$12</f>
        <v>2.5425091120245568E-3</v>
      </c>
      <c r="AA112" s="9">
        <f>(窯業・土石製品!Y112/窯業・土石製品!Y100*100-100)*窯業・土石製品!Y$12/窯業・土石製品!$B$12</f>
        <v>5.8167153008696288E-3</v>
      </c>
      <c r="AB112" s="9">
        <f>(窯業・土石製品!Z112/窯業・土石製品!Z100*100-100)*窯業・土石製品!Z$12/窯業・土石製品!$B$12</f>
        <v>1.3160679385800367E-2</v>
      </c>
      <c r="AC112" s="9">
        <f>(窯業・土石製品!AA112/窯業・土石製品!AA100*100-100)*窯業・土石製品!AA$12/窯業・土石製品!$B$12</f>
        <v>6.2191095145577345E-3</v>
      </c>
      <c r="AD112" s="9">
        <f>(窯業・土石製品!AB112/窯業・土石製品!AB100*100-100)*窯業・土石製品!AB$12/窯業・土石製品!$B$12</f>
        <v>1.1470921214720698E-3</v>
      </c>
      <c r="AE112" s="9">
        <f>(窯業・土石製品!AC112/窯業・土石製品!AC100*100-100)*窯業・土石製品!AC$12/窯業・土石製品!$B$12</f>
        <v>0.1458805184066724</v>
      </c>
      <c r="AF112" s="9">
        <f>(窯業・土石製品!AD112/窯業・土石製品!AD100*100-100)*窯業・土石製品!AD$12/窯業・土石製品!$B$12</f>
        <v>0</v>
      </c>
      <c r="AG112" s="9">
        <f>(窯業・土石製品!AE112/窯業・土石製品!AE100*100-100)*窯業・土石製品!AE$12/窯業・土石製品!$B$12</f>
        <v>8.5922805693957414E-3</v>
      </c>
      <c r="AJ112" s="4">
        <v>43497</v>
      </c>
      <c r="AK112" s="2">
        <f t="shared" si="17"/>
        <v>0.24356729043275377</v>
      </c>
      <c r="AL112" s="2">
        <f t="shared" si="18"/>
        <v>0.53602390050066706</v>
      </c>
      <c r="AM112" s="2">
        <f t="shared" si="19"/>
        <v>-0.3718369299245311</v>
      </c>
      <c r="AN112" s="2">
        <f t="shared" si="20"/>
        <v>-0.13716595704944007</v>
      </c>
      <c r="AO112" s="2">
        <f t="shared" si="21"/>
        <v>0.99764528757769666</v>
      </c>
      <c r="AP112" s="2">
        <f t="shared" si="22"/>
        <v>1.84791371724473</v>
      </c>
      <c r="AQ112" s="2">
        <f t="shared" si="23"/>
        <v>3.1161473087818763</v>
      </c>
      <c r="AR112" s="2">
        <f>窯業・土石製品!AY112</f>
        <v>7.71484375</v>
      </c>
      <c r="AS112" s="12">
        <f>窯業・土石製品!AZ112</f>
        <v>1.6481874359162418</v>
      </c>
    </row>
    <row r="113" spans="1:45">
      <c r="B113">
        <v>3</v>
      </c>
      <c r="C113" s="4">
        <v>43525</v>
      </c>
      <c r="D113" s="9">
        <f>窯業・土石製品!B113/窯業・土石製品!B101*100-100</f>
        <v>3.875236294896041</v>
      </c>
      <c r="E113" s="9">
        <f>(窯業・土石製品!C113/窯業・土石製品!C101*100-100)*窯業・土石製品!C$12/窯業・土石製品!$B$12</f>
        <v>-5.4287829220996692E-3</v>
      </c>
      <c r="F113" s="9">
        <f>(窯業・土石製品!D113/窯業・土石製品!D101*100-100)*窯業・土石製品!D$12/窯業・土石製品!$B$12</f>
        <v>0.27554510602067878</v>
      </c>
      <c r="G113" s="9">
        <f>(窯業・土石製品!E113/窯業・土石製品!E101*100-100)*窯業・土石製品!E$12/窯業・土石製品!$B$12</f>
        <v>-2.3523619814617E-3</v>
      </c>
      <c r="H113" s="9">
        <f>(窯業・土石製品!F113/窯業・土石製品!F101*100-100)*窯業・土石製品!F$12/窯業・土石製品!$B$12</f>
        <v>7.6263600611401411E-3</v>
      </c>
      <c r="I113" s="9">
        <f>(窯業・土石製品!G113/窯業・土石製品!G101*100-100)*窯業・土石製品!G$12/窯業・土石製品!$B$12</f>
        <v>0.2837240549034884</v>
      </c>
      <c r="J113" s="9">
        <f>(窯業・土石製品!H113/窯業・土石製品!H101*100-100)*窯業・土石製品!H$12/窯業・土石製品!$B$12</f>
        <v>0.64458570313371233</v>
      </c>
      <c r="K113" s="9">
        <f>(窯業・土石製品!I113/窯業・土石製品!I101*100-100)*窯業・土石製品!I$12/窯業・土石製品!$B$12</f>
        <v>0.16419936688758865</v>
      </c>
      <c r="L113" s="9">
        <f>(窯業・土石製品!J113/窯業・土石製品!J101*100-100)*窯業・土石製品!J$12/窯業・土石製品!$B$12</f>
        <v>6.4696254028076966E-2</v>
      </c>
      <c r="M113" s="9">
        <f>(窯業・土石製品!K113/窯業・土石製品!K101*100-100)*窯業・土石製品!K$12/窯業・土石製品!$B$12</f>
        <v>1.0985078282283578</v>
      </c>
      <c r="N113" s="9">
        <f>(窯業・土石製品!L113/窯業・土石製品!L101*100-100)*窯業・土石製品!L$12/窯業・土石製品!$B$12</f>
        <v>8.0564158914901582E-2</v>
      </c>
      <c r="O113" s="9">
        <f>(窯業・土石製品!M113/窯業・土石製品!M101*100-100)*窯業・土石製品!M$12/窯業・土石製品!$B$12</f>
        <v>-0.10029047750954229</v>
      </c>
      <c r="P113" s="9">
        <f>(窯業・土石製品!N113/窯業・土石製品!N101*100-100)*窯業・土石製品!N$12/窯業・土石製品!$B$12</f>
        <v>9.0424083077941836E-2</v>
      </c>
      <c r="Q113" s="9">
        <f>(窯業・土石製品!O113/窯業・土石製品!O101*100-100)*窯業・土石製品!O$12/窯業・土石製品!$B$12</f>
        <v>3.2257216332343741E-2</v>
      </c>
      <c r="R113" s="9">
        <f>(窯業・土石製品!P113/窯業・土石製品!P101*100-100)*窯業・土石製品!P$12/窯業・土石製品!$B$12</f>
        <v>7.8203149438484075E-3</v>
      </c>
      <c r="S113" s="9">
        <f>(窯業・土石製品!Q113/窯業・土石製品!Q101*100-100)*窯業・土石製品!Q$12/窯業・土石製品!$B$12</f>
        <v>0</v>
      </c>
      <c r="T113" s="9">
        <f>(窯業・土石製品!R113/窯業・土石製品!R101*100-100)*窯業・土石製品!R$12/窯業・土石製品!$B$12</f>
        <v>1.3614402676591329E-4</v>
      </c>
      <c r="U113" s="9">
        <f>(窯業・土石製品!S113/窯業・土石製品!S101*100-100)*窯業・土石製品!S$12/窯業・土石製品!$B$12</f>
        <v>-1.4748936232974224E-4</v>
      </c>
      <c r="V113" s="9">
        <f>(窯業・土石製品!T113/窯業・土石製品!T101*100-100)*窯業・土石製品!T$12/窯業・土石製品!$B$12</f>
        <v>8.5608347369767277E-3</v>
      </c>
      <c r="W113" s="9">
        <f>(窯業・土石製品!U113/窯業・土石製品!U101*100-100)*窯業・土石製品!U$12/窯業・土石製品!$B$12</f>
        <v>0.90853408686148984</v>
      </c>
      <c r="X113" s="9">
        <f>(窯業・土石製品!V113/窯業・土石製品!V101*100-100)*窯業・土石製品!V$12/窯業・土石製品!$B$12</f>
        <v>0</v>
      </c>
      <c r="Y113" s="9">
        <f>(窯業・土石製品!W113/窯業・土石製品!W101*100-100)*窯業・土石製品!W$12/窯業・土石製品!$B$12</f>
        <v>2.1667047129696328E-3</v>
      </c>
      <c r="Z113" s="9">
        <f>(窯業・土石製品!X113/窯業・土石製品!X101*100-100)*窯業・土石製品!X$12/窯業・土石製品!$B$12</f>
        <v>2.5449282453377685E-3</v>
      </c>
      <c r="AA113" s="9">
        <f>(窯業・土石製品!Y113/窯業・土石製品!Y101*100-100)*窯業・土石製品!Y$12/窯業・土石製品!$B$12</f>
        <v>6.9094814312047684E-3</v>
      </c>
      <c r="AB113" s="9">
        <f>(窯業・土石製品!Z113/窯業・土石製品!Z101*100-100)*窯業・土石製品!Z$12/窯業・土石製品!$B$12</f>
        <v>1.4674610885028456E-2</v>
      </c>
      <c r="AC113" s="9">
        <f>(窯業・土石製品!AA113/窯業・土石製品!AA101*100-100)*窯業・土石製品!AA$12/窯業・土石製品!$B$12</f>
        <v>6.2191095145577345E-3</v>
      </c>
      <c r="AD113" s="9">
        <f>(窯業・土石製品!AB113/窯業・土石製品!AB101*100-100)*窯業・土石製品!AB$12/窯業・土石製品!$B$12</f>
        <v>1.1470921214720698E-3</v>
      </c>
      <c r="AE113" s="9">
        <f>(窯業・土石製品!AC113/窯業・土石製品!AC101*100-100)*窯業・土石製品!AC$12/窯業・土石製品!$B$12</f>
        <v>0.15599587599042652</v>
      </c>
      <c r="AF113" s="9">
        <f>(窯業・土石製品!AD113/窯業・土石製品!AD101*100-100)*窯業・土石製品!AD$12/窯業・土石製品!$B$12</f>
        <v>0</v>
      </c>
      <c r="AG113" s="9">
        <f>(窯業・土石製品!AE113/窯業・土石製品!AE101*100-100)*窯業・土石製品!AE$12/窯業・土石製品!$B$12</f>
        <v>9.2795154558306323E-3</v>
      </c>
      <c r="AJ113" s="4">
        <v>43525</v>
      </c>
      <c r="AK113" s="2">
        <f t="shared" si="17"/>
        <v>0.27554510602067878</v>
      </c>
      <c r="AL113" s="2">
        <f t="shared" si="18"/>
        <v>0.64458570313371233</v>
      </c>
      <c r="AM113" s="2">
        <f t="shared" si="19"/>
        <v>0.16419936688758865</v>
      </c>
      <c r="AN113" s="2">
        <f t="shared" si="20"/>
        <v>-0.10029047750954229</v>
      </c>
      <c r="AO113" s="2">
        <f t="shared" si="21"/>
        <v>0.90853408686148984</v>
      </c>
      <c r="AP113" s="2">
        <f t="shared" si="22"/>
        <v>1.9826625095021138</v>
      </c>
      <c r="AQ113" s="2">
        <f t="shared" si="23"/>
        <v>3.875236294896041</v>
      </c>
      <c r="AR113" s="2">
        <f>窯業・土石製品!AY113</f>
        <v>8.0078124999999716</v>
      </c>
      <c r="AS113" s="12">
        <f>窯業・土石製品!AZ113</f>
        <v>2.0487712867729044</v>
      </c>
    </row>
    <row r="114" spans="1:45">
      <c r="B114">
        <v>4</v>
      </c>
      <c r="C114" s="4">
        <v>43556</v>
      </c>
      <c r="D114" s="9">
        <f>窯業・土石製品!B114/窯業・土石製品!B102*100-100</f>
        <v>3.5580524344569255</v>
      </c>
      <c r="E114" s="9">
        <f>(窯業・土石製品!C114/窯業・土石製品!C102*100-100)*窯業・土石製品!C$12/窯業・土石製品!$B$12</f>
        <v>-2.9089492309383271E-3</v>
      </c>
      <c r="F114" s="9">
        <f>(窯業・土石製品!D114/窯業・土石製品!D102*100-100)*窯業・土石製品!D$12/窯業・土石製品!$B$12</f>
        <v>0.56525993817412934</v>
      </c>
      <c r="G114" s="9">
        <f>(窯業・土石製品!E114/窯業・土石製品!E102*100-100)*窯業・土石製品!E$12/窯業・土石製品!$B$12</f>
        <v>-2.115066322436826E-3</v>
      </c>
      <c r="H114" s="9">
        <f>(窯業・土石製品!F114/窯業・土石製品!F102*100-100)*窯業・土石製品!F$12/窯業・土石製品!$B$12</f>
        <v>3.8167537700551394E-3</v>
      </c>
      <c r="I114" s="9">
        <f>(窯業・土石製品!G114/窯業・土石製品!G102*100-100)*窯業・土石製品!G$12/窯業・土石製品!$B$12</f>
        <v>0.28211806968705394</v>
      </c>
      <c r="J114" s="9">
        <f>(窯業・土石製品!H114/窯業・土石製品!H102*100-100)*窯業・土石製品!H$12/窯業・土石製品!$B$12</f>
        <v>0.22816604352410999</v>
      </c>
      <c r="K114" s="9">
        <f>(窯業・土石製品!I114/窯業・土石製品!I102*100-100)*窯業・土石製品!I$12/窯業・土石製品!$B$12</f>
        <v>0.5347360104784975</v>
      </c>
      <c r="L114" s="9">
        <f>(窯業・土石製品!J114/窯業・土石製品!J102*100-100)*窯業・土石製品!J$12/窯業・土石製品!$B$12</f>
        <v>6.1792491334568711E-2</v>
      </c>
      <c r="M114" s="9">
        <f>(窯業・土石製品!K114/窯業・土石製品!K102*100-100)*窯業・土石製品!K$12/窯業・土石製品!$B$12</f>
        <v>0.93247196692940071</v>
      </c>
      <c r="N114" s="9">
        <f>(窯業・土石製品!L114/窯業・土石製品!L102*100-100)*窯業・土石製品!L$12/窯業・土石製品!$B$12</f>
        <v>6.4350020109381179E-2</v>
      </c>
      <c r="O114" s="9">
        <f>(窯業・土石製品!M114/窯業・土石製品!M102*100-100)*窯業・土石製品!M$12/窯業・土石製品!$B$12</f>
        <v>-0.11428514209708616</v>
      </c>
      <c r="P114" s="9">
        <f>(窯業・土石製品!N114/窯業・土石製品!N102*100-100)*窯業・土石製品!N$12/窯業・土石製品!$B$12</f>
        <v>6.5147211369739499E-2</v>
      </c>
      <c r="Q114" s="9">
        <f>(窯業・土石製品!O114/窯業・土石製品!O102*100-100)*窯業・土石製品!O$12/窯業・土石製品!$B$12</f>
        <v>2.4378643352398071E-2</v>
      </c>
      <c r="R114" s="9">
        <f>(窯業・土石製品!P114/窯業・土石製品!P102*100-100)*窯業・土石製品!P$12/窯業・土石製品!$B$12</f>
        <v>5.7805607998246055E-3</v>
      </c>
      <c r="S114" s="9">
        <f>(窯業・土石製品!Q114/窯業・土石製品!Q102*100-100)*窯業・土石製品!Q$12/窯業・土石製品!$B$12</f>
        <v>0</v>
      </c>
      <c r="T114" s="9">
        <f>(窯業・土石製品!R114/窯業・土石製品!R102*100-100)*窯業・土石製品!R$12/窯業・土石製品!$B$12</f>
        <v>-1.1029885198196326E-5</v>
      </c>
      <c r="U114" s="9">
        <f>(窯業・土石製品!S114/窯業・土石製品!S102*100-100)*窯業・土石製品!S$12/窯業・土石製品!$B$12</f>
        <v>0</v>
      </c>
      <c r="V114" s="9">
        <f>(窯業・土石製品!T114/窯業・土石製品!T102*100-100)*窯業・土石製品!T$12/窯業・土石製品!$B$12</f>
        <v>1.2217335288107142E-2</v>
      </c>
      <c r="W114" s="9">
        <f>(窯業・土石製品!U114/窯業・土石製品!U102*100-100)*窯業・土石製品!U$12/窯業・土石製品!$B$12</f>
        <v>0.7285990999620322</v>
      </c>
      <c r="X114" s="9">
        <f>(窯業・土石製品!V114/窯業・土石製品!V102*100-100)*窯業・土石製品!V$12/窯業・土石製品!$B$12</f>
        <v>0</v>
      </c>
      <c r="Y114" s="9">
        <f>(窯業・土石製品!W114/窯業・土石製品!W102*100-100)*窯業・土石製品!W$12/窯業・土石製品!$B$12</f>
        <v>6.1225235292695643E-3</v>
      </c>
      <c r="Z114" s="9">
        <f>(窯業・土石製品!X114/窯業・土石製品!X102*100-100)*窯業・土石製品!X$12/窯業・土石製品!$B$12</f>
        <v>2.5449282453377685E-3</v>
      </c>
      <c r="AA114" s="9">
        <f>(窯業・土石製品!Y114/窯業・土石製品!Y102*100-100)*窯業・土石製品!Y$12/窯業・土石製品!$B$12</f>
        <v>6.9305041941801412E-3</v>
      </c>
      <c r="AB114" s="9">
        <f>(窯業・土石製品!Z114/窯業・土石製品!Z102*100-100)*窯業・土石製品!Z$12/窯業・土石製品!$B$12</f>
        <v>1.7971011533100847E-2</v>
      </c>
      <c r="AC114" s="9">
        <f>(窯業・土石製品!AA114/窯業・土石製品!AA102*100-100)*窯業・土石製品!AA$12/窯業・土石製品!$B$12</f>
        <v>4.6452355867433702E-3</v>
      </c>
      <c r="AD114" s="9">
        <f>(窯業・土石製品!AB114/窯業・土石製品!AB102*100-100)*窯業・土石製品!AB$12/窯業・土石製品!$B$12</f>
        <v>1.1470921214720698E-3</v>
      </c>
      <c r="AE114" s="9">
        <f>(窯業・土石製品!AC114/窯業・土石製品!AC102*100-100)*窯業・土石製品!AC$12/窯業・土石製品!$B$12</f>
        <v>0.12467518501747162</v>
      </c>
      <c r="AF114" s="9">
        <f>(窯業・土石製品!AD114/窯業・土石製品!AD102*100-100)*窯業・土石製品!AD$12/窯業・土石製品!$B$12</f>
        <v>0</v>
      </c>
      <c r="AG114" s="9">
        <f>(窯業・土石製品!AE114/窯業・土石製品!AE102*100-100)*窯業・土石製品!AE$12/窯業・土石製品!$B$12</f>
        <v>1.1327353043480195E-2</v>
      </c>
      <c r="AJ114" s="4">
        <v>43556</v>
      </c>
      <c r="AK114" s="2">
        <f t="shared" si="17"/>
        <v>0.56525993817412934</v>
      </c>
      <c r="AL114" s="2">
        <f t="shared" si="18"/>
        <v>0.22816604352410999</v>
      </c>
      <c r="AM114" s="2">
        <f t="shared" si="19"/>
        <v>0.5347360104784975</v>
      </c>
      <c r="AN114" s="2">
        <f t="shared" si="20"/>
        <v>-0.11428514209708616</v>
      </c>
      <c r="AO114" s="2">
        <f t="shared" si="21"/>
        <v>0.7285990999620322</v>
      </c>
      <c r="AP114" s="2">
        <f t="shared" si="22"/>
        <v>1.6155764844152425</v>
      </c>
      <c r="AQ114" s="2">
        <f t="shared" si="23"/>
        <v>3.5580524344569255</v>
      </c>
      <c r="AR114" s="2">
        <f>窯業・土石製品!AY114</f>
        <v>6.9431051108968234</v>
      </c>
      <c r="AS114" s="12">
        <f>窯業・土石製品!AZ114</f>
        <v>1.8894197561673138</v>
      </c>
    </row>
    <row r="115" spans="1:45">
      <c r="B115">
        <v>5</v>
      </c>
      <c r="C115" s="4">
        <v>43586</v>
      </c>
      <c r="D115" s="9">
        <f>窯業・土石製品!B115/窯業・土石製品!B103*100-100</f>
        <v>2.6022304832713985</v>
      </c>
      <c r="E115" s="9">
        <f>(窯業・土石製品!C115/窯業・土石製品!C103*100-100)*窯業・土石製品!C$12/窯業・土石製品!$B$12</f>
        <v>-1.5295317279786552E-3</v>
      </c>
      <c r="F115" s="9">
        <f>(窯業・土石製品!D115/窯業・土石製品!D103*100-100)*窯業・土石製品!D$12/窯業・土石製品!$B$12</f>
        <v>0.51820586764503906</v>
      </c>
      <c r="G115" s="9">
        <f>(窯業・土石製品!E115/窯業・土石製品!E103*100-100)*窯業・土石製品!E$12/窯業・土石製品!$B$12</f>
        <v>-2.3569519560596832E-3</v>
      </c>
      <c r="H115" s="9">
        <f>(窯業・土石製品!F115/窯業・土石製品!F103*100-100)*窯業・土石製品!F$12/窯業・土石製品!$B$12</f>
        <v>-2.8545394434453435E-3</v>
      </c>
      <c r="I115" s="9">
        <f>(窯業・土石製品!G115/窯業・土石製品!G103*100-100)*窯業・土石製品!G$12/窯業・土石製品!$B$12</f>
        <v>0.27584010503242434</v>
      </c>
      <c r="J115" s="9">
        <f>(窯業・土石製品!H115/窯業・土石製品!H103*100-100)*窯業・土石製品!H$12/窯業・土石製品!$B$12</f>
        <v>4.4790100922745914E-2</v>
      </c>
      <c r="K115" s="9">
        <f>(窯業・土石製品!I115/窯業・土石製品!I103*100-100)*窯業・土石製品!I$12/窯業・土石製品!$B$12</f>
        <v>0.27972535001921239</v>
      </c>
      <c r="L115" s="9">
        <f>(窯業・土石製品!J115/窯業・土石製品!J103*100-100)*窯業・土石製品!J$12/窯業・土石製品!$B$12</f>
        <v>4.0986517531633807E-2</v>
      </c>
      <c r="M115" s="9">
        <f>(窯業・土石製品!K115/窯業・土石製品!K103*100-100)*窯業・土石製品!K$12/窯業・土石製品!$B$12</f>
        <v>0.86336190793945755</v>
      </c>
      <c r="N115" s="9">
        <f>(窯業・土石製品!L115/窯業・土石製品!L103*100-100)*窯業・土石製品!L$12/窯業・土石製品!$B$12</f>
        <v>4.5744392993347566E-2</v>
      </c>
      <c r="O115" s="9">
        <f>(窯業・土石製品!M115/窯業・土石製品!M103*100-100)*窯業・土石製品!M$12/窯業・土石製品!$B$12</f>
        <v>-0.19732725632125611</v>
      </c>
      <c r="P115" s="9">
        <f>(窯業・土石製品!N115/窯業・土石製品!N103*100-100)*窯業・土石製品!N$12/窯業・土石製品!$B$12</f>
        <v>5.1286747870683991E-2</v>
      </c>
      <c r="Q115" s="9">
        <f>(窯業・土石製品!O115/窯業・土石製品!O103*100-100)*窯業・土石製品!O$12/窯業・土石製品!$B$12</f>
        <v>8.4297799331567759E-3</v>
      </c>
      <c r="R115" s="9">
        <f>(窯業・土石製品!P115/窯業・土石製品!P103*100-100)*窯業・土石製品!P$12/窯業・土石製品!$B$12</f>
        <v>6.9903812354200744E-3</v>
      </c>
      <c r="S115" s="9">
        <f>(窯業・土石製品!Q115/窯業・土石製品!Q103*100-100)*窯業・土石製品!Q$12/窯業・土石製品!$B$12</f>
        <v>0</v>
      </c>
      <c r="T115" s="9">
        <f>(窯業・土石製品!R115/窯業・土石製品!R103*100-100)*窯業・土石製品!R$12/窯業・土石製品!$B$12</f>
        <v>-9.9651137974474753E-5</v>
      </c>
      <c r="U115" s="9">
        <f>(窯業・土石製品!S115/窯業・土石製品!S103*100-100)*窯業・土石製品!S$12/窯業・土石製品!$B$12</f>
        <v>0</v>
      </c>
      <c r="V115" s="9">
        <f>(窯業・土石製品!T115/窯業・土石製品!T103*100-100)*窯業・土石製品!T$12/窯業・土石製品!$B$12</f>
        <v>1.102922745275005E-2</v>
      </c>
      <c r="W115" s="9">
        <f>(窯業・土石製品!U115/窯業・土石製品!U103*100-100)*窯業・土石製品!U$12/窯業・土石製品!$B$12</f>
        <v>0.50764827799992962</v>
      </c>
      <c r="X115" s="9">
        <f>(窯業・土石製品!V115/窯業・土石製品!V103*100-100)*窯業・土石製品!V$12/窯業・土石製品!$B$12</f>
        <v>-2.2916673828127423E-3</v>
      </c>
      <c r="Y115" s="9">
        <f>(窯業・土石製品!W115/窯業・土石製品!W103*100-100)*窯業・土石製品!W$12/窯業・土石製品!$B$12</f>
        <v>6.4826719721677332E-3</v>
      </c>
      <c r="Z115" s="9">
        <f>(窯業・土石製品!X115/窯業・土石製品!X103*100-100)*窯業・土石製品!X$12/窯業・土石製品!$B$12</f>
        <v>1.6950060746831646E-3</v>
      </c>
      <c r="AA115" s="9">
        <f>(窯業・土石製品!Y115/窯業・土石製品!Y103*100-100)*窯業・土石製品!Y$12/窯業・土石製品!$B$12</f>
        <v>8.6631302427251766E-3</v>
      </c>
      <c r="AB115" s="9">
        <f>(窯業・土石製品!Z115/窯業・土石製品!Z103*100-100)*窯業・土石製品!Z$12/窯業・土石製品!$B$12</f>
        <v>1.1402363445244529E-2</v>
      </c>
      <c r="AC115" s="9">
        <f>(窯業・土石製品!AA115/窯業・土石製品!AA103*100-100)*窯業・土石製品!AA$12/窯業・土石製品!$B$12</f>
        <v>4.6452355867433702E-3</v>
      </c>
      <c r="AD115" s="9">
        <f>(窯業・土石製品!AB115/窯業・土石製品!AB103*100-100)*窯業・土石製品!AB$12/窯業・土石製品!$B$12</f>
        <v>1.4020014817991901E-3</v>
      </c>
      <c r="AE115" s="9">
        <f>(窯業・土石製品!AC115/窯業・土石製品!AC103*100-100)*窯業・土石製品!AC$12/窯業・土石製品!$B$12</f>
        <v>0.12479670079234181</v>
      </c>
      <c r="AF115" s="9">
        <f>(窯業・土石製品!AD115/窯業・土石製品!AD103*100-100)*窯業・土石製品!AD$12/窯業・土石製品!$B$12</f>
        <v>0</v>
      </c>
      <c r="AG115" s="9">
        <f>(窯業・土石製品!AE115/窯業・土石製品!AE103*100-100)*窯業・土石製品!AE$12/窯業・土石製品!$B$12</f>
        <v>1.2735571321556807E-2</v>
      </c>
      <c r="AJ115" s="4">
        <v>43586</v>
      </c>
      <c r="AK115" s="2">
        <f t="shared" si="17"/>
        <v>0.51820586764503906</v>
      </c>
      <c r="AL115" s="2">
        <f t="shared" si="18"/>
        <v>4.4790100922745914E-2</v>
      </c>
      <c r="AM115" s="2">
        <f t="shared" si="19"/>
        <v>0.27972535001921239</v>
      </c>
      <c r="AN115" s="2">
        <f t="shared" si="20"/>
        <v>-0.19732725632125611</v>
      </c>
      <c r="AO115" s="2">
        <f t="shared" si="21"/>
        <v>0.50764827799992962</v>
      </c>
      <c r="AP115" s="2">
        <f t="shared" si="22"/>
        <v>1.4491881430057276</v>
      </c>
      <c r="AQ115" s="2">
        <f t="shared" si="23"/>
        <v>2.6022304832713985</v>
      </c>
      <c r="AR115" s="2">
        <f>窯業・土石製品!AY115</f>
        <v>4.3314500941619656</v>
      </c>
      <c r="AS115" s="12">
        <f>窯業・土石製品!AZ115</f>
        <v>1.3866881655640242</v>
      </c>
    </row>
    <row r="116" spans="1:45">
      <c r="B116">
        <v>6</v>
      </c>
      <c r="C116" s="4">
        <v>43617</v>
      </c>
      <c r="D116" s="9">
        <f>窯業・土石製品!B116/窯業・土石製品!B104*100-100</f>
        <v>1.6666666666666572</v>
      </c>
      <c r="E116" s="9">
        <f>(窯業・土石製品!C116/窯業・土石製品!C104*100-100)*窯業・土石製品!C$12/窯業・土石製品!$B$12</f>
        <v>1.9084644401693015E-3</v>
      </c>
      <c r="F116" s="9">
        <f>(窯業・土石製品!D116/窯業・土石製品!D104*100-100)*窯業・土石製品!D$12/窯業・土石製品!$B$12</f>
        <v>0.46835823448713776</v>
      </c>
      <c r="G116" s="9">
        <f>(窯業・土石製品!E116/窯業・土石製品!E104*100-100)*窯業・土石製品!E$12/窯業・土石製品!$B$12</f>
        <v>-2.0132297958009833E-3</v>
      </c>
      <c r="H116" s="9">
        <f>(窯業・土石製品!F116/窯業・土石製品!F104*100-100)*窯業・土石製品!F$12/窯業・土石製品!$B$12</f>
        <v>0</v>
      </c>
      <c r="I116" s="9">
        <f>(窯業・土石製品!G116/窯業・土石製品!G104*100-100)*窯業・土石製品!G$12/窯業・土石製品!$B$12</f>
        <v>0.27034800115041685</v>
      </c>
      <c r="J116" s="9">
        <f>(窯業・土石製品!H116/窯業・土石製品!H104*100-100)*窯業・土石製品!H$12/窯業・土石製品!$B$12</f>
        <v>-8.896382430985969E-2</v>
      </c>
      <c r="K116" s="9">
        <f>(窯業・土石製品!I116/窯業・土石製品!I104*100-100)*窯業・土石製品!I$12/窯業・土石製品!$B$12</f>
        <v>-0.35260398527326092</v>
      </c>
      <c r="L116" s="9">
        <f>(窯業・土石製品!J116/窯業・土石製品!J104*100-100)*窯業・土石製品!J$12/窯業・土石製品!$B$12</f>
        <v>2.2985123227250485E-2</v>
      </c>
      <c r="M116" s="9">
        <f>(窯業・土石製品!K116/窯業・土石製品!K104*100-100)*窯業・土石製品!K$12/窯業・土石製品!$B$12</f>
        <v>0.88549939275841982</v>
      </c>
      <c r="N116" s="9">
        <f>(窯業・土石製品!L116/窯業・土石製品!L104*100-100)*窯業・土石製品!L$12/窯業・土石製品!$B$12</f>
        <v>3.5765663777358465E-2</v>
      </c>
      <c r="O116" s="9">
        <f>(窯業・土石製品!M116/窯業・土石製品!M104*100-100)*窯業・土石製品!M$12/窯業・土石製品!$B$12</f>
        <v>-0.22168699660736016</v>
      </c>
      <c r="P116" s="9">
        <f>(窯業・土石製品!N116/窯業・土石製品!N104*100-100)*窯業・土石製品!N$12/窯業・土石製品!$B$12</f>
        <v>4.5930909041200445E-2</v>
      </c>
      <c r="Q116" s="9">
        <f>(窯業・土石製品!O116/窯業・土石製品!O104*100-100)*窯業・土石製品!O$12/窯業・土石製品!$B$12</f>
        <v>3.088890480922122E-3</v>
      </c>
      <c r="R116" s="9">
        <f>(窯業・土石製品!P116/窯業・土石製品!P104*100-100)*窯業・土石製品!P$12/窯業・土石製品!$B$12</f>
        <v>4.3809154804768822E-3</v>
      </c>
      <c r="S116" s="9">
        <f>(窯業・土石製品!Q116/窯業・土石製品!Q104*100-100)*窯業・土石製品!Q$12/窯業・土石製品!$B$12</f>
        <v>0</v>
      </c>
      <c r="T116" s="9">
        <f>(窯業・土石製品!R116/窯業・土石製品!R104*100-100)*窯業・土石製品!R$12/窯業・土石製品!$B$12</f>
        <v>-8.8749625934194247E-5</v>
      </c>
      <c r="U116" s="9">
        <f>(窯業・土石製品!S116/窯業・土石製品!S104*100-100)*窯業・土石製品!S$12/窯業・土石製品!$B$12</f>
        <v>0</v>
      </c>
      <c r="V116" s="9">
        <f>(窯業・土石製品!T116/窯業・土石製品!T104*100-100)*窯業・土石製品!T$12/窯業・土石製品!$B$12</f>
        <v>1.2267201962752257E-2</v>
      </c>
      <c r="W116" s="9">
        <f>(窯業・土石製品!U116/窯業・土石製品!U104*100-100)*窯業・土石製品!U$12/窯業・土石製品!$B$12</f>
        <v>0.33902925332318518</v>
      </c>
      <c r="X116" s="9">
        <f>(窯業・土石製品!V116/窯業・土石製品!V104*100-100)*窯業・土石製品!V$12/窯業・土石製品!$B$12</f>
        <v>-2.2916673828127423E-3</v>
      </c>
      <c r="Y116" s="9">
        <f>(窯業・土石製品!W116/窯業・土石製品!W104*100-100)*窯業・土石製品!W$12/窯業・土石製品!$B$12</f>
        <v>6.4826719721677332E-3</v>
      </c>
      <c r="Z116" s="9">
        <f>(窯業・土石製品!X116/窯業・土石製品!X104*100-100)*窯業・土石製品!X$12/窯業・土石製品!$B$12</f>
        <v>2.5449282453377685E-3</v>
      </c>
      <c r="AA116" s="9">
        <f>(窯業・土石製品!Y116/窯業・土石製品!Y104*100-100)*窯業・土石製品!Y$12/窯業・土石製品!$B$12</f>
        <v>7.5080462103617913E-3</v>
      </c>
      <c r="AB116" s="9">
        <f>(窯業・土石製品!Z116/窯業・土石製品!Z104*100-100)*窯業・土石製品!Z$12/窯業・土石製品!$B$12</f>
        <v>8.1605936831906246E-3</v>
      </c>
      <c r="AC116" s="9">
        <f>(窯業・土石製品!AA116/窯業・土石製品!AA104*100-100)*窯業・土石製品!AA$12/窯業・土石製品!$B$12</f>
        <v>1.5468286190352407E-3</v>
      </c>
      <c r="AD116" s="9">
        <f>(窯業・土石製品!AB116/窯業・土石製品!AB104*100-100)*窯業・土石製品!AB$12/窯業・土石製品!$B$12</f>
        <v>1.4020014817991901E-3</v>
      </c>
      <c r="AE116" s="9">
        <f>(窯業・土石製品!AC116/窯業・土石製品!AC104*100-100)*窯業・土石製品!AC$12/窯業・土石製品!$B$12</f>
        <v>0.10389598751455915</v>
      </c>
      <c r="AF116" s="9">
        <f>(窯業・土石製品!AD116/窯業・土石製品!AD104*100-100)*窯業・土石製品!AD$12/窯業・土石製品!$B$12</f>
        <v>0</v>
      </c>
      <c r="AG116" s="9">
        <f>(窯業・土石製品!AE116/窯業・土石製品!AE104*100-100)*窯業・土石製品!AE$12/窯業・土石製品!$B$12</f>
        <v>1.3711365718910348E-2</v>
      </c>
      <c r="AJ116" s="4">
        <v>43617</v>
      </c>
      <c r="AK116" s="2">
        <f t="shared" si="17"/>
        <v>0.46835823448713776</v>
      </c>
      <c r="AL116" s="2">
        <f t="shared" si="18"/>
        <v>-8.896382430985969E-2</v>
      </c>
      <c r="AM116" s="2">
        <f t="shared" si="19"/>
        <v>-0.35260398527326092</v>
      </c>
      <c r="AN116" s="2">
        <f t="shared" si="20"/>
        <v>-0.22168699660736016</v>
      </c>
      <c r="AO116" s="2">
        <f t="shared" si="21"/>
        <v>0.33902925332318518</v>
      </c>
      <c r="AP116" s="2">
        <f t="shared" si="22"/>
        <v>1.5225339850468151</v>
      </c>
      <c r="AQ116" s="2">
        <f t="shared" si="23"/>
        <v>1.6666666666666572</v>
      </c>
      <c r="AR116" s="2">
        <f>窯業・土石製品!AY116</f>
        <v>4.7080979284369135</v>
      </c>
      <c r="AS116" s="12">
        <f>窯業・土石製品!AZ116</f>
        <v>0.88967995120619037</v>
      </c>
    </row>
    <row r="117" spans="1:45">
      <c r="B117">
        <v>7</v>
      </c>
      <c r="C117" s="4">
        <v>43647</v>
      </c>
      <c r="D117" s="9">
        <f>窯業・土石製品!B117/窯業・土石製品!B105*100-100</f>
        <v>0.36663611365719362</v>
      </c>
      <c r="E117" s="9">
        <f>(窯業・土石製品!C117/窯業・土石製品!C105*100-100)*窯業・土石製品!C$12/窯業・土石製品!$B$12</f>
        <v>2.7567596940526948E-3</v>
      </c>
      <c r="F117" s="9">
        <f>(窯業・土石製品!D117/窯業・土石製品!D105*100-100)*窯業・土石製品!D$12/窯業・土石製品!$B$12</f>
        <v>0.40231123621166642</v>
      </c>
      <c r="G117" s="9">
        <f>(窯業・土石製品!E117/窯業・土石製品!E105*100-100)*窯業・土石製品!E$12/窯業・土石製品!$B$12</f>
        <v>-1.4252954306555687E-3</v>
      </c>
      <c r="H117" s="9">
        <f>(窯業・土石製品!F117/窯業・土石製品!F105*100-100)*窯業・土石製品!F$12/窯業・土石製品!$B$12</f>
        <v>-3.8311159667439327E-3</v>
      </c>
      <c r="I117" s="9">
        <f>(窯業・土石製品!G117/窯業・土石製品!G105*100-100)*窯業・土石製品!G$12/窯業・土石製品!$B$12</f>
        <v>0.26409808739111007</v>
      </c>
      <c r="J117" s="9">
        <f>(窯業・土石製品!H117/窯業・土石製品!H105*100-100)*窯業・土石製品!H$12/窯業・土石製品!$B$12</f>
        <v>-0.44039938358251801</v>
      </c>
      <c r="K117" s="9">
        <f>(窯業・土石製品!I117/窯業・土石製品!I105*100-100)*窯業・土石製品!I$12/窯業・土石製品!$B$12</f>
        <v>-0.9998149304637135</v>
      </c>
      <c r="L117" s="9">
        <f>(窯業・土石製品!J117/窯業・土石製品!J105*100-100)*窯業・土石製品!J$12/窯業・土石製品!$B$12</f>
        <v>-1.0123669830313632E-2</v>
      </c>
      <c r="M117" s="9">
        <f>(窯業・土石製品!K117/窯業・土石製品!K105*100-100)*窯業・土石製品!K$12/窯業・土石製品!$B$12</f>
        <v>0.86253015272949862</v>
      </c>
      <c r="N117" s="9">
        <f>(窯業・土石製品!L117/窯業・土石製品!L105*100-100)*窯業・土石製品!L$12/窯業・土石製品!$B$12</f>
        <v>3.2418796823633557E-2</v>
      </c>
      <c r="O117" s="9">
        <f>(窯業・土石製品!M117/窯業・土石製品!M105*100-100)*窯業・土石製品!M$12/窯業・土石製品!$B$12</f>
        <v>-0.18375847847715607</v>
      </c>
      <c r="P117" s="9">
        <f>(窯業・土石製品!N117/窯業・土石製品!N105*100-100)*窯業・土石製品!N$12/窯業・土石製品!$B$12</f>
        <v>4.0489537792644997E-2</v>
      </c>
      <c r="Q117" s="9">
        <f>(窯業・土石製品!O117/窯業・土石製品!O105*100-100)*窯業・土石製品!O$12/窯業・土石製品!$B$12</f>
        <v>5.2904660355970051E-3</v>
      </c>
      <c r="R117" s="9">
        <f>(窯業・土石製品!P117/窯業・土石製品!P105*100-100)*窯業・土石製品!P$12/窯業・土石製品!$B$12</f>
        <v>2.9461899450746116E-3</v>
      </c>
      <c r="S117" s="9">
        <f>(窯業・土石製品!Q117/窯業・土石製品!Q105*100-100)*窯業・土石製品!Q$12/窯業・土石製品!$B$12</f>
        <v>0</v>
      </c>
      <c r="T117" s="9">
        <f>(窯業・土石製品!R117/窯業・土石製品!R105*100-100)*窯業・土石製品!R$12/窯業・土石製品!$B$12</f>
        <v>-4.3950984763018252E-5</v>
      </c>
      <c r="U117" s="9">
        <f>(窯業・土石製品!S117/窯業・土石製品!S105*100-100)*窯業・土石製品!S$12/窯業・土石製品!$B$12</f>
        <v>0</v>
      </c>
      <c r="V117" s="9">
        <f>(窯業・土石製品!T117/窯業・土石製品!T105*100-100)*窯業・土石製品!T$12/窯業・土石製品!$B$12</f>
        <v>1.2254697169722013E-2</v>
      </c>
      <c r="W117" s="9">
        <f>(窯業・土石製品!U117/窯業・土石製品!U105*100-100)*窯業・土石製品!U$12/窯業・土石製品!$B$12</f>
        <v>0.30096650475178893</v>
      </c>
      <c r="X117" s="9">
        <f>(窯業・土石製品!V117/窯業・土石製品!V105*100-100)*窯業・土石製品!V$12/窯業・土石製品!$B$12</f>
        <v>-2.2916673828127423E-3</v>
      </c>
      <c r="Y117" s="9">
        <f>(窯業・土石製品!W117/窯業・土石製品!W105*100-100)*窯業・土石製品!W$12/窯業・土石製品!$B$12</f>
        <v>6.1170521052039918E-3</v>
      </c>
      <c r="Z117" s="9">
        <f>(窯業・土石製品!X117/窯業・土石製品!X105*100-100)*窯業・土石製品!X$12/窯業・土石製品!$B$12</f>
        <v>2.5425091120245568E-3</v>
      </c>
      <c r="AA117" s="9">
        <f>(窯業・土石製品!Y117/窯業・土石製品!Y105*100-100)*窯業・土石製品!Y$12/窯業・土石製品!$B$12</f>
        <v>7.4852715504719206E-3</v>
      </c>
      <c r="AB117" s="9">
        <f>(窯業・土石製品!Z117/窯業・土石製品!Z105*100-100)*窯業・土石製品!Z$12/窯業・土石製品!$B$12</f>
        <v>4.8485868810371211E-3</v>
      </c>
      <c r="AC117" s="9">
        <f>(窯業・土石製品!AA117/窯業・土石製品!AA105*100-100)*窯業・土石製品!AA$12/窯業・土石製品!$B$12</f>
        <v>3.0936572380700516E-3</v>
      </c>
      <c r="AD117" s="9">
        <f>(窯業・土石製品!AB117/窯業・土石製品!AB105*100-100)*窯業・土石製品!AB$12/窯業・土石製品!$B$12</f>
        <v>1.4020014817991901E-3</v>
      </c>
      <c r="AE117" s="9">
        <f>(窯業・土石製品!AC117/窯業・土石製品!AC105*100-100)*窯業・土石製品!AC$12/窯業・土石製品!$B$12</f>
        <v>9.3415429240959816E-2</v>
      </c>
      <c r="AF117" s="9">
        <f>(窯業・土石製品!AD117/窯業・土石製品!AD105*100-100)*窯業・土石製品!AD$12/窯業・土石製品!$B$12</f>
        <v>0</v>
      </c>
      <c r="AG117" s="9">
        <f>(窯業・土石製品!AE117/窯業・土石製品!AE105*100-100)*窯業・土石製品!AE$12/窯業・土石製品!$B$12</f>
        <v>1.4882822207516242E-2</v>
      </c>
      <c r="AJ117" s="4">
        <v>43647</v>
      </c>
      <c r="AK117" s="2">
        <f t="shared" si="17"/>
        <v>0.40231123621166642</v>
      </c>
      <c r="AL117" s="2">
        <f t="shared" si="18"/>
        <v>-0.44039938358251801</v>
      </c>
      <c r="AM117" s="2">
        <f t="shared" si="19"/>
        <v>-0.9998149304637135</v>
      </c>
      <c r="AN117" s="2">
        <f t="shared" si="20"/>
        <v>-0.18375847847715607</v>
      </c>
      <c r="AO117" s="2">
        <f t="shared" si="21"/>
        <v>0.30096650475178893</v>
      </c>
      <c r="AP117" s="2">
        <f t="shared" si="22"/>
        <v>1.2873311652171258</v>
      </c>
      <c r="AQ117" s="2">
        <f t="shared" si="23"/>
        <v>0.36663611365719362</v>
      </c>
      <c r="AR117" s="2">
        <f>窯業・土石製品!AY117</f>
        <v>3.4514925373134275</v>
      </c>
      <c r="AS117" s="12">
        <f>窯業・土石製品!AZ117</f>
        <v>0.19663755062863686</v>
      </c>
    </row>
    <row r="118" spans="1:45">
      <c r="B118">
        <v>8</v>
      </c>
      <c r="C118" s="4">
        <v>43678</v>
      </c>
      <c r="D118" s="9">
        <f>窯業・土石製品!B118/窯業・土石製品!B106*100-100</f>
        <v>-0.36596523330281627</v>
      </c>
      <c r="E118" s="9">
        <f>(窯業・土石製品!C118/窯業・土石製品!C106*100-100)*窯業・土石製品!C$12/窯業・土石製品!$B$12</f>
        <v>3.66041781054723E-3</v>
      </c>
      <c r="F118" s="9">
        <f>(窯業・土石製品!D118/窯業・土石製品!D106*100-100)*窯業・土石製品!D$12/窯業・土石製品!$B$12</f>
        <v>0.28992364570867069</v>
      </c>
      <c r="G118" s="9">
        <f>(窯業・土石製品!E118/窯業・土石製品!E106*100-100)*窯業・土石製品!E$12/窯業・土石製品!$B$12</f>
        <v>-9.5300818736142735E-4</v>
      </c>
      <c r="H118" s="9">
        <f>(窯業・土石製品!F118/窯業・土石製品!F106*100-100)*窯業・土石製品!F$12/窯業・土石製品!$B$12</f>
        <v>-8.5876959826241012E-3</v>
      </c>
      <c r="I118" s="9">
        <f>(窯業・土石製品!G118/窯業・土石製品!G106*100-100)*窯業・土石製品!G$12/窯業・土石製品!$B$12</f>
        <v>0.2700934361775833</v>
      </c>
      <c r="J118" s="9">
        <f>(窯業・土石製品!H118/窯業・土石製品!H106*100-100)*窯業・土石製品!H$12/窯業・土石製品!$B$12</f>
        <v>-0.47036037905512945</v>
      </c>
      <c r="K118" s="9">
        <f>(窯業・土石製品!I118/窯業・土石製品!I106*100-100)*窯業・土石製品!I$12/窯業・土石製品!$B$12</f>
        <v>-1.2352715163934436</v>
      </c>
      <c r="L118" s="9">
        <f>(窯業・土石製品!J118/窯業・土石製品!J106*100-100)*窯業・土石製品!J$12/窯業・土石製品!$B$12</f>
        <v>-7.6003527254611142E-3</v>
      </c>
      <c r="M118" s="9">
        <f>(窯業・土石製品!K118/窯業・土石製品!K106*100-100)*窯業・土石製品!K$12/窯業・土石製品!$B$12</f>
        <v>0.59087458288472228</v>
      </c>
      <c r="N118" s="9">
        <f>(窯業・土石製品!L118/窯業・土石製品!L106*100-100)*窯業・土石製品!L$12/窯業・土石製品!$B$12</f>
        <v>1.7726270130899453E-2</v>
      </c>
      <c r="O118" s="9">
        <f>(窯業・土石製品!M118/窯業・土石製品!M106*100-100)*窯業・土石製品!M$12/窯業・土石製品!$B$12</f>
        <v>-0.10990591232178792</v>
      </c>
      <c r="P118" s="9">
        <f>(窯業・土石製品!N118/窯業・土石製品!N106*100-100)*窯業・土石製品!N$12/窯業・土石製品!$B$12</f>
        <v>3.2361498485060945E-2</v>
      </c>
      <c r="Q118" s="9">
        <f>(窯業・土石製品!O118/窯業・土石製品!O106*100-100)*窯業・土石製品!O$12/窯業・土石製品!$B$12</f>
        <v>2.1984138314887929E-3</v>
      </c>
      <c r="R118" s="9">
        <f>(窯業・土石製品!P118/窯業・土石製品!P106*100-100)*窯業・土石製品!P$12/窯業・土石製品!$B$12</f>
        <v>2.350073691596464E-3</v>
      </c>
      <c r="S118" s="9">
        <f>(窯業・土石製品!Q118/窯業・土石製品!Q106*100-100)*窯業・土石製品!Q$12/窯業・土石製品!$B$12</f>
        <v>0</v>
      </c>
      <c r="T118" s="9">
        <f>(窯業・土石製品!R118/窯業・土石製品!R106*100-100)*窯業・土石製品!R$12/窯業・土石製品!$B$12</f>
        <v>-2.077749381869563E-4</v>
      </c>
      <c r="U118" s="9">
        <f>(窯業・土石製品!S118/窯業・土石製品!S106*100-100)*窯業・土石製品!S$12/窯業・土石製品!$B$12</f>
        <v>0</v>
      </c>
      <c r="V118" s="9">
        <f>(窯業・土石製品!T118/窯業・土石製品!T106*100-100)*窯業・土石製品!T$12/窯業・土石製品!$B$12</f>
        <v>9.793774275761398E-3</v>
      </c>
      <c r="W118" s="9">
        <f>(窯業・土石製品!U118/窯業・土石製品!U106*100-100)*窯業・土石製品!U$12/窯業・土石製品!$B$12</f>
        <v>0.1459516160968318</v>
      </c>
      <c r="X118" s="9">
        <f>(窯業・土石製品!V118/窯業・土石製品!V106*100-100)*窯業・土石製品!V$12/窯業・土石製品!$B$12</f>
        <v>-2.2916673828127423E-3</v>
      </c>
      <c r="Y118" s="9">
        <f>(窯業・土石製品!W118/窯業・土石製品!W106*100-100)*窯業・土石製品!W$12/窯業・土石製品!$B$12</f>
        <v>6.1170521052039918E-3</v>
      </c>
      <c r="Z118" s="9">
        <f>(窯業・土石製品!X118/窯業・土石製品!X106*100-100)*窯業・土石製品!X$12/窯業・土石製品!$B$12</f>
        <v>8.4669819115223348E-4</v>
      </c>
      <c r="AA118" s="9">
        <f>(窯業・土石製品!Y118/窯業・土石製品!Y106*100-100)*窯業・土石製品!Y$12/窯業・土石製品!$B$12</f>
        <v>7.4701650488565603E-3</v>
      </c>
      <c r="AB118" s="9">
        <f>(窯業・土石製品!Z118/窯業・土石製品!Z106*100-100)*窯業・土石製品!Z$12/窯業・土石製品!$B$12</f>
        <v>4.8110373214549822E-3</v>
      </c>
      <c r="AC118" s="9">
        <f>(窯業・土石製品!AA118/窯業・土石製品!AA106*100-100)*窯業・土石製品!AA$12/窯業・土石製品!$B$12</f>
        <v>0</v>
      </c>
      <c r="AD118" s="9">
        <f>(窯業・土石製品!AB118/窯業・土石製品!AB106*100-100)*窯業・土石製品!AB$12/窯業・土石製品!$B$12</f>
        <v>1.4020014817991901E-3</v>
      </c>
      <c r="AE118" s="9">
        <f>(窯業・土石製品!AC118/窯業・土石製品!AC106*100-100)*窯業・土石製品!AC$12/窯業・土石製品!$B$12</f>
        <v>0.11439697572631308</v>
      </c>
      <c r="AF118" s="9">
        <f>(窯業・土石製品!AD118/窯業・土石製品!AD106*100-100)*窯業・土石製品!AD$12/窯業・土石製品!$B$12</f>
        <v>0</v>
      </c>
      <c r="AG118" s="9">
        <f>(窯業・土石製品!AE118/窯業・土石製品!AE106*100-100)*窯業・土石製品!AE$12/窯業・土石製品!$B$12</f>
        <v>1.5584852618889693E-2</v>
      </c>
      <c r="AJ118" s="4">
        <v>43678</v>
      </c>
      <c r="AK118" s="2">
        <f t="shared" si="17"/>
        <v>0.28992364570867069</v>
      </c>
      <c r="AL118" s="2">
        <f t="shared" si="18"/>
        <v>-0.47036037905512945</v>
      </c>
      <c r="AM118" s="2">
        <f t="shared" si="19"/>
        <v>-1.2352715163934436</v>
      </c>
      <c r="AN118" s="2">
        <f t="shared" si="20"/>
        <v>-0.10990591232178792</v>
      </c>
      <c r="AO118" s="2">
        <f t="shared" si="21"/>
        <v>0.1459516160968318</v>
      </c>
      <c r="AP118" s="2">
        <f t="shared" si="22"/>
        <v>1.0136973126620423</v>
      </c>
      <c r="AQ118" s="2">
        <f t="shared" si="23"/>
        <v>-0.36596523330281627</v>
      </c>
      <c r="AR118" s="2">
        <f>窯業・土石製品!AY118</f>
        <v>2.5116279069767415</v>
      </c>
      <c r="AS118" s="12">
        <f>窯業・土石製品!AZ118</f>
        <v>-0.1964444088916224</v>
      </c>
    </row>
    <row r="119" spans="1:45">
      <c r="B119">
        <v>9</v>
      </c>
      <c r="C119" s="4">
        <v>43709</v>
      </c>
      <c r="D119" s="9">
        <f>窯業・土石製品!B119/窯業・土石製品!B107*100-100</f>
        <v>-0.81967213114752724</v>
      </c>
      <c r="E119" s="9">
        <f>(窯業・土石製品!C119/窯業・土石製品!C107*100-100)*窯業・土石製品!C$12/窯業・土石製品!$B$12</f>
        <v>5.6264327857683226E-3</v>
      </c>
      <c r="F119" s="9">
        <f>(窯業・土石製品!D119/窯業・土石製品!D107*100-100)*窯業・土石製品!D$12/窯業・土石製品!$B$12</f>
        <v>0.17670055976166871</v>
      </c>
      <c r="G119" s="9">
        <f>(窯業・土石製品!E119/窯業・土石製品!E107*100-100)*窯業・土石製品!E$12/窯業・土石製品!$B$12</f>
        <v>-3.57730862037674E-4</v>
      </c>
      <c r="H119" s="9">
        <f>(窯業・土石製品!F119/窯業・土石製品!F107*100-100)*窯業・土石製品!F$12/窯業・土石製品!$B$12</f>
        <v>-8.5556224215311352E-3</v>
      </c>
      <c r="I119" s="9">
        <f>(窯業・土石製品!G119/窯業・土石製品!G107*100-100)*窯業・土石製品!G$12/窯業・土石製品!$B$12</f>
        <v>0.27558061292985347</v>
      </c>
      <c r="J119" s="9">
        <f>(窯業・土石製品!H119/窯業・土石製品!H107*100-100)*窯業・土石製品!H$12/窯業・土石製品!$B$12</f>
        <v>-0.50636297708439304</v>
      </c>
      <c r="K119" s="9">
        <f>(窯業・土石製品!I119/窯業・土石製品!I107*100-100)*窯業・土石製品!I$12/窯業・土石製品!$B$12</f>
        <v>-1.3821235173918327</v>
      </c>
      <c r="L119" s="9">
        <f>(窯業・土石製品!J119/窯業・土石製品!J107*100-100)*窯業・土石製品!J$12/窯業・土石製品!$B$12</f>
        <v>-1.0133803633947431E-2</v>
      </c>
      <c r="M119" s="9">
        <f>(窯業・土石製品!K119/窯業・土石製品!K107*100-100)*窯業・土石製品!K$12/窯業・土石製品!$B$12</f>
        <v>0.56736774305020377</v>
      </c>
      <c r="N119" s="9">
        <f>(窯業・土石製品!L119/窯業・土石製品!L107*100-100)*窯業・土石製品!L$12/窯業・土石製品!$B$12</f>
        <v>1.285432021484147E-2</v>
      </c>
      <c r="O119" s="9">
        <f>(窯業・土石製品!M119/窯業・土石製品!M107*100-100)*窯業・土石製品!M$12/窯業・土石製品!$B$12</f>
        <v>-1.9616672796877069E-2</v>
      </c>
      <c r="P119" s="9">
        <f>(窯業・土石製品!N119/窯業・土石製品!N107*100-100)*窯業・土石製品!N$12/窯業・土石製品!$B$12</f>
        <v>2.4181147501001199E-2</v>
      </c>
      <c r="Q119" s="9">
        <f>(窯業・土石製品!O119/窯業・土石製品!O107*100-100)*窯業・土石製品!O$12/窯業・土石製品!$B$12</f>
        <v>4.8234973967300043E-3</v>
      </c>
      <c r="R119" s="9">
        <f>(窯業・土石製品!P119/窯業・土石製品!P107*100-100)*窯業・土石製品!P$12/窯業・土石製品!$B$12</f>
        <v>1.3682144243307699E-3</v>
      </c>
      <c r="S119" s="9">
        <f>(窯業・土石製品!Q119/窯業・土石製品!Q107*100-100)*窯業・土石製品!Q$12/窯業・土石製品!$B$12</f>
        <v>0</v>
      </c>
      <c r="T119" s="9">
        <f>(窯業・土石製品!R119/窯業・土石製品!R107*100-100)*窯業・土石製品!R$12/窯業・土石製品!$B$12</f>
        <v>6.6755340009979407E-5</v>
      </c>
      <c r="U119" s="9">
        <f>(窯業・土石製品!S119/窯業・土石製品!S107*100-100)*窯業・土石製品!S$12/窯業・土石製品!$B$12</f>
        <v>-2.3210168071890897E-4</v>
      </c>
      <c r="V119" s="9">
        <f>(窯業・土石製品!T119/窯業・土石製品!T107*100-100)*窯業・土石製品!T$12/窯業・土石製品!$B$12</f>
        <v>6.1086676440535708E-3</v>
      </c>
      <c r="W119" s="9">
        <f>(窯業・土石製品!U119/窯業・土石製品!U107*100-100)*窯業・土石製品!U$12/窯業・土石製品!$B$12</f>
        <v>1.9727351164796819E-2</v>
      </c>
      <c r="X119" s="9">
        <f>(窯業・土石製品!V119/窯業・土石製品!V107*100-100)*窯業・土石製品!V$12/窯業・土石製品!$B$12</f>
        <v>-2.2916673828127423E-3</v>
      </c>
      <c r="Y119" s="9">
        <f>(窯業・土石製品!W119/窯業・土石製品!W107*100-100)*窯業・土石製品!W$12/窯業・土石製品!$B$12</f>
        <v>6.1170521052039918E-3</v>
      </c>
      <c r="Z119" s="9">
        <f>(窯業・土石製品!X119/窯業・土石製品!X107*100-100)*窯業・土石製品!X$12/窯業・土石製品!$B$12</f>
        <v>0</v>
      </c>
      <c r="AA119" s="9">
        <f>(窯業・土石製品!Y119/窯業・土石製品!Y107*100-100)*窯業・土石製品!Y$12/窯業・土石製品!$B$12</f>
        <v>8.6719252988091168E-3</v>
      </c>
      <c r="AB119" s="9">
        <f>(窯業・土石製品!Z119/窯業・土石製品!Z107*100-100)*窯業・土石製品!Z$12/窯業・土石製品!$B$12</f>
        <v>6.5092358258847299E-3</v>
      </c>
      <c r="AC119" s="9">
        <f>(窯業・土石製品!AA119/窯業・土石製品!AA107*100-100)*窯業・土石製品!AA$12/窯業・土石製品!$B$12</f>
        <v>1.5452486102308289E-3</v>
      </c>
      <c r="AD119" s="9">
        <f>(窯業・土石製品!AB119/窯業・土石製品!AB107*100-100)*窯業・土石製品!AB$12/窯業・土石製品!$B$12</f>
        <v>1.4020014817991901E-3</v>
      </c>
      <c r="AE119" s="9">
        <f>(窯業・土石製品!AC119/窯業・土石製品!AC107*100-100)*窯業・土石製品!AC$12/窯業・土石製品!$B$12</f>
        <v>9.3415429240959816E-2</v>
      </c>
      <c r="AF119" s="9">
        <f>(窯業・土石製品!AD119/窯業・土石製品!AD107*100-100)*窯業・土石製品!AD$12/窯業・土石製品!$B$12</f>
        <v>0</v>
      </c>
      <c r="AG119" s="9">
        <f>(窯業・土石製品!AE119/窯業・土石製品!AE107*100-100)*窯業・土石製品!AE$12/窯業・土石製品!$B$12</f>
        <v>1.880184519644278E-2</v>
      </c>
      <c r="AJ119" s="4">
        <v>43709</v>
      </c>
      <c r="AK119" s="2">
        <f t="shared" si="17"/>
        <v>0.17670055976166871</v>
      </c>
      <c r="AL119" s="2">
        <f t="shared" si="18"/>
        <v>-0.50636297708439304</v>
      </c>
      <c r="AM119" s="2">
        <f t="shared" si="19"/>
        <v>-1.3821235173918327</v>
      </c>
      <c r="AN119" s="2">
        <f t="shared" si="20"/>
        <v>-1.9616672796877069E-2</v>
      </c>
      <c r="AO119" s="2">
        <f t="shared" si="21"/>
        <v>1.9727351164796819E-2</v>
      </c>
      <c r="AP119" s="2">
        <f t="shared" si="22"/>
        <v>0.89200312519911007</v>
      </c>
      <c r="AQ119" s="2">
        <f t="shared" si="23"/>
        <v>-0.81967213114752724</v>
      </c>
      <c r="AR119" s="2">
        <f>窯業・土石製品!AY119</f>
        <v>2.692664809656435</v>
      </c>
      <c r="AS119" s="12">
        <f>窯業・土石製品!AZ119</f>
        <v>-0.44091722346450979</v>
      </c>
    </row>
    <row r="120" spans="1:45">
      <c r="B120">
        <v>10</v>
      </c>
      <c r="C120" s="4">
        <v>43739</v>
      </c>
      <c r="D120" s="9">
        <f>窯業・土石製品!B120/窯業・土石製品!B108*100-100</f>
        <v>-1.8115942028985472</v>
      </c>
      <c r="E120" s="9">
        <f>(窯業・土石製品!C120/窯業・土石製品!C108*100-100)*窯業・土石製品!C$12/窯業・土石製品!$B$12</f>
        <v>-1.8372753489233446E-4</v>
      </c>
      <c r="F120" s="9">
        <f>(窯業・土石製品!D120/窯業・土石製品!D108*100-100)*窯業・土石製品!D$12/窯業・土石製品!$B$12</f>
        <v>9.6038821196462149E-2</v>
      </c>
      <c r="G120" s="9">
        <f>(窯業・土石製品!E120/窯業・土石製品!E108*100-100)*窯業・土石製品!E$12/窯業・土石製品!$B$12</f>
        <v>-3.5843853931175111E-4</v>
      </c>
      <c r="H120" s="9">
        <f>(窯業・土石製品!F120/窯業・土石製品!F108*100-100)*窯業・土石製品!F$12/窯業・土石製品!$B$12</f>
        <v>-9.4708750526717265E-3</v>
      </c>
      <c r="I120" s="9">
        <f>(窯業・土石製品!G120/窯業・土石製品!G108*100-100)*窯業・土石製品!G$12/窯業・土石製品!$B$12</f>
        <v>0.28132187569922684</v>
      </c>
      <c r="J120" s="9">
        <f>(窯業・土石製品!H120/窯業・土石製品!H108*100-100)*窯業・土石製品!H$12/窯業・土石製品!$B$12</f>
        <v>-0.60158993750448742</v>
      </c>
      <c r="K120" s="9">
        <f>(窯業・土石製品!I120/窯業・土石製品!I108*100-100)*窯業・土石製品!I$12/窯業・土石製品!$B$12</f>
        <v>-1.6811776087013364</v>
      </c>
      <c r="L120" s="9">
        <f>(窯業・土石製品!J120/窯業・土石製品!J108*100-100)*窯業・土石製品!J$12/窯業・土石製品!$B$12</f>
        <v>-2.5233474153323627E-2</v>
      </c>
      <c r="M120" s="9">
        <f>(窯業・土石製品!K120/窯業・土石製品!K108*100-100)*窯業・土石製品!K$12/窯業・土石製品!$B$12</f>
        <v>0.30291423619384639</v>
      </c>
      <c r="N120" s="9">
        <f>(窯業・土石製品!L120/窯業・土石製品!L108*100-100)*窯業・土石製品!L$12/窯業・土石製品!$B$12</f>
        <v>4.8110373214549822E-3</v>
      </c>
      <c r="O120" s="9">
        <f>(窯業・土石製品!M120/窯業・土石製品!M108*100-100)*窯業・土石製品!M$12/窯業・土石製品!$B$12</f>
        <v>7.378299009015276E-3</v>
      </c>
      <c r="P120" s="9">
        <f>(窯業・土石製品!N120/窯業・土石製品!N108*100-100)*窯業・土石製品!N$12/窯業・土石製品!$B$12</f>
        <v>2.6843063944012976E-2</v>
      </c>
      <c r="Q120" s="9">
        <f>(窯業・土石製品!O120/窯業・土石製品!O108*100-100)*窯業・土石製品!O$12/窯業・土石製品!$B$12</f>
        <v>7.9356990533955424E-3</v>
      </c>
      <c r="R120" s="9">
        <f>(窯業・土石製品!P120/窯業・土石製品!P108*100-100)*窯業・土石製品!P$12/窯業・土石製品!$B$12</f>
        <v>1.1716177279152383E-3</v>
      </c>
      <c r="S120" s="9">
        <f>(窯業・土石製品!Q120/窯業・土石製品!Q108*100-100)*窯業・土石製品!Q$12/窯業・土石製品!$B$12</f>
        <v>0</v>
      </c>
      <c r="T120" s="9">
        <f>(窯業・土石製品!R120/窯業・土石製品!R108*100-100)*窯業・土石製品!R$12/窯業・土石製品!$B$12</f>
        <v>-2.2080941001382635E-5</v>
      </c>
      <c r="U120" s="9">
        <f>(窯業・土石製品!S120/窯業・土石製品!S108*100-100)*窯業・土石製品!S$12/窯業・土石製品!$B$12</f>
        <v>-2.3210168071890897E-4</v>
      </c>
      <c r="V120" s="9">
        <f>(窯業・土石製品!T120/窯業・土石製品!T108*100-100)*窯業・土石製品!T$12/窯業・土石製品!$B$12</f>
        <v>2.4311138369054099E-3</v>
      </c>
      <c r="W120" s="9">
        <f>(窯業・土石製品!U120/窯業・土石製品!U108*100-100)*窯業・土石製品!U$12/窯業・土石製品!$B$12</f>
        <v>-0.14114008396727359</v>
      </c>
      <c r="X120" s="9">
        <f>(窯業・土石製品!V120/窯業・土石製品!V108*100-100)*窯業・土石製品!V$12/窯業・土石製品!$B$12</f>
        <v>-2.2916673828127423E-3</v>
      </c>
      <c r="Y120" s="9">
        <f>(窯業・土石製品!W120/窯業・土石製品!W108*100-100)*窯業・土石製品!W$12/窯業・土石製品!$B$12</f>
        <v>4.3179191330852242E-3</v>
      </c>
      <c r="Z120" s="9">
        <f>(窯業・土石製品!X120/窯業・土石製品!X108*100-100)*窯業・土石製品!X$12/窯業・土石製品!$B$12</f>
        <v>1.6901861521958677E-3</v>
      </c>
      <c r="AA120" s="9">
        <f>(窯業・土石製品!Y120/窯業・土石製品!Y108*100-100)*窯業・土石製品!Y$12/窯業・土石製品!$B$12</f>
        <v>6.3209088874939196E-3</v>
      </c>
      <c r="AB120" s="9">
        <f>(窯業・土石製品!Z120/窯業・土石製品!Z108*100-100)*窯業・土石製品!Z$12/窯業・土石製品!$B$12</f>
        <v>6.4710957722174276E-3</v>
      </c>
      <c r="AC120" s="9">
        <f>(窯業・土石製品!AA120/窯業・土石製品!AA108*100-100)*窯業・土石製品!AA$12/窯業・土石製品!$B$12</f>
        <v>1.5468286190352407E-3</v>
      </c>
      <c r="AD120" s="9">
        <f>(窯業・土石製品!AB120/窯業・土石製品!AB108*100-100)*窯業・土石製品!AB$12/窯業・土石製品!$B$12</f>
        <v>1.4020014817991901E-3</v>
      </c>
      <c r="AE120" s="9">
        <f>(窯業・土石製品!AC120/窯業・土石製品!AC108*100-100)*窯業・土石製品!AC$12/窯業・土石製品!$B$12</f>
        <v>6.1855756044899117E-2</v>
      </c>
      <c r="AF120" s="9">
        <f>(窯業・土石製品!AD120/窯業・土石製品!AD108*100-100)*窯業・土石製品!AD$12/窯業・土石製品!$B$12</f>
        <v>0</v>
      </c>
      <c r="AG120" s="9">
        <f>(窯業・土石製品!AE120/窯業・土石製品!AE108*100-100)*窯業・土石製品!AE$12/窯業・土石製品!$B$12</f>
        <v>1.8551464335516771E-2</v>
      </c>
      <c r="AJ120" s="4">
        <v>43739</v>
      </c>
      <c r="AK120" s="2">
        <f t="shared" si="17"/>
        <v>9.6038821196462149E-2</v>
      </c>
      <c r="AL120" s="2">
        <f t="shared" si="18"/>
        <v>-0.60158993750448742</v>
      </c>
      <c r="AM120" s="2">
        <f t="shared" si="19"/>
        <v>-1.6811776087013364</v>
      </c>
      <c r="AN120" s="2">
        <f t="shared" si="20"/>
        <v>7.378299009015276E-3</v>
      </c>
      <c r="AO120" s="2">
        <f t="shared" si="21"/>
        <v>-0.14114008396727359</v>
      </c>
      <c r="AP120" s="2">
        <f t="shared" si="22"/>
        <v>0.50889630706907241</v>
      </c>
      <c r="AQ120" s="2">
        <f t="shared" si="23"/>
        <v>-1.8115942028985472</v>
      </c>
      <c r="AR120" s="2">
        <f>窯業・土石製品!AY120</f>
        <v>1.4705882352941302</v>
      </c>
      <c r="AS120" s="12">
        <f>窯業・土石製品!AZ120</f>
        <v>-0.97694437480190288</v>
      </c>
    </row>
    <row r="121" spans="1:45">
      <c r="B121">
        <v>11</v>
      </c>
      <c r="C121" s="4">
        <v>43770</v>
      </c>
      <c r="D121" s="9">
        <f>窯業・土石製品!B121/窯業・土石製品!B109*100-100</f>
        <v>-1.8099547511312295</v>
      </c>
      <c r="E121" s="9">
        <f>(窯業・土石製品!C121/窯業・土石製品!C109*100-100)*窯業・土石製品!C$12/窯業・土石製品!$B$12</f>
        <v>-3.4652805544448818E-3</v>
      </c>
      <c r="F121" s="9">
        <f>(窯業・土石製品!D121/窯業・土石製品!D109*100-100)*窯業・土石製品!D$12/窯業・土石製品!$B$12</f>
        <v>-0.12737123850442877</v>
      </c>
      <c r="G121" s="9">
        <f>(窯業・土石製品!E121/窯業・土石製品!E109*100-100)*窯業・土石製品!E$12/窯業・土石製品!$B$12</f>
        <v>1.1995410898516133E-3</v>
      </c>
      <c r="H121" s="9">
        <f>(窯業・土石製品!F121/窯業・土石製品!F109*100-100)*窯業・土石製品!F$12/窯業・土石製品!$B$12</f>
        <v>-1.3210071319991717E-2</v>
      </c>
      <c r="I121" s="9">
        <f>(窯業・土石製品!G121/窯業・土石製品!G109*100-100)*窯業・土石製品!G$12/窯業・土石製品!$B$12</f>
        <v>0.23910859850875091</v>
      </c>
      <c r="J121" s="9">
        <f>(窯業・土石製品!H121/窯業・土石製品!H109*100-100)*窯業・土石製品!H$12/窯業・土石製品!$B$12</f>
        <v>-0.57131852203297429</v>
      </c>
      <c r="K121" s="9">
        <f>(窯業・土石製品!I121/窯業・土石製品!I109*100-100)*窯業・土石製品!I$12/窯業・土石製品!$B$12</f>
        <v>-1.2861640728222632</v>
      </c>
      <c r="L121" s="9">
        <f>(窯業・土石製品!J121/窯業・土石製品!J109*100-100)*窯業・土石製品!J$12/窯業・土石製品!$B$12</f>
        <v>-3.264080054416528E-2</v>
      </c>
      <c r="M121" s="9">
        <f>(窯業・土石製品!K121/窯業・土石製品!K109*100-100)*窯業・土石製品!K$12/窯業・土石製品!$B$12</f>
        <v>0.21555466438743448</v>
      </c>
      <c r="N121" s="9">
        <f>(窯業・土石製品!L121/窯業・土石製品!L109*100-100)*窯業・土石製品!L$12/窯業・土石製品!$B$12</f>
        <v>-1.600580210326309E-3</v>
      </c>
      <c r="O121" s="9">
        <f>(窯業・土石製品!M121/窯業・土石製品!M109*100-100)*窯業・土石製品!M$12/窯業・土石製品!$B$12</f>
        <v>3.6817932741895106E-2</v>
      </c>
      <c r="P121" s="9">
        <f>(窯業・土石製品!N121/窯業・土石製品!N109*100-100)*窯業・土石製品!N$12/窯業・土石製品!$B$12</f>
        <v>5.334040305341744E-3</v>
      </c>
      <c r="Q121" s="9">
        <f>(窯業・土石製品!O121/窯業・土石製品!O109*100-100)*窯業・土石製品!O$12/窯業・土石製品!$B$12</f>
        <v>5.2525754999795558E-3</v>
      </c>
      <c r="R121" s="9">
        <f>(窯業・土石製品!P121/窯業・土石製品!P109*100-100)*窯業・土石製品!P$12/窯業・土石製品!$B$12</f>
        <v>9.744577908039607E-4</v>
      </c>
      <c r="S121" s="9">
        <f>(窯業・土石製品!Q121/窯業・土石製品!Q109*100-100)*窯業・土石製品!Q$12/窯業・土石製品!$B$12</f>
        <v>0</v>
      </c>
      <c r="T121" s="9">
        <f>(窯業・土石製品!R121/窯業・土石製品!R109*100-100)*窯業・土石製品!R$12/窯業・土石製品!$B$12</f>
        <v>1.7749925186838684E-4</v>
      </c>
      <c r="U121" s="9">
        <f>(窯業・土石製品!S121/窯業・土石製品!S109*100-100)*窯業・土石製品!S$12/窯業・土石製品!$B$12</f>
        <v>-2.3210168071890897E-4</v>
      </c>
      <c r="V121" s="9">
        <f>(窯業・土石製品!T121/窯業・土石製品!T109*100-100)*窯業・土石製品!T$12/窯業・土石製品!$B$12</f>
        <v>-3.6246807809538857E-3</v>
      </c>
      <c r="W121" s="9">
        <f>(窯業・土石製品!U121/窯業・土石製品!U109*100-100)*窯業・土石製品!U$12/窯業・土石製品!$B$12</f>
        <v>-0.2464586686579881</v>
      </c>
      <c r="X121" s="9">
        <f>(窯業・土石製品!V121/窯業・土石製品!V109*100-100)*窯業・土石製品!V$12/窯業・土石製品!$B$12</f>
        <v>-2.2916673828127423E-3</v>
      </c>
      <c r="Y121" s="9">
        <f>(窯業・土石製品!W121/窯業・土石製品!W109*100-100)*窯業・土石製品!W$12/窯業・土石製品!$B$12</f>
        <v>3.5918462012506096E-3</v>
      </c>
      <c r="Z121" s="9">
        <f>(窯業・土石製品!X121/窯業・土石製品!X109*100-100)*窯業・土石製品!X$12/窯業・土石製品!$B$12</f>
        <v>2.5352792282936115E-3</v>
      </c>
      <c r="AA121" s="9">
        <f>(窯業・土石製品!Y121/窯業・土石製品!Y109*100-100)*窯業・土石製品!Y$12/窯業・土石製品!$B$12</f>
        <v>7.4476192790912258E-3</v>
      </c>
      <c r="AB121" s="9">
        <f>(窯業・土石製品!Z121/窯業・土石製品!Z109*100-100)*窯業・土石製品!Z$12/窯業・土石製品!$B$12</f>
        <v>4.867582324253608E-3</v>
      </c>
      <c r="AC121" s="9">
        <f>(窯業・土石製品!AA121/窯業・土石製品!AA109*100-100)*窯業・土石製品!AA$12/窯業・土石製品!$B$12</f>
        <v>0</v>
      </c>
      <c r="AD121" s="9">
        <f>(窯業・土石製品!AB121/窯業・土石製品!AB109*100-100)*窯業・土石製品!AB$12/窯業・土石製品!$B$12</f>
        <v>1.4020014817991901E-3</v>
      </c>
      <c r="AE121" s="9">
        <f>(窯業・土石製品!AC121/窯業・土石製品!AC109*100-100)*窯業・土石製品!AC$12/窯業・土石製品!$B$12</f>
        <v>5.1447048783727467E-2</v>
      </c>
      <c r="AF121" s="9">
        <f>(窯業・土石製品!AD121/窯業・土石製品!AD109*100-100)*窯業・土石製品!AD$12/窯業・土石製品!$B$12</f>
        <v>0</v>
      </c>
      <c r="AG121" s="9">
        <f>(窯業・土石製品!AE121/窯業・土石製品!AE109*100-100)*窯業・土石製品!AE$12/窯業・土石製品!$B$12</f>
        <v>1.8301575381979716E-2</v>
      </c>
      <c r="AJ121" s="4">
        <v>43770</v>
      </c>
      <c r="AK121" s="2">
        <f t="shared" si="17"/>
        <v>-0.12737123850442877</v>
      </c>
      <c r="AL121" s="2">
        <f t="shared" si="18"/>
        <v>-0.57131852203297429</v>
      </c>
      <c r="AM121" s="2">
        <f t="shared" si="19"/>
        <v>-1.2861640728222632</v>
      </c>
      <c r="AN121" s="2">
        <f t="shared" si="20"/>
        <v>3.6817932741895106E-2</v>
      </c>
      <c r="AO121" s="2">
        <f t="shared" si="21"/>
        <v>-0.2464586686579881</v>
      </c>
      <c r="AP121" s="2">
        <f t="shared" si="22"/>
        <v>0.38453981814452964</v>
      </c>
      <c r="AQ121" s="2">
        <f t="shared" si="23"/>
        <v>-1.8099547511312295</v>
      </c>
      <c r="AR121" s="2">
        <f>窯業・土石製品!AY121</f>
        <v>1.4692378328741853</v>
      </c>
      <c r="AS121" s="12">
        <f>窯業・土石製品!AZ121</f>
        <v>-0.97646739763627011</v>
      </c>
    </row>
    <row r="122" spans="1:45">
      <c r="B122">
        <v>12</v>
      </c>
      <c r="C122" s="4">
        <v>43800</v>
      </c>
      <c r="D122" s="9">
        <f>窯業・土石製品!B122/窯業・土石製品!B110*100-100</f>
        <v>-1.0928961748633839</v>
      </c>
      <c r="E122" s="9">
        <f>(窯業・土石製品!C122/窯業・土石製品!C110*100-100)*窯業・土石製品!C$12/窯業・土石製品!$B$12</f>
        <v>-2.2321524388411768E-3</v>
      </c>
      <c r="F122" s="9">
        <f>(窯業・土石製品!D122/窯業・土石製品!D110*100-100)*窯業・土石製品!D$12/窯業・土石製品!$B$12</f>
        <v>-7.989007126194328E-2</v>
      </c>
      <c r="G122" s="9">
        <f>(窯業・土石製品!E122/窯業・土石製品!E110*100-100)*窯業・土石製品!E$12/窯業・土石製品!$B$12</f>
        <v>2.2836636489682966E-3</v>
      </c>
      <c r="H122" s="9">
        <f>(窯業・土石製品!F122/窯業・土石製品!F110*100-100)*窯業・土石製品!F$12/窯業・土石製品!$B$12</f>
        <v>-1.7031731623531318E-2</v>
      </c>
      <c r="I122" s="9">
        <f>(窯業・土石製品!G122/窯業・土石製品!G110*100-100)*窯業・土石製品!G$12/窯業・土石製品!$B$12</f>
        <v>0.12877810408107823</v>
      </c>
      <c r="J122" s="9">
        <f>(窯業・土石製品!H122/窯業・土石製品!H110*100-100)*窯業・土石製品!H$12/窯業・土石製品!$B$12</f>
        <v>-0.49474779845789302</v>
      </c>
      <c r="K122" s="9">
        <f>(窯業・土石製品!I122/窯業・土石製品!I110*100-100)*窯業・土石製品!I$12/窯業・土石製品!$B$12</f>
        <v>-0.55612177952097674</v>
      </c>
      <c r="L122" s="9">
        <f>(窯業・土石製品!J122/窯業・土石製品!J110*100-100)*窯業・土石製品!J$12/窯業・土石製品!$B$12</f>
        <v>-2.7701584112797873E-2</v>
      </c>
      <c r="M122" s="9">
        <f>(窯業・土石製品!K122/窯業・土石製品!K110*100-100)*窯業・土石製品!K$12/窯業・土石製品!$B$12</f>
        <v>0.23755624584185114</v>
      </c>
      <c r="N122" s="9">
        <f>(窯業・土石製品!L122/窯業・土石製品!L110*100-100)*窯業・土石製品!L$12/窯業・土石製品!$B$12</f>
        <v>-1.4322194677414737E-2</v>
      </c>
      <c r="O122" s="9">
        <f>(窯業・土石製品!M122/窯業・土石製品!M110*100-100)*窯業・土石製品!M$12/窯業・土石製品!$B$12</f>
        <v>9.4116612241756353E-2</v>
      </c>
      <c r="P122" s="9">
        <f>(窯業・土石製品!N122/窯業・土石製品!N110*100-100)*窯業・土石製品!N$12/窯業・土石製品!$B$12</f>
        <v>5.3438726377023939E-3</v>
      </c>
      <c r="Q122" s="9">
        <f>(窯業・土石製品!O122/窯業・土石製品!O110*100-100)*窯業・土石製品!O$12/窯業・土石製品!$B$12</f>
        <v>7.0539547141293861E-3</v>
      </c>
      <c r="R122" s="9">
        <f>(窯業・土石製品!P122/窯業・土石製品!P110*100-100)*窯業・土石製品!P$12/窯業・土石製品!$B$12</f>
        <v>0</v>
      </c>
      <c r="S122" s="9">
        <f>(窯業・土石製品!Q122/窯業・土石製品!Q110*100-100)*窯業・土石製品!Q$12/窯業・土石製品!$B$12</f>
        <v>0</v>
      </c>
      <c r="T122" s="9">
        <f>(窯業・土石製品!R122/窯業・土石製品!R110*100-100)*窯業・土石製品!R$12/窯業・土石製品!$B$12</f>
        <v>1.3261291367976826E-4</v>
      </c>
      <c r="U122" s="9">
        <f>(窯業・土石製品!S122/窯業・土石製品!S110*100-100)*窯業・土石製品!S$12/窯業・土石製品!$B$12</f>
        <v>-2.3210168071890897E-4</v>
      </c>
      <c r="V122" s="9">
        <f>(窯業・土石製品!T122/窯業・土石製品!T110*100-100)*窯業・土石製品!T$12/窯業・土石製品!$B$12</f>
        <v>-3.6283273410958826E-3</v>
      </c>
      <c r="W122" s="9">
        <f>(窯業・土石製品!U122/窯業・土石製品!U110*100-100)*窯業・土石製品!U$12/窯業・土石製品!$B$12</f>
        <v>-0.36312058703609418</v>
      </c>
      <c r="X122" s="9">
        <f>(窯業・土石製品!V122/窯業・土石製品!V110*100-100)*窯業・土石製品!V$12/窯業・土石製品!$B$12</f>
        <v>-2.2916673828127423E-3</v>
      </c>
      <c r="Y122" s="9">
        <f>(窯業・土石製品!W122/窯業・土石製品!W110*100-100)*窯業・土石製品!W$12/窯業・土石製品!$B$12</f>
        <v>3.5918462012506096E-3</v>
      </c>
      <c r="Z122" s="9">
        <f>(窯業・土石製品!X122/窯業・土石製品!X110*100-100)*窯業・土石製品!X$12/窯業・土石製品!$B$12</f>
        <v>6.7671589774822042E-3</v>
      </c>
      <c r="AA122" s="9">
        <f>(窯業・土石製品!Y122/窯業・土石製品!Y110*100-100)*窯業・土石製品!Y$12/窯業・土石製品!$B$12</f>
        <v>6.8062521269538039E-3</v>
      </c>
      <c r="AB122" s="9">
        <f>(窯業・土石製品!Z122/窯業・土石製品!Z110*100-100)*窯業・土石製品!Z$12/窯業・土石製品!$B$12</f>
        <v>4.8628195235448559E-3</v>
      </c>
      <c r="AC122" s="9">
        <f>(窯業・土石製品!AA122/窯業・土石製品!AA110*100-100)*窯業・土石製品!AA$12/窯業・土石製品!$B$12</f>
        <v>1.5468286190352407E-3</v>
      </c>
      <c r="AD122" s="9">
        <f>(窯業・土石製品!AB122/窯業・土石製品!AB110*100-100)*窯業・土石製品!AB$12/窯業・土石製品!$B$12</f>
        <v>2.5271816238735495E-4</v>
      </c>
      <c r="AE122" s="9">
        <f>(窯業・土石製品!AC122/窯業・土石製品!AC110*100-100)*窯業・土石製品!AC$12/窯業・土石製品!$B$12</f>
        <v>4.1117988122332673E-2</v>
      </c>
      <c r="AF122" s="9">
        <f>(窯業・土石製品!AD122/窯業・土石製品!AD110*100-100)*窯業・土石製品!AD$12/窯業・土石製品!$B$12</f>
        <v>0</v>
      </c>
      <c r="AG122" s="9">
        <f>(窯業・土石製品!AE122/窯業・土石製品!AE110*100-100)*窯業・土石製品!AE$12/窯業・土石製品!$B$12</f>
        <v>1.7554845512007436E-2</v>
      </c>
      <c r="AJ122" s="4">
        <v>43800</v>
      </c>
      <c r="AK122" s="2">
        <f t="shared" si="17"/>
        <v>-7.989007126194328E-2</v>
      </c>
      <c r="AL122" s="2">
        <f t="shared" si="18"/>
        <v>-0.49474779845789302</v>
      </c>
      <c r="AM122" s="2">
        <f t="shared" si="19"/>
        <v>-0.55612177952097674</v>
      </c>
      <c r="AN122" s="2">
        <f t="shared" si="20"/>
        <v>9.4116612241756353E-2</v>
      </c>
      <c r="AO122" s="2">
        <f t="shared" si="21"/>
        <v>-0.36312058703609418</v>
      </c>
      <c r="AP122" s="2">
        <f t="shared" si="22"/>
        <v>0.30686744917176689</v>
      </c>
      <c r="AQ122" s="2">
        <f t="shared" si="23"/>
        <v>-1.0928961748633839</v>
      </c>
      <c r="AR122" s="2">
        <f>窯業・土石製品!AY122</f>
        <v>1.3774104683195674</v>
      </c>
      <c r="AS122" s="12">
        <f>窯業・土石製品!AZ122</f>
        <v>-0.58788963128601779</v>
      </c>
    </row>
    <row r="123" spans="1:45">
      <c r="A123">
        <v>20</v>
      </c>
      <c r="B123">
        <v>1</v>
      </c>
      <c r="C123" s="4">
        <v>43831</v>
      </c>
      <c r="D123" s="9">
        <f>窯業・土石製品!B123/窯業・土石製品!B111*100-100</f>
        <v>0.18382352941176805</v>
      </c>
      <c r="E123" s="9">
        <f>(窯業・土石製品!C123/窯業・土石製品!C111*100-100)*窯業・土石製品!C$12/窯業・土石製品!$B$12</f>
        <v>4.1763809593743781E-3</v>
      </c>
      <c r="F123" s="9">
        <f>(窯業・土石製品!D123/窯業・土石製品!D111*100-100)*窯業・土石製品!D$12/窯業・土石製品!$B$12</f>
        <v>-1.6049344673157211E-2</v>
      </c>
      <c r="G123" s="9">
        <f>(窯業・土石製品!E123/窯業・土石製品!E111*100-100)*窯業・土石製品!E$12/窯業・土石製品!$B$12</f>
        <v>6.2438140784284819E-3</v>
      </c>
      <c r="H123" s="9">
        <f>(窯業・土石製品!F123/窯業・土石製品!F111*100-100)*窯業・土石製品!F$12/窯業・土石製品!$B$12</f>
        <v>-1.2439424704989517E-2</v>
      </c>
      <c r="I123" s="9">
        <f>(窯業・土石製品!G123/窯業・土石製品!G111*100-100)*窯業・土石製品!G$12/窯業・土石製品!$B$12</f>
        <v>0.10608992145746203</v>
      </c>
      <c r="J123" s="9">
        <f>(窯業・土石製品!H123/窯業・土石製品!H111*100-100)*窯業・土石製品!H$12/窯業・土石製品!$B$12</f>
        <v>-0.16610748529316458</v>
      </c>
      <c r="K123" s="9">
        <f>(窯業・土石製品!I123/窯業・土石製品!I111*100-100)*窯業・土石製品!I$12/窯業・土石製品!$B$12</f>
        <v>0.46443491016635163</v>
      </c>
      <c r="L123" s="9">
        <f>(窯業・土石製品!J123/窯業・土石製品!J111*100-100)*窯業・土石製品!J$12/窯業・土石製品!$B$12</f>
        <v>-1.5200705450921507E-2</v>
      </c>
      <c r="M123" s="9">
        <f>(窯業・土石製品!K123/窯業・土石製品!K111*100-100)*窯業・土石製品!K$12/窯業・土石製品!$B$12</f>
        <v>0.15046442162999565</v>
      </c>
      <c r="N123" s="9">
        <f>(窯業・土石製品!L123/窯業・土石製品!L111*100-100)*窯業・土石製品!L$12/窯業・土石製品!$B$12</f>
        <v>-8.0106408011976476E-3</v>
      </c>
      <c r="O123" s="9">
        <f>(窯業・土石製品!M123/窯業・土石製品!M111*100-100)*窯業・土石製品!M$12/窯業・土石製品!$B$12</f>
        <v>0.25528864069488005</v>
      </c>
      <c r="P123" s="9">
        <f>(窯業・土石製品!N123/窯業・土石製品!N111*100-100)*窯業・土石製品!N$12/窯業・土石製品!$B$12</f>
        <v>1.6046407228524399E-2</v>
      </c>
      <c r="Q123" s="9">
        <f>(窯業・土石製品!O123/窯業・土石製品!O111*100-100)*窯業・土石製品!O$12/窯業・土石製品!$B$12</f>
        <v>6.1555587281683973E-3</v>
      </c>
      <c r="R123" s="9">
        <f>(窯業・土石製品!P123/窯業・土石製品!P111*100-100)*窯業・土石製品!P$12/窯業・土石製品!$B$12</f>
        <v>-1.5531184538483994E-3</v>
      </c>
      <c r="S123" s="9">
        <f>(窯業・土石製品!Q123/窯業・土石製品!Q111*100-100)*窯業・土石製品!Q$12/窯業・土石製品!$B$12</f>
        <v>0</v>
      </c>
      <c r="T123" s="9">
        <f>(窯業・土石製品!R123/窯業・土石製品!R111*100-100)*窯業・土石製品!R$12/窯業・土石製品!$B$12</f>
        <v>2.2447161486282698E-4</v>
      </c>
      <c r="U123" s="9">
        <f>(窯業・土石製品!S123/窯業・土石製品!S111*100-100)*窯業・土石製品!S$12/窯業・土石製品!$B$12</f>
        <v>-2.3210168071890897E-4</v>
      </c>
      <c r="V123" s="9">
        <f>(窯業・土石製品!T123/窯業・土石製品!T111*100-100)*窯業・土石製品!T$12/窯業・土石製品!$B$12</f>
        <v>3.6540601591175115E-3</v>
      </c>
      <c r="W123" s="9">
        <f>(窯業・土石製品!U123/窯業・土石製品!U111*100-100)*窯業・土石製品!U$12/窯業・土石製品!$B$12</f>
        <v>-0.46969883725707778</v>
      </c>
      <c r="X123" s="9">
        <f>(窯業・土石製品!V123/窯業・土石製品!V111*100-100)*窯業・土石製品!V$12/窯業・土石製品!$B$12</f>
        <v>-2.2916673828127423E-3</v>
      </c>
      <c r="Y123" s="9">
        <f>(窯業・土石製品!W123/窯業・土石製品!W111*100-100)*窯業・土石製品!W$12/窯業・土石製品!$B$12</f>
        <v>7.902061642751387E-3</v>
      </c>
      <c r="Z123" s="9">
        <f>(窯業・土石製品!X123/窯業・土石製品!X111*100-100)*窯業・土石製品!X$12/窯業・土石製品!$B$12</f>
        <v>6.7671589774822042E-3</v>
      </c>
      <c r="AA123" s="9">
        <f>(窯業・土石製品!Y123/窯業・土石製品!Y111*100-100)*窯業・土石製品!Y$12/窯業・土石製品!$B$12</f>
        <v>8.0124522526351469E-3</v>
      </c>
      <c r="AB123" s="9">
        <f>(窯業・土石製品!Z123/窯業・土石製品!Z111*100-100)*窯業・土石製品!Z$12/窯業・土石製品!$B$12</f>
        <v>6.5284749465524998E-3</v>
      </c>
      <c r="AC123" s="9">
        <f>(窯業・土石製品!AA123/窯業・土石製品!AA111*100-100)*窯業・土石製品!AA$12/窯業・土石製品!$B$12</f>
        <v>4.6499950494349844E-3</v>
      </c>
      <c r="AD123" s="9">
        <f>(窯業・土石製品!AB123/窯業・土石製品!AB111*100-100)*窯業・土石製品!AB$12/窯業・土石製品!$B$12</f>
        <v>2.5271816238735495E-4</v>
      </c>
      <c r="AE123" s="9">
        <f>(窯業・土石製品!AC123/窯業・土石製品!AC111*100-100)*窯業・土石製品!AC$12/窯業・土石製品!$B$12</f>
        <v>6.1736458540473875E-2</v>
      </c>
      <c r="AF123" s="9">
        <f>(窯業・土石製品!AD123/窯業・土石製品!AD111*100-100)*窯業・土石製品!AD$12/窯業・土石製品!$B$12</f>
        <v>0</v>
      </c>
      <c r="AG123" s="9">
        <f>(窯業・土石製品!AE123/窯業・土石製品!AE111*100-100)*窯業・土石製品!AE$12/窯業・土石製品!$B$12</f>
        <v>5.2700668238046143E-3</v>
      </c>
      <c r="AJ123" s="4">
        <v>43831</v>
      </c>
      <c r="AK123" s="2">
        <f t="shared" ref="AK123:AK148" si="24">F123</f>
        <v>-1.6049344673157211E-2</v>
      </c>
      <c r="AL123" s="2">
        <f t="shared" ref="AL123:AL148" si="25">J123</f>
        <v>-0.16610748529316458</v>
      </c>
      <c r="AM123" s="2">
        <f t="shared" ref="AM123:AM148" si="26">K123</f>
        <v>0.46443491016635163</v>
      </c>
      <c r="AN123" s="2">
        <f t="shared" ref="AN123:AN148" si="27">O123</f>
        <v>0.25528864069488005</v>
      </c>
      <c r="AO123" s="2">
        <f t="shared" ref="AO123:AO148" si="28">W123</f>
        <v>-0.46969883725707778</v>
      </c>
      <c r="AP123" s="2">
        <f t="shared" ref="AP123:AP148" si="29">AQ123-SUM(AK123:AO123)</f>
        <v>0.11595564577393586</v>
      </c>
      <c r="AQ123" s="2">
        <f t="shared" ref="AQ123:AQ148" si="30">D123</f>
        <v>0.18382352941176805</v>
      </c>
      <c r="AR123" s="2">
        <f>窯業・土石製品!AY123</f>
        <v>9.0826521344240518E-2</v>
      </c>
      <c r="AS123" s="12">
        <f>窯業・土石製品!AZ123</f>
        <v>9.8463988195305774E-2</v>
      </c>
    </row>
    <row r="124" spans="1:45">
      <c r="B124">
        <v>2</v>
      </c>
      <c r="C124" s="4">
        <v>43862</v>
      </c>
      <c r="D124" s="9">
        <f>窯業・土石製品!B124/窯業・土石製品!B112*100-100</f>
        <v>-9.1575091575109013E-2</v>
      </c>
      <c r="E124" s="9">
        <f>(窯業・土石製品!C124/窯業・土石製品!C112*100-100)*窯業・土石製品!C$12/窯業・土石製品!$B$12</f>
        <v>1.0224215661555337E-2</v>
      </c>
      <c r="F124" s="9">
        <f>(窯業・土石製品!D124/窯業・土石製品!D112*100-100)*窯業・土石製品!D$12/窯業・土石製品!$B$12</f>
        <v>8.0103681078150635E-2</v>
      </c>
      <c r="G124" s="9">
        <f>(窯業・土石製品!E124/窯業・土石製品!E112*100-100)*窯業・土石製品!E$12/窯業・土石製品!$B$12</f>
        <v>4.5447167667586512E-3</v>
      </c>
      <c r="H124" s="9">
        <f>(窯業・土石製品!F124/窯業・土石製品!F112*100-100)*窯業・土石製品!F$12/窯業・土石製品!$B$12</f>
        <v>-9.5240324430515711E-3</v>
      </c>
      <c r="I124" s="9">
        <f>(窯業・土石製品!G124/窯業・土石製品!G112*100-100)*窯業・土石製品!G$12/窯業・土石製品!$B$12</f>
        <v>7.2125918372682271E-2</v>
      </c>
      <c r="J124" s="9">
        <f>(窯業・土石製品!H124/窯業・土石製品!H112*100-100)*窯業・土石製品!H$12/窯業・土石製品!$B$12</f>
        <v>-0.20396964451760941</v>
      </c>
      <c r="K124" s="9">
        <f>(窯業・土石製品!I124/窯業・土石製品!I112*100-100)*窯業・土石製品!I$12/窯業・土石製品!$B$12</f>
        <v>0.24157462034942712</v>
      </c>
      <c r="L124" s="9">
        <f>(窯業・土石製品!J124/窯業・土石製品!J112*100-100)*窯業・土石製品!J$12/窯業・土石製品!$B$12</f>
        <v>-2.2778257118205494E-2</v>
      </c>
      <c r="M124" s="9">
        <f>(窯業・土石製品!K124/窯業・土石製品!K112*100-100)*窯業・土石製品!K$12/窯業・土石製品!$B$12</f>
        <v>0.17195933900570792</v>
      </c>
      <c r="N124" s="9">
        <f>(窯業・土石製品!L124/窯業・土石製品!L112*100-100)*窯業・土石製品!L$12/窯業・土石製品!$B$12</f>
        <v>-1.4405221892936311E-2</v>
      </c>
      <c r="O124" s="9">
        <f>(窯業・土石製品!M124/窯業・土石製品!M112*100-100)*窯業・土石製品!M$12/窯業・土石製品!$B$12</f>
        <v>0.28050046066419337</v>
      </c>
      <c r="P124" s="9">
        <f>(窯業・土石製品!N124/窯業・土石製品!N112*100-100)*窯業・土石製品!N$12/窯業・土石製品!$B$12</f>
        <v>2.6621220440346135E-3</v>
      </c>
      <c r="Q124" s="9">
        <f>(窯業・土石製品!O124/窯業・土石製品!O112*100-100)*窯業・土石製品!O$12/窯業・土石製品!$B$12</f>
        <v>5.2619971600691776E-3</v>
      </c>
      <c r="R124" s="9">
        <f>(窯業・土石製品!P124/窯業・土石製品!P112*100-100)*窯業・土石製品!P$12/窯業・土石製品!$B$12</f>
        <v>-1.5456658700967272E-3</v>
      </c>
      <c r="S124" s="9">
        <f>(窯業・土石製品!Q124/窯業・土石製品!Q112*100-100)*窯業・土石製品!Q$12/窯業・土石製品!$B$12</f>
        <v>0</v>
      </c>
      <c r="T124" s="9">
        <f>(窯業・土石製品!R124/窯業・土石製品!R112*100-100)*窯業・土石製品!R$12/窯業・土石製品!$B$12</f>
        <v>1.4421814214306646E-4</v>
      </c>
      <c r="U124" s="9">
        <f>(窯業・土石製品!S124/窯業・土石製品!S112*100-100)*窯業・土石製品!S$12/窯業・土石製品!$B$12</f>
        <v>-2.3210168071890897E-4</v>
      </c>
      <c r="V124" s="9">
        <f>(窯業・土石製品!T124/窯業・土石製品!T112*100-100)*窯業・土石製品!T$12/窯業・土石製品!$B$12</f>
        <v>3.6503617176611249E-3</v>
      </c>
      <c r="W124" s="9">
        <f>(窯業・土石製品!U124/窯業・土石製品!U112*100-100)*窯業・土石製品!U$12/窯業・土石製品!$B$12</f>
        <v>-0.58666305751521108</v>
      </c>
      <c r="X124" s="9">
        <f>(窯業・土石製品!V124/窯業・土石製品!V112*100-100)*窯業・土石製品!V$12/窯業・土石製品!$B$12</f>
        <v>-2.2916673828127423E-3</v>
      </c>
      <c r="Y124" s="9">
        <f>(窯業・土石製品!W124/窯業・土石製品!W112*100-100)*窯業・土石製品!W$12/窯業・土石製品!$B$12</f>
        <v>7.902061642751387E-3</v>
      </c>
      <c r="Z124" s="9">
        <f>(窯業・土石製品!X124/窯業・土石製品!X112*100-100)*窯業・土石製品!X$12/窯業・土石製品!$B$12</f>
        <v>4.2254653804894796E-3</v>
      </c>
      <c r="AA124" s="9">
        <f>(窯業・土石製品!Y124/窯業・土石製品!Y112*100-100)*窯業・土石製品!Y$12/窯業・土石製品!$B$12</f>
        <v>5.7579011926707883E-3</v>
      </c>
      <c r="AB124" s="9">
        <f>(窯業・土石製品!Z124/窯業・土石製品!Z112*100-100)*窯業・土石製品!Z$12/窯業・土石製品!$B$12</f>
        <v>8.1605936831906246E-3</v>
      </c>
      <c r="AC124" s="9">
        <f>(窯業・土石製品!AA124/窯業・土石製品!AA112*100-100)*窯業・土石製品!AA$12/窯業・土石製品!$B$12</f>
        <v>1.5484118622476467E-3</v>
      </c>
      <c r="AD124" s="9">
        <f>(窯業・土石製品!AB124/窯業・土石製品!AB112*100-100)*窯業・土石製品!AB$12/窯業・土石製品!$B$12</f>
        <v>2.5271816238735495E-4</v>
      </c>
      <c r="AE124" s="9">
        <f>(窯業・土石製品!AC124/窯業・土石製品!AC112*100-100)*窯業・土石製品!AC$12/窯業・土石製品!$B$12</f>
        <v>6.1676982183498243E-2</v>
      </c>
      <c r="AF124" s="9">
        <f>(窯業・土石製品!AD124/窯業・土石製品!AD112*100-100)*窯業・土石製品!AD$12/窯業・土石製品!$B$12</f>
        <v>0</v>
      </c>
      <c r="AG124" s="9">
        <f>(窯業・土石製品!AE124/窯業・土石製品!AE112*100-100)*窯業・土石製品!AE$12/窯業・土石製品!$B$12</f>
        <v>3.27246286353271E-3</v>
      </c>
      <c r="AJ124" s="4">
        <v>43862</v>
      </c>
      <c r="AK124" s="2">
        <f t="shared" si="24"/>
        <v>8.0103681078150635E-2</v>
      </c>
      <c r="AL124" s="2">
        <f t="shared" si="25"/>
        <v>-0.20396964451760941</v>
      </c>
      <c r="AM124" s="2">
        <f t="shared" si="26"/>
        <v>0.24157462034942712</v>
      </c>
      <c r="AN124" s="2">
        <f t="shared" si="27"/>
        <v>0.28050046066419337</v>
      </c>
      <c r="AO124" s="2">
        <f t="shared" si="28"/>
        <v>-0.58666305751521108</v>
      </c>
      <c r="AP124" s="2">
        <f t="shared" si="29"/>
        <v>9.6878848365940351E-2</v>
      </c>
      <c r="AQ124" s="2">
        <f t="shared" si="30"/>
        <v>-9.1575091575109013E-2</v>
      </c>
      <c r="AR124" s="2">
        <f>窯業・土石製品!AY124</f>
        <v>0</v>
      </c>
      <c r="AS124" s="12">
        <f>窯業・土石製品!AZ124</f>
        <v>-4.913523307745038E-2</v>
      </c>
    </row>
    <row r="125" spans="1:45">
      <c r="B125">
        <v>3</v>
      </c>
      <c r="C125" s="4">
        <v>43891</v>
      </c>
      <c r="D125" s="9">
        <f>窯業・土石製品!B125/窯業・土石製品!B113*100-100</f>
        <v>-1.7288444040036524</v>
      </c>
      <c r="E125" s="9">
        <f>(窯業・土石製品!C125/窯業・土石製品!C113*100-100)*窯業・土石製品!C$12/窯業・土石製品!$B$12</f>
        <v>6.042594480903358E-3</v>
      </c>
      <c r="F125" s="9">
        <f>(窯業・土石製品!D125/窯業・土石製品!D113*100-100)*窯業・土石製品!D$12/窯業・土石製品!$B$12</f>
        <v>-6.3855296745778903E-2</v>
      </c>
      <c r="G125" s="9">
        <f>(窯業・土石製品!E125/窯業・土石製品!E113*100-100)*窯業・土石製品!E$12/窯業・土石製品!$B$12</f>
        <v>3.8385314875251943E-3</v>
      </c>
      <c r="H125" s="9">
        <f>(窯業・土石製品!F125/窯業・土石製品!F113*100-100)*窯業・土石製品!F$12/窯業・土石製品!$B$12</f>
        <v>-1.7031731623531318E-2</v>
      </c>
      <c r="I125" s="9">
        <f>(窯業・土石製品!G125/窯業・土石製品!G113*100-100)*窯業・土石製品!G$12/窯業・土石製品!$B$12</f>
        <v>4.9797516694997677E-2</v>
      </c>
      <c r="J125" s="9">
        <f>(窯業・土石製品!H125/窯業・土石製品!H113*100-100)*窯業・土石製品!H$12/窯業・土石製品!$B$12</f>
        <v>-0.37151061956929193</v>
      </c>
      <c r="K125" s="9">
        <f>(窯業・土石製品!I125/窯業・土石製品!I113*100-100)*窯業・土石製品!I$12/窯業・土石製品!$B$12</f>
        <v>-0.75497834848954626</v>
      </c>
      <c r="L125" s="9">
        <f>(窯業・土石製品!J125/窯業・土石製品!J113*100-100)*窯業・土石製品!J$12/窯業・土石製品!$B$12</f>
        <v>-3.7850211229985622E-2</v>
      </c>
      <c r="M125" s="9">
        <f>(窯業・土石製品!K125/窯業・土石製品!K113*100-100)*窯業・土石製品!K$12/窯業・土石製品!$B$12</f>
        <v>6.4184263999799027E-2</v>
      </c>
      <c r="N125" s="9">
        <f>(窯業・土石製品!L125/窯業・土石製品!L113*100-100)*窯業・土石製品!L$12/窯業・土石製品!$B$12</f>
        <v>-2.0807542734241076E-2</v>
      </c>
      <c r="O125" s="9">
        <f>(窯業・土石製品!M125/窯業・土石製品!M113*100-100)*窯業・土石製品!M$12/窯業・土石製品!$B$12</f>
        <v>3.2360567915171529E-2</v>
      </c>
      <c r="P125" s="9">
        <f>(窯業・土石製品!N125/窯業・土石製品!N113*100-100)*窯業・土石製品!N$12/窯業・土石製品!$B$12</f>
        <v>-7.9717256808984286E-3</v>
      </c>
      <c r="Q125" s="9">
        <f>(窯業・土石製品!O125/窯業・土石製品!O113*100-100)*窯業・土石製品!O$12/窯業・土石製品!$B$12</f>
        <v>-3.8906676614569678E-3</v>
      </c>
      <c r="R125" s="9">
        <f>(窯業・土石製品!P125/窯業・土石製品!P113*100-100)*窯業・土石製品!P$12/窯業・土石製品!$B$12</f>
        <v>-9.6511495484226438E-4</v>
      </c>
      <c r="S125" s="9">
        <f>(窯業・土石製品!Q125/窯業・土石製品!Q113*100-100)*窯業・土石製品!Q$12/窯業・土石製品!$B$12</f>
        <v>0</v>
      </c>
      <c r="T125" s="9">
        <f>(窯業・土石製品!R125/窯業・土石製品!R113*100-100)*窯業・土石製品!R$12/窯業・土石製品!$B$12</f>
        <v>2.6910339793496723E-4</v>
      </c>
      <c r="U125" s="9">
        <f>(窯業・土石製品!S125/窯業・土石製品!S113*100-100)*窯業・土石製品!S$12/窯業・土石製品!$B$12</f>
        <v>-2.3210168071890897E-4</v>
      </c>
      <c r="V125" s="9">
        <f>(窯業・土石製品!T125/窯業・土石製品!T113*100-100)*窯業・土石製品!T$12/窯業・土石製品!$B$12</f>
        <v>0</v>
      </c>
      <c r="W125" s="9">
        <f>(窯業・土石製品!U125/窯業・土石製品!U113*100-100)*窯業・土石製品!U$12/窯業・土石製品!$B$12</f>
        <v>-0.5862032902287575</v>
      </c>
      <c r="X125" s="9">
        <f>(窯業・土石製品!V125/窯業・土石製品!V113*100-100)*窯業・土石製品!V$12/窯業・土石製品!$B$12</f>
        <v>-2.2916673828127423E-3</v>
      </c>
      <c r="Y125" s="9">
        <f>(窯業・土石製品!W125/窯業・土石製品!W113*100-100)*窯業・土石製品!W$12/窯業・土石製品!$B$12</f>
        <v>7.902061642751387E-3</v>
      </c>
      <c r="Z125" s="9">
        <f>(窯業・土石製品!X125/窯業・土石製品!X113*100-100)*窯業・土石製品!X$12/窯業・土石製品!$B$12</f>
        <v>5.0753692331116538E-3</v>
      </c>
      <c r="AA125" s="9">
        <f>(窯業・土石製品!Y125/窯業・土石製品!Y113*100-100)*窯業・土石製品!Y$12/窯業・土石製品!$B$12</f>
        <v>-3.9822127829029974E-3</v>
      </c>
      <c r="AB125" s="9">
        <f>(窯業・土石製品!Z125/窯業・土石製品!Z113*100-100)*窯業・土石製品!Z$12/窯業・土石製品!$B$12</f>
        <v>3.2323912540245902E-3</v>
      </c>
      <c r="AC125" s="9">
        <f>(窯業・土石製品!AA125/窯業・土石製品!AA113*100-100)*窯業・土石製品!AA$12/窯業・土石製品!$B$12</f>
        <v>1.5484118622476467E-3</v>
      </c>
      <c r="AD125" s="9">
        <f>(窯業・土石製品!AB125/窯業・土石製品!AB113*100-100)*窯業・土石製品!AB$12/窯業・土石製品!$B$12</f>
        <v>2.5271816238735495E-4</v>
      </c>
      <c r="AE125" s="9">
        <f>(窯業・土石製品!AC125/窯業・土石製品!AC113*100-100)*窯業・土石製品!AC$12/窯業・土石製品!$B$12</f>
        <v>3.0749619359496268E-2</v>
      </c>
      <c r="AF125" s="9">
        <f>(窯業・土石製品!AD125/窯業・土石製品!AD113*100-100)*窯業・土石製品!AD$12/窯業・土石製品!$B$12</f>
        <v>0</v>
      </c>
      <c r="AG125" s="9">
        <f>(窯業・土石製品!AE125/窯業・土石製品!AE113*100-100)*窯業・土石製品!AE$12/窯業・土石製品!$B$12</f>
        <v>3.0486582318685505E-3</v>
      </c>
      <c r="AJ125" s="4">
        <v>43891</v>
      </c>
      <c r="AK125" s="2">
        <f t="shared" si="24"/>
        <v>-6.3855296745778903E-2</v>
      </c>
      <c r="AL125" s="2">
        <f t="shared" si="25"/>
        <v>-0.37151061956929193</v>
      </c>
      <c r="AM125" s="2">
        <f t="shared" si="26"/>
        <v>-0.75497834848954626</v>
      </c>
      <c r="AN125" s="2">
        <f t="shared" si="27"/>
        <v>3.2360567915171529E-2</v>
      </c>
      <c r="AO125" s="2">
        <f t="shared" si="28"/>
        <v>-0.5862032902287575</v>
      </c>
      <c r="AP125" s="2">
        <f t="shared" si="29"/>
        <v>1.5342583114550612E-2</v>
      </c>
      <c r="AQ125" s="2">
        <f t="shared" si="30"/>
        <v>-1.7288444040036524</v>
      </c>
      <c r="AR125" s="2">
        <f>窯業・土石製品!AY125</f>
        <v>-0.45207956600361854</v>
      </c>
      <c r="AS125" s="12">
        <f>窯業・土石製品!AZ125</f>
        <v>-0.9303694540734142</v>
      </c>
    </row>
    <row r="126" spans="1:45">
      <c r="B126">
        <v>4</v>
      </c>
      <c r="C126" s="4">
        <v>43922</v>
      </c>
      <c r="D126" s="9">
        <f>窯業・土石製品!B126/窯業・土石製品!B114*100-100</f>
        <v>-4.0687160940325526</v>
      </c>
      <c r="E126" s="9">
        <f>(窯業・土石製品!C126/窯業・土石製品!C114*100-100)*窯業・土石製品!C$12/窯業・土石製品!$B$12</f>
        <v>-7.1216292096360856E-4</v>
      </c>
      <c r="F126" s="9">
        <f>(窯業・土石製品!D126/窯業・土石製品!D114*100-100)*窯業・土石製品!D$12/窯業・土石製品!$B$12</f>
        <v>-0.12526317793684522</v>
      </c>
      <c r="G126" s="9">
        <f>(窯業・土石製品!E126/窯業・土石製品!E114*100-100)*窯業・土石製品!E$12/窯業・土石製品!$B$12</f>
        <v>3.2291408605916636E-3</v>
      </c>
      <c r="H126" s="9">
        <f>(窯業・土石製品!F126/窯業・土石製品!F114*100-100)*窯業・土石製品!F$12/窯業・土石製品!$B$12</f>
        <v>-1.0456871848538054E-2</v>
      </c>
      <c r="I126" s="9">
        <f>(窯業・土石製品!G126/窯業・土石製品!G114*100-100)*窯業・土石製品!G$12/窯業・土石製品!$B$12</f>
        <v>2.2012488093209208E-2</v>
      </c>
      <c r="J126" s="9">
        <f>(窯業・土石製品!H126/窯業・土石製品!H114*100-100)*窯業・土石製品!H$12/窯業・土石製品!$B$12</f>
        <v>-0.55834743911461726</v>
      </c>
      <c r="K126" s="9">
        <f>(窯業・土石製品!I126/窯業・土石製品!I114*100-100)*窯業・土石製品!I$12/窯業・土石製品!$B$12</f>
        <v>-2.961894933082803</v>
      </c>
      <c r="L126" s="9">
        <f>(窯業・土石製品!J126/窯業・土石製品!J114*100-100)*窯業・土石製品!J$12/窯業・土石製品!$B$12</f>
        <v>-5.2779807953471848E-2</v>
      </c>
      <c r="M126" s="9">
        <f>(窯業・土石製品!K126/窯業・土石製品!K114*100-100)*窯業・土石製品!K$12/窯業・土石製品!$B$12</f>
        <v>-8.5340415454501689E-2</v>
      </c>
      <c r="N126" s="9">
        <f>(窯業・土石製品!L126/窯業・土石製品!L114*100-100)*窯業・土石製品!L$12/窯業・土石製品!$B$12</f>
        <v>-5.7178924867455162E-2</v>
      </c>
      <c r="O126" s="9">
        <f>(窯業・土石製品!M126/窯業・土石製品!M114*100-100)*窯業・土石製品!M$12/窯業・土石製品!$B$12</f>
        <v>2.4968483123813508E-2</v>
      </c>
      <c r="P126" s="9">
        <f>(窯業・土石製品!N126/窯業・土石製品!N114*100-100)*窯業・土石製品!N$12/窯業・土石製品!$B$12</f>
        <v>-2.6548085219353666E-2</v>
      </c>
      <c r="Q126" s="9">
        <f>(窯業・土石製品!O126/窯業・土石製品!O114*100-100)*窯業・土石製品!O$12/窯業・土石製品!$B$12</f>
        <v>-5.5901970708884903E-3</v>
      </c>
      <c r="R126" s="9">
        <f>(窯業・土石製品!P126/窯業・土石製品!P114*100-100)*窯業・土石製品!P$12/窯業・土石製品!$B$12</f>
        <v>-1.1625966097022055E-3</v>
      </c>
      <c r="S126" s="9">
        <f>(窯業・土石製品!Q126/窯業・土石製品!Q114*100-100)*窯業・土石製品!Q$12/窯業・土石製品!$B$12</f>
        <v>0</v>
      </c>
      <c r="T126" s="9">
        <f>(窯業・土石製品!R126/窯業・土石製品!R114*100-100)*窯業・土石製品!R$12/窯業・土石製品!$B$12</f>
        <v>3.5329505602210742E-4</v>
      </c>
      <c r="U126" s="9">
        <f>(窯業・土石製品!S126/窯業・土石製品!S114*100-100)*窯業・土石製品!S$12/窯業・土石製品!$B$12</f>
        <v>-2.3210168071890897E-4</v>
      </c>
      <c r="V126" s="9">
        <f>(窯業・土石製品!T126/窯業・土石製品!T114*100-100)*窯業・土石製品!T$12/窯業・土石製品!$B$12</f>
        <v>-4.8377697881276721E-3</v>
      </c>
      <c r="W126" s="9">
        <f>(窯業・土石製品!U126/窯業・土石製品!U114*100-100)*窯業・土石製品!U$12/窯業・土石製品!$B$12</f>
        <v>-0.51982480012640875</v>
      </c>
      <c r="X126" s="9">
        <f>(窯業・土石製品!V126/窯業・土石製品!V114*100-100)*窯業・土石製品!V$12/窯業・土石製品!$B$12</f>
        <v>-3.4375010742190926E-3</v>
      </c>
      <c r="Y126" s="9">
        <f>(窯業・土石製品!W126/窯業・土石製品!W114*100-100)*窯業・土石製品!W$12/窯業・土石製品!$B$12</f>
        <v>3.5475414903982194E-3</v>
      </c>
      <c r="Z126" s="9">
        <f>(窯業・土石製品!X126/窯業・土石製品!X114*100-100)*窯業・土石製品!X$12/窯業・土石製品!$B$12</f>
        <v>8.4589487218527553E-4</v>
      </c>
      <c r="AA126" s="9">
        <f>(窯業・土石製品!Y126/窯業・土石製品!Y114*100-100)*窯業・土石製品!Y$12/窯業・土石製品!$B$12</f>
        <v>-2.1682709681658335E-2</v>
      </c>
      <c r="AB126" s="9">
        <f>(窯業・土石製品!Z126/窯業・土石製品!Z114*100-100)*窯業・土石製品!Z$12/窯業・土石製品!$B$12</f>
        <v>2.4242934405185372E-2</v>
      </c>
      <c r="AC126" s="9">
        <f>(窯業・土石製品!AA126/窯業・土石製品!AA114*100-100)*窯業・土石製品!AA$12/窯業・土石製品!$B$12</f>
        <v>-1.5436718259347244E-3</v>
      </c>
      <c r="AD126" s="9">
        <f>(窯業・土石製品!AB126/窯業・土石製品!AB114*100-100)*窯業・土石製品!AB$12/窯業・土石製品!$B$12</f>
        <v>2.5271816238735495E-4</v>
      </c>
      <c r="AE126" s="9">
        <f>(窯業・土石製品!AC126/窯業・土石製品!AC114*100-100)*窯業・土石製品!AC$12/窯業・土石製品!$B$12</f>
        <v>6.1617620314216894E-2</v>
      </c>
      <c r="AF126" s="9">
        <f>(窯業・土石製品!AD126/窯業・土石製品!AD114*100-100)*窯業・土石製品!AD$12/窯業・土石製品!$B$12</f>
        <v>0</v>
      </c>
      <c r="AG126" s="9">
        <f>(窯業・土石製品!AE126/窯業・土石製品!AE114*100-100)*窯業・土石製品!AE$12/窯業・土石製品!$B$12</f>
        <v>1.0808225956244562E-3</v>
      </c>
      <c r="AJ126" s="4">
        <v>43922</v>
      </c>
      <c r="AK126" s="2">
        <f t="shared" si="24"/>
        <v>-0.12526317793684522</v>
      </c>
      <c r="AL126" s="2">
        <f t="shared" si="25"/>
        <v>-0.55834743911461726</v>
      </c>
      <c r="AM126" s="2">
        <f t="shared" si="26"/>
        <v>-2.961894933082803</v>
      </c>
      <c r="AN126" s="2">
        <f t="shared" si="27"/>
        <v>2.4968483123813508E-2</v>
      </c>
      <c r="AO126" s="2">
        <f t="shared" si="28"/>
        <v>-0.51982480012640875</v>
      </c>
      <c r="AP126" s="2">
        <f t="shared" si="29"/>
        <v>7.1645773104307864E-2</v>
      </c>
      <c r="AQ126" s="2">
        <f t="shared" si="30"/>
        <v>-4.0687160940325526</v>
      </c>
      <c r="AR126" s="2">
        <f>窯業・土石製品!AY126</f>
        <v>-2.5247971145175967</v>
      </c>
      <c r="AS126" s="12">
        <f>窯業・土石製品!AZ126</f>
        <v>-2.1959794934909382</v>
      </c>
    </row>
    <row r="127" spans="1:45">
      <c r="B127">
        <v>5</v>
      </c>
      <c r="C127" s="4">
        <v>43952</v>
      </c>
      <c r="D127" s="9">
        <f>窯業・土石製品!B127/窯業・土石製品!B115*100-100</f>
        <v>-4.7101449275362341</v>
      </c>
      <c r="E127" s="9">
        <f>(窯業・土石製品!C127/窯業・土石製品!C115*100-100)*窯業・土石製品!C$12/窯業・土石製品!$B$12</f>
        <v>-8.848335131694059E-3</v>
      </c>
      <c r="F127" s="9">
        <f>(窯業・土石製品!D127/窯業・土石製品!D115*100-100)*窯業・土石製品!D$12/窯業・土石製品!$B$12</f>
        <v>-0.12592130321497372</v>
      </c>
      <c r="G127" s="9">
        <f>(窯業・土石製品!E127/窯業・土石製品!E115*100-100)*窯業・土石製品!E$12/窯業・土石製品!$B$12</f>
        <v>3.0048205907477299E-3</v>
      </c>
      <c r="H127" s="9">
        <f>(窯業・土石製品!F127/窯業・土石製品!F115*100-100)*窯業・土石製品!F$12/窯業・土石製品!$B$12</f>
        <v>-8.5876959826241012E-3</v>
      </c>
      <c r="I127" s="9">
        <f>(窯業・土石製品!G127/窯業・土石製品!G115*100-100)*窯業・土石製品!G$12/窯業・土石製品!$B$12</f>
        <v>1.0996328511427296E-2</v>
      </c>
      <c r="J127" s="9">
        <f>(窯業・土石製品!H127/窯業・土石製品!H115*100-100)*窯業・土石製品!H$12/窯業・土石製品!$B$12</f>
        <v>-0.64915760140692635</v>
      </c>
      <c r="K127" s="9">
        <f>(窯業・土石製品!I127/窯業・土石製品!I115*100-100)*窯業・土石製品!I$12/窯業・土石製品!$B$12</f>
        <v>-3.5189021202372093</v>
      </c>
      <c r="L127" s="9">
        <f>(窯業・土石製品!J127/窯業・土石製品!J115*100-100)*窯業・土石製品!J$12/窯業・土石製品!$B$12</f>
        <v>-5.0416682421879785E-2</v>
      </c>
      <c r="M127" s="9">
        <f>(窯業・土石製品!K127/窯業・土石製品!K115*100-100)*窯業・土石製品!K$12/窯業・土石製品!$B$12</f>
        <v>-6.4005311590877897E-2</v>
      </c>
      <c r="N127" s="9">
        <f>(窯業・土石製品!L127/窯業・土石製品!L115*100-100)*窯業・土石製品!L$12/窯業・土石製品!$B$12</f>
        <v>-6.518293783607905E-2</v>
      </c>
      <c r="O127" s="9">
        <f>(窯業・土石製品!M127/窯業・土石製品!M115*100-100)*窯業・土石製品!M$12/窯業・土石製品!$B$12</f>
        <v>6.8953418850847617E-2</v>
      </c>
      <c r="P127" s="9">
        <f>(窯業・土石製品!N127/窯業・土石製品!N115*100-100)*窯業・土石製品!N$12/窯業・土石製品!$B$12</f>
        <v>-2.6523796028850934E-2</v>
      </c>
      <c r="Q127" s="9">
        <f>(窯業・土石製品!O127/窯業・土石製品!O115*100-100)*窯業・土石製品!O$12/窯業・土石製品!$B$12</f>
        <v>-6.5422912951351078E-3</v>
      </c>
      <c r="R127" s="9">
        <f>(窯業・土石製品!P127/窯業・土石製品!P115*100-100)*窯業・土石製品!P$12/窯業・土石製品!$B$12</f>
        <v>-1.3511609367791643E-3</v>
      </c>
      <c r="S127" s="9">
        <f>(窯業・土石製品!Q127/窯業・土石製品!Q115*100-100)*窯業・土石製品!Q$12/窯業・土石製品!$B$12</f>
        <v>0</v>
      </c>
      <c r="T127" s="9">
        <f>(窯業・土石製品!R127/窯業・土石製品!R115*100-100)*窯業・土石製品!R$12/窯業・土石製品!$B$12</f>
        <v>6.9248403517148816E-4</v>
      </c>
      <c r="U127" s="9">
        <f>(窯業・土石製品!S127/窯業・土石製品!S115*100-100)*窯業・土石製品!S$12/窯業・土石製品!$B$12</f>
        <v>-2.3210168071890897E-4</v>
      </c>
      <c r="V127" s="9">
        <f>(窯業・土石製品!T127/窯業・土石製品!T115*100-100)*窯業・土石製品!T$12/窯業・土石製品!$B$12</f>
        <v>2.4286581663631535E-3</v>
      </c>
      <c r="W127" s="9">
        <f>(窯業・土石製品!U127/窯業・土石製品!U115*100-100)*窯業・土石製品!U$12/窯業・土石製品!$B$12</f>
        <v>-0.4781197327457502</v>
      </c>
      <c r="X127" s="9">
        <f>(窯業・土石製品!V127/窯業・土石製品!V115*100-100)*窯業・土石製品!V$12/窯業・土石製品!$B$12</f>
        <v>-2.5988336434607704E-3</v>
      </c>
      <c r="Y127" s="9">
        <f>(窯業・土石製品!W127/窯業・土石製品!W115*100-100)*窯業・土石製品!W$12/窯業・土石製品!$B$12</f>
        <v>3.1899767891212945E-3</v>
      </c>
      <c r="Z127" s="9">
        <f>(窯業・土石製品!X127/窯業・土石製品!X115*100-100)*窯業・土石製品!X$12/窯業・土石製品!$B$12</f>
        <v>0</v>
      </c>
      <c r="AA127" s="9">
        <f>(窯業・土石製品!Y127/窯業・土石製品!Y115*100-100)*窯業・土石製品!Y$12/窯業・土石製品!$B$12</f>
        <v>-3.0719927182394812E-2</v>
      </c>
      <c r="AB127" s="9">
        <f>(窯業・土石製品!Z127/窯業・土石製品!Z115*100-100)*窯業・土石製品!Z$12/窯業・土石製品!$B$12</f>
        <v>2.2648835202760998E-2</v>
      </c>
      <c r="AC127" s="9">
        <f>(窯業・土石製品!AA127/窯業・土石製品!AA115*100-100)*窯業・土石製品!AA$12/窯業・土石製品!$B$12</f>
        <v>-3.0873436518696639E-3</v>
      </c>
      <c r="AD127" s="9">
        <f>(窯業・土石製品!AB127/窯業・土石製品!AB115*100-100)*窯業・土石製品!AB$12/窯業・土石製品!$B$12</f>
        <v>0</v>
      </c>
      <c r="AE127" s="9">
        <f>(窯業・土石製品!AC127/窯業・土石製品!AC115*100-100)*窯業・土石製品!AC$12/窯業・土石製品!$B$12</f>
        <v>5.1397485152914694E-2</v>
      </c>
      <c r="AF127" s="9">
        <f>(窯業・土石製品!AD127/窯業・土石製品!AD115*100-100)*窯業・土石製品!AD$12/窯業・土石製品!$B$12</f>
        <v>0</v>
      </c>
      <c r="AG127" s="9">
        <f>(窯業・土石製品!AE127/窯業・土石製品!AE115*100-100)*窯業・土石製品!AE$12/窯業・土石製品!$B$12</f>
        <v>6.4730692689458317E-4</v>
      </c>
      <c r="AJ127" s="4">
        <v>43952</v>
      </c>
      <c r="AK127" s="2">
        <f t="shared" si="24"/>
        <v>-0.12592130321497372</v>
      </c>
      <c r="AL127" s="2">
        <f t="shared" si="25"/>
        <v>-0.64915760140692635</v>
      </c>
      <c r="AM127" s="2">
        <f t="shared" si="26"/>
        <v>-3.5189021202372093</v>
      </c>
      <c r="AN127" s="2">
        <f t="shared" si="27"/>
        <v>6.8953418850847617E-2</v>
      </c>
      <c r="AO127" s="2">
        <f t="shared" si="28"/>
        <v>-0.4781197327457502</v>
      </c>
      <c r="AP127" s="2">
        <f t="shared" si="29"/>
        <v>-6.9975887822231186E-3</v>
      </c>
      <c r="AQ127" s="2">
        <f t="shared" si="30"/>
        <v>-4.7101449275362341</v>
      </c>
      <c r="AR127" s="2">
        <f>窯業・土石製品!AY127</f>
        <v>-2.3465703971119183</v>
      </c>
      <c r="AS127" s="12">
        <f>窯業・土石製品!AZ127</f>
        <v>-2.5400553744849503</v>
      </c>
    </row>
    <row r="128" spans="1:45">
      <c r="B128">
        <v>6</v>
      </c>
      <c r="C128" s="4">
        <v>43983</v>
      </c>
      <c r="D128" s="9">
        <f>窯業・土石製品!B128/窯業・土石製品!B116*100-100</f>
        <v>-3.8251366120218648</v>
      </c>
      <c r="E128" s="9">
        <f>(窯業・土石製品!C128/窯業・土石製品!C116*100-100)*窯業・土石製品!C$12/窯業・土石製品!$B$12</f>
        <v>-1.6410360520394521E-2</v>
      </c>
      <c r="F128" s="9">
        <f>(窯業・土石製品!D128/窯業・土石製品!D116*100-100)*窯業・土石製品!D$12/窯業・土石製品!$B$12</f>
        <v>-0.12592130321497372</v>
      </c>
      <c r="G128" s="9">
        <f>(窯業・土石製品!E128/窯業・土石製品!E116*100-100)*窯業・土石製品!E$12/窯業・土石製品!$B$12</f>
        <v>3.8538396888712625E-3</v>
      </c>
      <c r="H128" s="9">
        <f>(窯業・土石製品!F128/窯業・土石製品!F116*100-100)*窯業・土石製品!F$12/窯業・土石製品!$B$12</f>
        <v>-9.5508355362309109E-3</v>
      </c>
      <c r="I128" s="9">
        <f>(窯業・土石製品!G128/窯業・土石製品!G116*100-100)*窯業・土石製品!G$12/窯業・土石製品!$B$12</f>
        <v>1.101617747986007E-2</v>
      </c>
      <c r="J128" s="9">
        <f>(窯業・土石製品!H128/窯業・土石製品!H116*100-100)*窯業・土石製品!H$12/窯業・土石製品!$B$12</f>
        <v>-0.60379113085371294</v>
      </c>
      <c r="K128" s="9">
        <f>(窯業・土石製品!I128/窯業・土石製品!I116*100-100)*窯業・土石製品!I$12/窯業・土石製品!$B$12</f>
        <v>-2.8123469518083692</v>
      </c>
      <c r="L128" s="9">
        <f>(窯業・土石製品!J128/窯業・土石製品!J116*100-100)*窯業・土石製品!J$12/窯業・土石製品!$B$12</f>
        <v>-4.0494679321253807E-2</v>
      </c>
      <c r="M128" s="9">
        <f>(窯業・土石製品!K128/窯業・土石製品!K116*100-100)*窯業・土石製品!K$12/窯業・土石製品!$B$12</f>
        <v>-0.12789176466441199</v>
      </c>
      <c r="N128" s="9">
        <f>(窯業・土石製品!L128/窯業・土石製品!L116*100-100)*窯業・土石製品!L$12/窯業・土石製品!$B$12</f>
        <v>-7.1610973387074631E-2</v>
      </c>
      <c r="O128" s="9">
        <f>(窯業・土石製品!M128/窯業・土石製品!M116*100-100)*窯業・土石製品!M$12/窯業・土石製品!$B$12</f>
        <v>7.4369667337743486E-2</v>
      </c>
      <c r="P128" s="9">
        <f>(窯業・土石製品!N128/窯業・土石製品!N116*100-100)*窯業・土石製品!N$12/窯業・土石製品!$B$12</f>
        <v>-2.659679730232466E-2</v>
      </c>
      <c r="Q128" s="9">
        <f>(窯業・土石製品!O128/窯業・土石製品!O116*100-100)*窯業・土石製品!O$12/窯業・土石製品!$B$12</f>
        <v>-2.1924988166955196E-3</v>
      </c>
      <c r="R128" s="9">
        <f>(窯業・土石製品!P128/窯業・土石製品!P116*100-100)*窯業・土石製品!P$12/窯業・土石製品!$B$12</f>
        <v>-1.5591324652863086E-3</v>
      </c>
      <c r="S128" s="9">
        <f>(窯業・土石製品!Q128/窯業・土石製品!Q116*100-100)*窯業・土石製品!Q$12/窯業・土石製品!$B$12</f>
        <v>0</v>
      </c>
      <c r="T128" s="9">
        <f>(窯業・土石製品!R128/窯業・土石製品!R116*100-100)*窯業・土石製品!R$12/窯業・土石製品!$B$12</f>
        <v>7.2669685812613296E-4</v>
      </c>
      <c r="U128" s="9">
        <f>(窯業・土石製品!S128/窯業・土石製品!S116*100-100)*窯業・土石製品!S$12/窯業・土石製品!$B$12</f>
        <v>-2.3210168071890897E-4</v>
      </c>
      <c r="V128" s="9">
        <f>(窯業・土石製品!T128/窯業・土石製品!T116*100-100)*窯業・土石製品!T$12/窯業・土石製品!$B$12</f>
        <v>4.8573163327261352E-3</v>
      </c>
      <c r="W128" s="9">
        <f>(窯業・土石製品!U128/窯業・土石製品!U116*100-100)*窯業・土石製品!U$12/窯業・土石製品!$B$12</f>
        <v>-0.35882409151813938</v>
      </c>
      <c r="X128" s="9">
        <f>(窯業・土石製品!V128/窯業・土石製品!V116*100-100)*窯業・土石製品!V$12/窯業・土石製品!$B$12</f>
        <v>-5.4864265806394584E-3</v>
      </c>
      <c r="Y128" s="9">
        <f>(窯業・土石製品!W128/窯業・土石製品!W116*100-100)*窯業・土石製品!W$12/窯業・土石製品!$B$12</f>
        <v>3.1899767891212945E-3</v>
      </c>
      <c r="Z128" s="9">
        <f>(窯業・土石製品!X128/窯業・土石製品!X116*100-100)*窯業・土石製品!X$12/窯業・土石製品!$B$12</f>
        <v>0</v>
      </c>
      <c r="AA128" s="9">
        <f>(窯業・土石製品!Y128/窯業・土石製品!Y116*100-100)*窯業・土石製品!Y$12/窯業・土石製品!$B$12</f>
        <v>-1.1970555542600445E-2</v>
      </c>
      <c r="AB128" s="9">
        <f>(窯業・土石製品!Z128/窯業・土石製品!Z116*100-100)*窯業・土石製品!Z$12/窯業・土石製品!$B$12</f>
        <v>1.4617063391361608E-2</v>
      </c>
      <c r="AC128" s="9">
        <f>(窯業・土石製品!AA128/窯業・土石製品!AA116*100-100)*窯業・土石製品!AA$12/窯業・土石製品!$B$12</f>
        <v>-1.545248610231044E-3</v>
      </c>
      <c r="AD128" s="9">
        <f>(窯業・土石製品!AB128/窯業・土石製品!AB116*100-100)*窯業・土石製品!AB$12/窯業・土石製品!$B$12</f>
        <v>0</v>
      </c>
      <c r="AE128" s="9">
        <f>(窯業・土石製品!AC128/窯業・土石製品!AC116*100-100)*窯業・土石製品!AC$12/窯業・土石製品!$B$12</f>
        <v>7.2025868297220283E-2</v>
      </c>
      <c r="AF128" s="9">
        <f>(窯業・土石製品!AD128/窯業・土石製品!AD116*100-100)*窯業・土石製品!AD$12/窯業・土石製品!$B$12</f>
        <v>0</v>
      </c>
      <c r="AG128" s="9">
        <f>(窯業・土石製品!AE128/窯業・土石製品!AE116*100-100)*窯業・土石製品!AE$12/窯業・土石製品!$B$12</f>
        <v>4.3193313253711666E-4</v>
      </c>
      <c r="AJ128" s="4">
        <v>43983</v>
      </c>
      <c r="AK128" s="2">
        <f t="shared" si="24"/>
        <v>-0.12592130321497372</v>
      </c>
      <c r="AL128" s="2">
        <f t="shared" si="25"/>
        <v>-0.60379113085371294</v>
      </c>
      <c r="AM128" s="2">
        <f t="shared" si="26"/>
        <v>-2.8123469518083692</v>
      </c>
      <c r="AN128" s="2">
        <f t="shared" si="27"/>
        <v>7.4369667337743486E-2</v>
      </c>
      <c r="AO128" s="2">
        <f t="shared" si="28"/>
        <v>-0.35882409151813938</v>
      </c>
      <c r="AP128" s="2">
        <f t="shared" si="29"/>
        <v>1.3771980355867797E-3</v>
      </c>
      <c r="AQ128" s="2">
        <f t="shared" si="30"/>
        <v>-3.8251366120218648</v>
      </c>
      <c r="AR128" s="2">
        <f>窯業・土石製品!AY128</f>
        <v>-2.9676258992805629</v>
      </c>
      <c r="AS128" s="12">
        <f>窯業・土石製品!AZ128</f>
        <v>-2.0576137095010552</v>
      </c>
    </row>
    <row r="129" spans="1:45">
      <c r="B129">
        <v>7</v>
      </c>
      <c r="C129" s="4">
        <v>44013</v>
      </c>
      <c r="D129" s="9">
        <f>窯業・土石製品!B129/窯業・土石製品!B117*100-100</f>
        <v>-2.8310502283104881</v>
      </c>
      <c r="E129" s="9">
        <f>(窯業・土石製品!C129/窯業・土石製品!C117*100-100)*窯業・土石製品!C$12/窯業・土石製品!$B$12</f>
        <v>-2.077141852810533E-2</v>
      </c>
      <c r="F129" s="9">
        <f>(窯業・土石製品!D129/窯業・土石製品!D117*100-100)*窯業・土石製品!D$12/窯業・土石製品!$B$12</f>
        <v>-0.17314179192058757</v>
      </c>
      <c r="G129" s="9">
        <f>(窯業・土石製品!E129/窯業・土石製品!E117*100-100)*窯業・土石製品!E$12/窯業・土石製品!$B$12</f>
        <v>3.6057847088972858E-3</v>
      </c>
      <c r="H129" s="9">
        <f>(窯業・土石製品!F129/窯業・土石製品!F117*100-100)*窯業・土石製品!F$12/窯業・土石製品!$B$12</f>
        <v>-4.8069833246563529E-3</v>
      </c>
      <c r="I129" s="9">
        <f>(窯業・土石製品!G129/窯業・土石製品!G117*100-100)*窯業・土石製品!G$12/窯業・土石製品!$B$12</f>
        <v>5.5031220233014337E-3</v>
      </c>
      <c r="J129" s="9">
        <f>(窯業・土石製品!H129/窯業・土石製品!H117*100-100)*窯業・土石製品!H$12/窯業・土石製品!$B$12</f>
        <v>-0.45193983291756601</v>
      </c>
      <c r="K129" s="9">
        <f>(窯業・土石製品!I129/窯業・土石製品!I117*100-100)*窯業・土石製品!I$12/窯業・土石製品!$B$12</f>
        <v>-2.002181623228001</v>
      </c>
      <c r="L129" s="9">
        <f>(窯業・土石製品!J129/窯業・土石製品!J117*100-100)*窯業・土石製品!J$12/窯業・土石製品!$B$12</f>
        <v>-3.557514498604137E-2</v>
      </c>
      <c r="M129" s="9">
        <f>(窯業・土石製品!K129/窯業・土石製品!K117*100-100)*窯業・土石製品!K$12/窯業・土石製品!$B$12</f>
        <v>-0.17052235288588158</v>
      </c>
      <c r="N129" s="9">
        <f>(窯業・土石製品!L129/窯業・土石製品!L117*100-100)*窯業・土石製品!L$12/窯業・土石製品!$B$12</f>
        <v>-7.472190434867565E-2</v>
      </c>
      <c r="O129" s="9">
        <f>(窯業・土石製品!M129/窯業・土石製品!M117*100-100)*窯業・土石製品!M$12/窯業・土石製品!$B$12</f>
        <v>0.18075942394681643</v>
      </c>
      <c r="P129" s="9">
        <f>(窯業・土石製品!N129/窯業・土石製品!N117*100-100)*窯業・土石製品!N$12/窯業・土石製品!$B$12</f>
        <v>-4.2593952704549694E-2</v>
      </c>
      <c r="Q129" s="9">
        <f>(窯業・土石製品!O129/窯業・土石製品!O117*100-100)*窯業・土石製品!O$12/窯業・土石製品!$B$12</f>
        <v>2.6169165180540432E-3</v>
      </c>
      <c r="R129" s="9">
        <f>(窯業・土石製品!P129/窯業・土石製品!P117*100-100)*窯業・土石製品!P$12/窯業・土石製品!$B$12</f>
        <v>-1.3550585164044979E-3</v>
      </c>
      <c r="S129" s="9">
        <f>(窯業・土石製品!Q129/窯業・土石製品!Q117*100-100)*窯業・土石製品!Q$12/窯業・土石製品!$B$12</f>
        <v>0</v>
      </c>
      <c r="T129" s="9">
        <f>(窯業・土石製品!R129/窯業・土石製品!R117*100-100)*窯業・土石製品!R$12/窯業・土石製品!$B$12</f>
        <v>5.9561380070266047E-4</v>
      </c>
      <c r="U129" s="9">
        <f>(窯業・土石製品!S129/窯業・土石製品!S117*100-100)*窯業・土石製品!S$12/窯業・土石製品!$B$12</f>
        <v>-2.3210168071890897E-4</v>
      </c>
      <c r="V129" s="9">
        <f>(窯業・土石製品!T129/窯業・土石製品!T117*100-100)*窯業・土石製品!T$12/窯業・土石製品!$B$12</f>
        <v>4.8524149035306385E-3</v>
      </c>
      <c r="W129" s="9">
        <f>(窯業・土石製品!U129/窯業・土石製品!U117*100-100)*窯業・土石製品!U$12/窯業・土石製品!$B$12</f>
        <v>-0.37421061210041978</v>
      </c>
      <c r="X129" s="9">
        <f>(窯業・土石製品!V129/窯業・土石製品!V117*100-100)*窯業・土石製品!V$12/窯業・土石製品!$B$12</f>
        <v>-1.0106575280125409E-2</v>
      </c>
      <c r="Y129" s="9">
        <f>(窯業・土石製品!W129/窯業・土石製品!W117*100-100)*窯業・土石製品!W$12/窯業・土石製品!$B$12</f>
        <v>3.1899767891212945E-3</v>
      </c>
      <c r="Z129" s="9">
        <f>(窯業・土石製品!X129/窯業・土石製品!X117*100-100)*窯業・土石製品!X$12/窯業・土石製品!$B$12</f>
        <v>5.0705584565872231E-3</v>
      </c>
      <c r="AA129" s="9">
        <f>(窯業・土石製品!Y129/窯業・土石製品!Y117*100-100)*窯業・土石製品!Y$12/窯業・土石製品!$B$12</f>
        <v>-2.841598941891922E-3</v>
      </c>
      <c r="AB129" s="9">
        <f>(窯業・土石製品!Z129/窯業・土石製品!Z117*100-100)*窯業・土石製品!Z$12/窯業・土石製品!$B$12</f>
        <v>1.1280353719662966E-2</v>
      </c>
      <c r="AC129" s="9">
        <f>(窯業・土石製品!AA129/窯業・土石製品!AA117*100-100)*窯業・土石製品!AA$12/窯業・土石製品!$B$12</f>
        <v>-1.5436718259347244E-3</v>
      </c>
      <c r="AD129" s="9">
        <f>(窯業・土石製品!AB129/窯業・土石製品!AB117*100-100)*窯業・土石製品!AB$12/窯業・土石製品!$B$12</f>
        <v>0</v>
      </c>
      <c r="AE129" s="9">
        <f>(窯業・土石製品!AC129/窯業・土石製品!AC117*100-100)*窯業・土石製品!AC$12/窯業・土石製品!$B$12</f>
        <v>7.2025868297220283E-2</v>
      </c>
      <c r="AF129" s="9">
        <f>(窯業・土石製品!AD129/窯業・土石製品!AD117*100-100)*窯業・土石製品!AD$12/窯業・土石製品!$B$12</f>
        <v>0</v>
      </c>
      <c r="AG129" s="9">
        <f>(窯業・土石製品!AE129/窯業・土石製品!AE117*100-100)*窯業・土石製品!AE$12/窯業・土石製品!$B$12</f>
        <v>-4.3074975409182676E-4</v>
      </c>
      <c r="AJ129" s="4">
        <v>44013</v>
      </c>
      <c r="AK129" s="2">
        <f t="shared" si="24"/>
        <v>-0.17314179192058757</v>
      </c>
      <c r="AL129" s="2">
        <f t="shared" si="25"/>
        <v>-0.45193983291756601</v>
      </c>
      <c r="AM129" s="2">
        <f t="shared" si="26"/>
        <v>-2.002181623228001</v>
      </c>
      <c r="AN129" s="2">
        <f t="shared" si="27"/>
        <v>0.18075942394681643</v>
      </c>
      <c r="AO129" s="2">
        <f t="shared" si="28"/>
        <v>-0.37421061210041978</v>
      </c>
      <c r="AP129" s="2">
        <f t="shared" si="29"/>
        <v>-1.0335792090730322E-2</v>
      </c>
      <c r="AQ129" s="2">
        <f t="shared" si="30"/>
        <v>-2.8310502283104881</v>
      </c>
      <c r="AR129" s="2">
        <f>窯業・土石製品!AY129</f>
        <v>-2.4346257889990994</v>
      </c>
      <c r="AS129" s="12">
        <f>窯業・土石製品!AZ129</f>
        <v>-1.5209502580382122</v>
      </c>
    </row>
    <row r="130" spans="1:45">
      <c r="B130">
        <v>8</v>
      </c>
      <c r="C130" s="4">
        <v>44044</v>
      </c>
      <c r="D130" s="9">
        <f>窯業・土石製品!B130/窯業・土石製品!B118*100-100</f>
        <v>-2.4793388429752099</v>
      </c>
      <c r="E130" s="9">
        <f>(窯業・土石製品!C130/窯業・土石製品!C118*100-100)*窯業・土石製品!C$12/窯業・土石製品!$B$12</f>
        <v>-1.9774390438756267E-2</v>
      </c>
      <c r="F130" s="9">
        <f>(窯業・土石製品!D130/窯業・土石製品!D118*100-100)*窯業・土石製品!D$12/窯業・土石製品!$B$12</f>
        <v>-0.14266084153918571</v>
      </c>
      <c r="G130" s="9">
        <f>(窯業・土石製品!E130/窯業・土石製品!E118*100-100)*窯業・土石製品!E$12/窯業・土石製品!$B$12</f>
        <v>3.9624204728488602E-3</v>
      </c>
      <c r="H130" s="9">
        <f>(窯業・土石製品!F130/窯業・土石製品!F118*100-100)*窯業・土石製品!F$12/窯業・土石製品!$B$12</f>
        <v>9.6230535743133941E-4</v>
      </c>
      <c r="I130" s="9">
        <f>(窯業・土石製品!G130/窯業・土石製品!G118*100-100)*窯業・土石製品!G$12/窯業・土石製品!$B$12</f>
        <v>0</v>
      </c>
      <c r="J130" s="9">
        <f>(窯業・土石製品!H130/窯業・土石製品!H118*100-100)*窯業・土石製品!H$12/窯業・土石製品!$B$12</f>
        <v>-0.5838570704453383</v>
      </c>
      <c r="K130" s="9">
        <f>(窯業・土石製品!I130/窯業・土石製品!I118*100-100)*窯業・土石製品!I$12/窯業・土石製品!$B$12</f>
        <v>-1.5869685938174862</v>
      </c>
      <c r="L130" s="9">
        <f>(窯業・土石製品!J130/窯業・土石製品!J118*100-100)*窯業・土石製品!J$12/窯業・土石製品!$B$12</f>
        <v>-4.5739472124910273E-2</v>
      </c>
      <c r="M130" s="9">
        <f>(窯業・土石製品!K130/窯業・土石製品!K118*100-100)*窯業・土石製品!K$12/窯業・土石製品!$B$12</f>
        <v>-0.12801062318175907</v>
      </c>
      <c r="N130" s="9">
        <f>(窯業・土石製品!L130/窯業・土石製品!L118*100-100)*窯業・土石製品!L$12/窯業・土石製品!$B$12</f>
        <v>-6.8559982926438542E-2</v>
      </c>
      <c r="O130" s="9">
        <f>(窯業・土石製品!M130/窯業・土石製品!M118*100-100)*窯業・土石製品!M$12/窯業・土石製品!$B$12</f>
        <v>0.37580289521618282</v>
      </c>
      <c r="P130" s="9">
        <f>(窯業・土石製品!N130/窯業・土石製品!N118*100-100)*窯業・土石製品!N$12/窯業・土石製品!$B$12</f>
        <v>-2.9337221679381655E-2</v>
      </c>
      <c r="Q130" s="9">
        <f>(窯業・土石製品!O130/窯業・土石製品!O118*100-100)*窯業・土石製品!O$12/窯業・土石製品!$B$12</f>
        <v>1.7508584999932084E-3</v>
      </c>
      <c r="R130" s="9">
        <f>(窯業・土石製品!P130/窯業・土石製品!P118*100-100)*窯業・土石製品!P$12/窯業・土石製品!$B$12</f>
        <v>-2.9036968208667972E-3</v>
      </c>
      <c r="S130" s="9">
        <f>(窯業・土石製品!Q130/窯業・土石製品!Q118*100-100)*窯業・土石製品!Q$12/窯業・土石製品!$B$12</f>
        <v>0</v>
      </c>
      <c r="T130" s="9">
        <f>(窯業・土石製品!R130/窯業・土石製品!R118*100-100)*窯業・土石製品!R$12/窯業・土石製品!$B$12</f>
        <v>7.2388293031151198E-4</v>
      </c>
      <c r="U130" s="9">
        <f>(窯業・土石製品!S130/窯業・土石製品!S118*100-100)*窯業・土石製品!S$12/窯業・土石製品!$B$12</f>
        <v>-2.3210168071890897E-4</v>
      </c>
      <c r="V130" s="9">
        <f>(窯業・土石製品!T130/窯業・土石製品!T118*100-100)*窯業・土石製品!T$12/窯業・土石製品!$B$12</f>
        <v>4.8573163327261352E-3</v>
      </c>
      <c r="W130" s="9">
        <f>(窯業・土石製品!U130/窯業・土石製品!U118*100-100)*窯業・土石製品!U$12/窯業・土石製品!$B$12</f>
        <v>-0.45628951279930241</v>
      </c>
      <c r="X130" s="9">
        <f>(窯業・土石製品!V130/窯業・土石製品!V118*100-100)*窯業・土石製品!V$12/窯業・土石製品!$B$12</f>
        <v>-8.9515381052538995E-3</v>
      </c>
      <c r="Y130" s="9">
        <f>(窯業・土石製品!W130/窯業・土石製品!W118*100-100)*窯業・土石製品!W$12/窯業・土石製品!$B$12</f>
        <v>3.1899767891212945E-3</v>
      </c>
      <c r="Z130" s="9">
        <f>(窯業・土石製品!X130/窯業・土石製品!X118*100-100)*窯業・土石製品!X$12/窯業・土石製品!$B$12</f>
        <v>-8.4589487218540227E-4</v>
      </c>
      <c r="AA130" s="9">
        <f>(窯業・土石製品!Y130/窯業・土石製品!Y118*100-100)*窯業・土石製品!Y$12/窯業・土石製品!$B$12</f>
        <v>-3.9703137407230251E-3</v>
      </c>
      <c r="AB130" s="9">
        <f>(窯業・土石製品!Z130/窯業・土石製品!Z118*100-100)*窯業・土石製品!Z$12/窯業・土石製品!$B$12</f>
        <v>4.7971057461999034E-3</v>
      </c>
      <c r="AC130" s="9">
        <f>(窯業・土石製品!AA130/窯業・土石製品!AA118*100-100)*窯業・土石製品!AA$12/窯業・土石製品!$B$12</f>
        <v>0</v>
      </c>
      <c r="AD130" s="9">
        <f>(窯業・土石製品!AB130/窯業・土石製品!AB118*100-100)*窯業・土石製品!AB$12/窯業・土石製品!$B$12</f>
        <v>0</v>
      </c>
      <c r="AE130" s="9">
        <f>(窯業・土石製品!AC130/窯業・土石製品!AC118*100-100)*窯業・土石製品!AC$12/窯業・土石製品!$B$12</f>
        <v>6.1736458540473875E-2</v>
      </c>
      <c r="AF130" s="9">
        <f>(窯業・土石製品!AD130/窯業・土石製品!AD118*100-100)*窯業・土石製品!AD$12/窯業・土石製品!$B$12</f>
        <v>0</v>
      </c>
      <c r="AG130" s="9">
        <f>(窯業・土石製品!AE130/窯業・土石製品!AE118*100-100)*窯業・土石製品!AE$12/窯業・土石製品!$B$12</f>
        <v>-8.5992886186055746E-4</v>
      </c>
      <c r="AJ130" s="4">
        <v>44044</v>
      </c>
      <c r="AK130" s="2">
        <f t="shared" si="24"/>
        <v>-0.14266084153918571</v>
      </c>
      <c r="AL130" s="2">
        <f t="shared" si="25"/>
        <v>-0.5838570704453383</v>
      </c>
      <c r="AM130" s="2">
        <f t="shared" si="26"/>
        <v>-1.5869685938174862</v>
      </c>
      <c r="AN130" s="2">
        <f t="shared" si="27"/>
        <v>0.37580289521618282</v>
      </c>
      <c r="AO130" s="2">
        <f t="shared" si="28"/>
        <v>-0.45628951279930241</v>
      </c>
      <c r="AP130" s="2">
        <f t="shared" si="29"/>
        <v>-8.536571959007988E-2</v>
      </c>
      <c r="AQ130" s="2">
        <f t="shared" si="30"/>
        <v>-2.4793388429752099</v>
      </c>
      <c r="AR130" s="2">
        <f>窯業・土石製品!AY130</f>
        <v>-1.8148820326678816</v>
      </c>
      <c r="AS130" s="12">
        <f>窯業・土石製品!AZ130</f>
        <v>-1.3286097395679377</v>
      </c>
    </row>
    <row r="131" spans="1:45">
      <c r="B131">
        <v>9</v>
      </c>
      <c r="C131" s="4">
        <v>44075</v>
      </c>
      <c r="D131" s="9">
        <f>窯業・土石製品!B131/窯業・土石製品!B119*100-100</f>
        <v>-2.5711662075298563</v>
      </c>
      <c r="E131" s="9">
        <f>(窯業・土石製品!C131/窯業・土石製品!C119*100-100)*窯業・土石製品!C$12/窯業・土石製品!$B$12</f>
        <v>-1.6710910978367351E-2</v>
      </c>
      <c r="F131" s="9">
        <f>(窯業・土石製品!D131/窯業・土石製品!D119*100-100)*窯業・土石製品!D$12/窯業・土石製品!$B$12</f>
        <v>-9.5443890445683494E-2</v>
      </c>
      <c r="G131" s="9">
        <f>(窯業・土石製品!E131/窯業・土石製品!E119*100-100)*窯業・土石製品!E$12/窯業・土石製品!$B$12</f>
        <v>3.7075320991978456E-3</v>
      </c>
      <c r="H131" s="9">
        <f>(窯業・土石製品!F131/窯業・土石製品!F119*100-100)*窯業・土石製品!F$12/窯業・土石製品!$B$12</f>
        <v>-2.876042565429822E-3</v>
      </c>
      <c r="I131" s="9">
        <f>(窯業・土石製品!G131/窯業・土石製品!G119*100-100)*窯業・土石製品!G$12/窯業・土石製品!$B$12</f>
        <v>-1.6479646238998627E-2</v>
      </c>
      <c r="J131" s="9">
        <f>(窯業・土石製品!H131/窯業・土石製品!H119*100-100)*窯業・土石製品!H$12/窯業・土石製品!$B$12</f>
        <v>-0.57209128340669058</v>
      </c>
      <c r="K131" s="9">
        <f>(窯業・土石製品!I131/窯業・土石製品!I119*100-100)*窯業・土石製品!I$12/窯業・土石製品!$B$12</f>
        <v>-1.5696246747593716</v>
      </c>
      <c r="L131" s="9">
        <f>(窯業・土石製品!J131/窯業・土石製品!J119*100-100)*窯業・土石製品!J$12/窯業・土石製品!$B$12</f>
        <v>-4.8329077079386218E-2</v>
      </c>
      <c r="M131" s="9">
        <f>(窯業・土石製品!K131/窯業・土石製品!K119*100-100)*窯業・土石製品!K$12/窯業・土石製品!$B$12</f>
        <v>-0.1703641688850614</v>
      </c>
      <c r="N131" s="9">
        <f>(窯業・土石製品!L131/窯業・土石製品!L119*100-100)*窯業・土石製品!L$12/窯業・土石製品!$B$12</f>
        <v>-6.8559982926438542E-2</v>
      </c>
      <c r="O131" s="9">
        <f>(窯業・土石製品!M131/窯業・土石製品!M119*100-100)*窯業・土石製品!M$12/窯業・土石製品!$B$12</f>
        <v>0.31885956249501901</v>
      </c>
      <c r="P131" s="9">
        <f>(窯業・土石製品!N131/窯業・土石製品!N119*100-100)*窯業・土石製品!N$12/窯業・土石製品!$B$12</f>
        <v>-2.9310257321219828E-2</v>
      </c>
      <c r="Q131" s="9">
        <f>(窯業・土石製品!O131/窯業・土石製品!O119*100-100)*窯業・土石製品!O$12/窯業・土石製品!$B$12</f>
        <v>-4.3421601787133133E-4</v>
      </c>
      <c r="R131" s="9">
        <f>(窯業・土石製品!P131/窯業・土石製品!P119*100-100)*窯業・土石製品!P$12/窯業・土石製品!$B$12</f>
        <v>-1.1648388403863281E-3</v>
      </c>
      <c r="S131" s="9">
        <f>(窯業・土石製品!Q131/窯業・土石製品!Q119*100-100)*窯業・土石製品!Q$12/窯業・土石製品!$B$12</f>
        <v>0</v>
      </c>
      <c r="T131" s="9">
        <f>(窯業・土石製品!R131/窯業・土石製品!R119*100-100)*窯業・土石製品!R$12/窯業・土石製品!$B$12</f>
        <v>5.8627021526072511E-4</v>
      </c>
      <c r="U131" s="9">
        <f>(窯業・土石製品!S131/窯業・土石製品!S119*100-100)*窯業・土石製品!S$12/窯業・土石製品!$B$12</f>
        <v>0</v>
      </c>
      <c r="V131" s="9">
        <f>(窯業・土石製品!T131/窯業・土石製品!T119*100-100)*窯業・土石製品!T$12/窯業・土石製品!$B$12</f>
        <v>6.077784592263524E-3</v>
      </c>
      <c r="W131" s="9">
        <f>(窯業・土石製品!U131/窯業・土石製品!U119*100-100)*窯業・土石製品!U$12/窯業・土石製品!$B$12</f>
        <v>-0.57072344750510862</v>
      </c>
      <c r="X131" s="9">
        <f>(窯業・土石製品!V131/窯業・土石製品!V119*100-100)*窯業・土石製品!V$12/窯業・土石製品!$B$12</f>
        <v>-4.3313894057680326E-3</v>
      </c>
      <c r="Y131" s="9">
        <f>(窯業・土石製品!W131/窯業・土石製品!W119*100-100)*窯業・土石製品!W$12/窯業・土石製品!$B$12</f>
        <v>3.8988605200371571E-3</v>
      </c>
      <c r="Z131" s="9">
        <f>(窯業・土石製品!X131/窯業・土石製品!X119*100-100)*窯業・土石製品!X$12/窯業・土石製品!$B$12</f>
        <v>0</v>
      </c>
      <c r="AA131" s="9">
        <f>(窯業・土石製品!Y131/窯業・土石製品!Y119*100-100)*窯業・土石製品!Y$12/窯業・土石製品!$B$12</f>
        <v>-1.7083692838653849E-3</v>
      </c>
      <c r="AB131" s="9">
        <f>(窯業・土石製品!Z131/窯業・土石製品!Z119*100-100)*窯業・土石製品!Z$12/窯業・土石製品!$B$12</f>
        <v>9.7256390470901836E-3</v>
      </c>
      <c r="AC131" s="9">
        <f>(窯業・土石製品!AA131/窯業・土石製品!AA119*100-100)*窯業・土石製品!AA$12/窯業・土石製品!$B$12</f>
        <v>-6.1746873037395429E-3</v>
      </c>
      <c r="AD131" s="9">
        <f>(窯業・土石製品!AB131/窯業・土石製品!AB119*100-100)*窯業・土石製品!AB$12/窯業・土石製品!$B$12</f>
        <v>0</v>
      </c>
      <c r="AE131" s="9">
        <f>(窯業・土石製品!AC131/窯業・土石製品!AC119*100-100)*窯業・土石製品!AC$12/窯業・土石製品!$B$12</f>
        <v>8.2315278053963645E-2</v>
      </c>
      <c r="AF131" s="9">
        <f>(窯業・土石製品!AD131/窯業・土石製品!AD119*100-100)*窯業・土石製品!AD$12/窯業・土石製品!$B$12</f>
        <v>0</v>
      </c>
      <c r="AG131" s="9">
        <f>(窯業・土石製品!AE131/窯業・土石製品!AE119*100-100)*窯業・土石製品!AE$12/窯業・土石製品!$B$12</f>
        <v>-1.0749110773256799E-3</v>
      </c>
      <c r="AJ131" s="4">
        <v>44075</v>
      </c>
      <c r="AK131" s="2">
        <f t="shared" si="24"/>
        <v>-9.5443890445683494E-2</v>
      </c>
      <c r="AL131" s="2">
        <f t="shared" si="25"/>
        <v>-0.57209128340669058</v>
      </c>
      <c r="AM131" s="2">
        <f t="shared" si="26"/>
        <v>-1.5696246747593716</v>
      </c>
      <c r="AN131" s="2">
        <f t="shared" si="27"/>
        <v>0.31885956249501901</v>
      </c>
      <c r="AO131" s="2">
        <f t="shared" si="28"/>
        <v>-0.57072344750510862</v>
      </c>
      <c r="AP131" s="2">
        <f t="shared" si="29"/>
        <v>-8.2142473908021429E-2</v>
      </c>
      <c r="AQ131" s="2">
        <f t="shared" si="30"/>
        <v>-2.5711662075298563</v>
      </c>
      <c r="AR131" s="2">
        <f>窯業・土石製品!AY131</f>
        <v>-2.1699819168173491</v>
      </c>
      <c r="AS131" s="12">
        <f>窯業・土石製品!AZ131</f>
        <v>-1.3778175077000583</v>
      </c>
    </row>
    <row r="132" spans="1:45">
      <c r="B132">
        <v>10</v>
      </c>
      <c r="C132" s="4">
        <v>44105</v>
      </c>
      <c r="D132" s="9">
        <f>窯業・土石製品!B132/窯業・土石製品!B120*100-100</f>
        <v>-2.85977859778599</v>
      </c>
      <c r="E132" s="9">
        <f>(窯業・土石製品!C132/窯業・土石製品!C120*100-100)*窯業・土石製品!C$12/窯業・土石製品!$B$12</f>
        <v>-6.6304823675922449E-3</v>
      </c>
      <c r="F132" s="9">
        <f>(窯業・土石製品!D132/窯業・土石製品!D120*100-100)*窯業・土石製品!D$12/窯業・土石製品!$B$12</f>
        <v>-0.11144983369137486</v>
      </c>
      <c r="G132" s="9">
        <f>(窯業・土石製品!E132/窯業・土石製品!E120*100-100)*窯業・土石製品!E$12/窯業・土石製品!$B$12</f>
        <v>4.3140638481449674E-3</v>
      </c>
      <c r="H132" s="9">
        <f>(窯業・土石製品!F132/窯業・土石製品!F120*100-100)*窯業・土石製品!F$12/窯業・土石製品!$B$12</f>
        <v>-6.6918624198455366E-3</v>
      </c>
      <c r="I132" s="9">
        <f>(窯業・土石製品!G132/窯業・土石製品!G120*100-100)*窯業・土石製品!G$12/窯業・土石製品!$B$12</f>
        <v>-5.4882754710816059E-3</v>
      </c>
      <c r="J132" s="9">
        <f>(窯業・土石製品!H132/窯業・土石製品!H120*100-100)*窯業・土石製品!H$12/窯業・土石製品!$B$12</f>
        <v>-0.47647049125371543</v>
      </c>
      <c r="K132" s="9">
        <f>(窯業・土石製品!I132/窯業・土石製品!I120*100-100)*窯業・土石製品!I$12/窯業・土石製品!$B$12</f>
        <v>-1.6012722258877672</v>
      </c>
      <c r="L132" s="9">
        <f>(窯業・土石製品!J132/窯業・土石製品!J120*100-100)*窯業・土石製品!J$12/窯業・土石製品!$B$12</f>
        <v>-5.6072692917144347E-2</v>
      </c>
      <c r="M132" s="9">
        <f>(窯業・土石製品!K132/窯業・土石製品!K120*100-100)*窯業・土石製品!K$12/窯業・土石製品!$B$12</f>
        <v>-0.17083960377497337</v>
      </c>
      <c r="N132" s="9">
        <f>(窯業・土石製品!L132/窯業・土石製品!L120*100-100)*窯業・土石製品!L$12/窯業・土石製品!$B$12</f>
        <v>-6.5560445198063699E-2</v>
      </c>
      <c r="O132" s="9">
        <f>(窯業・土石製品!M132/窯業・土石製品!M120*100-100)*窯業・土石製品!M$12/窯業・土石製品!$B$12</f>
        <v>0.32612718524807854</v>
      </c>
      <c r="P132" s="9">
        <f>(窯業・土石製品!N132/窯業・土石製品!N120*100-100)*窯業・土石製品!N$12/窯業・土石製品!$B$12</f>
        <v>-3.4575836493022177E-2</v>
      </c>
      <c r="Q132" s="9">
        <f>(窯業・土石製品!O132/窯業・土石製品!O120*100-100)*窯業・土石製品!O$12/窯業・土石製品!$B$12</f>
        <v>-6.5074609954271388E-3</v>
      </c>
      <c r="R132" s="9">
        <f>(窯業・土石製品!P132/窯業・土石製品!P120*100-100)*窯業・土石製品!P$12/窯業・土石製品!$B$12</f>
        <v>-1.3589786471173637E-3</v>
      </c>
      <c r="S132" s="9">
        <f>(窯業・土石製品!Q132/窯業・土石製品!Q120*100-100)*窯業・土石製品!Q$12/窯業・土石製品!$B$12</f>
        <v>0</v>
      </c>
      <c r="T132" s="9">
        <f>(窯業・土石製品!R132/窯業・土石製品!R120*100-100)*窯業・土石製品!R$12/窯業・土石製品!$B$12</f>
        <v>6.1945532178491651E-4</v>
      </c>
      <c r="U132" s="9">
        <f>(窯業・土石製品!S132/窯業・土石製品!S120*100-100)*窯業・土石製品!S$12/窯業・土石製品!$B$12</f>
        <v>0</v>
      </c>
      <c r="V132" s="9">
        <f>(窯業・土石製品!T132/窯業・土石製品!T120*100-100)*窯業・土石製品!T$12/窯業・土石製品!$B$12</f>
        <v>3.6393111776481068E-3</v>
      </c>
      <c r="W132" s="9">
        <f>(窯業・土石製品!U132/窯業・土石製品!U120*100-100)*窯業・土石製品!U$12/窯業・土石製品!$B$12</f>
        <v>-0.81376691230271503</v>
      </c>
      <c r="X132" s="9">
        <f>(窯業・土石製品!V132/窯業・土石製品!V120*100-100)*窯業・土石製品!V$12/窯業・土石製品!$B$12</f>
        <v>-1.7325557623071803E-3</v>
      </c>
      <c r="Y132" s="9">
        <f>(窯業・土石製品!W132/窯業・土石製品!W120*100-100)*窯業・土石製品!W$12/窯業・土石製品!$B$12</f>
        <v>5.6961408899762591E-3</v>
      </c>
      <c r="Z132" s="9">
        <f>(窯業・土石製品!X132/窯業・土石製品!X120*100-100)*窯業・土石製品!X$12/窯業・土石製品!$B$12</f>
        <v>-4.2174701763637258E-3</v>
      </c>
      <c r="AA132" s="9">
        <f>(窯業・土石製品!Y132/窯業・土石製品!Y120*100-100)*窯業・土石製品!Y$12/窯業・土石製品!$B$12</f>
        <v>-5.6831978837846534E-4</v>
      </c>
      <c r="AB132" s="9">
        <f>(窯業・土石製品!Z132/窯業・土石製品!Z120*100-100)*窯業・土石製品!Z$12/窯業・土石製品!$B$12</f>
        <v>9.6688746168539039E-3</v>
      </c>
      <c r="AC132" s="9">
        <f>(窯業・土石製品!AA132/窯業・土石製品!AA120*100-100)*窯業・土石製品!AA$12/窯業・土石製品!$B$12</f>
        <v>-3.090497220462088E-3</v>
      </c>
      <c r="AD132" s="9">
        <f>(窯業・土石製品!AB132/窯業・土石製品!AB120*100-100)*窯業・土石製品!AB$12/窯業・土石製品!$B$12</f>
        <v>3.783545033644697E-4</v>
      </c>
      <c r="AE132" s="9">
        <f>(窯業・土石製品!AC132/窯業・土石製品!AC120*100-100)*窯業・土石製品!AC$12/窯業・土石製品!$B$12</f>
        <v>6.1499238718994043E-2</v>
      </c>
      <c r="AF132" s="9">
        <f>(窯業・土石製品!AD132/窯業・土石製品!AD120*100-100)*窯業・土石製品!AD$12/窯業・土石製品!$B$12</f>
        <v>0</v>
      </c>
      <c r="AG132" s="9">
        <f>(窯業・土石製品!AE132/窯業・土石製品!AE120*100-100)*窯業・土石製品!AE$12/窯業・土石製品!$B$12</f>
        <v>-1.2898932927908364E-3</v>
      </c>
      <c r="AJ132" s="4">
        <v>44105</v>
      </c>
      <c r="AK132" s="2">
        <f t="shared" si="24"/>
        <v>-0.11144983369137486</v>
      </c>
      <c r="AL132" s="2">
        <f t="shared" si="25"/>
        <v>-0.47647049125371543</v>
      </c>
      <c r="AM132" s="2">
        <f t="shared" si="26"/>
        <v>-1.6012722258877672</v>
      </c>
      <c r="AN132" s="2">
        <f t="shared" si="27"/>
        <v>0.32612718524807854</v>
      </c>
      <c r="AO132" s="2">
        <f t="shared" si="28"/>
        <v>-0.81376691230271503</v>
      </c>
      <c r="AP132" s="2">
        <f t="shared" si="29"/>
        <v>-0.18294631989849597</v>
      </c>
      <c r="AQ132" s="2">
        <f t="shared" si="30"/>
        <v>-2.85977859778599</v>
      </c>
      <c r="AR132" s="2">
        <f>窯業・土石製品!AY132</f>
        <v>-2.2644927536231876</v>
      </c>
      <c r="AS132" s="12">
        <f>窯業・土石製品!AZ132</f>
        <v>-1.5292032460343847</v>
      </c>
    </row>
    <row r="133" spans="1:45">
      <c r="B133">
        <v>11</v>
      </c>
      <c r="C133" s="4">
        <v>44136</v>
      </c>
      <c r="D133" s="9">
        <f>窯業・土石製品!B133/窯業・土石製品!B121*100-100</f>
        <v>-2.9493087557603701</v>
      </c>
      <c r="E133" s="9">
        <f>(窯業・土石製品!C133/窯業・土石製品!C121*100-100)*窯業・土石製品!C$12/窯業・土石製品!$B$12</f>
        <v>1.9124579718971604E-3</v>
      </c>
      <c r="F133" s="9">
        <f>(窯業・土石製品!D133/窯業・土石製品!D121*100-100)*窯業・土石製品!D$12/窯業・土石製品!$B$12</f>
        <v>3.2070055368311055E-2</v>
      </c>
      <c r="G133" s="9">
        <f>(窯業・土石製品!E133/窯業・土石製品!E121*100-100)*窯業・土石製品!E$12/窯業・土石製品!$B$12</f>
        <v>4.2758862919666553E-3</v>
      </c>
      <c r="H133" s="9">
        <f>(窯業・土石製品!F133/窯業・土石製品!F121*100-100)*窯業・土石製品!F$12/窯業・土石製品!$B$12</f>
        <v>-7.6478427655376109E-3</v>
      </c>
      <c r="I133" s="9">
        <f>(窯業・土石製品!G133/窯業・土石製品!G121*100-100)*窯業・土石製品!G$12/窯業・土石製品!$B$12</f>
        <v>-1.6435266581263926E-2</v>
      </c>
      <c r="J133" s="9">
        <f>(窯業・土石製品!H133/窯業・土石製品!H121*100-100)*窯業・土石製品!H$12/窯業・土石製品!$B$12</f>
        <v>-0.5079410730834375</v>
      </c>
      <c r="K133" s="9">
        <f>(窯業・土石製品!I133/窯業・土石製品!I121*100-100)*窯業・土石製品!I$12/窯業・土石製品!$B$12</f>
        <v>-1.7419983686065719</v>
      </c>
      <c r="L133" s="9">
        <f>(窯業・土石製品!J133/窯業・土石製品!J121*100-100)*窯業・土石製品!J$12/窯業・土石製品!$B$12</f>
        <v>-5.5959983986657559E-2</v>
      </c>
      <c r="M133" s="9">
        <f>(窯業・土石製品!K133/窯業・土石製品!K121*100-100)*窯業・土石製品!K$12/窯業・土石製品!$B$12</f>
        <v>-0.12812970283123001</v>
      </c>
      <c r="N133" s="9">
        <f>(窯業・土石製品!L133/窯業・土石製品!L121*100-100)*窯業・土石製品!L$12/窯業・土石製品!$B$12</f>
        <v>-5.6074485608383288E-2</v>
      </c>
      <c r="O133" s="9">
        <f>(窯業・土石製品!M133/窯業・土石製品!M121*100-100)*窯業・土石製品!M$12/窯業・土石製品!$B$12</f>
        <v>0.30229524017780585</v>
      </c>
      <c r="P133" s="9">
        <f>(窯業・土石製品!N133/窯業・土石製品!N121*100-100)*窯業・土石製品!N$12/窯業・土石製品!$B$12</f>
        <v>-2.9283342484377868E-2</v>
      </c>
      <c r="Q133" s="9">
        <f>(窯業・土石製品!O133/窯業・土石製品!O121*100-100)*窯業・土石製品!O$12/窯業・土石製品!$B$12</f>
        <v>-7.7951197964709886E-3</v>
      </c>
      <c r="R133" s="9">
        <f>(窯業・土石製品!P133/窯業・土石製品!P121*100-100)*窯業・土石製品!P$12/窯業・土石製品!$B$12</f>
        <v>-7.7581109664775767E-4</v>
      </c>
      <c r="S133" s="9">
        <f>(窯業・土石製品!Q133/窯業・土石製品!Q121*100-100)*窯業・土石製品!Q$12/窯業・土石製品!$B$12</f>
        <v>0</v>
      </c>
      <c r="T133" s="9">
        <f>(窯業・土石製品!R133/窯業・土石製品!R121*100-100)*窯業・土石製品!R$12/窯業・土石製品!$B$12</f>
        <v>5.1348148366651091E-4</v>
      </c>
      <c r="U133" s="9">
        <f>(窯業・土石製品!S133/窯業・土石製品!S121*100-100)*窯業・土石製品!S$12/窯業・土石製品!$B$12</f>
        <v>0</v>
      </c>
      <c r="V133" s="9">
        <f>(窯業・土石製品!T133/窯業・土石製品!T121*100-100)*窯業・土石製品!T$12/窯業・土石製品!$B$12</f>
        <v>3.6356425171866127E-3</v>
      </c>
      <c r="W133" s="9">
        <f>(窯業・土石製品!U133/窯業・土石製品!U121*100-100)*窯業・土石製品!U$12/窯業・土石製品!$B$12</f>
        <v>-0.92017023673170029</v>
      </c>
      <c r="X133" s="9">
        <f>(窯業・土石製品!V133/窯業・土石製品!V121*100-100)*窯業・土石製品!V$12/窯業・土石製品!$B$12</f>
        <v>-1.7325557623071803E-3</v>
      </c>
      <c r="Y133" s="9">
        <f>(窯業・土石製品!W133/窯業・土石製品!W121*100-100)*窯業・土石製品!W$12/窯業・土石製品!$B$12</f>
        <v>5.6961408899762591E-3</v>
      </c>
      <c r="Z133" s="9">
        <f>(窯業・土石製品!X133/窯業・土石製品!X121*100-100)*窯業・土石製品!X$12/窯業・土石製品!$B$12</f>
        <v>-4.213483909656362E-3</v>
      </c>
      <c r="AA133" s="9">
        <f>(窯業・土石製品!Y133/窯業・土石製品!Y121*100-100)*窯業・土石製品!Y$12/窯業・土石製品!$B$12</f>
        <v>-2.2619917694345197E-3</v>
      </c>
      <c r="AB133" s="9">
        <f>(窯業・土石製品!Z133/窯業・土石製品!Z121*100-100)*窯業・土石製品!Z$12/窯業・土石製品!$B$12</f>
        <v>1.2942191544434855E-2</v>
      </c>
      <c r="AC133" s="9">
        <f>(窯業・土石製品!AA133/窯業・土石製品!AA121*100-100)*窯業・土石製品!AA$12/窯業・土石製品!$B$12</f>
        <v>0</v>
      </c>
      <c r="AD133" s="9">
        <f>(窯業・土石製品!AB133/窯業・土石製品!AB121*100-100)*窯業・土石製品!AB$12/窯業・土石製品!$B$12</f>
        <v>3.783545033644697E-4</v>
      </c>
      <c r="AE133" s="9">
        <f>(窯業・土石製品!AC133/窯業・土石製品!AC121*100-100)*窯業・土石製品!AC$12/窯業・土石製品!$B$12</f>
        <v>5.1200181946953707E-2</v>
      </c>
      <c r="AF133" s="9">
        <f>(窯業・土石製品!AD133/窯業・土石製品!AD121*100-100)*窯業・土石製品!AD$12/窯業・土石製品!$B$12</f>
        <v>0</v>
      </c>
      <c r="AG133" s="9">
        <f>(窯業・土石製品!AE133/窯業・土石製品!AE121*100-100)*窯業・土石製品!AE$12/窯業・土石製品!$B$12</f>
        <v>-1.0749110773256799E-3</v>
      </c>
      <c r="AJ133" s="4">
        <v>44136</v>
      </c>
      <c r="AK133" s="2">
        <f t="shared" si="24"/>
        <v>3.2070055368311055E-2</v>
      </c>
      <c r="AL133" s="2">
        <f t="shared" si="25"/>
        <v>-0.5079410730834375</v>
      </c>
      <c r="AM133" s="2">
        <f t="shared" si="26"/>
        <v>-1.7419983686065719</v>
      </c>
      <c r="AN133" s="2">
        <f t="shared" si="27"/>
        <v>0.30229524017780585</v>
      </c>
      <c r="AO133" s="2">
        <f t="shared" si="28"/>
        <v>-0.92017023673170029</v>
      </c>
      <c r="AP133" s="2">
        <f t="shared" si="29"/>
        <v>-0.11356437288477705</v>
      </c>
      <c r="AQ133" s="2">
        <f t="shared" si="30"/>
        <v>-2.9493087557603701</v>
      </c>
      <c r="AR133" s="2">
        <f>窯業・土石製品!AY133</f>
        <v>-2.7149321266968371</v>
      </c>
      <c r="AS133" s="12">
        <f>窯業・土石製品!AZ133</f>
        <v>-1.5777540905268808</v>
      </c>
    </row>
    <row r="134" spans="1:45">
      <c r="B134">
        <v>12</v>
      </c>
      <c r="C134" s="4">
        <v>44166</v>
      </c>
      <c r="D134" s="9">
        <f>窯業・土石製品!B134/窯業・土石製品!B122*100-100</f>
        <v>-2.7624309392265189</v>
      </c>
      <c r="E134" s="9">
        <f>(窯業・土石製品!C134/窯業・土石製品!C122*100-100)*窯業・土石製品!C$12/窯業・土石製品!$B$12</f>
        <v>8.8198638673185701E-3</v>
      </c>
      <c r="F134" s="9">
        <f>(窯業・土石製品!D134/窯業・土石製品!D122*100-100)*窯業・土石製品!D$12/窯業・土石製品!$B$12</f>
        <v>6.419737869263395E-2</v>
      </c>
      <c r="G134" s="9">
        <f>(窯業・土石製品!E134/窯業・土石製品!E122*100-100)*窯業・土石製品!E$12/窯業・土石製品!$B$12</f>
        <v>4.3646192838653662E-3</v>
      </c>
      <c r="H134" s="9">
        <f>(窯業・土石製品!F134/窯業・土石製品!F122*100-100)*窯業・土石製品!F$12/窯業・土石製品!$B$12</f>
        <v>-3.8492214297247787E-3</v>
      </c>
      <c r="I134" s="9">
        <f>(窯業・土石製品!G134/窯業・土石製品!G122*100-100)*窯業・土石製品!G$12/窯業・土石製品!$B$12</f>
        <v>-1.0966688811936368E-2</v>
      </c>
      <c r="J134" s="9">
        <f>(窯業・土石製品!H134/窯業・土石製品!H122*100-100)*窯業・土石製品!H$12/窯業・土石製品!$B$12</f>
        <v>-0.52606095025902566</v>
      </c>
      <c r="K134" s="9">
        <f>(窯業・土石製品!I134/窯業・土石製品!I122*100-100)*窯業・土石製品!I$12/窯業・土石製品!$B$12</f>
        <v>-1.5403930249882622</v>
      </c>
      <c r="L134" s="9">
        <f>(窯業・土石製品!J134/窯業・土石製品!J122*100-100)*窯業・土石製品!J$12/窯業・土石製品!$B$12</f>
        <v>-5.8562476382598413E-2</v>
      </c>
      <c r="M134" s="9">
        <f>(窯業・土石製品!K134/窯業・土石製品!K122*100-100)*窯業・土石製品!K$12/窯業・土石製品!$B$12</f>
        <v>-0.14962383826893297</v>
      </c>
      <c r="N134" s="9">
        <f>(窯業・土石製品!L134/窯業・土石製品!L122*100-100)*窯業・土石製品!L$12/窯業・土石製品!$B$12</f>
        <v>-4.334129261392141E-2</v>
      </c>
      <c r="O134" s="9">
        <f>(窯業・土石製品!M134/窯業・土石製品!M122*100-100)*窯業・土石製品!M$12/窯業・土石製品!$B$12</f>
        <v>0.3578332029081473</v>
      </c>
      <c r="P134" s="9">
        <f>(窯業・土石製品!N134/窯業・土石製品!N122*100-100)*窯業・土石製品!N$12/窯業・土石製品!$B$12</f>
        <v>-2.1336161221368215E-2</v>
      </c>
      <c r="Q134" s="9">
        <f>(窯業・土石製品!O134/窯業・土石製品!O122*100-100)*窯業・土石製品!O$12/窯業・土石製品!$B$12</f>
        <v>-3.0422139136548005E-3</v>
      </c>
      <c r="R134" s="9">
        <f>(窯業・土石製品!P134/窯業・土石製品!P122*100-100)*窯業・土石製品!P$12/窯業・土石製品!$B$12</f>
        <v>-1.9470307502912095E-4</v>
      </c>
      <c r="S134" s="9">
        <f>(窯業・土石製品!Q134/窯業・土石製品!Q122*100-100)*窯業・土石製品!Q$12/窯業・土石製品!$B$12</f>
        <v>0</v>
      </c>
      <c r="T134" s="9">
        <f>(窯業・土石製品!R134/窯業・土石製品!R122*100-100)*窯業・土石製品!R$12/窯業・土石製品!$B$12</f>
        <v>5.7903231136861768E-4</v>
      </c>
      <c r="U134" s="9">
        <f>(窯業・土石製品!S134/窯業・土石製品!S122*100-100)*窯業・土石製品!S$12/窯業・土石製品!$B$12</f>
        <v>0</v>
      </c>
      <c r="V134" s="9">
        <f>(窯業・土石製品!T134/窯業・土石製品!T122*100-100)*窯業・土石製品!T$12/窯業・土石製品!$B$12</f>
        <v>3.6393111776481068E-3</v>
      </c>
      <c r="W134" s="9">
        <f>(窯業・土石製品!U134/窯業・土石製品!U122*100-100)*窯業・土石製品!U$12/窯業・土石製品!$B$12</f>
        <v>-1.0153783687763289</v>
      </c>
      <c r="X134" s="9">
        <f>(窯業・土石製品!V134/窯業・土石製品!V122*100-100)*窯業・土石製品!V$12/窯業・土石製品!$B$12</f>
        <v>-1.4437964685893442E-3</v>
      </c>
      <c r="Y134" s="9">
        <f>(窯業・土石製品!W134/窯業・土石製品!W122*100-100)*窯業・土石製品!W$12/窯業・土石製品!$B$12</f>
        <v>5.6961408899762591E-3</v>
      </c>
      <c r="Z134" s="9">
        <f>(窯業・土石製品!X134/窯業・土石製品!X122*100-100)*窯業・土石製品!X$12/窯業・土石製品!$B$12</f>
        <v>-7.5557050447737674E-3</v>
      </c>
      <c r="AA134" s="9">
        <f>(窯業・土石製品!Y134/窯業・土石製品!Y122*100-100)*窯業・土石製品!Y$12/窯業・土石製品!$B$12</f>
        <v>-3.9234202713443423E-3</v>
      </c>
      <c r="AB134" s="9">
        <f>(窯業・土石製品!Z134/窯業・土石製品!Z122*100-100)*窯業・土石製品!Z$12/窯業・土石製品!$B$12</f>
        <v>1.7778151897135955E-2</v>
      </c>
      <c r="AC134" s="9">
        <f>(窯業・土石製品!AA134/窯業・土石製品!AA122*100-100)*窯業・土石製品!AA$12/窯業・土石製品!$B$12</f>
        <v>0</v>
      </c>
      <c r="AD134" s="9">
        <f>(窯業・土石製品!AB134/窯業・土石製品!AB122*100-100)*窯業・土石製品!AB$12/窯業・土石製品!$B$12</f>
        <v>3.783545033644697E-4</v>
      </c>
      <c r="AE134" s="9">
        <f>(窯業・土石製品!AC134/窯業・土石製品!AC122*100-100)*窯業・土石製品!AC$12/窯業・土石製品!$B$12</f>
        <v>6.1440218336344145E-2</v>
      </c>
      <c r="AF134" s="9">
        <f>(窯業・土石製品!AD134/窯業・土石製品!AD122*100-100)*窯業・土石製品!AD$12/窯業・土石製品!$B$12</f>
        <v>0</v>
      </c>
      <c r="AG134" s="9">
        <f>(窯業・土石製品!AE134/窯業・土石製品!AE122*100-100)*窯業・土石製品!AE$12/窯業・土石製品!$B$12</f>
        <v>-1.0749110773256799E-3</v>
      </c>
      <c r="AJ134" s="4">
        <v>44166</v>
      </c>
      <c r="AK134" s="2">
        <f t="shared" si="24"/>
        <v>6.419737869263395E-2</v>
      </c>
      <c r="AL134" s="2">
        <f t="shared" si="25"/>
        <v>-0.52606095025902566</v>
      </c>
      <c r="AM134" s="2">
        <f t="shared" si="26"/>
        <v>-1.5403930249882622</v>
      </c>
      <c r="AN134" s="2">
        <f t="shared" si="27"/>
        <v>0.3578332029081473</v>
      </c>
      <c r="AO134" s="2">
        <f t="shared" si="28"/>
        <v>-1.0153783687763289</v>
      </c>
      <c r="AP134" s="2">
        <f t="shared" si="29"/>
        <v>-0.10262917680368355</v>
      </c>
      <c r="AQ134" s="2">
        <f t="shared" si="30"/>
        <v>-2.7624309392265189</v>
      </c>
      <c r="AR134" s="2">
        <f>窯業・土石製品!AY134</f>
        <v>-2.7173913043478279</v>
      </c>
      <c r="AS134" s="12">
        <f>窯業・土石製品!AZ134</f>
        <v>-1.4784155298221862</v>
      </c>
    </row>
    <row r="135" spans="1:45">
      <c r="A135">
        <v>21</v>
      </c>
      <c r="B135">
        <v>1</v>
      </c>
      <c r="C135" s="4">
        <v>44197</v>
      </c>
      <c r="D135" s="9">
        <f>窯業・土石製品!B135/窯業・土石製品!B123*100-100</f>
        <v>-2.3853211009174231</v>
      </c>
      <c r="E135" s="9">
        <f>(窯業・土石製品!C135/窯業・土石製品!C123*100-100)*窯業・土石製品!C$12/窯業・土石製品!$B$12</f>
        <v>1.3749946572257119E-2</v>
      </c>
      <c r="F135" s="9">
        <f>(窯業・土石製品!D135/窯業・土石製品!D123*100-100)*窯業・土石製品!D$12/窯業・土石製品!$B$12</f>
        <v>0.20882793426379262</v>
      </c>
      <c r="G135" s="9">
        <f>(窯業・土石製品!E135/窯業・土石製品!E123*100-100)*窯業・土石製品!E$12/窯業・土石製品!$B$12</f>
        <v>1.2558900427491865E-3</v>
      </c>
      <c r="H135" s="9">
        <f>(窯業・土石製品!F135/窯業・土石製品!F123*100-100)*窯業・土石製品!F$12/窯業・土石製品!$B$12</f>
        <v>-4.84357311209427E-3</v>
      </c>
      <c r="I135" s="9">
        <f>(窯業・土石製品!G135/窯業・土石製品!G123*100-100)*窯業・土石製品!G$12/窯業・土石製品!$B$12</f>
        <v>-1.0976550942162345E-2</v>
      </c>
      <c r="J135" s="9">
        <f>(窯業・土石製品!H135/窯業・土石製品!H123*100-100)*窯業・土石製品!H$12/窯業・土石製品!$B$12</f>
        <v>-0.55411753427284094</v>
      </c>
      <c r="K135" s="9">
        <f>(窯業・土石製品!I135/窯業・土石製品!I123*100-100)*窯業・土石製品!I$12/窯業・土石製品!$B$12</f>
        <v>-1.1441397775221975</v>
      </c>
      <c r="L135" s="9">
        <f>(窯業・土石製品!J135/窯業・土石製品!J123*100-100)*窯業・土石製品!J$12/窯業・土石製品!$B$12</f>
        <v>-6.6267727992988676E-2</v>
      </c>
      <c r="M135" s="9">
        <f>(窯業・土石製品!K135/窯業・土石製品!K123*100-100)*窯業・土石製品!K$12/窯業・土石製品!$B$12</f>
        <v>-8.5419801887486685E-2</v>
      </c>
      <c r="N135" s="9">
        <f>(窯業・土石製品!L135/窯業・土石製品!L123*100-100)*窯業・土石製品!L$12/窯業・土石製品!$B$12</f>
        <v>-1.2879304316327986E-2</v>
      </c>
      <c r="O135" s="9">
        <f>(窯業・土石製品!M135/窯業・土石製品!M123*100-100)*窯業・土石製品!M$12/窯業・土石製品!$B$12</f>
        <v>0.32290868230431208</v>
      </c>
      <c r="P135" s="9">
        <f>(窯業・土石製品!N135/窯業・土石製品!N123*100-100)*窯業・土石製品!N$12/窯業・土石製品!$B$12</f>
        <v>-2.1277437841860054E-2</v>
      </c>
      <c r="Q135" s="9">
        <f>(窯業・土石製品!O135/窯業・土石製品!O123*100-100)*窯業・土石製品!O$12/窯業・土石製品!$B$12</f>
        <v>-3.0395121250991106E-3</v>
      </c>
      <c r="R135" s="9">
        <f>(窯業・土石製品!P135/窯業・土石製品!P123*100-100)*窯業・土石製品!P$12/窯業・土石製品!$B$12</f>
        <v>1.5651932328870533E-3</v>
      </c>
      <c r="S135" s="9">
        <f>(窯業・土石製品!Q135/窯業・土石製品!Q123*100-100)*窯業・土石製品!Q$12/窯業・土石製品!$B$12</f>
        <v>0</v>
      </c>
      <c r="T135" s="9">
        <f>(窯業・土石製品!R135/窯業・土石製品!R123*100-100)*窯業・土石製品!R$12/窯業・土石製品!$B$12</f>
        <v>6.605265222040126E-4</v>
      </c>
      <c r="U135" s="9">
        <f>(窯業・土石製品!S135/窯業・土石製品!S123*100-100)*窯業・土石製品!S$12/窯業・土石製品!$B$12</f>
        <v>0</v>
      </c>
      <c r="V135" s="9">
        <f>(窯業・土石製品!T135/窯業・土石製品!T123*100-100)*窯業・土石製品!T$12/窯業・土石製品!$B$12</f>
        <v>1.2143290831814057E-3</v>
      </c>
      <c r="W135" s="9">
        <f>(窯業・土石製品!U135/窯業・土石製品!U123*100-100)*窯業・土石製品!U$12/窯業・土石製品!$B$12</f>
        <v>-1.0378446530301579</v>
      </c>
      <c r="X135" s="9">
        <f>(窯業・土石製品!V135/窯業・土石製品!V123*100-100)*窯業・土石製品!V$12/窯業・土石製品!$B$12</f>
        <v>-1.7325557623071803E-3</v>
      </c>
      <c r="Y135" s="9">
        <f>(窯業・土石製品!W135/窯業・土石製品!W123*100-100)*窯業・土石製品!W$12/窯業・土石製品!$B$12</f>
        <v>1.4090847214705236E-3</v>
      </c>
      <c r="Z135" s="9">
        <f>(窯業・土石製品!X135/窯業・土石製品!X123*100-100)*窯業・土石製品!X$12/窯業・土石製品!$B$12</f>
        <v>-8.3952278275271127E-4</v>
      </c>
      <c r="AA135" s="9">
        <f>(窯業・土石製品!Y135/窯業・土石製品!Y123*100-100)*窯業・土石製品!Y$12/窯業・土石製品!$B$12</f>
        <v>-5.0793933117901664E-3</v>
      </c>
      <c r="AB135" s="9">
        <f>(窯業・土石製品!Z135/窯業・土石製品!Z123*100-100)*窯業・土石製品!Z$12/窯業・土石製品!$B$12</f>
        <v>1.6257119898799622E-2</v>
      </c>
      <c r="AC135" s="9">
        <f>(窯業・土石製品!AA135/窯業・土石製品!AA123*100-100)*窯業・土石製品!AA$12/窯業・土石製品!$B$12</f>
        <v>1.5452486102308289E-3</v>
      </c>
      <c r="AD135" s="9">
        <f>(窯業・土石製品!AB135/窯業・土石製品!AB123*100-100)*窯業・土石製品!AB$12/窯業・土石製品!$B$12</f>
        <v>3.783545033644697E-4</v>
      </c>
      <c r="AE135" s="9">
        <f>(窯業・土石製品!AC135/窯業・土石製品!AC123*100-100)*窯業・土石製品!AC$12/窯業・土石製品!$B$12</f>
        <v>4.0920874085312912E-2</v>
      </c>
      <c r="AF135" s="9">
        <f>(窯業・土石製品!AD135/窯業・土石製品!AD123*100-100)*窯業・土石製品!AD$12/窯業・土石製品!$B$12</f>
        <v>0</v>
      </c>
      <c r="AG135" s="9">
        <f>(窯業・土石製品!AE135/窯業・土石製品!AE123*100-100)*窯業・土石製品!AE$12/窯業・土石製品!$B$12</f>
        <v>-1.073932105488415E-3</v>
      </c>
      <c r="AJ135" s="4">
        <v>44197</v>
      </c>
      <c r="AK135" s="2">
        <f t="shared" si="24"/>
        <v>0.20882793426379262</v>
      </c>
      <c r="AL135" s="2">
        <f t="shared" si="25"/>
        <v>-0.55411753427284094</v>
      </c>
      <c r="AM135" s="2">
        <f t="shared" si="26"/>
        <v>-1.1441397775221975</v>
      </c>
      <c r="AN135" s="2">
        <f t="shared" si="27"/>
        <v>0.32290868230431208</v>
      </c>
      <c r="AO135" s="2">
        <f t="shared" si="28"/>
        <v>-1.0378446530301579</v>
      </c>
      <c r="AP135" s="2">
        <f t="shared" si="29"/>
        <v>-0.18095575266033137</v>
      </c>
      <c r="AQ135" s="2">
        <f t="shared" si="30"/>
        <v>-2.3853211009174231</v>
      </c>
      <c r="AR135" s="2">
        <f>窯業・土石製品!AY135</f>
        <v>-2.2686025408348343</v>
      </c>
      <c r="AS135" s="12">
        <f>窯業・土石製品!AZ135</f>
        <v>-1.2787727159227842</v>
      </c>
    </row>
    <row r="136" spans="1:45">
      <c r="B136">
        <v>2</v>
      </c>
      <c r="C136" s="4">
        <v>44228</v>
      </c>
      <c r="D136" s="9">
        <f>窯業・土石製品!B136/窯業・土石製品!B124*100-100</f>
        <v>-1.5582034830430729</v>
      </c>
      <c r="E136" s="9">
        <f>(窯業・土石製品!C136/窯業・土石製品!C124*100-100)*窯業・土石製品!C$12/窯業・土石製品!$B$12</f>
        <v>1.0758027143330025E-2</v>
      </c>
      <c r="F136" s="9">
        <f>(窯業・土石製品!D136/窯業・土石製品!D124*100-100)*窯業・土石製品!D$12/窯業・土石製品!$B$12</f>
        <v>0.23924488953776502</v>
      </c>
      <c r="G136" s="9">
        <f>(窯業・土石製品!E136/窯業・土石製品!E124*100-100)*窯業・土石製品!E$12/窯業・土石製品!$B$12</f>
        <v>3.4578374355360253E-3</v>
      </c>
      <c r="H136" s="9">
        <f>(窯業・土石製品!F136/窯業・土石製品!F124*100-100)*窯業・土石製品!F$12/窯業・土石製品!$B$12</f>
        <v>1.9227933298625408E-3</v>
      </c>
      <c r="I136" s="9">
        <f>(窯業・土石製品!G136/窯業・土石製品!G124*100-100)*窯業・土石製品!G$12/窯業・土石製品!$B$12</f>
        <v>-5.4833444059673164E-3</v>
      </c>
      <c r="J136" s="9">
        <f>(窯業・土石製品!H136/窯業・土石製品!H124*100-100)*窯業・土石製品!H$12/窯業・土石製品!$B$12</f>
        <v>-0.49008036639697039</v>
      </c>
      <c r="K136" s="9">
        <f>(窯業・土石製品!I136/窯業・土石製品!I124*100-100)*窯業・土石製品!I$12/窯業・土石製品!$B$12</f>
        <v>-0.58080378019256618</v>
      </c>
      <c r="L136" s="9">
        <f>(窯業・土石製品!J136/窯業・土石製品!J124*100-100)*窯業・土石製品!J$12/窯業・土石製品!$B$12</f>
        <v>-5.1078051616112709E-2</v>
      </c>
      <c r="M136" s="9">
        <f>(窯業・土石製品!K136/窯業・土石製品!K124*100-100)*窯業・土石製品!K$12/窯業・土石製品!$B$12</f>
        <v>-0.12801062318175907</v>
      </c>
      <c r="N136" s="9">
        <f>(窯業・土石製品!L136/窯業・土石製品!L124*100-100)*窯業・土石製品!L$12/窯業・土石製品!$B$12</f>
        <v>4.8438611628295568E-3</v>
      </c>
      <c r="O136" s="9">
        <f>(窯業・土石製品!M136/窯業・土石製品!M124*100-100)*窯業・土石製品!M$12/窯業・土石製品!$B$12</f>
        <v>0.4001980398259663</v>
      </c>
      <c r="P136" s="9">
        <f>(窯業・土石製品!N136/窯業・土石製品!N124*100-100)*窯業・土石製品!N$12/窯業・土石製品!$B$12</f>
        <v>2.6596797302325067E-3</v>
      </c>
      <c r="Q136" s="9">
        <f>(窯業・土石製品!O136/窯業・土石製品!O124*100-100)*窯業・土石製品!O$12/窯業・土石製品!$B$12</f>
        <v>-1.7353229321139733E-3</v>
      </c>
      <c r="R136" s="9">
        <f>(窯業・土石製品!P136/窯業・土石製品!P124*100-100)*窯業・土石製品!P$12/窯業・土石製品!$B$12</f>
        <v>-1.9470307502912095E-4</v>
      </c>
      <c r="S136" s="9">
        <f>(窯業・土石製品!Q136/窯業・土石製品!Q124*100-100)*窯業・土石製品!Q$12/窯業・土石製品!$B$12</f>
        <v>0</v>
      </c>
      <c r="T136" s="9">
        <f>(窯業・土石製品!R136/窯業・土石製品!R124*100-100)*窯業・土石製品!R$12/窯業・土石製品!$B$12</f>
        <v>4.9303586835942382E-4</v>
      </c>
      <c r="U136" s="9">
        <f>(窯業・土石製品!S136/窯業・土石製品!S124*100-100)*窯業・土石製品!S$12/窯業・土石製品!$B$12</f>
        <v>0</v>
      </c>
      <c r="V136" s="9">
        <f>(窯業・土石製品!T136/窯業・土石製品!T124*100-100)*窯業・土石製品!T$12/窯業・土石製品!$B$12</f>
        <v>2.4262074517654047E-3</v>
      </c>
      <c r="W136" s="9">
        <f>(窯業・土石製品!U136/窯業・土石製品!U124*100-100)*窯業・土石製品!U$12/窯業・土石製品!$B$12</f>
        <v>-0.95110047493567684</v>
      </c>
      <c r="X136" s="9">
        <f>(窯業・土石製品!V136/窯業・土石製品!V124*100-100)*窯業・土石製品!V$12/窯業・土石製品!$B$12</f>
        <v>-1.1550371748714672E-3</v>
      </c>
      <c r="Y136" s="9">
        <f>(窯業・土石製品!W136/窯業・土石製品!W124*100-100)*窯業・土石製品!W$12/窯業・土石製品!$B$12</f>
        <v>1.4090847214705236E-3</v>
      </c>
      <c r="Z136" s="9">
        <f>(窯業・土石製品!X136/窯業・土石製品!X124*100-100)*窯業・土石製品!X$12/窯業・土石製品!$B$12</f>
        <v>1.6822135760062747E-3</v>
      </c>
      <c r="AA136" s="9">
        <f>(窯業・土石製品!Y136/窯業・土石製品!Y124*100-100)*窯業・土石製品!Y$12/窯業・土石製品!$B$12</f>
        <v>-5.7002645440958348E-4</v>
      </c>
      <c r="AB136" s="9">
        <f>(窯業・土石製品!Z136/窯業・土石製品!Z124*100-100)*窯業・土石製品!Z$12/窯業・土石製品!$B$12</f>
        <v>1.4617063391361608E-2</v>
      </c>
      <c r="AC136" s="9">
        <f>(窯業・土石製品!AA136/窯業・土石製品!AA124*100-100)*窯業・土石製品!AA$12/窯業・土石製品!$B$12</f>
        <v>1.5468286190352407E-3</v>
      </c>
      <c r="AD136" s="9">
        <f>(窯業・土石製品!AB136/窯業・土石製品!AB124*100-100)*窯業・土石製品!AB$12/窯業・土石製品!$B$12</f>
        <v>3.783545033644697E-4</v>
      </c>
      <c r="AE136" s="9">
        <f>(窯業・土石製品!AC136/窯業・土石製品!AC124*100-100)*窯業・土石製品!AC$12/窯業・土石製品!$B$12</f>
        <v>3.0661258384324118E-2</v>
      </c>
      <c r="AF136" s="9">
        <f>(窯業・土石製品!AD136/窯業・土石製品!AD124*100-100)*窯業・土石製品!AD$12/窯業・土石製品!$B$12</f>
        <v>0</v>
      </c>
      <c r="AG136" s="9">
        <f>(窯業・土石製品!AE136/窯業・土石製品!AE124*100-100)*窯業・土石製品!AE$12/窯業・土石製品!$B$12</f>
        <v>-8.6071346848633722E-4</v>
      </c>
      <c r="AJ136" s="4">
        <v>44228</v>
      </c>
      <c r="AK136" s="2">
        <f t="shared" si="24"/>
        <v>0.23924488953776502</v>
      </c>
      <c r="AL136" s="2">
        <f t="shared" si="25"/>
        <v>-0.49008036639697039</v>
      </c>
      <c r="AM136" s="2">
        <f t="shared" si="26"/>
        <v>-0.58080378019256618</v>
      </c>
      <c r="AN136" s="2">
        <f t="shared" si="27"/>
        <v>0.4001980398259663</v>
      </c>
      <c r="AO136" s="2">
        <f t="shared" si="28"/>
        <v>-0.95110047493567684</v>
      </c>
      <c r="AP136" s="2">
        <f t="shared" si="29"/>
        <v>-0.17566179088159073</v>
      </c>
      <c r="AQ136" s="2">
        <f t="shared" si="30"/>
        <v>-1.5582034830430729</v>
      </c>
      <c r="AR136" s="2">
        <f>窯業・土石製品!AY136</f>
        <v>-2.9011786038077929</v>
      </c>
      <c r="AS136" s="12">
        <f>窯業・土石製品!AZ136</f>
        <v>-0.83570959017168889</v>
      </c>
    </row>
    <row r="137" spans="1:45">
      <c r="B137">
        <v>3</v>
      </c>
      <c r="C137" s="4">
        <v>44256</v>
      </c>
      <c r="D137" s="9">
        <f>窯業・土石製品!B137/窯業・土石製品!B125*100-100</f>
        <v>0.55555555555555713</v>
      </c>
      <c r="E137" s="9">
        <f>(窯業・土石製品!C137/窯業・土石製品!C125*100-100)*窯業・土石製品!C$12/窯業・土石製品!$B$12</f>
        <v>1.222990062869753E-2</v>
      </c>
      <c r="F137" s="9">
        <f>(窯業・土石製品!D137/窯業・土石製品!D125*100-100)*窯業・土石製品!D$12/窯業・土石製品!$B$12</f>
        <v>0.49664282268454263</v>
      </c>
      <c r="G137" s="9">
        <f>(窯業・土石製品!E137/窯業・土石製品!E125*100-100)*窯業・土石製品!E$12/窯業・土石製品!$B$12</f>
        <v>5.6967233875407841E-3</v>
      </c>
      <c r="H137" s="9">
        <f>(窯業・土石製品!F137/窯業・土石製品!F125*100-100)*窯業・土石製品!F$12/窯業・土石製品!$B$12</f>
        <v>9.6230535743120921E-3</v>
      </c>
      <c r="I137" s="9">
        <f>(窯業・土石製品!G137/窯業・土石製品!G125*100-100)*窯業・土石製品!G$12/窯業・土石製品!$B$12</f>
        <v>0</v>
      </c>
      <c r="J137" s="9">
        <f>(窯業・土石製品!H137/窯業・土石製品!H125*100-100)*窯業・土石製品!H$12/窯業・土石製品!$B$12</f>
        <v>-0.28343045963995428</v>
      </c>
      <c r="K137" s="9">
        <f>(窯業・土石製品!I137/窯業・土石製品!I125*100-100)*窯業・土石製品!I$12/窯業・土石製品!$B$12</f>
        <v>0.65295555975195818</v>
      </c>
      <c r="L137" s="9">
        <f>(窯業・土石製品!J137/窯業・土石製品!J125*100-100)*窯業・土石製品!J$12/窯業・土石製品!$B$12</f>
        <v>-3.842486018590658E-2</v>
      </c>
      <c r="M137" s="9">
        <f>(窯業・土石製品!K137/窯業・土石製品!K125*100-100)*窯業・土石製品!K$12/窯業・土石製品!$B$12</f>
        <v>-8.5340415454501689E-2</v>
      </c>
      <c r="N137" s="9">
        <f>(窯業・土石製品!L137/窯業・土石製品!L125*100-100)*窯業・土石製品!L$12/窯業・土石製品!$B$12</f>
        <v>2.7555977300088224E-2</v>
      </c>
      <c r="O137" s="9">
        <f>(窯業・土石製品!M137/窯業・土石製品!M125*100-100)*窯業・土石製品!M$12/窯業・土石製品!$B$12</f>
        <v>0.7665772854635855</v>
      </c>
      <c r="P137" s="9">
        <f>(窯業・土石製品!N137/窯業・土石製品!N125*100-100)*窯業・土石製品!N$12/窯業・土石製品!$B$12</f>
        <v>4.5297670405521996E-2</v>
      </c>
      <c r="Q137" s="9">
        <f>(窯業・土石製品!O137/窯業・土石製品!O125*100-100)*窯業・土石製品!O$12/窯業・土石製品!$B$12</f>
        <v>1.3072920751954324E-3</v>
      </c>
      <c r="R137" s="9">
        <f>(窯業・土石製品!P137/窯業・土石製品!P125*100-100)*窯業・土石製品!P$12/窯業・土石製品!$B$12</f>
        <v>-1.9395277416192511E-4</v>
      </c>
      <c r="S137" s="9">
        <f>(窯業・土石製品!Q137/窯業・土石製品!Q125*100-100)*窯業・土石製品!Q$12/窯業・土石製品!$B$12</f>
        <v>0</v>
      </c>
      <c r="T137" s="9">
        <f>(窯業・土石製品!R137/窯業・土石製品!R125*100-100)*窯業・土石製品!R$12/窯業・土石製品!$B$12</f>
        <v>4.7112316309900343E-4</v>
      </c>
      <c r="U137" s="9">
        <f>(窯業・土石製品!S137/窯業・土石製品!S125*100-100)*窯業・土石製品!S$12/窯業・土石製品!$B$12</f>
        <v>-3.6804932281553533E-4</v>
      </c>
      <c r="V137" s="9">
        <f>(窯業・土石製品!T137/窯業・土石製品!T125*100-100)*窯業・土石製品!T$12/窯業・土石製品!$B$12</f>
        <v>6.0716454159075416E-3</v>
      </c>
      <c r="W137" s="9">
        <f>(窯業・土石製品!U137/窯業・土石製品!U125*100-100)*窯業・土石製品!U$12/窯業・土石製品!$B$12</f>
        <v>-0.83237768627836428</v>
      </c>
      <c r="X137" s="9">
        <f>(窯業・土石製品!V137/窯業・土石製品!V125*100-100)*窯業・土石製品!V$12/窯業・土石製品!$B$12</f>
        <v>-8.6627788115359013E-4</v>
      </c>
      <c r="Y137" s="9">
        <f>(窯業・土石製品!W137/窯業・土石製品!W125*100-100)*窯業・土石製品!W$12/窯業・土石製品!$B$12</f>
        <v>1.4090847214705236E-3</v>
      </c>
      <c r="Z137" s="9">
        <f>(窯業・土石製品!X137/窯業・土石製品!X125*100-100)*窯業・土石製品!X$12/窯業・土石製品!$B$12</f>
        <v>2.5233203640092853E-3</v>
      </c>
      <c r="AA137" s="9">
        <f>(窯業・土石製品!Y137/窯業・土石製品!Y125*100-100)*窯業・土石製品!Y$12/窯業・土石製品!$B$12</f>
        <v>4.5831503255946374E-3</v>
      </c>
      <c r="AB137" s="9">
        <f>(窯業・土石製品!Z137/窯業・土石製品!Z125*100-100)*窯業・土石製品!Z$12/窯業・土石製品!$B$12</f>
        <v>1.7743530374453902E-2</v>
      </c>
      <c r="AC137" s="9">
        <f>(窯業・土石製品!AA137/窯業・土石製品!AA125*100-100)*窯業・土石製品!AA$12/窯業・土石製品!$B$12</f>
        <v>1.5468286190352407E-3</v>
      </c>
      <c r="AD137" s="9">
        <f>(窯業・土石製品!AB137/窯業・土石製品!AB125*100-100)*窯業・土石製品!AB$12/窯業・土石製品!$B$12</f>
        <v>3.783545033644697E-4</v>
      </c>
      <c r="AE137" s="9">
        <f>(窯業・土石製品!AC137/窯業・土石製品!AC125*100-100)*窯業・土石製品!AC$12/窯業・土石製品!$B$12</f>
        <v>6.1322516768651275E-2</v>
      </c>
      <c r="AF137" s="9">
        <f>(窯業・土石製品!AD137/窯業・土石製品!AD125*100-100)*窯業・土石製品!AD$12/窯業・土石製品!$B$12</f>
        <v>0</v>
      </c>
      <c r="AG137" s="9">
        <f>(窯業・土石製品!AE137/窯業・土石製品!AE125*100-100)*窯業・土石製品!AE$12/窯業・土石製品!$B$12</f>
        <v>-1.2898932927908364E-3</v>
      </c>
      <c r="AJ137" s="4">
        <v>44256</v>
      </c>
      <c r="AK137" s="2">
        <f t="shared" si="24"/>
        <v>0.49664282268454263</v>
      </c>
      <c r="AL137" s="2">
        <f t="shared" si="25"/>
        <v>-0.28343045963995428</v>
      </c>
      <c r="AM137" s="2">
        <f t="shared" si="26"/>
        <v>0.65295555975195818</v>
      </c>
      <c r="AN137" s="2">
        <f t="shared" si="27"/>
        <v>0.7665772854635855</v>
      </c>
      <c r="AO137" s="2">
        <f t="shared" si="28"/>
        <v>-0.83237768627836428</v>
      </c>
      <c r="AP137" s="2">
        <f t="shared" si="29"/>
        <v>-0.24481196642621073</v>
      </c>
      <c r="AQ137" s="2">
        <f t="shared" si="30"/>
        <v>0.55555555555555713</v>
      </c>
      <c r="AR137" s="2">
        <f>窯業・土石製品!AY137</f>
        <v>-2.9972752043596671</v>
      </c>
      <c r="AS137" s="12">
        <f>窯業・土石製品!AZ137</f>
        <v>0.29655998373539205</v>
      </c>
    </row>
    <row r="138" spans="1:45">
      <c r="B138">
        <v>4</v>
      </c>
      <c r="C138" s="4">
        <v>44287</v>
      </c>
      <c r="D138" s="9">
        <f>窯業・土石製品!B138/窯業・土石製品!B126*100-100</f>
        <v>3.6757775683317675</v>
      </c>
      <c r="E138" s="9">
        <f>(窯業・土石製品!C138/窯業・土石製品!C126*100-100)*窯業・土石製品!C$12/窯業・土石製品!$B$12</f>
        <v>1.7615760713258544E-2</v>
      </c>
      <c r="F138" s="9">
        <f>(窯業・土石製品!D138/窯業・土石製品!D126*100-100)*窯業・土石製品!D$12/窯業・土石製品!$B$12</f>
        <v>0.59917553446457328</v>
      </c>
      <c r="G138" s="9">
        <f>(窯業・土石製品!E138/窯業・土石製品!E126*100-100)*窯業・土石製品!E$12/窯業・土石製品!$B$12</f>
        <v>1.0716517331553887E-2</v>
      </c>
      <c r="H138" s="9">
        <f>(窯業・土石製品!F138/窯業・土石製品!F126*100-100)*窯業・土石製品!F$12/窯業・土石製品!$B$12</f>
        <v>1.0565386556400266E-2</v>
      </c>
      <c r="I138" s="9">
        <f>(窯業・土石製品!G138/窯業・土石製品!G126*100-100)*窯業・土石製品!G$12/窯業・土石製品!$B$12</f>
        <v>1.0966688811936368E-2</v>
      </c>
      <c r="J138" s="9">
        <f>(窯業・土石製品!H138/窯業・土石製品!H126*100-100)*窯業・土石製品!H$12/窯業・土石製品!$B$12</f>
        <v>0.17004425151580743</v>
      </c>
      <c r="K138" s="9">
        <f>(窯業・土石製品!I138/窯業・土石製品!I126*100-100)*窯業・土石製品!I$12/窯業・土石製品!$B$12</f>
        <v>4.5240002567370174</v>
      </c>
      <c r="L138" s="9">
        <f>(窯業・土石製品!J138/窯業・土石製品!J126*100-100)*窯業・土石製品!J$12/窯業・土石製品!$B$12</f>
        <v>-2.3101680647266774E-2</v>
      </c>
      <c r="M138" s="9">
        <f>(窯業・土石製品!K138/窯業・土石製品!K126*100-100)*窯業・土石製品!K$12/窯業・土石製品!$B$12</f>
        <v>0</v>
      </c>
      <c r="N138" s="9">
        <f>(窯業・土石製品!L138/窯業・土石製品!L126*100-100)*窯業・土石製品!L$12/窯業・土石製品!$B$12</f>
        <v>9.3769840623829856E-2</v>
      </c>
      <c r="O138" s="9">
        <f>(窯業・土石製品!M138/窯業・土石製品!M126*100-100)*窯業・土石製品!M$12/窯業・土石製品!$B$12</f>
        <v>0.90467131684633262</v>
      </c>
      <c r="P138" s="9">
        <f>(窯業・土石製品!N138/窯業・土石製品!N126*100-100)*窯業・土石製品!N$12/窯業・土石製品!$B$12</f>
        <v>8.3059683996816555E-2</v>
      </c>
      <c r="Q138" s="9">
        <f>(窯業・土石製品!O138/窯業・土石製品!O126*100-100)*窯業・土石製品!O$12/窯業・土石製品!$B$12</f>
        <v>2.1749432211881459E-3</v>
      </c>
      <c r="R138" s="9">
        <f>(窯業・土石製品!P138/窯業・土石製品!P126*100-100)*窯業・土石製品!P$12/窯業・土石製品!$B$12</f>
        <v>7.7956623264319722E-4</v>
      </c>
      <c r="S138" s="9">
        <f>(窯業・土石製品!Q138/窯業・土石製品!Q126*100-100)*窯業・土石製品!Q$12/窯業・土石製品!$B$12</f>
        <v>0</v>
      </c>
      <c r="T138" s="9">
        <f>(窯業・土石製品!R138/窯業・土石製品!R126*100-100)*窯業・土石製品!R$12/窯業・土石製品!$B$12</f>
        <v>6.3197955813917254E-4</v>
      </c>
      <c r="U138" s="9">
        <f>(窯業・土石製品!S138/窯業・土石製品!S126*100-100)*窯業・土石製品!S$12/窯業・土石製品!$B$12</f>
        <v>-3.6804932281553533E-4</v>
      </c>
      <c r="V138" s="9">
        <f>(窯業・土石製品!T138/窯業・土石製品!T126*100-100)*窯業・土石製品!T$12/窯業・土石製品!$B$12</f>
        <v>7.2859744990892879E-3</v>
      </c>
      <c r="W138" s="9">
        <f>(窯業・土石製品!U138/窯業・土石製品!U126*100-100)*窯業・土石製品!U$12/窯業・土石製品!$B$12</f>
        <v>-0.64509270686573172</v>
      </c>
      <c r="X138" s="9">
        <f>(窯業・土石製品!V138/窯業・土石製品!V126*100-100)*窯業・土石製品!V$12/窯業・土石製品!$B$12</f>
        <v>2.8992364570864772E-4</v>
      </c>
      <c r="Y138" s="9">
        <f>(窯業・土石製品!W138/窯業・土石製品!W126*100-100)*窯業・土石製品!W$12/窯業・土石製品!$B$12</f>
        <v>7.0331171905711112E-3</v>
      </c>
      <c r="Z138" s="9">
        <f>(窯業・土石製品!X138/窯業・土石製品!X126*100-100)*窯業・土石製品!X$12/窯業・土石製品!$B$12</f>
        <v>2.5352792282936115E-3</v>
      </c>
      <c r="AA138" s="9">
        <f>(窯業・土石製品!Y138/窯業・土石製品!Y126*100-100)*窯業・土石製品!Y$12/窯業・土石製品!$B$12</f>
        <v>2.3727351164797263E-2</v>
      </c>
      <c r="AB138" s="9">
        <f>(窯業・土石製品!Z138/窯業・土石製品!Z126*100-100)*窯業・土石製品!Z$12/窯業・土石製品!$B$12</f>
        <v>-4.7786553394835486E-3</v>
      </c>
      <c r="AC138" s="9">
        <f>(窯業・土石製品!AA138/窯業・土石製品!AA126*100-100)*窯業・土石製品!AA$12/窯業・土石製品!$B$12</f>
        <v>0</v>
      </c>
      <c r="AD138" s="9">
        <f>(窯業・土石製品!AB138/窯業・土石製品!AB126*100-100)*窯業・土石製品!AB$12/窯業・土石製品!$B$12</f>
        <v>3.783545033644697E-4</v>
      </c>
      <c r="AE138" s="9">
        <f>(窯業・土石製品!AC138/窯業・土石製品!AC126*100-100)*窯業・土石製品!AC$12/窯業・土石製品!$B$12</f>
        <v>2.0421278311473095E-2</v>
      </c>
      <c r="AF138" s="9">
        <f>(窯業・土石製品!AD138/窯業・土石製品!AD126*100-100)*窯業・土石製品!AD$12/窯業・土石製品!$B$12</f>
        <v>0</v>
      </c>
      <c r="AG138" s="9">
        <f>(窯業・土石製品!AE138/窯業・土石製品!AE126*100-100)*窯業・土石製品!AE$12/窯業・土石製品!$B$12</f>
        <v>-4.3035673424315186E-4</v>
      </c>
      <c r="AJ138" s="4">
        <v>44287</v>
      </c>
      <c r="AK138" s="2">
        <f t="shared" si="24"/>
        <v>0.59917553446457328</v>
      </c>
      <c r="AL138" s="2">
        <f t="shared" si="25"/>
        <v>0.17004425151580743</v>
      </c>
      <c r="AM138" s="2">
        <f t="shared" si="26"/>
        <v>4.5240002567370174</v>
      </c>
      <c r="AN138" s="2">
        <f t="shared" si="27"/>
        <v>0.90467131684633262</v>
      </c>
      <c r="AO138" s="2">
        <f t="shared" si="28"/>
        <v>-0.64509270686573172</v>
      </c>
      <c r="AP138" s="2">
        <f t="shared" si="29"/>
        <v>-1.8770210843662323</v>
      </c>
      <c r="AQ138" s="2">
        <f t="shared" si="30"/>
        <v>3.6757775683317675</v>
      </c>
      <c r="AR138" s="2">
        <f>窯業・土石製品!AY138</f>
        <v>-1.1100832562442093</v>
      </c>
      <c r="AS138" s="12">
        <f>窯業・土石製品!AZ138</f>
        <v>1.9459141023404811</v>
      </c>
    </row>
    <row r="139" spans="1:45">
      <c r="B139">
        <v>5</v>
      </c>
      <c r="C139" s="4">
        <v>44317</v>
      </c>
      <c r="D139" s="9">
        <f>窯業・土石製品!B139/窯業・土石製品!B127*100-100</f>
        <v>5.0380228136882153</v>
      </c>
      <c r="E139" s="9">
        <f>(窯業・土石製品!C139/窯業・土石製品!C127*100-100)*窯業・土石製品!C$12/窯業・土石製品!$B$12</f>
        <v>3.0894751979171402E-2</v>
      </c>
      <c r="F139" s="9">
        <f>(窯業・土石製品!D139/窯業・土石製品!D127*100-100)*窯業・土石製品!D$12/窯業・土石製品!$B$12</f>
        <v>0.76085782154231862</v>
      </c>
      <c r="G139" s="9">
        <f>(窯業・土石製品!E139/窯業・土石製品!E127*100-100)*窯業・土石製品!E$12/窯業・土石製品!$B$12</f>
        <v>1.4542164738601253E-2</v>
      </c>
      <c r="H139" s="9">
        <f>(窯業・土石製品!F139/窯業・土石製品!F127*100-100)*窯業・土石製品!F$12/窯業・土石製品!$B$12</f>
        <v>1.1547664289174482E-2</v>
      </c>
      <c r="I139" s="9">
        <f>(窯業・土石製品!G139/窯業・土石製品!G127*100-100)*窯業・土石製品!G$12/窯業・土石製品!$B$12</f>
        <v>4.939447923973099E-2</v>
      </c>
      <c r="J139" s="9">
        <f>(窯業・土石製品!H139/窯業・土石製品!H127*100-100)*窯業・土石製品!H$12/窯業・土石製品!$B$12</f>
        <v>0.30375213672763629</v>
      </c>
      <c r="K139" s="9">
        <f>(窯業・土石製品!I139/窯業・土石製品!I127*100-100)*窯業・土石製品!I$12/窯業・土石製品!$B$12</f>
        <v>5.912033073379062</v>
      </c>
      <c r="L139" s="9">
        <f>(窯業・土石製品!J139/窯業・土石製品!J127*100-100)*窯業・土石製品!J$12/窯業・土石製品!$B$12</f>
        <v>-1.2860352934849623E-2</v>
      </c>
      <c r="M139" s="9">
        <f>(窯業・土石製品!K139/窯業・土石製品!K127*100-100)*窯業・土石製品!K$12/窯業・土石製品!$B$12</f>
        <v>0</v>
      </c>
      <c r="N139" s="9">
        <f>(窯業・土石製品!L139/窯業・土石製品!L127*100-100)*窯業・土石製品!L$12/窯業・土石製品!$B$12</f>
        <v>0.13570553691347501</v>
      </c>
      <c r="O139" s="9">
        <f>(窯業・土石製品!M139/窯業・土石製品!M127*100-100)*窯業・土石製品!M$12/窯業・土石製品!$B$12</f>
        <v>1.0259955358943753</v>
      </c>
      <c r="P139" s="9">
        <f>(窯業・土石製品!N139/窯業・土石製品!N127*100-100)*窯業・土石製品!N$12/窯業・土石製品!$B$12</f>
        <v>0.10707482570465075</v>
      </c>
      <c r="Q139" s="9">
        <f>(窯業・土石製品!O139/窯業・土石製品!O127*100-100)*窯業・土石製品!O$12/窯業・土石製品!$B$12</f>
        <v>1.6356516940826842E-2</v>
      </c>
      <c r="R139" s="9">
        <f>(窯業・土石製品!P139/窯業・土石製品!P127*100-100)*窯業・土石製品!P$12/窯業・土石製品!$B$12</f>
        <v>5.8298160110068279E-4</v>
      </c>
      <c r="S139" s="9">
        <f>(窯業・土石製品!Q139/窯業・土石製品!Q127*100-100)*窯業・土石製品!Q$12/窯業・土石製品!$B$12</f>
        <v>0</v>
      </c>
      <c r="T139" s="9">
        <f>(窯業・土石製品!R139/窯業・土石製品!R127*100-100)*窯業・土石製品!R$12/窯業・土石製品!$B$12</f>
        <v>4.6353799589347308E-4</v>
      </c>
      <c r="U139" s="9">
        <f>(窯業・土石製品!S139/窯業・土石製品!S127*100-100)*窯業・土石製品!S$12/窯業・土石製品!$B$12</f>
        <v>-3.6804932281553533E-4</v>
      </c>
      <c r="V139" s="9">
        <f>(窯業・土石製品!T139/窯業・土石製品!T127*100-100)*窯業・土石製品!T$12/窯業・土石製品!$B$12</f>
        <v>8.4831658734355435E-3</v>
      </c>
      <c r="W139" s="9">
        <f>(窯業・土石製品!U139/窯業・土石製品!U127*100-100)*窯業・土石製品!U$12/窯業・土石製品!$B$12</f>
        <v>-0.40333698799994344</v>
      </c>
      <c r="X139" s="9">
        <f>(窯業・土石製品!V139/窯業・土石製品!V127*100-100)*窯業・土石製品!V$12/窯業・土石製品!$B$12</f>
        <v>1.7483541431185085E-3</v>
      </c>
      <c r="Y139" s="9">
        <f>(窯業・土石製品!W139/窯業・土石製品!W127*100-100)*窯業・土石製品!W$12/窯業・土石製品!$B$12</f>
        <v>7.0331171905711112E-3</v>
      </c>
      <c r="Z139" s="9">
        <f>(窯業・土石製品!X139/窯業・土石製品!X127*100-100)*窯業・土石製品!X$12/窯業・土石製品!$B$12</f>
        <v>5.0753692331116538E-3</v>
      </c>
      <c r="AA139" s="9">
        <f>(窯業・土石製品!Y139/窯業・土石製品!Y127*100-100)*窯業・土石製品!Y$12/窯業・土石製品!$B$12</f>
        <v>2.7661030291379216E-2</v>
      </c>
      <c r="AB139" s="9">
        <f>(窯業・土石製品!Z139/窯業・土石製品!Z127*100-100)*窯業・土石製品!Z$12/窯業・土石製品!$B$12</f>
        <v>-1.5959542559609834E-3</v>
      </c>
      <c r="AC139" s="9">
        <f>(窯業・土石製品!AA139/窯業・土石製品!AA127*100-100)*窯業・土石製品!AA$12/窯業・土石製品!$B$12</f>
        <v>3.0936572380700516E-3</v>
      </c>
      <c r="AD139" s="9">
        <f>(窯業・土石製品!AB139/窯業・土石製品!AB127*100-100)*窯業・土石製品!AB$12/窯業・土石製品!$B$12</f>
        <v>1.0089453423052714E-3</v>
      </c>
      <c r="AE139" s="9">
        <f>(窯業・土石製品!AC139/窯業・土石製品!AC127*100-100)*窯業・土石製品!AC$12/窯業・土石製品!$B$12</f>
        <v>3.0690655563984311E-2</v>
      </c>
      <c r="AF139" s="9">
        <f>(窯業・土石製品!AD139/窯業・土石製品!AD127*100-100)*窯業・土石製品!AD$12/窯業・土石製品!$B$12</f>
        <v>0</v>
      </c>
      <c r="AG139" s="9">
        <f>(窯業・土石製品!AE139/窯業・土石製品!AE127*100-100)*窯業・土石製品!AE$12/窯業・土石製品!$B$12</f>
        <v>-8.6071346848633722E-4</v>
      </c>
      <c r="AJ139" s="4">
        <v>44317</v>
      </c>
      <c r="AK139" s="2">
        <f t="shared" si="24"/>
        <v>0.76085782154231862</v>
      </c>
      <c r="AL139" s="2">
        <f t="shared" si="25"/>
        <v>0.30375213672763629</v>
      </c>
      <c r="AM139" s="2">
        <f t="shared" si="26"/>
        <v>5.912033073379062</v>
      </c>
      <c r="AN139" s="2">
        <f t="shared" si="27"/>
        <v>1.0259955358943753</v>
      </c>
      <c r="AO139" s="2">
        <f t="shared" si="28"/>
        <v>-0.40333698799994344</v>
      </c>
      <c r="AP139" s="2">
        <f t="shared" si="29"/>
        <v>-2.5612787658552341</v>
      </c>
      <c r="AQ139" s="2">
        <f t="shared" si="30"/>
        <v>5.0380228136882153</v>
      </c>
      <c r="AR139" s="2">
        <f>窯業・土石製品!AY139</f>
        <v>-1.0166358595194254</v>
      </c>
      <c r="AS139" s="12">
        <f>窯業・土石製品!AZ139</f>
        <v>2.6563760149595623</v>
      </c>
    </row>
    <row r="140" spans="1:45">
      <c r="B140">
        <v>6</v>
      </c>
      <c r="C140" s="4">
        <v>44348</v>
      </c>
      <c r="D140" s="9">
        <f>窯業・土石製品!B140/窯業・土石製品!B128*100-100</f>
        <v>5.2083333333333286</v>
      </c>
      <c r="E140" s="9">
        <f>(窯業・土石製品!C140/窯業・土石製品!C128*100-100)*窯業・土石製品!C$12/窯業・土石製品!$B$12</f>
        <v>4.0531359284407271E-2</v>
      </c>
      <c r="F140" s="9">
        <f>(窯業・土石製品!D140/窯業・土石製品!D128*100-100)*窯業・土石製品!D$12/窯業・土石製品!$B$12</f>
        <v>0.87181625385057504</v>
      </c>
      <c r="G140" s="9">
        <f>(窯業・土石製品!E140/窯業・土石製品!E128*100-100)*窯業・土石製品!E$12/窯業・土石製品!$B$12</f>
        <v>1.2721278129988814E-2</v>
      </c>
      <c r="H140" s="9">
        <f>(窯業・土石製品!F140/窯業・土石製品!F128*100-100)*窯業・土石製品!F$12/窯業・土石製品!$B$12</f>
        <v>1.6390174392762826E-2</v>
      </c>
      <c r="I140" s="9">
        <f>(窯業・土石製品!G140/窯業・土石製品!G128*100-100)*窯業・土石製品!G$12/窯業・土石製品!$B$12</f>
        <v>8.2472463835708193E-2</v>
      </c>
      <c r="J140" s="9">
        <f>(窯業・土石製品!H140/窯業・土石製品!H128*100-100)*窯業・土石製品!H$12/窯業・土石製品!$B$12</f>
        <v>0.40866168152622145</v>
      </c>
      <c r="K140" s="9">
        <f>(窯業・土石製品!I140/窯業・土石製品!I128*100-100)*窯業・土石製品!I$12/窯業・土石製品!$B$12</f>
        <v>4.6009960397585692</v>
      </c>
      <c r="L140" s="9">
        <f>(窯業・土石製品!J140/窯業・土石製品!J128*100-100)*窯業・土石製品!J$12/窯業・土石製品!$B$12</f>
        <v>7.7162117609094862E-3</v>
      </c>
      <c r="M140" s="9">
        <f>(窯業・土石製品!K140/窯業・土石製品!K128*100-100)*窯業・土石製品!K$12/窯業・土石製品!$B$12</f>
        <v>4.2869415046240755E-2</v>
      </c>
      <c r="N140" s="9">
        <f>(窯業・土石製品!L140/窯業・土石製品!L128*100-100)*窯業・土石製品!L$12/窯業・土石製品!$B$12</f>
        <v>0.20956994500868001</v>
      </c>
      <c r="O140" s="9">
        <f>(窯業・土石製品!M140/窯業・土石製品!M128*100-100)*窯業・土石製品!M$12/窯業・土石製品!$B$12</f>
        <v>1.030559624375464</v>
      </c>
      <c r="P140" s="9">
        <f>(窯業・土石製品!N140/窯業・土石製品!N128*100-100)*窯業・土石製品!N$12/窯業・土石製品!$B$12</f>
        <v>0.12884670693126293</v>
      </c>
      <c r="Q140" s="9">
        <f>(窯業・土石製品!O140/窯業・土石製品!O128*100-100)*窯業・土石製品!O$12/窯業・土石製品!$B$12</f>
        <v>1.9821374437422799E-2</v>
      </c>
      <c r="R140" s="9">
        <f>(窯業・土石製品!P140/窯業・土石製品!P128*100-100)*窯業・土石製品!P$12/窯業・土石製品!$B$12</f>
        <v>2.3569519560596836E-3</v>
      </c>
      <c r="S140" s="9">
        <f>(窯業・土石製品!Q140/窯業・土石製品!Q128*100-100)*窯業・土石製品!Q$12/窯業・土石製品!$B$12</f>
        <v>0</v>
      </c>
      <c r="T140" s="9">
        <f>(窯業・土石製品!R140/窯業・土石製品!R128*100-100)*窯業・土石製品!R$12/窯業・土石製品!$B$12</f>
        <v>5.152690519417474E-4</v>
      </c>
      <c r="U140" s="9">
        <f>(窯業・土石製品!S140/窯業・土石製品!S128*100-100)*窯業・土石製品!S$12/窯業・土石製品!$B$12</f>
        <v>-3.6804932281553533E-4</v>
      </c>
      <c r="V140" s="9">
        <f>(窯業・土石製品!T140/窯業・土石製品!T128*100-100)*窯業・土石製品!T$12/窯業・土石製品!$B$12</f>
        <v>7.2566546821914235E-3</v>
      </c>
      <c r="W140" s="9">
        <f>(窯業・土石製品!U140/窯業・土石製品!U128*100-100)*窯業・土石製品!U$12/窯業・土石製品!$B$12</f>
        <v>-0.2709800984175435</v>
      </c>
      <c r="X140" s="9">
        <f>(窯業・土石製品!V140/窯業・土石製品!V128*100-100)*窯業・土石製品!V$12/窯業・土石製品!$B$12</f>
        <v>4.7099980600695413E-3</v>
      </c>
      <c r="Y140" s="9">
        <f>(窯業・土石製品!W140/窯業・土石製品!W128*100-100)*窯業・土石製品!W$12/窯業・土石製品!$B$12</f>
        <v>7.0331171905711112E-3</v>
      </c>
      <c r="Z140" s="9">
        <f>(窯業・土石製品!X140/窯業・土石製品!X128*100-100)*窯業・土石製品!X$12/窯業・土石製品!$B$12</f>
        <v>6.7671589774822042E-3</v>
      </c>
      <c r="AA140" s="9">
        <f>(窯業・土石製品!Y140/窯業・土石製品!Y128*100-100)*窯業・土石製品!Y$12/窯業・土石製品!$B$12</f>
        <v>1.2809858297559215E-2</v>
      </c>
      <c r="AB140" s="9">
        <f>(窯業・土石製品!Z140/窯業・土石製品!Z128*100-100)*窯業・土石製品!Z$12/窯業・土石製品!$B$12</f>
        <v>8.0495651977047847E-3</v>
      </c>
      <c r="AC140" s="9">
        <f>(窯業・土石製品!AA140/窯業・土石製品!AA128*100-100)*窯業・土石製品!AA$12/窯業・土石製品!$B$12</f>
        <v>3.0936572380700516E-3</v>
      </c>
      <c r="AD140" s="9">
        <f>(窯業・土石製品!AB140/窯業・土石製品!AB128*100-100)*窯業・土石製品!AB$12/窯業・土石製品!$B$12</f>
        <v>1.0089453423052714E-3</v>
      </c>
      <c r="AE140" s="9">
        <f>(窯業・土石製品!AC140/窯業・土石製品!AC128*100-100)*窯業・土石製品!AC$12/窯業・土石製品!$B$12</f>
        <v>3.0661258384324118E-2</v>
      </c>
      <c r="AF140" s="9">
        <f>(窯業・土石製品!AD140/窯業・土石製品!AD128*100-100)*窯業・土石製品!AD$12/窯業・土石製品!$B$12</f>
        <v>0</v>
      </c>
      <c r="AG140" s="9">
        <f>(窯業・土石製品!AE140/窯業・土石製品!AE128*100-100)*窯業・土石製品!AE$12/窯業・土石製品!$B$12</f>
        <v>0</v>
      </c>
      <c r="AJ140" s="4">
        <v>44348</v>
      </c>
      <c r="AK140" s="2">
        <f t="shared" si="24"/>
        <v>0.87181625385057504</v>
      </c>
      <c r="AL140" s="2">
        <f t="shared" si="25"/>
        <v>0.40866168152622145</v>
      </c>
      <c r="AM140" s="2">
        <f t="shared" si="26"/>
        <v>4.6009960397585692</v>
      </c>
      <c r="AN140" s="2">
        <f t="shared" si="27"/>
        <v>1.030559624375464</v>
      </c>
      <c r="AO140" s="2">
        <f t="shared" si="28"/>
        <v>-0.2709800984175435</v>
      </c>
      <c r="AP140" s="2">
        <f t="shared" si="29"/>
        <v>-1.4327201677599577</v>
      </c>
      <c r="AQ140" s="2">
        <f t="shared" si="30"/>
        <v>5.2083333333333286</v>
      </c>
      <c r="AR140" s="2">
        <f>窯業・土石製品!AY140</f>
        <v>-1.2048192771084416</v>
      </c>
      <c r="AS140" s="12">
        <f>窯業・土石製品!AZ140</f>
        <v>2.7511011784033172</v>
      </c>
    </row>
    <row r="141" spans="1:45">
      <c r="B141">
        <v>7</v>
      </c>
      <c r="C141" s="4">
        <v>44378</v>
      </c>
      <c r="D141" s="9">
        <f>窯業・土石製品!B141/窯業・土石製品!B129*100-100</f>
        <v>5.4511278195488586</v>
      </c>
      <c r="E141" s="9">
        <f>(窯業・土石製品!C141/窯業・土石製品!C129*100-100)*窯業・土石製品!C$12/窯業・土石製品!$B$12</f>
        <v>4.578659764164509E-2</v>
      </c>
      <c r="F141" s="9">
        <f>(窯業・土石製品!D141/窯業・土石製品!D129*100-100)*窯業・土石製品!D$12/窯業・土石製品!$B$12</f>
        <v>1.0648477668203364</v>
      </c>
      <c r="G141" s="9">
        <f>(窯業・土石製品!E141/窯業・土石製品!E129*100-100)*窯業・土石製品!E$12/窯業・土石製品!$B$12</f>
        <v>1.587242041906858E-2</v>
      </c>
      <c r="H141" s="9">
        <f>(窯業・土石製品!F141/窯業・土石製品!F129*100-100)*窯業・土石製品!F$12/窯業・土石製品!$B$12</f>
        <v>1.4489360552593091E-2</v>
      </c>
      <c r="I141" s="9">
        <f>(窯業・土石製品!G141/窯業・土石製品!G129*100-100)*窯業・土石製品!G$12/窯業・土石製品!$B$12</f>
        <v>0.1264577778814191</v>
      </c>
      <c r="J141" s="9">
        <f>(窯業・土石製品!H141/窯業・土石製品!H129*100-100)*窯業・土石製品!H$12/窯業・土石製品!$B$12</f>
        <v>0.22857348288754792</v>
      </c>
      <c r="K141" s="9">
        <f>(窯業・土石製品!I141/窯業・土石製品!I129*100-100)*窯業・土石製品!I$12/窯業・土石製品!$B$12</f>
        <v>4.2039882314481831</v>
      </c>
      <c r="L141" s="9">
        <f>(窯業・土石製品!J141/窯業・土石製品!J129*100-100)*窯業・土石製品!J$12/窯業・土石製品!$B$12</f>
        <v>1.8041163139560605E-2</v>
      </c>
      <c r="M141" s="9">
        <f>(窯業・土石製品!K141/窯業・土石製品!K129*100-100)*窯業・土石製品!K$12/窯業・土石製品!$B$12</f>
        <v>4.2949619751654469E-2</v>
      </c>
      <c r="N141" s="9">
        <f>(窯業・土石製品!L141/窯業・土石製品!L129*100-100)*窯業・土石製品!L$12/窯業・土石製品!$B$12</f>
        <v>0.25972832237113069</v>
      </c>
      <c r="O141" s="9">
        <f>(窯業・土石製品!M141/窯業・土石製品!M129*100-100)*窯業・土石製品!M$12/窯業・土石製品!$B$12</f>
        <v>0.89652730328616936</v>
      </c>
      <c r="P141" s="9">
        <f>(窯業・土石製品!N141/窯業・土石製品!N129*100-100)*窯業・土石製品!N$12/窯業・土石製品!$B$12</f>
        <v>0.19182909070148357</v>
      </c>
      <c r="Q141" s="9">
        <f>(窯業・土石製品!O141/窯業・土石製品!O129*100-100)*窯業・土石製品!O$12/窯業・土石製品!$B$12</f>
        <v>1.3014921990854278E-2</v>
      </c>
      <c r="R141" s="9">
        <f>(窯業・土石製品!P141/窯業・土石製品!P129*100-100)*窯業・土石製品!P$12/窯業・土石製品!$B$12</f>
        <v>1.559132465286337E-3</v>
      </c>
      <c r="S141" s="9">
        <f>(窯業・土石製品!Q141/窯業・土石製品!Q129*100-100)*窯業・土石製品!Q$12/窯業・土石製品!$B$12</f>
        <v>0</v>
      </c>
      <c r="T141" s="9">
        <f>(窯業・土石製品!R141/窯業・土石製品!R129*100-100)*窯業・土石製品!R$12/窯業・土石製品!$B$12</f>
        <v>4.6142524294956575E-4</v>
      </c>
      <c r="U141" s="9">
        <f>(窯業・土石製品!S141/窯業・土石製品!S129*100-100)*窯業・土石製品!S$12/窯業・土石製品!$B$12</f>
        <v>-3.4701793294036252E-4</v>
      </c>
      <c r="V141" s="9">
        <f>(窯業・土石製品!T141/窯業・土石製品!T129*100-100)*窯業・土石製品!T$12/窯業・土石製品!$B$12</f>
        <v>4.8329077079386842E-3</v>
      </c>
      <c r="W141" s="9">
        <f>(窯業・土石製品!U141/窯業・土石製品!U129*100-100)*窯業・土石製品!U$12/窯業・土石製品!$B$12</f>
        <v>-0.10139469143090667</v>
      </c>
      <c r="X141" s="9">
        <f>(窯業・土石製品!V141/窯業・土石製品!V129*100-100)*窯業・土石製品!V$12/窯業・土石製品!$B$12</f>
        <v>9.5768326840540569E-3</v>
      </c>
      <c r="Y141" s="9">
        <f>(窯業・土石製品!W141/窯業・土石製品!W129*100-100)*窯業・土石製品!W$12/窯業・土石製品!$B$12</f>
        <v>7.0331171905711112E-3</v>
      </c>
      <c r="Z141" s="9">
        <f>(窯業・土石製品!X141/窯業・土石製品!X129*100-100)*窯業・土石製品!X$12/窯業・土石製品!$B$12</f>
        <v>2.5209421167294013E-3</v>
      </c>
      <c r="AA141" s="9">
        <f>(窯業・土石製品!Y141/窯業・土石製品!Y129*100-100)*窯業・土石製品!Y$12/窯業・土石製品!$B$12</f>
        <v>1.1423398755369153E-3</v>
      </c>
      <c r="AB141" s="9">
        <f>(窯業・土石製品!Z141/窯業・土石製品!Z129*100-100)*窯業・土石製品!Z$12/窯業・土石製品!$B$12</f>
        <v>1.7606382313588458E-2</v>
      </c>
      <c r="AC141" s="9">
        <f>(窯業・土石製品!AA141/窯業・土石製品!AA129*100-100)*窯業・土石製品!AA$12/窯業・土石製品!$B$12</f>
        <v>3.0904972204618729E-3</v>
      </c>
      <c r="AD141" s="9">
        <f>(窯業・土石製品!AB141/窯業・土石製品!AB129*100-100)*窯業・土石製品!AB$12/窯業・土石製品!$B$12</f>
        <v>1.0089453423052714E-3</v>
      </c>
      <c r="AE141" s="9">
        <f>(窯業・土石製品!AC141/窯業・土石製品!AC129*100-100)*窯業・土石製品!AC$12/窯業・土石製品!$B$12</f>
        <v>3.0661258384324118E-2</v>
      </c>
      <c r="AF141" s="9">
        <f>(窯業・土石製品!AD141/窯業・土石製品!AD129*100-100)*窯業・土石製品!AD$12/窯業・土石製品!$B$12</f>
        <v>0</v>
      </c>
      <c r="AG141" s="9">
        <f>(窯業・土石製品!AE141/窯業・土石製品!AE129*100-100)*窯業・土石製品!AE$12/窯業・土石製品!$B$12</f>
        <v>0</v>
      </c>
      <c r="AJ141" s="4">
        <v>44378</v>
      </c>
      <c r="AK141" s="2">
        <f t="shared" si="24"/>
        <v>1.0648477668203364</v>
      </c>
      <c r="AL141" s="2">
        <f t="shared" si="25"/>
        <v>0.22857348288754792</v>
      </c>
      <c r="AM141" s="2">
        <f t="shared" si="26"/>
        <v>4.2039882314481831</v>
      </c>
      <c r="AN141" s="2">
        <f t="shared" si="27"/>
        <v>0.89652730328616936</v>
      </c>
      <c r="AO141" s="2">
        <f t="shared" si="28"/>
        <v>-0.10139469143090667</v>
      </c>
      <c r="AP141" s="2">
        <f t="shared" si="29"/>
        <v>-0.84141427346247166</v>
      </c>
      <c r="AQ141" s="2">
        <f t="shared" si="30"/>
        <v>5.4511278195488586</v>
      </c>
      <c r="AR141" s="2">
        <f>窯業・土石製品!AY141</f>
        <v>-1.4787430683918785</v>
      </c>
      <c r="AS141" s="12">
        <f>窯業・土石製品!AZ141</f>
        <v>2.8895982214838654</v>
      </c>
    </row>
    <row r="142" spans="1:45">
      <c r="B142">
        <v>8</v>
      </c>
      <c r="C142" s="4">
        <v>44409</v>
      </c>
      <c r="D142" s="9">
        <f>窯業・土石製品!B142/窯業・土石製品!B130*100-100</f>
        <v>6.8738229755178821</v>
      </c>
      <c r="E142" s="9">
        <f>(窯業・土石製品!C142/窯業・土石製品!C130*100-100)*窯業・土石製品!C$12/窯業・土石製品!$B$12</f>
        <v>4.2697502013664242E-2</v>
      </c>
      <c r="F142" s="9">
        <f>(窯業・土石製品!D142/窯業・土石製品!D130*100-100)*窯業・土石製品!D$12/窯業・土石製品!$B$12</f>
        <v>1.6617134822484279</v>
      </c>
      <c r="G142" s="9">
        <f>(窯業・土石製品!E142/窯業・土石製品!E130*100-100)*窯業・土石製品!E$12/窯業・土石製品!$B$12</f>
        <v>1.9880402025907629E-2</v>
      </c>
      <c r="H142" s="9">
        <f>(窯業・土石製品!F142/窯業・土石製品!F130*100-100)*窯業・土石製品!F$12/窯業・土石製品!$B$12</f>
        <v>1.6343743303831308E-2</v>
      </c>
      <c r="I142" s="9">
        <f>(窯業・土石製品!G142/窯業・土石製品!G130*100-100)*窯業・土石製品!G$12/窯業・土石製品!$B$12</f>
        <v>0.13207492855925698</v>
      </c>
      <c r="J142" s="9">
        <f>(窯業・土石製品!H142/窯業・土石製品!H130*100-100)*窯業・土石製品!H$12/窯業・土石製品!$B$12</f>
        <v>0.75497338073676534</v>
      </c>
      <c r="K142" s="9">
        <f>(窯業・土石製品!I142/窯業・土石製品!I130*100-100)*窯業・土石製品!I$12/窯業・土石製品!$B$12</f>
        <v>3.9635644040367617</v>
      </c>
      <c r="L142" s="9">
        <f>(窯業・土石製品!J142/窯業・土石製品!J130*100-100)*窯業・土石製品!J$12/窯業・土石製品!$B$12</f>
        <v>4.1405602577969276E-2</v>
      </c>
      <c r="M142" s="9">
        <f>(窯業・土石製品!K142/窯業・土石製品!K130*100-100)*窯業・土石製品!K$12/窯業・土石製品!$B$12</f>
        <v>4.2909479920117635E-2</v>
      </c>
      <c r="N142" s="9">
        <f>(窯業・土石製品!L142/窯業・土石製品!L130*100-100)*窯業・土石製品!L$12/窯業・土石製品!$B$12</f>
        <v>0.29605912866305639</v>
      </c>
      <c r="O142" s="9">
        <f>(窯業・土石製品!M142/窯業・土石製品!M130*100-100)*窯業・土石製品!M$12/窯業・土石製品!$B$12</f>
        <v>0.66094049182918913</v>
      </c>
      <c r="P142" s="9">
        <f>(窯業・土石製品!N142/窯業・土石製品!N130*100-100)*窯業・土石製品!N$12/窯業・土石製品!$B$12</f>
        <v>0.2236256739722427</v>
      </c>
      <c r="Q142" s="9">
        <f>(窯業・土石製品!O142/窯業・土石製品!O130*100-100)*窯業・土石製品!O$12/窯業・土石製品!$B$12</f>
        <v>1.3520735343279177E-2</v>
      </c>
      <c r="R142" s="9">
        <f>(窯業・土石製品!P142/窯業・土石製品!P130*100-100)*窯業・土石製品!P$12/窯業・土石製品!$B$12</f>
        <v>2.3569519560596836E-3</v>
      </c>
      <c r="S142" s="9">
        <f>(窯業・土石製品!Q142/窯業・土石製品!Q130*100-100)*窯業・土石製品!Q$12/窯業・土石製品!$B$12</f>
        <v>0</v>
      </c>
      <c r="T142" s="9">
        <f>(窯業・土石製品!R142/窯業・土石製品!R130*100-100)*窯業・土石製品!R$12/窯業・土石製品!$B$12</f>
        <v>4.5052761498538672E-4</v>
      </c>
      <c r="U142" s="9">
        <f>(窯業・土石製品!S142/窯業・土石製品!S130*100-100)*窯業・土石製品!S$12/窯業・土石製品!$B$12</f>
        <v>-3.4701793294036252E-4</v>
      </c>
      <c r="V142" s="9">
        <f>(窯業・土石製品!T142/窯業・土石製品!T130*100-100)*窯業・土石製品!T$12/窯業・土石製品!$B$12</f>
        <v>7.2566546821914235E-3</v>
      </c>
      <c r="W142" s="9">
        <f>(窯業・土石製品!U142/窯業・土石製品!U130*100-100)*窯業・土石製品!U$12/窯業・土石製品!$B$12</f>
        <v>0.11732611593953052</v>
      </c>
      <c r="X142" s="9">
        <f>(窯業・土石製品!V142/窯業・土石製品!V130*100-100)*窯業・土石製品!V$12/窯業・土石製品!$B$12</f>
        <v>8.6430294712403488E-3</v>
      </c>
      <c r="Y142" s="9">
        <f>(窯業・土石製品!W142/窯業・土石製品!W130*100-100)*窯業・土石製品!W$12/窯業・土石製品!$B$12</f>
        <v>7.0331171905711112E-3</v>
      </c>
      <c r="Z142" s="9">
        <f>(窯業・土石製品!X142/窯業・土石製品!X130*100-100)*窯業・土石製品!X$12/窯業・土石製品!$B$12</f>
        <v>1.0160378293826674E-2</v>
      </c>
      <c r="AA142" s="9">
        <f>(窯業・土石製品!Y142/窯業・土石製品!Y130*100-100)*窯業・土石製品!Y$12/窯業・土石製品!$B$12</f>
        <v>3.4270196266106647E-3</v>
      </c>
      <c r="AB142" s="9">
        <f>(窯業・土石製品!Z142/窯業・土石製品!Z130*100-100)*窯業・土石製品!Z$12/窯業・土石製品!$B$12</f>
        <v>1.4349763868324128E-2</v>
      </c>
      <c r="AC142" s="9">
        <f>(窯業・土石製品!AA142/窯業・土石製品!AA130*100-100)*窯業・土石製品!AA$12/窯業・土石製品!$B$12</f>
        <v>4.6310154778043885E-3</v>
      </c>
      <c r="AD142" s="9">
        <f>(窯業・土石製品!AB142/窯業・土石製品!AB130*100-100)*窯業・土石製品!AB$12/窯業・土石製品!$B$12</f>
        <v>1.0089453423052714E-3</v>
      </c>
      <c r="AE142" s="9">
        <f>(窯業・土石製品!AC142/窯業・土石製品!AC130*100-100)*窯業・土石製品!AC$12/窯業・土石製品!$B$12</f>
        <v>3.0690655563984311E-2</v>
      </c>
      <c r="AF142" s="9">
        <f>(窯業・土石製品!AD142/窯業・土石製品!AD130*100-100)*窯業・土石製品!AD$12/窯業・土石製品!$B$12</f>
        <v>0</v>
      </c>
      <c r="AG142" s="9">
        <f>(窯業・土石製品!AE142/窯業・土石製品!AE130*100-100)*窯業・土石製品!AE$12/窯業・土石製品!$B$12</f>
        <v>0</v>
      </c>
      <c r="AJ142" s="4">
        <v>44409</v>
      </c>
      <c r="AK142" s="2">
        <f t="shared" si="24"/>
        <v>1.6617134822484279</v>
      </c>
      <c r="AL142" s="2">
        <f t="shared" si="25"/>
        <v>0.75497338073676534</v>
      </c>
      <c r="AM142" s="2">
        <f t="shared" si="26"/>
        <v>3.9635644040367617</v>
      </c>
      <c r="AN142" s="2">
        <f t="shared" si="27"/>
        <v>0.66094049182918913</v>
      </c>
      <c r="AO142" s="2">
        <f t="shared" si="28"/>
        <v>0.11732611593953052</v>
      </c>
      <c r="AP142" s="2">
        <f t="shared" si="29"/>
        <v>-0.28469489927279135</v>
      </c>
      <c r="AQ142" s="2">
        <f t="shared" si="30"/>
        <v>6.8738229755178821</v>
      </c>
      <c r="AR142" s="2">
        <f>窯業・土石製品!AY142</f>
        <v>-1.5711645101663549</v>
      </c>
      <c r="AS142" s="12">
        <f>窯業・土石製品!AZ142</f>
        <v>3.6405355839878979</v>
      </c>
    </row>
    <row r="143" spans="1:45">
      <c r="B143">
        <v>9</v>
      </c>
      <c r="C143" s="4">
        <v>44440</v>
      </c>
      <c r="D143" s="9">
        <f>窯業・土石製品!B143/窯業・土石製品!B131*100-100</f>
        <v>7.8228086710650473</v>
      </c>
      <c r="E143" s="9">
        <f>(窯業・土石製品!C143/窯業・土石製品!C131*100-100)*窯業・土石製品!C$12/窯業・土石製品!$B$12</f>
        <v>3.4345299008099746E-2</v>
      </c>
      <c r="F143" s="9">
        <f>(窯業・土石製品!D143/窯業・土石製品!D131*100-100)*窯業・土石製品!D$12/窯業・土石製品!$B$12</f>
        <v>1.8870830889720662</v>
      </c>
      <c r="G143" s="9">
        <f>(窯業・土石製品!E143/窯業・土石製品!E131*100-100)*窯業・土石製品!E$12/窯業・土石製品!$B$12</f>
        <v>2.0422388706684291E-2</v>
      </c>
      <c r="H143" s="9">
        <f>(窯業・土石製品!F143/窯業・土石製品!F131*100-100)*窯業・土石製品!F$12/窯業・土石製品!$B$12</f>
        <v>2.2112123293419075E-2</v>
      </c>
      <c r="I143" s="9">
        <f>(窯業・土石製品!G143/窯業・土石製品!G131*100-100)*窯業・土石製品!G$12/窯業・土石製品!$B$12</f>
        <v>0.18176692841768854</v>
      </c>
      <c r="J143" s="9">
        <f>(窯業・土石製品!H143/窯業・土石製品!H131*100-100)*窯業・土石製品!H$12/窯業・土石製品!$B$12</f>
        <v>0.92509851728643278</v>
      </c>
      <c r="K143" s="9">
        <f>(窯業・土石製品!I143/窯業・土石製品!I131*100-100)*窯業・土石製品!I$12/窯業・土石製品!$B$12</f>
        <v>4.1168837394031517</v>
      </c>
      <c r="L143" s="9">
        <f>(窯業・土石製品!J143/窯業・土石製品!J131*100-100)*窯業・土石製品!J$12/窯業・土石製品!$B$12</f>
        <v>5.1863062655294542E-2</v>
      </c>
      <c r="M143" s="9">
        <f>(窯業・土石製品!K143/窯業・土石製品!K131*100-100)*窯業・土石製品!K$12/窯業・土石製品!$B$12</f>
        <v>2.1454739960057187E-2</v>
      </c>
      <c r="N143" s="9">
        <f>(窯業・土石製品!L143/窯業・土石製品!L131*100-100)*窯業・土石製品!L$12/窯業・土石製品!$B$12</f>
        <v>0.32100793164028008</v>
      </c>
      <c r="O143" s="9">
        <f>(窯業・土石製品!M143/窯業・土石製品!M131*100-100)*窯業・土石製品!M$12/窯業・土石製品!$B$12</f>
        <v>0.69589492857827651</v>
      </c>
      <c r="P143" s="9">
        <f>(窯業・土石製品!N143/窯業・土石製品!N131*100-100)*窯業・土石製品!N$12/窯業・土石製品!$B$12</f>
        <v>0.2368769542468894</v>
      </c>
      <c r="Q143" s="9">
        <f>(窯業・土石製品!O143/窯業・土石製品!O131*100-100)*窯業・土石製品!O$12/窯業・土石製品!$B$12</f>
        <v>1.3907263605279156E-2</v>
      </c>
      <c r="R143" s="9">
        <f>(窯業・土石製品!P143/窯業・土石製品!P131*100-100)*窯業・土石製品!P$12/窯業・土石製品!$B$12</f>
        <v>-3.9053924263838413E-4</v>
      </c>
      <c r="S143" s="9">
        <f>(窯業・土石製品!Q143/窯業・土石製品!Q131*100-100)*窯業・土石製品!Q$12/窯業・土石製品!$B$12</f>
        <v>0</v>
      </c>
      <c r="T143" s="9">
        <f>(窯業・土石製品!R143/窯業・土石製品!R131*100-100)*窯業・土石製品!R$12/窯業・土石製品!$B$12</f>
        <v>5.5784174187662556E-4</v>
      </c>
      <c r="U143" s="9">
        <f>(窯業・土石製品!S143/窯業・土石製品!S131*100-100)*窯業・土石製品!S$12/窯業・土石製品!$B$12</f>
        <v>-3.4701793294036252E-4</v>
      </c>
      <c r="V143" s="9">
        <f>(窯業・土石製品!T143/窯業・土石製品!T131*100-100)*窯業・土石製品!T$12/窯業・土石製品!$B$12</f>
        <v>9.6755395762553442E-3</v>
      </c>
      <c r="W143" s="9">
        <f>(窯業・土石製品!U143/窯業・土石製品!U131*100-100)*窯業・土石製品!U$12/窯業・土石製品!$B$12</f>
        <v>0.46526771615087809</v>
      </c>
      <c r="X143" s="9">
        <f>(窯業・土石製品!V143/窯業・土石製品!V131*100-100)*窯業・土石製品!V$12/窯業・土石製品!$B$12</f>
        <v>3.8112694546982668E-3</v>
      </c>
      <c r="Y143" s="9">
        <f>(窯業・土石製品!W143/窯業・土石製品!W131*100-100)*窯業・土石製品!W$12/窯業・土石製品!$B$12</f>
        <v>6.3187683216072736E-3</v>
      </c>
      <c r="Z143" s="9">
        <f>(窯業・土石製品!X143/窯業・土石製品!X131*100-100)*窯業・土石製品!X$12/窯業・土石製品!$B$12</f>
        <v>1.0150738466223308E-2</v>
      </c>
      <c r="AA143" s="9">
        <f>(窯業・土石製品!Y143/窯業・土石製品!Y131*100-100)*窯業・土石製品!Y$12/窯業・土石製品!$B$12</f>
        <v>2.8558496888422074E-3</v>
      </c>
      <c r="AB143" s="9">
        <f>(窯業・土石製品!Z143/窯業・土石製品!Z131*100-100)*窯業・土石製品!Z$12/窯業・土石製品!$B$12</f>
        <v>2.4172186542134995E-2</v>
      </c>
      <c r="AC143" s="9">
        <f>(窯業・土石製品!AA143/窯業・土石製品!AA131*100-100)*窯業・土石製品!AA$12/窯業・土石製品!$B$12</f>
        <v>9.2999900988699688E-3</v>
      </c>
      <c r="AD143" s="9">
        <f>(窯業・土石製品!AB143/窯業・土石製品!AB131*100-100)*窯業・土石製品!AB$12/窯業・土石製品!$B$12</f>
        <v>1.0089453423052714E-3</v>
      </c>
      <c r="AE143" s="9">
        <f>(窯業・土石製品!AC143/窯業・土石製品!AC131*100-100)*窯業・土石製品!AC$12/窯業・土石製品!$B$12</f>
        <v>4.0842556622949229E-2</v>
      </c>
      <c r="AF143" s="9">
        <f>(窯業・土石製品!AD143/窯業・土石製品!AD131*100-100)*窯業・土石製品!AD$12/窯業・土石製品!$B$12</f>
        <v>0</v>
      </c>
      <c r="AG143" s="9">
        <f>(窯業・土石製品!AE143/窯業・土石製品!AE131*100-100)*窯業・土石製品!AE$12/窯業・土石製品!$B$12</f>
        <v>0</v>
      </c>
      <c r="AJ143" s="4">
        <v>44440</v>
      </c>
      <c r="AK143" s="2">
        <f t="shared" si="24"/>
        <v>1.8870830889720662</v>
      </c>
      <c r="AL143" s="2">
        <f t="shared" si="25"/>
        <v>0.92509851728643278</v>
      </c>
      <c r="AM143" s="2">
        <f t="shared" si="26"/>
        <v>4.1168837394031517</v>
      </c>
      <c r="AN143" s="2">
        <f t="shared" si="27"/>
        <v>0.69589492857827651</v>
      </c>
      <c r="AO143" s="2">
        <f t="shared" si="28"/>
        <v>0.46526771615087809</v>
      </c>
      <c r="AP143" s="2">
        <f t="shared" si="29"/>
        <v>-0.26741931932575902</v>
      </c>
      <c r="AQ143" s="2">
        <f t="shared" si="30"/>
        <v>7.8228086710650473</v>
      </c>
      <c r="AR143" s="2">
        <f>窯業・土石製品!AY143</f>
        <v>-1.4787430683918785</v>
      </c>
      <c r="AS143" s="12">
        <f>窯業・土石製品!AZ143</f>
        <v>4.1413043716477489</v>
      </c>
    </row>
    <row r="144" spans="1:45">
      <c r="B144">
        <v>10</v>
      </c>
      <c r="C144" s="4">
        <v>44470</v>
      </c>
      <c r="D144" s="9">
        <f>窯業・土石製品!B144/窯業・土石製品!B132*100-100</f>
        <v>10.256410256410263</v>
      </c>
      <c r="E144" s="9">
        <f>(窯業・土石製品!C144/窯業・土石製品!C132*100-100)*窯業・土石製品!C$12/窯業・土石製品!$B$12</f>
        <v>2.9910842680471669E-2</v>
      </c>
      <c r="F144" s="9">
        <f>(窯業・土石製品!D144/窯業・土石製品!D132*100-100)*窯業・土石製品!D$12/窯業・土石製品!$B$12</f>
        <v>2.1307579166788408</v>
      </c>
      <c r="G144" s="9">
        <f>(窯業・土石製品!E144/窯業・土石製品!E132*100-100)*窯業・土石製品!E$12/窯業・土石製品!$B$12</f>
        <v>2.2793463780045542E-2</v>
      </c>
      <c r="H144" s="9">
        <f>(窯業・土石製品!F144/窯業・土石製品!F132*100-100)*窯業・土石製品!F$12/窯業・土石製品!$B$12</f>
        <v>3.1756076795229571E-2</v>
      </c>
      <c r="I144" s="9">
        <f>(窯業・土石製品!G144/窯業・土石製品!G132*100-100)*窯業・土石製品!G$12/窯業・土石製品!$B$12</f>
        <v>0.19775575486798008</v>
      </c>
      <c r="J144" s="9">
        <f>(窯業・土石製品!H144/窯業・土石製品!H132*100-100)*窯業・土石製品!H$12/窯業・土石製品!$B$12</f>
        <v>1.1863918491399088</v>
      </c>
      <c r="K144" s="9">
        <f>(窯業・土石製品!I144/窯業・土石製品!I132*100-100)*窯業・土石製品!I$12/窯業・土石製品!$B$12</f>
        <v>5.5201189109730953</v>
      </c>
      <c r="L144" s="9">
        <f>(窯業・土石製品!J144/窯業・土石製品!J132*100-100)*窯業・土石製品!J$12/窯業・土石製品!$B$12</f>
        <v>0.10426024542032422</v>
      </c>
      <c r="M144" s="9">
        <f>(窯業・土石製品!K144/窯業・土石製品!K132*100-100)*窯業・土石製品!K$12/窯業・土石製品!$B$12</f>
        <v>8.6060250261525792E-2</v>
      </c>
      <c r="N144" s="9">
        <f>(窯業・土石製品!L144/窯業・土石製品!L132*100-100)*窯業・土石製品!L$12/窯業・土石製品!$B$12</f>
        <v>0.39791710927371993</v>
      </c>
      <c r="O144" s="9">
        <f>(窯業・土石製品!M144/窯業・土石製品!M132*100-100)*窯業・土石製品!M$12/窯業・土石製品!$B$12</f>
        <v>0.8076392951899769</v>
      </c>
      <c r="P144" s="9">
        <f>(窯業・土石製品!N144/窯業・土石製品!N132*100-100)*窯業・土石製品!N$12/窯業・土石製品!$B$12</f>
        <v>0.26379478995676331</v>
      </c>
      <c r="Q144" s="9">
        <f>(窯業・土石製品!O144/窯業・土石製品!O132*100-100)*窯業・土石製品!O$12/窯業・土石製品!$B$12</f>
        <v>2.5061917678971569E-2</v>
      </c>
      <c r="R144" s="9">
        <f>(窯業・土石製品!P144/窯業・土石製品!P132*100-100)*窯業・土石製品!P$12/窯業・土石製品!$B$12</f>
        <v>1.7591328312823982E-3</v>
      </c>
      <c r="S144" s="9">
        <f>(窯業・土石製品!Q144/窯業・土石製品!Q132*100-100)*窯業・土石製品!Q$12/窯業・土石製品!$B$12</f>
        <v>0</v>
      </c>
      <c r="T144" s="9">
        <f>(窯業・土石製品!R144/窯業・土石製品!R132*100-100)*窯業・土石製品!R$12/窯業・土石製品!$B$12</f>
        <v>6.087973313683889E-4</v>
      </c>
      <c r="U144" s="9">
        <f>(窯業・土石製品!S144/窯業・土石製品!S132*100-100)*窯業・土石製品!S$12/窯業・土石製品!$B$12</f>
        <v>-3.5753362787794895E-4</v>
      </c>
      <c r="V144" s="9">
        <f>(窯業・土石製品!T144/窯業・土石製品!T132*100-100)*窯業・土石製品!T$12/窯業・土石製品!$B$12</f>
        <v>1.2094424470319096E-2</v>
      </c>
      <c r="W144" s="9">
        <f>(窯業・土石製品!U144/窯業・土石製品!U132*100-100)*窯業・土石製品!U$12/窯業・土石製品!$B$12</f>
        <v>0.99426092743476568</v>
      </c>
      <c r="X144" s="9">
        <f>(窯業・土石製品!V144/窯業・土石製品!V132*100-100)*窯業・土石製品!V$12/窯業・土石製品!$B$12</f>
        <v>1.1620374001737167E-3</v>
      </c>
      <c r="Y144" s="9">
        <f>(窯業・土石製品!W144/窯業・土石製品!W132*100-100)*窯業・土石製品!W$12/窯業・土石製品!$B$12</f>
        <v>6.3187683216072736E-3</v>
      </c>
      <c r="Z144" s="9">
        <f>(窯業・土石製品!X144/窯業・土石製品!X132*100-100)*窯業・土石製品!X$12/窯業・土石製品!$B$12</f>
        <v>9.3225334107567091E-3</v>
      </c>
      <c r="AA144" s="9">
        <f>(窯業・土石製品!Y144/窯業・土石製品!Y132*100-100)*窯業・土石製品!Y$12/窯業・土石製品!$B$12</f>
        <v>5.1199878637324817E-3</v>
      </c>
      <c r="AB144" s="9">
        <f>(窯業・土石製品!Z144/窯業・土石製品!Z132*100-100)*窯業・土石製品!Z$12/窯業・土石製品!$B$12</f>
        <v>2.723617872407148E-2</v>
      </c>
      <c r="AC144" s="9">
        <f>(窯業・土石製品!AA144/窯業・土石製品!AA132*100-100)*窯業・土石製品!AA$12/窯業・土石製品!$B$12</f>
        <v>7.7420593112390943E-3</v>
      </c>
      <c r="AD144" s="9">
        <f>(窯業・土石製品!AB144/窯業・土石製品!AB132*100-100)*窯業・土石製品!AB$12/窯業・土石製品!$B$12</f>
        <v>2.5151703043685663E-4</v>
      </c>
      <c r="AE144" s="9">
        <f>(窯業・土石製品!AC144/窯業・土石製品!AC132*100-100)*窯業・土石製品!AC$12/窯業・土石製品!$B$12</f>
        <v>2.0382269183849715E-2</v>
      </c>
      <c r="AF144" s="9">
        <f>(窯業・土石製品!AD144/窯業・土石製品!AD132*100-100)*窯業・土石製品!AD$12/窯業・土石製品!$B$12</f>
        <v>0</v>
      </c>
      <c r="AG144" s="9">
        <f>(窯業・土石製品!AE144/窯業・土石製品!AE132*100-100)*窯業・土石製品!AE$12/窯業・土石製品!$B$12</f>
        <v>2.1616451912489124E-4</v>
      </c>
      <c r="AJ144" s="4">
        <v>44470</v>
      </c>
      <c r="AK144" s="2">
        <f t="shared" si="24"/>
        <v>2.1307579166788408</v>
      </c>
      <c r="AL144" s="2">
        <f t="shared" si="25"/>
        <v>1.1863918491399088</v>
      </c>
      <c r="AM144" s="2">
        <f t="shared" si="26"/>
        <v>5.5201189109730953</v>
      </c>
      <c r="AN144" s="2">
        <f t="shared" si="27"/>
        <v>0.8076392951899769</v>
      </c>
      <c r="AO144" s="2">
        <f t="shared" si="28"/>
        <v>0.99426092743476568</v>
      </c>
      <c r="AP144" s="2">
        <f t="shared" si="29"/>
        <v>-0.38275864300632456</v>
      </c>
      <c r="AQ144" s="2">
        <f t="shared" si="30"/>
        <v>10.256410256410263</v>
      </c>
      <c r="AR144" s="2">
        <f>窯業・土石製品!AY144</f>
        <v>-1.1121408711770187</v>
      </c>
      <c r="AS144" s="12">
        <f>窯業・土石製品!AZ144</f>
        <v>5.410280985079325</v>
      </c>
    </row>
    <row r="145" spans="1:45">
      <c r="B145">
        <v>11</v>
      </c>
      <c r="C145" s="4">
        <v>44501</v>
      </c>
      <c r="D145" s="9">
        <f>窯業・土石製品!B145/窯業・土石製品!B133*100-100</f>
        <v>12.155745489078825</v>
      </c>
      <c r="E145" s="9">
        <f>(窯業・土石製品!C145/窯業・土石製品!C133*100-100)*窯業・土石製品!C$12/窯業・土石製品!$B$12</f>
        <v>2.1817759311815354E-2</v>
      </c>
      <c r="F145" s="9">
        <f>(窯業・土石製品!D145/窯業・土石製品!D133*100-100)*窯業・土石製品!D$12/窯業・土石製品!$B$12</f>
        <v>2.9451905166914147</v>
      </c>
      <c r="G145" s="9">
        <f>(窯業・土石製品!E145/窯業・土石製品!E133*100-100)*窯業・土石製品!E$12/窯業・土石製品!$B$12</f>
        <v>2.3860501283567148E-2</v>
      </c>
      <c r="H145" s="9">
        <f>(窯業・土石製品!F145/窯業・土石製品!F133*100-100)*窯業・土石製品!F$12/窯業・土石製品!$B$12</f>
        <v>3.7565415003146571E-2</v>
      </c>
      <c r="I145" s="9">
        <f>(窯業・土石製品!G145/窯業・土石製品!G133*100-100)*窯業・土石製品!G$12/窯業・土石製品!$B$12</f>
        <v>0.19775575486798008</v>
      </c>
      <c r="J145" s="9">
        <f>(窯業・土石製品!H145/窯業・土石製品!H133*100-100)*窯業・土石製品!H$12/窯業・土石製品!$B$12</f>
        <v>1.2787327713988641</v>
      </c>
      <c r="K145" s="9">
        <f>(窯業・土石製品!I145/窯業・土石製品!I133*100-100)*窯業・土石製品!I$12/窯業・土石製品!$B$12</f>
        <v>6.1092793459057484</v>
      </c>
      <c r="L145" s="9">
        <f>(窯業・土石製品!J145/窯業・土石製品!J133*100-100)*窯業・土石製品!J$12/窯業・土石製品!$B$12</f>
        <v>0.11445053251125223</v>
      </c>
      <c r="M145" s="9">
        <f>(窯業・土石製品!K145/窯業・土石製品!K133*100-100)*窯業・土石製品!K$12/窯業・土石製品!$B$12</f>
        <v>8.5899239503315461E-2</v>
      </c>
      <c r="N145" s="9">
        <f>(窯業・土石製品!L145/窯業・土石製品!L133*100-100)*窯業・土石製品!L$12/窯業・土石製品!$B$12</f>
        <v>0.45436290475117003</v>
      </c>
      <c r="O145" s="9">
        <f>(窯業・土石製品!M145/窯業・土石製品!M133*100-100)*窯業・土石製品!M$12/窯業・土石製品!$B$12</f>
        <v>0.8421696784594479</v>
      </c>
      <c r="P145" s="9">
        <f>(窯業・土石製品!N145/窯業・土石製品!N133*100-100)*窯業・土石製品!N$12/窯業・土石製品!$B$12</f>
        <v>0.29044294790627834</v>
      </c>
      <c r="Q145" s="9">
        <f>(窯業・土石製品!O145/窯業・土石製品!O133*100-100)*窯業・土石製品!O$12/窯業・土石製品!$B$12</f>
        <v>3.1245574945760392E-2</v>
      </c>
      <c r="R145" s="9">
        <f>(窯業・土石製品!P145/窯業・土石製品!P133*100-100)*窯業・土石製品!P$12/窯業・土石製品!$B$12</f>
        <v>1.3629215252037607E-3</v>
      </c>
      <c r="S145" s="9">
        <f>(窯業・土石製品!Q145/窯業・土石製品!Q133*100-100)*窯業・土石製品!Q$12/窯業・土石製品!$B$12</f>
        <v>0</v>
      </c>
      <c r="T145" s="9">
        <f>(窯業・土石製品!R145/窯業・土石製品!R133*100-100)*窯業・土石製品!R$12/窯業・土石製品!$B$12</f>
        <v>5.2291683007817623E-4</v>
      </c>
      <c r="U145" s="9">
        <f>(窯業・土石製品!S145/窯業・土石製品!S133*100-100)*窯業・土石製品!S$12/窯業・土石製品!$B$12</f>
        <v>-3.5753362787794895E-4</v>
      </c>
      <c r="V145" s="9">
        <f>(窯業・土石製品!T145/窯業・土石製品!T133*100-100)*窯業・土石製品!T$12/窯業・土石製品!$B$12</f>
        <v>1.570695005080034E-2</v>
      </c>
      <c r="W145" s="9">
        <f>(窯業・土石製品!U145/窯業・土石製品!U133*100-100)*窯業・土石製品!U$12/窯業・土石製品!$B$12</f>
        <v>1.345468447269802</v>
      </c>
      <c r="X145" s="9">
        <f>(窯業・土石製品!V145/窯業・土石製品!V133*100-100)*窯業・土石製品!V$12/窯業・土石製品!$B$12</f>
        <v>1.1620374001737167E-3</v>
      </c>
      <c r="Y145" s="9">
        <f>(窯業・土石製品!W145/窯業・土石製品!W133*100-100)*窯業・土石製品!W$12/窯業・土石製品!$B$12</f>
        <v>6.3187683216072736E-3</v>
      </c>
      <c r="Z145" s="9">
        <f>(窯業・土石製品!X145/窯業・土石製品!X133*100-100)*窯業・土石製品!X$12/窯業・土石製品!$B$12</f>
        <v>1.185377467613114E-2</v>
      </c>
      <c r="AA145" s="9">
        <f>(窯業・土石製品!Y145/窯業・土石製品!Y133*100-100)*窯業・土石製品!Y$12/窯業・土石製品!$B$12</f>
        <v>6.245284852947639E-3</v>
      </c>
      <c r="AB145" s="9">
        <f>(窯業・土石製品!Z145/窯業・土石製品!Z133*100-100)*窯業・土石製品!Z$12/窯業・土石製品!$B$12</f>
        <v>2.8894195075947607E-2</v>
      </c>
      <c r="AC145" s="9">
        <f>(窯業・土石製品!AA145/窯業・土石製品!AA133*100-100)*窯業・土石製品!AA$12/窯業・土石製品!$B$12</f>
        <v>7.7420593112390943E-3</v>
      </c>
      <c r="AD145" s="9">
        <f>(窯業・土石製品!AB145/窯業・土石製品!AB133*100-100)*窯業・土石製品!AB$12/窯業・土石製品!$B$12</f>
        <v>2.5151703043685663E-4</v>
      </c>
      <c r="AE145" s="9">
        <f>(窯業・土石製品!AC145/窯業・土石製品!AC133*100-100)*窯業・土石製品!AC$12/窯業・土石製品!$B$12</f>
        <v>3.0573403775774572E-2</v>
      </c>
      <c r="AF145" s="9">
        <f>(窯業・土石製品!AD145/窯業・土石製品!AD133*100-100)*窯業・土石製品!AD$12/窯業・土石製品!$B$12</f>
        <v>0</v>
      </c>
      <c r="AG145" s="9">
        <f>(窯業・土石製品!AE145/窯業・土石製品!AE133*100-100)*窯業・土石製品!AE$12/窯業・土石製品!$B$12</f>
        <v>2.1596656626855833E-4</v>
      </c>
      <c r="AJ145" s="4">
        <v>44501</v>
      </c>
      <c r="AK145" s="2">
        <f t="shared" si="24"/>
        <v>2.9451905166914147</v>
      </c>
      <c r="AL145" s="2">
        <f t="shared" si="25"/>
        <v>1.2787327713988641</v>
      </c>
      <c r="AM145" s="2">
        <f t="shared" si="26"/>
        <v>6.1092793459057484</v>
      </c>
      <c r="AN145" s="2">
        <f t="shared" si="27"/>
        <v>0.8421696784594479</v>
      </c>
      <c r="AO145" s="2">
        <f t="shared" si="28"/>
        <v>1.345468447269802</v>
      </c>
      <c r="AP145" s="2">
        <f t="shared" si="29"/>
        <v>-0.36509527064645297</v>
      </c>
      <c r="AQ145" s="2">
        <f t="shared" si="30"/>
        <v>12.155745489078825</v>
      </c>
      <c r="AR145" s="2">
        <f>窯業・土石製品!AY145</f>
        <v>-0.55813953488372192</v>
      </c>
      <c r="AS145" s="12">
        <f>窯業・土石製品!AZ145</f>
        <v>6.4121848712051417</v>
      </c>
    </row>
    <row r="146" spans="1:45">
      <c r="B146">
        <v>12</v>
      </c>
      <c r="C146" s="4">
        <v>44531</v>
      </c>
      <c r="D146" s="9">
        <f>窯業・土石製品!B146/窯業・土石製品!B134*100-100</f>
        <v>12.310606060606062</v>
      </c>
      <c r="E146" s="9">
        <f>(窯業・土石製品!C146/窯業・土石製品!C134*100-100)*窯業・土石製品!C$12/窯業・土石製品!$B$12</f>
        <v>1.4063584287836441E-2</v>
      </c>
      <c r="F146" s="9">
        <f>(窯業・土石製品!D146/窯業・土石製品!D134*100-100)*窯業・土石製品!D$12/窯業・土石製品!$B$12</f>
        <v>3.0865003065390528</v>
      </c>
      <c r="G146" s="9">
        <f>(窯業・土石製品!E146/窯業・土石製品!E134*100-100)*窯業・土石製品!E$12/窯業・土石製品!$B$12</f>
        <v>2.1972856772267062E-2</v>
      </c>
      <c r="H146" s="9">
        <f>(窯業・土石製品!F146/窯業・土石製品!F134*100-100)*窯業・土石製品!F$12/窯業・土石製品!$B$12</f>
        <v>3.960425217708767E-2</v>
      </c>
      <c r="I146" s="9">
        <f>(窯業・土石製品!G146/窯業・土石製品!G134*100-100)*窯業・土石製品!G$12/窯業・土石製品!$B$12</f>
        <v>0.19775575486798008</v>
      </c>
      <c r="J146" s="9">
        <f>(窯業・土石製品!H146/窯業・土石製品!H134*100-100)*窯業・土石製品!H$12/窯業・土石製品!$B$12</f>
        <v>1.404014022650778</v>
      </c>
      <c r="K146" s="9">
        <f>(窯業・土石製品!I146/窯業・土石製品!I134*100-100)*窯業・土石製品!I$12/窯業・土石製品!$B$12</f>
        <v>5.0771090877686502</v>
      </c>
      <c r="L146" s="9">
        <f>(窯業・土石製品!J146/窯業・土石製品!J134*100-100)*窯業・土石製品!J$12/窯業・土石製品!$B$12</f>
        <v>0.11729277609786475</v>
      </c>
      <c r="M146" s="9">
        <f>(窯業・土石製品!K146/窯業・土石製品!K134*100-100)*窯業・土石製品!K$12/窯業・土石製品!$B$12</f>
        <v>0.19363556308843383</v>
      </c>
      <c r="N146" s="9">
        <f>(窯業・土石製品!L146/窯業・土石製品!L134*100-100)*窯業・土石製品!L$12/窯業・土石製品!$B$12</f>
        <v>0.49780433466833207</v>
      </c>
      <c r="O146" s="9">
        <f>(窯業・土石製品!M146/窯業・土石製品!M134*100-100)*窯業・土石製品!M$12/窯業・土石製品!$B$12</f>
        <v>0.65817090505799036</v>
      </c>
      <c r="P146" s="9">
        <f>(窯業・土石製品!N146/窯業・土石製品!N134*100-100)*窯業・土石製品!N$12/窯業・土石製品!$B$12</f>
        <v>0.32510209418013208</v>
      </c>
      <c r="Q146" s="9">
        <f>(窯業・土石製品!O146/窯業・土石製品!O134*100-100)*窯業・土石製品!O$12/窯業・土石製品!$B$12</f>
        <v>2.7114032772479306E-2</v>
      </c>
      <c r="R146" s="9">
        <f>(窯業・土石製品!P146/窯業・土石製品!P134*100-100)*窯業・土石製品!P$12/窯業・土石製品!$B$12</f>
        <v>1.1693493489647528E-3</v>
      </c>
      <c r="S146" s="9">
        <f>(窯業・土石製品!Q146/窯業・土石製品!Q134*100-100)*窯業・土石製品!Q$12/窯業・土石製品!$B$12</f>
        <v>0</v>
      </c>
      <c r="T146" s="9">
        <f>(窯業・土石製品!R146/窯業・土石製品!R134*100-100)*窯業・土石製品!R$12/窯業・土石製品!$B$12</f>
        <v>3.4325281974390394E-4</v>
      </c>
      <c r="U146" s="9">
        <f>(窯業・土石製品!S146/窯業・土石製品!S134*100-100)*窯業・土石製品!S$12/窯業・土石製品!$B$12</f>
        <v>-3.5753362787794895E-4</v>
      </c>
      <c r="V146" s="9">
        <f>(窯業・土石製品!T146/窯業・土石製品!T134*100-100)*窯業・土石製品!T$12/窯業・土石製品!$B$12</f>
        <v>1.9351079152510518E-2</v>
      </c>
      <c r="W146" s="9">
        <f>(窯業・土石製品!U146/窯業・土石製品!U134*100-100)*窯業・土石製品!U$12/窯業・土石製品!$B$12</f>
        <v>1.7968344780975436</v>
      </c>
      <c r="X146" s="9">
        <f>(窯業・土石製品!V146/窯業・土石製品!V134*100-100)*窯業・土石製品!V$12/窯業・土石製品!$B$12</f>
        <v>8.7064860709284867E-4</v>
      </c>
      <c r="Y146" s="9">
        <f>(窯業・土石製品!W146/窯業・土石製品!W134*100-100)*窯業・土石製品!W$12/窯業・土石製品!$B$12</f>
        <v>6.3187683216072736E-3</v>
      </c>
      <c r="Z146" s="9">
        <f>(窯業・土石製品!X146/窯業・土石製品!X134*100-100)*窯業・土石製品!X$12/窯業・土石製品!$B$12</f>
        <v>1.2700472867283374E-2</v>
      </c>
      <c r="AA146" s="9">
        <f>(窯業・土石製品!Y146/窯業・土石製品!Y134*100-100)*窯業・土石製品!Y$12/窯業・土石製品!$B$12</f>
        <v>6.7725244157200333E-3</v>
      </c>
      <c r="AB146" s="9">
        <f>(窯業・土石製品!Z146/窯業・土石製品!Z134*100-100)*窯業・土石製品!Z$12/窯業・土石製品!$B$12</f>
        <v>3.3579740223398852E-2</v>
      </c>
      <c r="AC146" s="9">
        <f>(窯業・土石製品!AA146/窯業・土石製品!AA134*100-100)*窯業・土石製品!AA$12/窯業・土石製品!$B$12</f>
        <v>4.6357458306931316E-3</v>
      </c>
      <c r="AD146" s="9">
        <f>(窯業・土石製品!AB146/窯業・土石製品!AB134*100-100)*窯業・土石製品!AB$12/窯業・土石製品!$B$12</f>
        <v>2.5151703043685663E-4</v>
      </c>
      <c r="AE146" s="9">
        <f>(窯業・土石製品!AC146/窯業・土石製品!AC134*100-100)*窯業・土石製品!AC$12/窯業・土石製品!$B$12</f>
        <v>6.1088461361136742E-2</v>
      </c>
      <c r="AF146" s="9">
        <f>(窯業・土石製品!AD146/窯業・土石製品!AD134*100-100)*窯業・土石製品!AD$12/窯業・土石製品!$B$12</f>
        <v>0</v>
      </c>
      <c r="AG146" s="9">
        <f>(窯業・土石製品!AE146/窯業・土石製品!AE134*100-100)*窯業・土石製品!AE$12/窯業・土石製品!$B$12</f>
        <v>0</v>
      </c>
      <c r="AJ146" s="4">
        <v>44531</v>
      </c>
      <c r="AK146" s="2">
        <f t="shared" si="24"/>
        <v>3.0865003065390528</v>
      </c>
      <c r="AL146" s="2">
        <f t="shared" si="25"/>
        <v>1.404014022650778</v>
      </c>
      <c r="AM146" s="2">
        <f t="shared" si="26"/>
        <v>5.0771090877686502</v>
      </c>
      <c r="AN146" s="2">
        <f t="shared" si="27"/>
        <v>0.65817090505799036</v>
      </c>
      <c r="AO146" s="2">
        <f t="shared" si="28"/>
        <v>1.7968344780975436</v>
      </c>
      <c r="AP146" s="2">
        <f t="shared" si="29"/>
        <v>0.28797726049204719</v>
      </c>
      <c r="AQ146" s="2">
        <f t="shared" si="30"/>
        <v>12.310606060606062</v>
      </c>
      <c r="AR146" s="2">
        <f>窯業・土石製品!AY146</f>
        <v>-0.27932960893856773</v>
      </c>
      <c r="AS146" s="12">
        <f>窯業・土石製品!AZ146</f>
        <v>6.5026027853169097</v>
      </c>
    </row>
    <row r="147" spans="1:45">
      <c r="A147">
        <v>22</v>
      </c>
      <c r="B147">
        <v>1</v>
      </c>
      <c r="C147" s="4">
        <v>44562</v>
      </c>
      <c r="D147" s="9">
        <f>窯業・土石製品!B147/窯業・土石製品!B135*100-100</f>
        <v>12.593984962405997</v>
      </c>
      <c r="E147" s="9">
        <f>(窯業・土石製品!C147/窯業・土石製品!C135*100-100)*窯業・土石製品!C$12/窯業・土石製品!$B$12</f>
        <v>1.145521634571255E-2</v>
      </c>
      <c r="F147" s="9">
        <f>(窯業・土石製品!D147/窯業・土石製品!D135*100-100)*窯業・土石製品!D$12/窯業・土石製品!$B$12</f>
        <v>2.9058954807513495</v>
      </c>
      <c r="G147" s="9">
        <f>(窯業・土石製品!E147/窯業・土石製品!E135*100-100)*窯業・土石製品!E$12/窯業・土石製品!$B$12</f>
        <v>3.1413164634200463E-2</v>
      </c>
      <c r="H147" s="9">
        <f>(窯業・土石製品!F147/窯業・土石製品!F135*100-100)*窯業・土石製品!F$12/窯業・土石製品!$B$12</f>
        <v>4.6720569093485695E-2</v>
      </c>
      <c r="I147" s="9">
        <f>(窯業・土石製品!G147/窯業・土石製品!G135*100-100)*窯業・土石製品!G$12/窯業・土石製品!$B$12</f>
        <v>0.20893024171712643</v>
      </c>
      <c r="J147" s="9">
        <f>(窯業・土石製品!H147/窯業・土石製品!H135*100-100)*窯業・土石製品!H$12/窯業・土石製品!$B$12</f>
        <v>1.4877357327745595</v>
      </c>
      <c r="K147" s="9">
        <f>(窯業・土石製品!I147/窯業・土石製品!I135*100-100)*窯業・土石製品!I$12/窯業・土石製品!$B$12</f>
        <v>4.3048400470837764</v>
      </c>
      <c r="L147" s="9">
        <f>(窯業・土石製品!J147/窯業・土石製品!J135*100-100)*窯業・土石製品!J$12/窯業・土石製品!$B$12</f>
        <v>0.13871626189416117</v>
      </c>
      <c r="M147" s="9">
        <f>(窯業・土石製品!K147/窯業・土石製品!K135*100-100)*窯業・土石製品!K$12/窯業・土石製品!$B$12</f>
        <v>0.27865119780057146</v>
      </c>
      <c r="N147" s="9">
        <f>(窯業・土石製品!L147/窯業・土石製品!L135*100-100)*窯業・土石製品!L$12/窯業・土石製品!$B$12</f>
        <v>0.49324834219103769</v>
      </c>
      <c r="O147" s="9">
        <f>(窯業・土石製品!M147/窯業・土石製品!M135*100-100)*窯業・土石製品!M$12/窯業・土石製品!$B$12</f>
        <v>0.63166976976522449</v>
      </c>
      <c r="P147" s="9">
        <f>(窯業・土石製品!N147/窯業・土石製品!N135*100-100)*窯業・土石製品!N$12/窯業・土石製品!$B$12</f>
        <v>0.40458104140384848</v>
      </c>
      <c r="Q147" s="9">
        <f>(窯業・土石製品!O147/窯業・土石製品!O135*100-100)*窯業・土石製品!O$12/窯業・土石製品!$B$12</f>
        <v>2.9711395939562454E-2</v>
      </c>
      <c r="R147" s="9">
        <f>(窯業・土石製品!P147/窯業・土石製品!P135*100-100)*窯業・土石製品!P$12/窯業・土石製品!$B$12</f>
        <v>1.1648388403862997E-3</v>
      </c>
      <c r="S147" s="9">
        <f>(窯業・土石製品!Q147/窯業・土石製品!Q135*100-100)*窯業・土石製品!Q$12/窯業・土石製品!$B$12</f>
        <v>0</v>
      </c>
      <c r="T147" s="9">
        <f>(窯業・土石製品!R147/窯業・土石製品!R135*100-100)*窯業・土石製品!R$12/窯業・土石製品!$B$12</f>
        <v>5.4137271819858354E-4</v>
      </c>
      <c r="U147" s="9">
        <f>(窯業・土石製品!S147/窯業・土石製品!S135*100-100)*窯業・土石製品!S$12/窯業・土石製品!$B$12</f>
        <v>-1.3670403418862724E-4</v>
      </c>
      <c r="V147" s="9">
        <f>(窯業・土石製品!T147/窯業・土石製品!T135*100-100)*窯業・土石製品!T$12/窯業・土石製品!$B$12</f>
        <v>2.18358670658883E-2</v>
      </c>
      <c r="W147" s="9">
        <f>(窯業・土石製品!U147/窯業・土石製品!U135*100-100)*窯業・土石製品!U$12/窯業・土石製品!$B$12</f>
        <v>2.153917596670218</v>
      </c>
      <c r="X147" s="9">
        <f>(窯業・土石製品!V147/窯業・土石製品!V135*100-100)*窯業・土石製品!V$12/窯業・土石製品!$B$12</f>
        <v>1.1620374001737167E-3</v>
      </c>
      <c r="Y147" s="9">
        <f>(窯業・土石製品!W147/窯業・土石製品!W135*100-100)*窯業・土石製品!W$12/窯業・土石製品!$B$12</f>
        <v>6.3187683216072736E-3</v>
      </c>
      <c r="Z147" s="9">
        <f>(窯業・土石製品!X147/窯業・土石製品!X135*100-100)*窯業・土石製品!X$12/窯業・土石製品!$B$12</f>
        <v>1.5965966739286078E-2</v>
      </c>
      <c r="AA147" s="9">
        <f>(窯業・土石製品!Y147/窯業・土石製品!Y135*100-100)*窯業・土石製品!Y$12/窯業・土石製品!$B$12</f>
        <v>7.9723899913719028E-3</v>
      </c>
      <c r="AB147" s="9">
        <f>(窯業・土石製品!Z147/窯業・土石製品!Z135*100-100)*窯業・土石製品!Z$12/窯業・土石製品!$B$12</f>
        <v>3.380817383036052E-2</v>
      </c>
      <c r="AC147" s="9">
        <f>(窯業・土石製品!AA147/窯業・土石製品!AA135*100-100)*窯業・土石製品!AA$12/窯業・土石製品!$B$12</f>
        <v>4.6310154778043885E-3</v>
      </c>
      <c r="AD147" s="9">
        <f>(窯業・土石製品!AB147/窯業・土石製品!AB135*100-100)*窯業・土石製品!AB$12/窯業・土石製品!$B$12</f>
        <v>2.5151703043685663E-4</v>
      </c>
      <c r="AE147" s="9">
        <f>(窯業・土石製品!AC147/窯業・土石製品!AC135*100-100)*窯業・土石製品!AC$12/窯業・土石製品!$B$12</f>
        <v>6.1146807551547624E-2</v>
      </c>
      <c r="AF147" s="9">
        <f>(窯業・土石製品!AD147/窯業・土石製品!AD135*100-100)*窯業・土石製品!AD$12/窯業・土石製品!$B$12</f>
        <v>0</v>
      </c>
      <c r="AG147" s="9">
        <f>(窯業・土石製品!AE147/窯業・土石製品!AE135*100-100)*窯業・土石製品!AE$12/窯業・土石製品!$B$12</f>
        <v>-2.1576897563153891E-4</v>
      </c>
      <c r="AJ147" s="4">
        <v>44562</v>
      </c>
      <c r="AK147" s="2">
        <f t="shared" si="24"/>
        <v>2.9058954807513495</v>
      </c>
      <c r="AL147" s="2">
        <f t="shared" si="25"/>
        <v>1.4877357327745595</v>
      </c>
      <c r="AM147" s="2">
        <f t="shared" si="26"/>
        <v>4.3048400470837764</v>
      </c>
      <c r="AN147" s="2">
        <f t="shared" si="27"/>
        <v>0.63166976976522449</v>
      </c>
      <c r="AO147" s="2">
        <f t="shared" si="28"/>
        <v>2.153917596670218</v>
      </c>
      <c r="AP147" s="2">
        <f t="shared" si="29"/>
        <v>1.1099263353608677</v>
      </c>
      <c r="AQ147" s="2">
        <f t="shared" si="30"/>
        <v>12.593984962405997</v>
      </c>
      <c r="AR147" s="2">
        <f>窯業・土石製品!AY147</f>
        <v>0.46425255338904492</v>
      </c>
      <c r="AS147" s="12">
        <f>窯業・土石製品!AZ147</f>
        <v>6.6759683048075686</v>
      </c>
    </row>
    <row r="148" spans="1:45">
      <c r="B148">
        <v>2</v>
      </c>
      <c r="C148" s="4">
        <v>44593</v>
      </c>
      <c r="D148" s="9">
        <f>窯業・土石製品!B148/窯業・土石製品!B136*100-100</f>
        <v>12.756052141526993</v>
      </c>
      <c r="E148" s="9">
        <f>(窯業・土石製品!C148/窯業・土石製品!C136*100-100)*窯業・土石製品!C$12/窯業・土石製品!$B$12</f>
        <v>9.0965964852980849E-3</v>
      </c>
      <c r="F148" s="9">
        <f>(窯業・土石製品!D148/窯業・土石製品!D136*100-100)*窯業・土石製品!D$12/窯業・土石製品!$B$12</f>
        <v>3.08507192876682</v>
      </c>
      <c r="G148" s="9">
        <f>(窯業・土石製品!E148/窯業・土石製品!E136*100-100)*窯業・土石製品!E$12/窯業・土石製品!$B$12</f>
        <v>3.2719653082034457E-2</v>
      </c>
      <c r="H148" s="9">
        <f>(窯業・土石製品!F148/窯業・土石製品!F136*100-100)*窯業・土石製品!F$12/窯業・土石製品!$B$12</f>
        <v>5.5655896280309314E-2</v>
      </c>
      <c r="I148" s="9">
        <f>(窯業・土石製品!G148/窯業・土石製品!G136*100-100)*窯業・土石製品!G$12/窯業・土石製品!$B$12</f>
        <v>0.23050756978541359</v>
      </c>
      <c r="J148" s="9">
        <f>(窯業・土石製品!H148/窯業・土石製品!H136*100-100)*窯業・土石製品!H$12/窯業・土石製品!$B$12</f>
        <v>1.430428722558962</v>
      </c>
      <c r="K148" s="9">
        <f>(窯業・土石製品!I148/窯業・土石製品!I136*100-100)*窯業・土石製品!I$12/窯業・土石製品!$B$12</f>
        <v>3.5804109167087872</v>
      </c>
      <c r="L148" s="9">
        <f>(窯業・土石製品!J148/窯業・土石製品!J136*100-100)*窯業・土石製品!J$12/窯業・土石製品!$B$12</f>
        <v>0.13814482518193016</v>
      </c>
      <c r="M148" s="9">
        <f>(窯業・土石製品!K148/窯業・土石製品!K136*100-100)*窯業・土石製品!K$12/窯業・土石製品!$B$12</f>
        <v>0.34327583936092476</v>
      </c>
      <c r="N148" s="9">
        <f>(窯業・土石製品!L148/窯業・土石製品!L136*100-100)*窯業・土石製品!L$12/窯業・土石製品!$B$12</f>
        <v>0.48941356402045588</v>
      </c>
      <c r="O148" s="9">
        <f>(窯業・土石製品!M148/窯業・土石製品!M136*100-100)*窯業・土石製品!M$12/窯業・土石製品!$B$12</f>
        <v>0.61498962659117096</v>
      </c>
      <c r="P148" s="9">
        <f>(窯業・土石製品!N148/窯業・土石製品!N136*100-100)*窯業・土石製品!N$12/窯業・土石製品!$B$12</f>
        <v>0.39592904215129027</v>
      </c>
      <c r="Q148" s="9">
        <f>(窯業・土石製品!O148/窯業・土石製品!O136*100-100)*窯業・土石製品!O$12/窯業・土石製品!$B$12</f>
        <v>3.1782447227948256E-2</v>
      </c>
      <c r="R148" s="9">
        <f>(窯業・土石製品!P148/窯業・土石製品!P136*100-100)*窯業・土石製品!P$12/窯業・土石製品!$B$12</f>
        <v>1.9489155816078928E-3</v>
      </c>
      <c r="S148" s="9">
        <f>(窯業・土石製品!Q148/窯業・土石製品!Q136*100-100)*窯業・土石製品!Q$12/窯業・土石製品!$B$12</f>
        <v>0</v>
      </c>
      <c r="T148" s="9">
        <f>(窯業・土石製品!R148/窯業・土石製品!R136*100-100)*窯業・土石製品!R$12/窯業・土石製品!$B$12</f>
        <v>5.1479848659751143E-4</v>
      </c>
      <c r="U148" s="9">
        <f>(窯業・土石製品!S148/窯業・土石製品!S136*100-100)*窯業・土石製品!S$12/窯業・土石製品!$B$12</f>
        <v>-1.3670403418862724E-4</v>
      </c>
      <c r="V148" s="9">
        <f>(窯業・土石製品!T148/窯業・土石製品!T136*100-100)*窯業・土石製品!T$12/窯業・土石製品!$B$12</f>
        <v>2.0581227059360951E-2</v>
      </c>
      <c r="W148" s="9">
        <f>(窯業・土石製品!U148/窯業・土石製品!U136*100-100)*窯業・土石製品!U$12/窯業・土石製品!$B$12</f>
        <v>2.5357905230139695</v>
      </c>
      <c r="X148" s="9">
        <f>(窯業・土石製品!V148/窯業・土石製品!V136*100-100)*窯業・土石製品!V$12/窯業・土石製品!$B$12</f>
        <v>5.7984729141729544E-4</v>
      </c>
      <c r="Y148" s="9">
        <f>(窯業・土石製品!W148/窯業・土石製品!W136*100-100)*窯業・土石製品!W$12/窯業・土石製品!$B$12</f>
        <v>6.3187683216072736E-3</v>
      </c>
      <c r="Z148" s="9">
        <f>(窯業・土石製品!X148/窯業・土石製品!X136*100-100)*窯業・土石製品!X$12/窯業・土石製品!$B$12</f>
        <v>1.5111410089547282E-2</v>
      </c>
      <c r="AA148" s="9">
        <f>(窯業・土石製品!Y148/窯業・土石製品!Y136*100-100)*窯業・土石製品!Y$12/窯業・土石製品!$B$12</f>
        <v>3.9941833624107656E-3</v>
      </c>
      <c r="AB148" s="9">
        <f>(窯業・土石製品!Z148/窯業・土石製品!Z136*100-100)*窯業・土石製品!Z$12/窯業・土石製品!$B$12</f>
        <v>3.2198260790819375E-2</v>
      </c>
      <c r="AC148" s="9">
        <f>(窯業・土石製品!AA148/窯業・土石製品!AA136*100-100)*窯業・土石製品!AA$12/窯業・土石製品!$B$12</f>
        <v>6.180994440923961E-3</v>
      </c>
      <c r="AD148" s="9">
        <f>(窯業・土石製品!AB148/窯業・土石製品!AB136*100-100)*窯業・土石製品!AB$12/窯業・土石製品!$B$12</f>
        <v>2.5151703043685663E-4</v>
      </c>
      <c r="AE148" s="9">
        <f>(窯業・土石製品!AC148/窯業・土石製品!AC136*100-100)*窯業・土石製品!AC$12/窯業・土石製品!$B$12</f>
        <v>8.1529076735398859E-2</v>
      </c>
      <c r="AF148" s="9">
        <f>(窯業・土石製品!AD148/窯業・土石製品!AD136*100-100)*窯業・土石製品!AD$12/窯業・土石製品!$B$12</f>
        <v>0</v>
      </c>
      <c r="AG148" s="9">
        <f>(窯業・土石製品!AE148/窯業・土石製品!AE136*100-100)*窯業・土石製品!AE$12/窯業・土石製品!$B$12</f>
        <v>0</v>
      </c>
      <c r="AJ148" s="4">
        <v>44593</v>
      </c>
      <c r="AK148" s="2">
        <f t="shared" si="24"/>
        <v>3.08507192876682</v>
      </c>
      <c r="AL148" s="2">
        <f t="shared" si="25"/>
        <v>1.430428722558962</v>
      </c>
      <c r="AM148" s="2">
        <f t="shared" si="26"/>
        <v>3.5804109167087872</v>
      </c>
      <c r="AN148" s="2">
        <f t="shared" si="27"/>
        <v>0.61498962659117096</v>
      </c>
      <c r="AO148" s="2">
        <f t="shared" si="28"/>
        <v>2.5357905230139695</v>
      </c>
      <c r="AP148" s="2">
        <f t="shared" si="29"/>
        <v>1.5093604238872835</v>
      </c>
      <c r="AQ148" s="2">
        <f t="shared" si="30"/>
        <v>12.756052141526993</v>
      </c>
      <c r="AR148" s="2">
        <f>窯業・土石製品!AY148</f>
        <v>1.8674136321195078</v>
      </c>
      <c r="AS148" s="12">
        <f>窯業・土石製品!AZ148</f>
        <v>6.7915941123531098</v>
      </c>
    </row>
    <row r="149" spans="1:45">
      <c r="B149">
        <v>3</v>
      </c>
      <c r="C149" s="4">
        <v>44621</v>
      </c>
      <c r="D149" s="9">
        <f>窯業・土石製品!B149/窯業・土石製品!B137*100-100</f>
        <v>12.707182320441987</v>
      </c>
      <c r="E149" s="9">
        <f>(窯業・土石製品!C149/窯業・土石製品!C137*100-100)*窯業・土石製品!C$12/窯業・土石製品!$B$12</f>
        <v>1.0060373793130536E-2</v>
      </c>
      <c r="F149" s="9">
        <f>(窯業・土石製品!D149/窯業・土石製品!D137*100-100)*窯業・土石製品!D$12/窯業・土石製品!$B$12</f>
        <v>3.0400493292435171</v>
      </c>
      <c r="G149" s="9">
        <f>(窯業・土石製品!E149/窯業・土石製品!E137*100-100)*窯業・土石製品!E$12/窯業・土石製品!$B$12</f>
        <v>3.2307897274526723E-2</v>
      </c>
      <c r="H149" s="9">
        <f>(窯業・土石製品!F149/窯業・土石製品!F137*100-100)*窯業・土石製品!F$12/窯業・土石製品!$B$12</f>
        <v>5.5291110443266053E-2</v>
      </c>
      <c r="I149" s="9">
        <f>(窯業・土石製品!G149/窯業・土石製品!G137*100-100)*窯業・土石製品!G$12/窯業・土石製品!$B$12</f>
        <v>0.25794894714082073</v>
      </c>
      <c r="J149" s="9">
        <f>(窯業・土石製品!H149/窯業・土石製品!H137*100-100)*窯業・土石製品!H$12/窯業・土石製品!$B$12</f>
        <v>1.3784697281171654</v>
      </c>
      <c r="K149" s="9">
        <f>(窯業・土石製品!I149/窯業・土石製品!I137*100-100)*窯業・土石製品!I$12/窯業・土石製品!$B$12</f>
        <v>3.0657207682229237</v>
      </c>
      <c r="L149" s="9">
        <f>(窯業・土石製品!J149/窯業・土石製品!J137*100-100)*窯業・土石製品!J$12/窯業・土石製品!$B$12</f>
        <v>0.16387235336838396</v>
      </c>
      <c r="M149" s="9">
        <f>(窯業・土石製品!K149/窯業・土石製品!K137*100-100)*窯業・土石製品!K$12/窯業・土石製品!$B$12</f>
        <v>0.40687953674251492</v>
      </c>
      <c r="N149" s="9">
        <f>(窯業・土石製品!L149/窯業・土石製品!L137*100-100)*窯業・土石製品!L$12/窯業・土石製品!$B$12</f>
        <v>0.49586406256098403</v>
      </c>
      <c r="O149" s="9">
        <f>(窯業・土石製品!M149/窯業・土石製品!M137*100-100)*窯業・土石製品!M$12/窯業・土石製品!$B$12</f>
        <v>0.70446845961874272</v>
      </c>
      <c r="P149" s="9">
        <f>(窯業・土石製品!N149/窯業・土石製品!N137*100-100)*窯業・土石製品!N$12/窯業・土石製品!$B$12</f>
        <v>0.38566559563362063</v>
      </c>
      <c r="Q149" s="9">
        <f>(窯業・土石製品!O149/窯業・土石製品!O137*100-100)*窯業・土石製品!O$12/窯業・土石製品!$B$12</f>
        <v>3.6506566963857741E-2</v>
      </c>
      <c r="R149" s="9">
        <f>(窯業・土石製品!P149/窯業・土石製品!P137*100-100)*窯業・土石製品!P$12/窯業・土石製品!$B$12</f>
        <v>1.5531184538483708E-3</v>
      </c>
      <c r="S149" s="9">
        <f>(窯業・土石製品!Q149/窯業・土石製品!Q137*100-100)*窯業・土石製品!Q$12/窯業・土石製品!$B$12</f>
        <v>0</v>
      </c>
      <c r="T149" s="9">
        <f>(窯業・土石製品!R149/窯業・土石製品!R137*100-100)*窯業・土石製品!R$12/窯業・土石製品!$B$12</f>
        <v>6.7362021660573898E-4</v>
      </c>
      <c r="U149" s="9">
        <f>(窯業・土石製品!S149/窯業・土石製品!S137*100-100)*窯業・土石製品!S$12/窯業・土石製品!$B$12</f>
        <v>2.4715990796663791E-4</v>
      </c>
      <c r="V149" s="9">
        <f>(窯業・土石製品!T149/窯業・土石製品!T137*100-100)*窯業・土石製品!T$12/窯業・土石製品!$B$12</f>
        <v>2.0539857758739025E-2</v>
      </c>
      <c r="W149" s="9">
        <f>(窯業・土石製品!U149/窯業・土石製品!U137*100-100)*窯業・土石製品!U$12/窯業・土石製品!$B$12</f>
        <v>2.6472932118644183</v>
      </c>
      <c r="X149" s="9">
        <f>(窯業・土石製品!V149/窯業・土石製品!V137*100-100)*窯業・土石製品!V$12/窯業・土石製品!$B$12</f>
        <v>2.896316782910423E-4</v>
      </c>
      <c r="Y149" s="9">
        <f>(窯業・土石製品!W149/窯業・土石製品!W137*100-100)*窯業・土石製品!W$12/窯業・土石製品!$B$12</f>
        <v>6.3187683216072736E-3</v>
      </c>
      <c r="Z149" s="9">
        <f>(窯業・土石製品!X149/窯業・土石製品!X137*100-100)*窯業・土石製品!X$12/窯業・土石製品!$B$12</f>
        <v>1.5097194275728271E-2</v>
      </c>
      <c r="AA149" s="9">
        <f>(窯業・土石製品!Y149/窯業・土石製品!Y137*100-100)*窯業・土石製品!Y$12/窯業・土石製品!$B$12</f>
        <v>8.5247968256756852E-3</v>
      </c>
      <c r="AB149" s="9">
        <f>(窯業・土石製品!Z149/窯業・土石製品!Z137*100-100)*窯業・土石製品!Z$12/窯業・土石製品!$B$12</f>
        <v>4.3090764910951027E-2</v>
      </c>
      <c r="AC149" s="9">
        <f>(窯業・土石製品!AA149/窯業・土石製品!AA137*100-100)*窯業・土石製品!AA$12/窯業・土石製品!$B$12</f>
        <v>6.180994440923961E-3</v>
      </c>
      <c r="AD149" s="9">
        <f>(窯業・土石製品!AB149/窯業・土石製品!AB137*100-100)*窯業・土石製品!AB$12/窯業・土石製品!$B$12</f>
        <v>2.5151703043685663E-4</v>
      </c>
      <c r="AE149" s="9">
        <f>(窯業・土石製品!AC149/窯業・土石製品!AC137*100-100)*窯業・土石製品!AC$12/窯業・土石製品!$B$12</f>
        <v>8.1296136516153472E-2</v>
      </c>
      <c r="AF149" s="9">
        <f>(窯業・土石製品!AD149/窯業・土石製品!AD137*100-100)*窯業・土石製品!AD$12/窯業・土石製品!$B$12</f>
        <v>0</v>
      </c>
      <c r="AG149" s="9">
        <f>(窯業・土石製品!AE149/窯業・土石製品!AE137*100-100)*窯業・土石製品!AE$12/窯業・土石製品!$B$12</f>
        <v>4.3232903824978585E-3</v>
      </c>
      <c r="AJ149" s="4">
        <v>44621</v>
      </c>
      <c r="AK149" s="2">
        <f t="shared" ref="AK149" si="31">F149</f>
        <v>3.0400493292435171</v>
      </c>
      <c r="AL149" s="2">
        <f t="shared" ref="AL149" si="32">J149</f>
        <v>1.3784697281171654</v>
      </c>
      <c r="AM149" s="2">
        <f t="shared" ref="AM149" si="33">K149</f>
        <v>3.0657207682229237</v>
      </c>
      <c r="AN149" s="2">
        <f t="shared" ref="AN149" si="34">O149</f>
        <v>0.70446845961874272</v>
      </c>
      <c r="AO149" s="2">
        <f t="shared" ref="AO149" si="35">W149</f>
        <v>2.6472932118644183</v>
      </c>
      <c r="AP149" s="2">
        <f t="shared" ref="AP149" si="36">AQ149-SUM(AK149:AO149)</f>
        <v>1.8711808233752194</v>
      </c>
      <c r="AQ149" s="2">
        <f t="shared" ref="AQ149" si="37">D149</f>
        <v>12.707182320441987</v>
      </c>
      <c r="AR149" s="2">
        <f>窯業・土石製品!AY149</f>
        <v>2.340823970037448</v>
      </c>
      <c r="AS149" s="12">
        <f>窯業・土石製品!AZ149</f>
        <v>6.800711437182045</v>
      </c>
    </row>
    <row r="150" spans="1:45">
      <c r="B150">
        <v>4</v>
      </c>
      <c r="D150" s="2"/>
      <c r="AJ150" t="s">
        <v>71</v>
      </c>
      <c r="AK150" s="2">
        <f>MAX(AK27:AK149)</f>
        <v>3.0865003065390528</v>
      </c>
      <c r="AL150" s="2">
        <f t="shared" ref="AL150:AS150" si="38">MAX(AL27:AL149)</f>
        <v>1.4877357327745595</v>
      </c>
      <c r="AM150" s="2">
        <f t="shared" si="38"/>
        <v>6.1092793459057484</v>
      </c>
      <c r="AN150" s="2">
        <f t="shared" si="38"/>
        <v>1.030559624375464</v>
      </c>
      <c r="AO150" s="2">
        <f t="shared" si="38"/>
        <v>2.6472932118644183</v>
      </c>
      <c r="AP150" s="2">
        <f t="shared" si="38"/>
        <v>1.9826625095021138</v>
      </c>
      <c r="AQ150" s="2">
        <f t="shared" si="38"/>
        <v>12.756052141526993</v>
      </c>
      <c r="AR150" s="2">
        <f t="shared" si="38"/>
        <v>8.8999999999999915</v>
      </c>
      <c r="AS150" s="2">
        <f t="shared" si="38"/>
        <v>6.800711437182045</v>
      </c>
    </row>
    <row r="151" spans="1:45">
      <c r="B151">
        <v>5</v>
      </c>
    </row>
    <row r="152" spans="1:45">
      <c r="B152">
        <v>6</v>
      </c>
    </row>
    <row r="153" spans="1:45">
      <c r="B153">
        <v>7</v>
      </c>
    </row>
    <row r="154" spans="1:45">
      <c r="B154">
        <v>8</v>
      </c>
    </row>
    <row r="155" spans="1:45">
      <c r="B155">
        <v>9</v>
      </c>
    </row>
    <row r="156" spans="1:45">
      <c r="B156">
        <v>10</v>
      </c>
    </row>
    <row r="157" spans="1:45">
      <c r="B157">
        <v>11</v>
      </c>
    </row>
    <row r="158" spans="1:45">
      <c r="B158">
        <v>12</v>
      </c>
    </row>
  </sheetData>
  <phoneticPr fontId="2"/>
  <conditionalFormatting sqref="E148:AG148">
    <cfRule type="top10" dxfId="1" priority="2" rank="5"/>
  </conditionalFormatting>
  <conditionalFormatting sqref="E149:AG149">
    <cfRule type="top10" dxfId="0" priority="1" rank="5"/>
  </conditionalFormatting>
  <pageMargins left="0.7" right="0.7" top="0.75" bottom="0.75" header="0.3" footer="0.3"/>
  <pageSetup paperSize="9" scale="81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128747-2C70-4A47-B4DD-30D1F1675A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9CDE92-219B-4022-8959-3EA6F34CED38}">
  <ds:schemaRefs>
    <ds:schemaRef ds:uri="http://purl.org/dc/terms/"/>
    <ds:schemaRef ds:uri="bf82e485-ea92-44bb-a198-9fd69946a06d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e0b654a8-61a5-4a56-b69d-ea9ad85e9fa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78F1BB0-8257-4D85-A2E6-90F87D6EE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窯業・土石製品</vt:lpstr>
      <vt:lpstr>窯業・土石製品（直近寄与度）</vt:lpstr>
      <vt:lpstr>'窯業・土石製品（直近寄与度）'!Print_Area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Takumi Suzuki</dc:creator>
  <cp:lastModifiedBy>YH</cp:lastModifiedBy>
  <cp:lastPrinted>2022-05-26T06:49:14Z</cp:lastPrinted>
  <dcterms:created xsi:type="dcterms:W3CDTF">2015-06-05T18:19:34Z</dcterms:created>
  <dcterms:modified xsi:type="dcterms:W3CDTF">2022-07-19T05:53:04Z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