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1A2A4842-25E2-4F6A-A334-8D21C5F6F9EB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クロス分析（石消×IIP,月次）" sheetId="6" r:id="rId1"/>
    <sheet name="★生産指数（元データ）" sheetId="4" r:id="rId2"/>
    <sheet name="★石消（月次、元データ）" sheetId="5" r:id="rId3"/>
  </sheets>
  <definedNames>
    <definedName name="_xlnm.Print_Area" localSheetId="0">'クロス分析（石消×IIP,月次）'!$D$66:$AW$91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6" l="1"/>
  <c r="R41" i="6"/>
  <c r="R42" i="6"/>
  <c r="R47" i="6"/>
  <c r="R48" i="6"/>
  <c r="R53" i="6"/>
  <c r="R54" i="6"/>
  <c r="R59" i="6"/>
  <c r="R60" i="6"/>
  <c r="R35" i="6"/>
  <c r="G63" i="6" l="1"/>
  <c r="H63" i="6"/>
  <c r="I63" i="6"/>
  <c r="J63" i="6"/>
  <c r="K63" i="6"/>
  <c r="L63" i="6"/>
  <c r="M63" i="6"/>
  <c r="N63" i="6"/>
  <c r="O63" i="6"/>
  <c r="P63" i="6"/>
  <c r="Q63" i="6"/>
  <c r="F63" i="6"/>
  <c r="G60" i="6"/>
  <c r="H60" i="6"/>
  <c r="I60" i="6"/>
  <c r="J60" i="6"/>
  <c r="K60" i="6"/>
  <c r="L60" i="6"/>
  <c r="M60" i="6"/>
  <c r="N60" i="6"/>
  <c r="O60" i="6"/>
  <c r="P60" i="6"/>
  <c r="Q60" i="6"/>
  <c r="F60" i="6"/>
  <c r="G57" i="6"/>
  <c r="H57" i="6"/>
  <c r="I57" i="6"/>
  <c r="J57" i="6"/>
  <c r="K57" i="6"/>
  <c r="L57" i="6"/>
  <c r="M57" i="6"/>
  <c r="N57" i="6"/>
  <c r="O57" i="6"/>
  <c r="P57" i="6"/>
  <c r="Q57" i="6"/>
  <c r="F57" i="6"/>
  <c r="G54" i="6"/>
  <c r="H54" i="6"/>
  <c r="I54" i="6"/>
  <c r="J54" i="6"/>
  <c r="K54" i="6"/>
  <c r="L54" i="6"/>
  <c r="M54" i="6"/>
  <c r="N54" i="6"/>
  <c r="O54" i="6"/>
  <c r="P54" i="6"/>
  <c r="Q54" i="6"/>
  <c r="F54" i="6"/>
  <c r="G45" i="6"/>
  <c r="H45" i="6"/>
  <c r="I45" i="6"/>
  <c r="J45" i="6"/>
  <c r="K45" i="6"/>
  <c r="L45" i="6"/>
  <c r="M45" i="6"/>
  <c r="N45" i="6"/>
  <c r="O45" i="6"/>
  <c r="P45" i="6"/>
  <c r="Q45" i="6"/>
  <c r="F45" i="6"/>
  <c r="G42" i="6"/>
  <c r="H42" i="6"/>
  <c r="I42" i="6"/>
  <c r="J42" i="6"/>
  <c r="K42" i="6"/>
  <c r="L42" i="6"/>
  <c r="M42" i="6"/>
  <c r="N42" i="6"/>
  <c r="O42" i="6"/>
  <c r="P42" i="6"/>
  <c r="Q42" i="6"/>
  <c r="F42" i="6"/>
  <c r="G51" i="6"/>
  <c r="H51" i="6"/>
  <c r="I51" i="6"/>
  <c r="J51" i="6"/>
  <c r="K51" i="6"/>
  <c r="L51" i="6"/>
  <c r="M51" i="6"/>
  <c r="N51" i="6"/>
  <c r="O51" i="6"/>
  <c r="P51" i="6"/>
  <c r="Q51" i="6"/>
  <c r="F51" i="6"/>
  <c r="G39" i="6"/>
  <c r="H39" i="6"/>
  <c r="I39" i="6"/>
  <c r="J39" i="6"/>
  <c r="K39" i="6"/>
  <c r="L39" i="6"/>
  <c r="M39" i="6"/>
  <c r="N39" i="6"/>
  <c r="O39" i="6"/>
  <c r="P39" i="6"/>
  <c r="Q39" i="6"/>
  <c r="F39" i="6"/>
  <c r="G48" i="6"/>
  <c r="H48" i="6"/>
  <c r="I48" i="6"/>
  <c r="J48" i="6"/>
  <c r="K48" i="6"/>
  <c r="L48" i="6"/>
  <c r="M48" i="6"/>
  <c r="N48" i="6"/>
  <c r="O48" i="6"/>
  <c r="P48" i="6"/>
  <c r="Q48" i="6"/>
  <c r="F48" i="6"/>
  <c r="G36" i="6"/>
  <c r="H36" i="6"/>
  <c r="I36" i="6"/>
  <c r="J36" i="6"/>
  <c r="K36" i="6"/>
  <c r="L36" i="6"/>
  <c r="M36" i="6"/>
  <c r="N36" i="6"/>
  <c r="O36" i="6"/>
  <c r="P36" i="6"/>
  <c r="Q36" i="6"/>
  <c r="F36" i="6"/>
  <c r="G62" i="6"/>
  <c r="H62" i="6"/>
  <c r="I62" i="6"/>
  <c r="J62" i="6"/>
  <c r="K62" i="6"/>
  <c r="L62" i="6"/>
  <c r="M62" i="6"/>
  <c r="N62" i="6"/>
  <c r="O62" i="6"/>
  <c r="P62" i="6"/>
  <c r="Q62" i="6"/>
  <c r="F62" i="6"/>
  <c r="G59" i="6"/>
  <c r="H59" i="6"/>
  <c r="I59" i="6"/>
  <c r="J59" i="6"/>
  <c r="K59" i="6"/>
  <c r="L59" i="6"/>
  <c r="M59" i="6"/>
  <c r="N59" i="6"/>
  <c r="O59" i="6"/>
  <c r="P59" i="6"/>
  <c r="Q59" i="6"/>
  <c r="F59" i="6"/>
  <c r="G56" i="6"/>
  <c r="H56" i="6"/>
  <c r="I56" i="6"/>
  <c r="J56" i="6"/>
  <c r="K56" i="6"/>
  <c r="L56" i="6"/>
  <c r="M56" i="6"/>
  <c r="N56" i="6"/>
  <c r="O56" i="6"/>
  <c r="P56" i="6"/>
  <c r="Q56" i="6"/>
  <c r="F56" i="6"/>
  <c r="G53" i="6"/>
  <c r="H53" i="6"/>
  <c r="I53" i="6"/>
  <c r="J53" i="6"/>
  <c r="K53" i="6"/>
  <c r="L53" i="6"/>
  <c r="M53" i="6"/>
  <c r="N53" i="6"/>
  <c r="O53" i="6"/>
  <c r="P53" i="6"/>
  <c r="Q53" i="6"/>
  <c r="F53" i="6"/>
  <c r="G50" i="6"/>
  <c r="H50" i="6"/>
  <c r="I50" i="6"/>
  <c r="J50" i="6"/>
  <c r="K50" i="6"/>
  <c r="L50" i="6"/>
  <c r="M50" i="6"/>
  <c r="N50" i="6"/>
  <c r="O50" i="6"/>
  <c r="P50" i="6"/>
  <c r="Q50" i="6"/>
  <c r="F50" i="6"/>
  <c r="G47" i="6"/>
  <c r="H47" i="6"/>
  <c r="I47" i="6"/>
  <c r="J47" i="6"/>
  <c r="K47" i="6"/>
  <c r="L47" i="6"/>
  <c r="M47" i="6"/>
  <c r="N47" i="6"/>
  <c r="O47" i="6"/>
  <c r="P47" i="6"/>
  <c r="Q47" i="6"/>
  <c r="F47" i="6"/>
  <c r="G44" i="6"/>
  <c r="H44" i="6"/>
  <c r="I44" i="6"/>
  <c r="J44" i="6"/>
  <c r="K44" i="6"/>
  <c r="L44" i="6"/>
  <c r="M44" i="6"/>
  <c r="N44" i="6"/>
  <c r="O44" i="6"/>
  <c r="P44" i="6"/>
  <c r="Q44" i="6"/>
  <c r="F44" i="6"/>
  <c r="G41" i="6"/>
  <c r="H41" i="6"/>
  <c r="I41" i="6"/>
  <c r="J41" i="6"/>
  <c r="K41" i="6"/>
  <c r="L41" i="6"/>
  <c r="M41" i="6"/>
  <c r="N41" i="6"/>
  <c r="O41" i="6"/>
  <c r="P41" i="6"/>
  <c r="Q41" i="6"/>
  <c r="F41" i="6"/>
  <c r="G38" i="6"/>
  <c r="H38" i="6"/>
  <c r="I38" i="6"/>
  <c r="J38" i="6"/>
  <c r="K38" i="6"/>
  <c r="L38" i="6"/>
  <c r="M38" i="6"/>
  <c r="N38" i="6"/>
  <c r="O38" i="6"/>
  <c r="P38" i="6"/>
  <c r="Q38" i="6"/>
  <c r="F38" i="6"/>
  <c r="G35" i="6"/>
  <c r="H35" i="6"/>
  <c r="I35" i="6"/>
  <c r="J35" i="6"/>
  <c r="K35" i="6"/>
  <c r="L35" i="6"/>
  <c r="M35" i="6"/>
  <c r="N35" i="6"/>
  <c r="O35" i="6"/>
  <c r="P35" i="6"/>
  <c r="Q35" i="6"/>
  <c r="F35" i="6"/>
  <c r="Q26" i="6"/>
  <c r="R26" i="6"/>
  <c r="S26" i="6"/>
  <c r="T26" i="6"/>
  <c r="U26" i="6"/>
  <c r="V26" i="6"/>
  <c r="W26" i="6"/>
  <c r="X26" i="6"/>
  <c r="Y26" i="6"/>
  <c r="Z26" i="6"/>
  <c r="AA26" i="6"/>
  <c r="P26" i="6"/>
  <c r="Q25" i="6"/>
  <c r="R25" i="6"/>
  <c r="S25" i="6"/>
  <c r="T25" i="6"/>
  <c r="U25" i="6"/>
  <c r="V25" i="6"/>
  <c r="W25" i="6"/>
  <c r="X25" i="6"/>
  <c r="Y25" i="6"/>
  <c r="Z25" i="6"/>
  <c r="AA25" i="6"/>
  <c r="P25" i="6"/>
  <c r="Q24" i="6"/>
  <c r="R24" i="6"/>
  <c r="S24" i="6"/>
  <c r="T24" i="6"/>
  <c r="U24" i="6"/>
  <c r="V24" i="6"/>
  <c r="W24" i="6"/>
  <c r="X24" i="6"/>
  <c r="Y24" i="6"/>
  <c r="Z24" i="6"/>
  <c r="AA24" i="6"/>
  <c r="P24" i="6"/>
  <c r="Q23" i="6"/>
  <c r="R23" i="6"/>
  <c r="S23" i="6"/>
  <c r="T23" i="6"/>
  <c r="U23" i="6"/>
  <c r="V23" i="6"/>
  <c r="W23" i="6"/>
  <c r="X23" i="6"/>
  <c r="Y23" i="6"/>
  <c r="Z23" i="6"/>
  <c r="AA23" i="6"/>
  <c r="P23" i="6"/>
  <c r="Q22" i="6"/>
  <c r="R22" i="6"/>
  <c r="S22" i="6"/>
  <c r="T22" i="6"/>
  <c r="U22" i="6"/>
  <c r="V22" i="6"/>
  <c r="W22" i="6"/>
  <c r="X22" i="6"/>
  <c r="Y22" i="6"/>
  <c r="Z22" i="6"/>
  <c r="AA22" i="6"/>
  <c r="P22" i="6"/>
  <c r="Q21" i="6"/>
  <c r="R21" i="6"/>
  <c r="S21" i="6"/>
  <c r="T21" i="6"/>
  <c r="U21" i="6"/>
  <c r="V21" i="6"/>
  <c r="W21" i="6"/>
  <c r="X21" i="6"/>
  <c r="Y21" i="6"/>
  <c r="Z21" i="6"/>
  <c r="AA21" i="6"/>
  <c r="P21" i="6"/>
  <c r="E26" i="6"/>
  <c r="F26" i="6"/>
  <c r="G26" i="6"/>
  <c r="H26" i="6"/>
  <c r="I26" i="6"/>
  <c r="J26" i="6"/>
  <c r="K26" i="6"/>
  <c r="L26" i="6"/>
  <c r="M26" i="6"/>
  <c r="N26" i="6"/>
  <c r="O26" i="6"/>
  <c r="D26" i="6"/>
  <c r="E25" i="6"/>
  <c r="F25" i="6"/>
  <c r="G25" i="6"/>
  <c r="H25" i="6"/>
  <c r="I25" i="6"/>
  <c r="J25" i="6"/>
  <c r="K25" i="6"/>
  <c r="L25" i="6"/>
  <c r="M25" i="6"/>
  <c r="N25" i="6"/>
  <c r="O25" i="6"/>
  <c r="D25" i="6"/>
  <c r="E24" i="6"/>
  <c r="F24" i="6"/>
  <c r="G24" i="6"/>
  <c r="H24" i="6"/>
  <c r="I24" i="6"/>
  <c r="J24" i="6"/>
  <c r="K24" i="6"/>
  <c r="L24" i="6"/>
  <c r="M24" i="6"/>
  <c r="N24" i="6"/>
  <c r="O24" i="6"/>
  <c r="D24" i="6"/>
  <c r="E23" i="6"/>
  <c r="F23" i="6"/>
  <c r="G23" i="6"/>
  <c r="H23" i="6"/>
  <c r="I23" i="6"/>
  <c r="J23" i="6"/>
  <c r="K23" i="6"/>
  <c r="L23" i="6"/>
  <c r="M23" i="6"/>
  <c r="N23" i="6"/>
  <c r="O23" i="6"/>
  <c r="D23" i="6"/>
  <c r="E21" i="6"/>
  <c r="F21" i="6"/>
  <c r="G21" i="6"/>
  <c r="H21" i="6"/>
  <c r="I21" i="6"/>
  <c r="J21" i="6"/>
  <c r="K21" i="6"/>
  <c r="L21" i="6"/>
  <c r="M21" i="6"/>
  <c r="N21" i="6"/>
  <c r="O21" i="6"/>
  <c r="D21" i="6"/>
  <c r="E22" i="6"/>
  <c r="F22" i="6"/>
  <c r="G22" i="6"/>
  <c r="H22" i="6"/>
  <c r="I22" i="6"/>
  <c r="J22" i="6"/>
  <c r="K22" i="6"/>
  <c r="L22" i="6"/>
  <c r="M22" i="6"/>
  <c r="N22" i="6"/>
  <c r="O22" i="6"/>
  <c r="D22" i="6"/>
  <c r="E8" i="6" l="1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D13" i="6"/>
  <c r="D12" i="6"/>
  <c r="D11" i="6"/>
  <c r="D10" i="6"/>
  <c r="D9" i="6"/>
  <c r="D8" i="6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" i="4"/>
  <c r="F6" i="4"/>
  <c r="F7" i="4"/>
  <c r="F8" i="4"/>
  <c r="F9" i="4"/>
  <c r="AA25" i="5" l="1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<sst xmlns="http://schemas.openxmlformats.org/spreadsheetml/2006/main" count="297" uniqueCount="150">
  <si>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35"/>
  </si>
  <si>
    <t xml:space="preserve">     農林水産業</t>
    <rPh sb="7" eb="10">
      <t>スイサンギョウ</t>
    </rPh>
    <phoneticPr fontId="35"/>
  </si>
  <si>
    <t xml:space="preserve">     鉱業他</t>
    <rPh sb="5" eb="7">
      <t>コウギョウ</t>
    </rPh>
    <rPh sb="7" eb="8">
      <t>ホカ</t>
    </rPh>
    <phoneticPr fontId="35"/>
  </si>
  <si>
    <t xml:space="preserve">     建設業</t>
    <rPh sb="5" eb="8">
      <t>ケンセツギョウ</t>
    </rPh>
    <phoneticPr fontId="35"/>
  </si>
  <si>
    <t xml:space="preserve">  製造業</t>
  </si>
  <si>
    <t xml:space="preserve">     食品飲料製造業</t>
    <rPh sb="5" eb="7">
      <t>ショクヒン</t>
    </rPh>
    <rPh sb="7" eb="9">
      <t>インリョウ</t>
    </rPh>
    <phoneticPr fontId="35"/>
  </si>
  <si>
    <t xml:space="preserve">     繊維工業</t>
    <rPh sb="5" eb="7">
      <t>センイ</t>
    </rPh>
    <rPh sb="7" eb="9">
      <t>コウギョウ</t>
    </rPh>
    <phoneticPr fontId="35"/>
  </si>
  <si>
    <t xml:space="preserve">     木製品･家具他工業</t>
    <rPh sb="5" eb="8">
      <t>モクセイヒン</t>
    </rPh>
    <rPh sb="9" eb="11">
      <t>カグ</t>
    </rPh>
    <rPh sb="11" eb="12">
      <t>ホカ</t>
    </rPh>
    <rPh sb="12" eb="14">
      <t>コウギョウ</t>
    </rPh>
    <phoneticPr fontId="35"/>
  </si>
  <si>
    <t xml:space="preserve">     パルプ･紙･紙加工品製造業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35"/>
  </si>
  <si>
    <t xml:space="preserve">     印刷･同関連業</t>
    <rPh sb="5" eb="7">
      <t>インサツ</t>
    </rPh>
    <rPh sb="8" eb="9">
      <t>ドウ</t>
    </rPh>
    <rPh sb="9" eb="11">
      <t>カンレン</t>
    </rPh>
    <rPh sb="11" eb="12">
      <t>ギョウ</t>
    </rPh>
    <phoneticPr fontId="35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</si>
  <si>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35"/>
  </si>
  <si>
    <t xml:space="preserve">     プラスチック･ゴム･皮革製品製造業</t>
    <rPh sb="15" eb="17">
      <t>ヒカク</t>
    </rPh>
    <rPh sb="17" eb="19">
      <t>セイヒン</t>
    </rPh>
    <rPh sb="19" eb="22">
      <t>セイゾウギョウ</t>
    </rPh>
    <phoneticPr fontId="35"/>
  </si>
  <si>
    <t xml:space="preserve">     窯業･土石製品製造業</t>
    <rPh sb="5" eb="7">
      <t>ヨウギョウ</t>
    </rPh>
    <rPh sb="8" eb="10">
      <t>ドセキ</t>
    </rPh>
    <rPh sb="10" eb="12">
      <t>セイヒン</t>
    </rPh>
    <rPh sb="12" eb="14">
      <t>セイゾウ</t>
    </rPh>
    <rPh sb="14" eb="15">
      <t>ギョウ</t>
    </rPh>
    <phoneticPr fontId="35"/>
  </si>
  <si>
    <t xml:space="preserve">     鉄鋼･非鉄･金属製品製造業</t>
    <rPh sb="5" eb="7">
      <t>テッコウ</t>
    </rPh>
    <rPh sb="8" eb="10">
      <t>ヒテツ</t>
    </rPh>
    <rPh sb="11" eb="13">
      <t>キンゾク</t>
    </rPh>
    <rPh sb="13" eb="15">
      <t>セイヒン</t>
    </rPh>
    <rPh sb="15" eb="18">
      <t>セイゾウギョウ</t>
    </rPh>
    <phoneticPr fontId="35"/>
  </si>
  <si>
    <t xml:space="preserve">          鉄鋼業</t>
    <rPh sb="10" eb="13">
      <t>テッコウギョウ</t>
    </rPh>
    <phoneticPr fontId="35"/>
  </si>
  <si>
    <t xml:space="preserve">          非鉄金属製造業</t>
    <rPh sb="10" eb="12">
      <t>ヒテツ</t>
    </rPh>
    <rPh sb="12" eb="14">
      <t>キンゾク</t>
    </rPh>
    <rPh sb="14" eb="17">
      <t>セイゾウギョウ</t>
    </rPh>
    <phoneticPr fontId="35"/>
  </si>
  <si>
    <t xml:space="preserve">          金属製品製造業</t>
    <rPh sb="10" eb="12">
      <t>キンゾク</t>
    </rPh>
    <rPh sb="12" eb="14">
      <t>セイヒン</t>
    </rPh>
    <rPh sb="14" eb="17">
      <t>セイゾウギョウ</t>
    </rPh>
    <phoneticPr fontId="35"/>
  </si>
  <si>
    <t xml:space="preserve">     機械製造業</t>
    <rPh sb="5" eb="7">
      <t>キカイ</t>
    </rPh>
    <phoneticPr fontId="35"/>
  </si>
  <si>
    <t xml:space="preserve">     他製造業</t>
    <rPh sb="5" eb="6">
      <t>ホカ</t>
    </rPh>
    <rPh sb="6" eb="9">
      <t>セイゾウギョウ</t>
    </rPh>
    <phoneticPr fontId="35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</si>
  <si>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35"/>
  </si>
  <si>
    <t xml:space="preserve">     電気ガス熱供給水道業</t>
    <rPh sb="5" eb="6">
      <t>デンキ</t>
    </rPh>
    <rPh sb="9" eb="10">
      <t>ネツ</t>
    </rPh>
    <rPh sb="10" eb="12">
      <t>キョウキュウ</t>
    </rPh>
    <rPh sb="12" eb="15">
      <t>スイドウギョウ</t>
    </rPh>
    <rPh sb="13" eb="14">
      <t>ギョウ</t>
    </rPh>
    <phoneticPr fontId="35"/>
  </si>
  <si>
    <t xml:space="preserve">     情報通信業</t>
    <rPh sb="5" eb="7">
      <t>ジョウホウ</t>
    </rPh>
    <rPh sb="7" eb="10">
      <t>ツウシンギョウ</t>
    </rPh>
    <phoneticPr fontId="35"/>
  </si>
  <si>
    <t xml:space="preserve">     運輸業･郵便業</t>
    <rPh sb="5" eb="8">
      <t>ウンユギョウ</t>
    </rPh>
    <rPh sb="9" eb="11">
      <t>ユウビン</t>
    </rPh>
    <rPh sb="11" eb="12">
      <t>ギョウ</t>
    </rPh>
    <phoneticPr fontId="35"/>
  </si>
  <si>
    <t xml:space="preserve">     卸売業･小売業</t>
    <rPh sb="5" eb="8">
      <t>オロシウリギョウ</t>
    </rPh>
    <rPh sb="9" eb="12">
      <t>コウリギョウ</t>
    </rPh>
    <phoneticPr fontId="35"/>
  </si>
  <si>
    <t xml:space="preserve">     金融業･保険業</t>
    <rPh sb="5" eb="8">
      <t>キンユウギョウ</t>
    </rPh>
    <rPh sb="9" eb="12">
      <t>ホケンギョウ</t>
    </rPh>
    <phoneticPr fontId="35"/>
  </si>
  <si>
    <t xml:space="preserve">     不動産業･物品賃貸業</t>
    <rPh sb="5" eb="8">
      <t>フドウサン</t>
    </rPh>
    <rPh sb="8" eb="9">
      <t>ギョウ</t>
    </rPh>
    <rPh sb="10" eb="12">
      <t>ブッピン</t>
    </rPh>
    <rPh sb="12" eb="14">
      <t>チンタイ</t>
    </rPh>
    <phoneticPr fontId="35"/>
  </si>
  <si>
    <t xml:space="preserve">     学術研究･専門･技術サービス業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35"/>
  </si>
  <si>
    <t xml:space="preserve">     宿泊業･飲食サービス業</t>
    <rPh sb="5" eb="7">
      <t>シュクハク</t>
    </rPh>
    <rPh sb="7" eb="8">
      <t>ギョウ</t>
    </rPh>
    <rPh sb="8" eb="9">
      <t>サンギョウ</t>
    </rPh>
    <rPh sb="9" eb="11">
      <t>インショク</t>
    </rPh>
    <rPh sb="15" eb="16">
      <t>ギョウ</t>
    </rPh>
    <phoneticPr fontId="35"/>
  </si>
  <si>
    <t xml:space="preserve">          宿泊業</t>
    <rPh sb="10" eb="12">
      <t>シュクハク</t>
    </rPh>
    <rPh sb="12" eb="13">
      <t>ギョウ</t>
    </rPh>
    <phoneticPr fontId="35"/>
  </si>
  <si>
    <t xml:space="preserve">          飲食店</t>
    <rPh sb="10" eb="13">
      <t>インショクテン</t>
    </rPh>
    <phoneticPr fontId="35"/>
  </si>
  <si>
    <t xml:space="preserve">          持帰･配達飲食サービス業</t>
    <rPh sb="10" eb="11">
      <t>モ</t>
    </rPh>
    <rPh sb="11" eb="12">
      <t>カエ</t>
    </rPh>
    <rPh sb="13" eb="15">
      <t>ハイタツ</t>
    </rPh>
    <rPh sb="15" eb="17">
      <t>インショク</t>
    </rPh>
    <rPh sb="21" eb="22">
      <t>ギョウ</t>
    </rPh>
    <phoneticPr fontId="35"/>
  </si>
  <si>
    <t xml:space="preserve">     生活関連サービス業･娯楽業</t>
    <rPh sb="5" eb="7">
      <t>セイカツ</t>
    </rPh>
    <rPh sb="7" eb="9">
      <t>カンレン</t>
    </rPh>
    <rPh sb="13" eb="14">
      <t>ギョウ</t>
    </rPh>
    <rPh sb="15" eb="18">
      <t>ゴラクギョウ</t>
    </rPh>
    <phoneticPr fontId="35"/>
  </si>
  <si>
    <t xml:space="preserve">     教育･学習支援業</t>
    <rPh sb="5" eb="7">
      <t>キョウイク</t>
    </rPh>
    <rPh sb="7" eb="8">
      <t>サンギョウ</t>
    </rPh>
    <rPh sb="8" eb="10">
      <t>ガクシュウ</t>
    </rPh>
    <rPh sb="10" eb="12">
      <t>シエン</t>
    </rPh>
    <rPh sb="12" eb="13">
      <t>ギョウ</t>
    </rPh>
    <phoneticPr fontId="35"/>
  </si>
  <si>
    <t xml:space="preserve">     医療･福祉</t>
    <rPh sb="5" eb="7">
      <t>イリョウ</t>
    </rPh>
    <rPh sb="8" eb="10">
      <t>フクシ</t>
    </rPh>
    <phoneticPr fontId="35"/>
  </si>
  <si>
    <t xml:space="preserve">     複合サービス事業</t>
    <rPh sb="5" eb="7">
      <t>フクゴウ</t>
    </rPh>
    <rPh sb="11" eb="13">
      <t>ジギョウ</t>
    </rPh>
    <phoneticPr fontId="35"/>
  </si>
  <si>
    <t xml:space="preserve">     他サービス業</t>
    <rPh sb="5" eb="6">
      <t>ホカ</t>
    </rPh>
    <phoneticPr fontId="35"/>
  </si>
  <si>
    <t xml:space="preserve">     公　務 </t>
    <rPh sb="5" eb="6">
      <t>コウ</t>
    </rPh>
    <rPh sb="7" eb="8">
      <t>ツトム</t>
    </rPh>
    <rPh sb="8" eb="9">
      <t>サンギョウジカ</t>
    </rPh>
    <phoneticPr fontId="35"/>
  </si>
  <si>
    <t xml:space="preserve">     分類不能･内訳推計誤差</t>
    <rPh sb="5" eb="7">
      <t>ブンルイ</t>
    </rPh>
    <rPh sb="7" eb="9">
      <t>フノウ</t>
    </rPh>
    <rPh sb="10" eb="12">
      <t>ウチワケ</t>
    </rPh>
    <rPh sb="12" eb="14">
      <t>スイケイ</t>
    </rPh>
    <rPh sb="14" eb="16">
      <t>ゴサ</t>
    </rPh>
    <phoneticPr fontId="35"/>
  </si>
  <si>
    <t xml:space="preserve"> 家　庭</t>
    <rPh sb="2" eb="3">
      <t>イエニワ</t>
    </rPh>
    <phoneticPr fontId="35"/>
  </si>
  <si>
    <t xml:space="preserve"> 運　輸</t>
    <rPh sb="1" eb="2">
      <t>ウン</t>
    </rPh>
    <rPh sb="3" eb="4">
      <t>ユ</t>
    </rPh>
    <phoneticPr fontId="35"/>
  </si>
  <si>
    <t xml:space="preserve">    旅　客</t>
    <rPh sb="4" eb="5">
      <t>タビ</t>
    </rPh>
    <rPh sb="6" eb="7">
      <t>キャク</t>
    </rPh>
    <phoneticPr fontId="35"/>
  </si>
  <si>
    <t xml:space="preserve">      乗用車</t>
    <rPh sb="6" eb="9">
      <t>ジョウヨウシャ</t>
    </rPh>
    <phoneticPr fontId="35"/>
  </si>
  <si>
    <t xml:space="preserve">      バ　ス</t>
  </si>
  <si>
    <t xml:space="preserve">      二　輪　車</t>
    <rPh sb="6" eb="7">
      <t>ニ</t>
    </rPh>
    <rPh sb="8" eb="9">
      <t>ワ</t>
    </rPh>
    <rPh sb="10" eb="11">
      <t>クルマ</t>
    </rPh>
    <phoneticPr fontId="35"/>
  </si>
  <si>
    <t xml:space="preserve">      鉄　道</t>
    <rPh sb="6" eb="7">
      <t>テツ</t>
    </rPh>
    <rPh sb="8" eb="9">
      <t>ミチ</t>
    </rPh>
    <phoneticPr fontId="35"/>
  </si>
  <si>
    <t xml:space="preserve">      船　舶</t>
    <rPh sb="6" eb="7">
      <t>セン</t>
    </rPh>
    <rPh sb="8" eb="9">
      <t>ハク</t>
    </rPh>
    <phoneticPr fontId="35"/>
  </si>
  <si>
    <t xml:space="preserve">      航　空</t>
    <rPh sb="6" eb="7">
      <t>ワタル</t>
    </rPh>
    <rPh sb="8" eb="9">
      <t>ソラ</t>
    </rPh>
    <phoneticPr fontId="35"/>
  </si>
  <si>
    <t xml:space="preserve">    貨　物</t>
    <rPh sb="4" eb="5">
      <t>カ</t>
    </rPh>
    <rPh sb="6" eb="7">
      <t>ブツ</t>
    </rPh>
    <phoneticPr fontId="35"/>
  </si>
  <si>
    <t xml:space="preserve">      貨物自動車 / トラック</t>
    <rPh sb="6" eb="8">
      <t>カモツ</t>
    </rPh>
    <rPh sb="8" eb="10">
      <t>ジドウ</t>
    </rPh>
    <phoneticPr fontId="35"/>
  </si>
  <si>
    <t xml:space="preserve">     パルプ･紙･紙加工品</t>
    <rPh sb="9" eb="10">
      <t>カミ</t>
    </rPh>
    <rPh sb="11" eb="12">
      <t>カミ</t>
    </rPh>
    <rPh sb="12" eb="15">
      <t>カコウヒン</t>
    </rPh>
    <phoneticPr fontId="1"/>
  </si>
  <si>
    <t xml:space="preserve">     窯業･土石製品</t>
    <rPh sb="5" eb="7">
      <t>ヨウギョウ</t>
    </rPh>
    <rPh sb="8" eb="10">
      <t>ドセキ</t>
    </rPh>
    <rPh sb="10" eb="12">
      <t>セイヒン</t>
    </rPh>
    <phoneticPr fontId="1"/>
  </si>
  <si>
    <t xml:space="preserve">     鉄鋼</t>
    <rPh sb="5" eb="7">
      <t>テッコウ</t>
    </rPh>
    <phoneticPr fontId="2"/>
  </si>
  <si>
    <t xml:space="preserve">     機械</t>
    <rPh sb="5" eb="7">
      <t>キカイ</t>
    </rPh>
    <phoneticPr fontId="1"/>
  </si>
  <si>
    <t>IIP元データ</t>
    <rPh sb="3" eb="4">
      <t>モト</t>
    </rPh>
    <phoneticPr fontId="3"/>
  </si>
  <si>
    <t>IPProInd1000000000</t>
  </si>
  <si>
    <t>IPProInd1113000000</t>
    <phoneticPr fontId="3"/>
  </si>
  <si>
    <t>IPProInd1110000000</t>
    <phoneticPr fontId="3"/>
  </si>
  <si>
    <t xml:space="preserve"> 化学工業（除．医薬品）</t>
    <phoneticPr fontId="1"/>
  </si>
  <si>
    <t>IPProInd1108000000</t>
    <phoneticPr fontId="3"/>
  </si>
  <si>
    <t>IPProInd1101100000</t>
  </si>
  <si>
    <t>IPProInd4080000100</t>
    <phoneticPr fontId="3"/>
  </si>
  <si>
    <t>IIP 2019年比</t>
    <rPh sb="8" eb="9">
      <t>ネン</t>
    </rPh>
    <rPh sb="9" eb="10">
      <t>ヒ</t>
    </rPh>
    <phoneticPr fontId="3"/>
  </si>
  <si>
    <t>石消　2019年比</t>
    <rPh sb="0" eb="1">
      <t>イシ</t>
    </rPh>
    <rPh sb="1" eb="2">
      <t>ショウ</t>
    </rPh>
    <rPh sb="7" eb="8">
      <t>ネン</t>
    </rPh>
    <rPh sb="8" eb="9">
      <t>ヒ</t>
    </rPh>
    <phoneticPr fontId="3"/>
  </si>
  <si>
    <t>20.1</t>
    <phoneticPr fontId="1"/>
  </si>
  <si>
    <t>20.2</t>
    <phoneticPr fontId="1"/>
  </si>
  <si>
    <t>20.3</t>
    <phoneticPr fontId="1"/>
  </si>
  <si>
    <t>20.4</t>
    <phoneticPr fontId="1"/>
  </si>
  <si>
    <t>20.5</t>
    <phoneticPr fontId="1"/>
  </si>
  <si>
    <t>20.6</t>
    <phoneticPr fontId="1"/>
  </si>
  <si>
    <t>20.7</t>
    <phoneticPr fontId="1"/>
  </si>
  <si>
    <t>20.8</t>
    <phoneticPr fontId="1"/>
  </si>
  <si>
    <t>20.9</t>
    <phoneticPr fontId="1"/>
  </si>
  <si>
    <t>20.10</t>
    <phoneticPr fontId="1"/>
  </si>
  <si>
    <t>20.11</t>
    <phoneticPr fontId="1"/>
  </si>
  <si>
    <t>20.12</t>
    <phoneticPr fontId="1"/>
  </si>
  <si>
    <t xml:space="preserve">  製造業</t>
    <phoneticPr fontId="1"/>
  </si>
  <si>
    <t>活動量</t>
    <rPh sb="0" eb="3">
      <t>カツドウリョウ</t>
    </rPh>
    <phoneticPr fontId="1"/>
  </si>
  <si>
    <t>エネ消</t>
    <rPh sb="2" eb="3">
      <t>ショウ</t>
    </rPh>
    <phoneticPr fontId="1"/>
  </si>
  <si>
    <t>21.1</t>
    <phoneticPr fontId="1"/>
  </si>
  <si>
    <t>21.2</t>
    <phoneticPr fontId="1"/>
  </si>
  <si>
    <t>21.3</t>
    <phoneticPr fontId="1"/>
  </si>
  <si>
    <t>21.4</t>
    <phoneticPr fontId="1"/>
  </si>
  <si>
    <t>21.5</t>
    <phoneticPr fontId="1"/>
  </si>
  <si>
    <t>21.6</t>
    <phoneticPr fontId="1"/>
  </si>
  <si>
    <t>21.7</t>
    <phoneticPr fontId="1"/>
  </si>
  <si>
    <t>21.8</t>
    <phoneticPr fontId="1"/>
  </si>
  <si>
    <t>21.9</t>
    <phoneticPr fontId="1"/>
  </si>
  <si>
    <t>21.10</t>
    <phoneticPr fontId="1"/>
  </si>
  <si>
    <t>21.11</t>
    <phoneticPr fontId="1"/>
  </si>
  <si>
    <t>21.12</t>
    <phoneticPr fontId="1"/>
  </si>
  <si>
    <t>鉄鋼</t>
    <rPh sb="0" eb="2">
      <t>テッコウ</t>
    </rPh>
    <phoneticPr fontId="1"/>
  </si>
  <si>
    <t>化学</t>
    <rPh sb="0" eb="2">
      <t>カガク</t>
    </rPh>
    <phoneticPr fontId="1"/>
  </si>
  <si>
    <t>窯業・土石</t>
    <rPh sb="0" eb="2">
      <t>ヨウギョウ</t>
    </rPh>
    <rPh sb="3" eb="5">
      <t>ドセキ</t>
    </rPh>
    <phoneticPr fontId="1"/>
  </si>
  <si>
    <t>2019FY</t>
    <phoneticPr fontId="3"/>
  </si>
  <si>
    <t>2020FY</t>
    <phoneticPr fontId="3"/>
  </si>
  <si>
    <t>変化率（%）</t>
    <rPh sb="0" eb="3">
      <t>ヘンカリツ</t>
    </rPh>
    <phoneticPr fontId="3"/>
  </si>
  <si>
    <t>木材・木製品工業</t>
  </si>
  <si>
    <t>印刷業</t>
  </si>
  <si>
    <t>化学工業</t>
  </si>
  <si>
    <t>プラスチック</t>
  </si>
  <si>
    <t>IPProInd1108000000</t>
  </si>
  <si>
    <t>非鉄金属工業</t>
  </si>
  <si>
    <t>金属製品工業</t>
  </si>
  <si>
    <t>機械工業</t>
  </si>
  <si>
    <t>K1D000000I</t>
    <phoneticPr fontId="3"/>
  </si>
  <si>
    <t>DA00000I</t>
  </si>
  <si>
    <t>DB00000I</t>
  </si>
  <si>
    <t>DCA0000I</t>
  </si>
  <si>
    <t>JI00000I</t>
  </si>
  <si>
    <t>JJ00000I</t>
  </si>
  <si>
    <t>JK00000I</t>
  </si>
  <si>
    <t>JL00000I</t>
  </si>
  <si>
    <t>JM00000I</t>
  </si>
  <si>
    <t>DKA0000I</t>
  </si>
  <si>
    <t>DKB0000I</t>
  </si>
  <si>
    <t>飲食店，飲食サービス業</t>
  </si>
  <si>
    <t>JN00000I</t>
  </si>
  <si>
    <t>JO00000I</t>
  </si>
  <si>
    <t>学習支援業</t>
  </si>
  <si>
    <t>JP00000I</t>
  </si>
  <si>
    <t>JQ00000I</t>
  </si>
  <si>
    <t>JR00000I</t>
  </si>
  <si>
    <t>DCA0000I</t>
    <phoneticPr fontId="3"/>
  </si>
  <si>
    <t>DCX1000I</t>
  </si>
  <si>
    <t>DCAB100I</t>
  </si>
  <si>
    <t>バス業</t>
  </si>
  <si>
    <t>DCAA000I</t>
  </si>
  <si>
    <t>DCAD100I</t>
  </si>
  <si>
    <t>水運旅客運送業</t>
  </si>
  <si>
    <t>DCAE100I</t>
  </si>
  <si>
    <t>航空旅客運送業</t>
  </si>
  <si>
    <t>DCX2000I</t>
  </si>
  <si>
    <t>貨物運送業</t>
  </si>
  <si>
    <t>DCAC100I</t>
  </si>
  <si>
    <t>一般貨物自動車運送業</t>
  </si>
  <si>
    <t>DCAA200I</t>
  </si>
  <si>
    <t>鉄道貨物運送業</t>
  </si>
  <si>
    <t>DCAD200I</t>
  </si>
  <si>
    <t>水運貨物運送業</t>
  </si>
  <si>
    <t>DCAE200I</t>
  </si>
  <si>
    <t>航空貨物運送業</t>
  </si>
  <si>
    <t>元データ</t>
    <rPh sb="0" eb="1">
      <t>モト</t>
    </rPh>
    <phoneticPr fontId="3"/>
  </si>
  <si>
    <t>原油換算ｋｌ</t>
  </si>
  <si>
    <t>OU_Net_Tot_Tot</t>
  </si>
  <si>
    <t>OU_PPP_Tot</t>
  </si>
  <si>
    <t>OU_Net_CP_Tot</t>
  </si>
  <si>
    <t>OU_Net_CCS_Tot</t>
  </si>
  <si>
    <t>OU_Net_IrS_Tot</t>
  </si>
  <si>
    <t>OU_Mac_Tot</t>
  </si>
  <si>
    <t xml:space="preserve">IIPでの分類名
</t>
    <rPh sb="5" eb="8">
      <t>ブンルイメイ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</si>
</sst>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_ ;[Red]\-0\ "/>
    <numFmt numFmtId="179" formatCode="_-* #,##0.00_-;\-* #,##0.00_-;_-* &quot;-&quot;??_-;_-@_-"/>
  </numFmts>
  <fonts count="4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66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" fontId="10" fillId="0" borderId="0">
      <alignment vertical="center"/>
    </xf>
    <xf numFmtId="0" fontId="8" fillId="0" borderId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1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8" borderId="6" applyNumberFormat="0" applyAlignment="0" applyProtection="0"/>
    <xf numFmtId="0" fontId="18" fillId="18" borderId="7" applyNumberFormat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14" borderId="6" applyNumberFormat="0" applyAlignment="0" applyProtection="0"/>
    <xf numFmtId="0" fontId="25" fillId="0" borderId="11" applyNumberFormat="0" applyFill="0" applyAlignment="0" applyProtection="0"/>
    <xf numFmtId="0" fontId="26" fillId="12" borderId="0" applyNumberFormat="0" applyBorder="0" applyAlignment="0" applyProtection="0"/>
    <xf numFmtId="0" fontId="27" fillId="9" borderId="12" applyNumberFormat="0" applyFont="0" applyAlignment="0" applyProtection="0"/>
    <xf numFmtId="0" fontId="28" fillId="8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0" fontId="32" fillId="0" borderId="0">
      <alignment vertical="center"/>
    </xf>
    <xf numFmtId="1" fontId="33" fillId="0" borderId="0">
      <alignment vertical="center"/>
    </xf>
    <xf numFmtId="0" fontId="11" fillId="0" borderId="0">
      <alignment vertical="center"/>
    </xf>
    <xf numFmtId="0" fontId="33" fillId="0" borderId="0"/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1" fontId="1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8" fillId="0" borderId="0"/>
    <xf numFmtId="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</cellStyleXfs>
  <cellXfs count="3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0" fillId="3" borderId="0" xfId="0" applyFill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7" fontId="0" fillId="2" borderId="1" xfId="0" applyNumberFormat="1" applyFill="1" applyBorder="1" applyAlignment="1">
      <alignment horizontal="left" vertical="center"/>
    </xf>
    <xf numFmtId="177" fontId="0" fillId="2" borderId="1" xfId="0" applyNumberFormat="1" applyFill="1" applyBorder="1">
      <alignment vertical="center"/>
    </xf>
    <xf numFmtId="38" fontId="0" fillId="0" borderId="0" xfId="1" applyFont="1">
      <alignment vertical="center"/>
    </xf>
    <xf numFmtId="176" fontId="0" fillId="5" borderId="0" xfId="0" applyNumberFormat="1" applyFill="1">
      <alignment vertical="center"/>
    </xf>
    <xf numFmtId="0" fontId="0" fillId="6" borderId="0" xfId="0" applyFill="1">
      <alignment vertical="center"/>
    </xf>
    <xf numFmtId="177" fontId="6" fillId="4" borderId="4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2" xfId="0" applyBorder="1">
      <alignment vertical="center"/>
    </xf>
    <xf numFmtId="176" fontId="0" fillId="0" borderId="4" xfId="0" applyNumberFormat="1" applyBorder="1">
      <alignment vertical="center"/>
    </xf>
    <xf numFmtId="176" fontId="0" fillId="6" borderId="4" xfId="0" applyNumberFormat="1" applyFill="1" applyBorder="1">
      <alignment vertical="center"/>
    </xf>
    <xf numFmtId="0" fontId="6" fillId="4" borderId="5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7" borderId="0" xfId="0" applyFill="1">
      <alignment vertical="center"/>
    </xf>
    <xf numFmtId="176" fontId="0" fillId="7" borderId="4" xfId="0" applyNumberFormat="1" applyFill="1" applyBorder="1">
      <alignment vertic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>
      <alignment vertical="center"/>
    </xf>
    <xf numFmtId="49" fontId="0" fillId="5" borderId="0" xfId="0" applyNumberFormat="1" applyFill="1">
      <alignment vertical="center"/>
    </xf>
    <xf numFmtId="49" fontId="0" fillId="0" borderId="0" xfId="0" applyNumberFormat="1">
      <alignment vertical="center"/>
    </xf>
    <xf numFmtId="49" fontId="0" fillId="5" borderId="0" xfId="0" applyNumberFormat="1" applyFill="1" applyAlignment="1">
      <alignment horizontal="left" vertical="center"/>
    </xf>
    <xf numFmtId="178" fontId="34" fillId="23" borderId="1" xfId="0" quotePrefix="1" applyNumberFormat="1" applyFont="1" applyFill="1" applyBorder="1" applyAlignment="1">
      <alignment horizontal="left" vertical="center"/>
    </xf>
    <xf numFmtId="178" fontId="0" fillId="23" borderId="1" xfId="0" quotePrefix="1" applyNumberFormat="1" applyFill="1" applyBorder="1" applyAlignment="1">
      <alignment horizontal="left" vertical="center"/>
    </xf>
    <xf numFmtId="178" fontId="34" fillId="23" borderId="1" xfId="0" applyNumberFormat="1" applyFon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left" vertical="center"/>
    </xf>
    <xf numFmtId="176" fontId="0" fillId="5" borderId="1" xfId="0" applyNumberFormat="1" applyFill="1" applyBorder="1">
      <alignment vertical="center"/>
    </xf>
    <xf numFmtId="0" fontId="4" fillId="5" borderId="1" xfId="0" applyFont="1" applyFill="1" applyBorder="1">
      <alignment vertical="center"/>
    </xf>
    <xf numFmtId="0" fontId="0" fillId="5" borderId="0" xfId="0" applyFill="1">
      <alignment vertical="center"/>
    </xf>
    <xf numFmtId="177" fontId="0" fillId="2" borderId="1" xfId="0" applyNumberFormat="1" applyFill="1" applyBorder="1" applyAlignment="1">
      <alignment vertical="center" wrapText="1"/>
    </xf>
    <xf numFmtId="176" fontId="0" fillId="5" borderId="1" xfId="0" applyNumberFormat="1" applyFill="1" applyBorder="1" applyAlignment="1">
      <alignment horizontal="left" vertical="center"/>
    </xf>
  </cellXfs>
  <cellStyles count="83">
    <cellStyle name="20% - Accent1" xfId="11" xr:uid="{EC42651B-2F7D-453E-82E9-1D49CE61D546}"/>
    <cellStyle name="20% - Accent2" xfId="12" xr:uid="{CA7A36DA-77BE-4E55-BFB9-1EC225118781}"/>
    <cellStyle name="20% - Accent3" xfId="13" xr:uid="{19CF8EB5-39A3-4390-B45B-B8CBA4D85DC2}"/>
    <cellStyle name="20% - Accent4" xfId="14" xr:uid="{6BCC5765-5D5C-4D9B-9CD5-5D963E73B31A}"/>
    <cellStyle name="20% - Accent5" xfId="15" xr:uid="{324431EF-E654-4589-A1C2-C51A3F8A41EE}"/>
    <cellStyle name="20% - Accent6" xfId="16" xr:uid="{7DD9D16A-15D3-4E05-AF4C-A0EA67325F2E}"/>
    <cellStyle name="40% - Accent1" xfId="17" xr:uid="{65626A54-BBC1-4C02-80E6-84CFF75DE094}"/>
    <cellStyle name="40% - Accent2" xfId="18" xr:uid="{65B10E0D-0BC3-4B43-A60B-DCC4B2483353}"/>
    <cellStyle name="40% - Accent3" xfId="19" xr:uid="{AF6281A7-1B45-46FC-B87C-56B45EE05B37}"/>
    <cellStyle name="40% - Accent4" xfId="20" xr:uid="{B0440D71-9812-478E-A4BC-18AE7F2592A8}"/>
    <cellStyle name="40% - Accent5" xfId="21" xr:uid="{67D03D8E-8E3F-40E6-9A49-A393381FAC27}"/>
    <cellStyle name="40% - Accent6" xfId="22" xr:uid="{45E97903-2BF1-445D-AF12-0C4635A4E16B}"/>
    <cellStyle name="60% - Accent1" xfId="23" xr:uid="{F3AE97D0-9134-4A3C-9CBF-6E1A1A774A4E}"/>
    <cellStyle name="60% - Accent2" xfId="24" xr:uid="{48CF7D94-194A-4329-A8D3-313B6A416AFA}"/>
    <cellStyle name="60% - Accent3" xfId="25" xr:uid="{35EE5654-396C-4568-A73B-35FF471B1C48}"/>
    <cellStyle name="60% - Accent4" xfId="26" xr:uid="{E488B382-492B-4CBF-A5A1-9CBF4F3BCBB6}"/>
    <cellStyle name="60% - Accent5" xfId="27" xr:uid="{D0EAF828-A40E-4B47-BB91-F3C53F2D4F71}"/>
    <cellStyle name="60% - Accent6" xfId="28" xr:uid="{85385B2E-4782-4C72-82B7-6467B30D50DF}"/>
    <cellStyle name="Accent1" xfId="29" xr:uid="{536BF296-598C-4503-8078-52BC74193BBE}"/>
    <cellStyle name="Accent2" xfId="30" xr:uid="{498BC662-2ECC-4E23-8230-53721001A17E}"/>
    <cellStyle name="Accent3" xfId="31" xr:uid="{F96A724F-5BF0-4D7F-8D8F-8D58937C0173}"/>
    <cellStyle name="Accent4" xfId="32" xr:uid="{31DA687C-D713-453E-A4ED-0992E576D0F5}"/>
    <cellStyle name="Accent5" xfId="33" xr:uid="{C6CE9BFB-7888-40D2-9B68-905255822949}"/>
    <cellStyle name="Accent6" xfId="34" xr:uid="{6F02E481-B005-4153-8DA7-87E08C85F2E7}"/>
    <cellStyle name="Bad" xfId="35" xr:uid="{81B0AC24-D307-4235-9F5E-6B08C841134A}"/>
    <cellStyle name="Calculation" xfId="36" xr:uid="{C8977933-EF71-4834-891F-CDC77B459820}"/>
    <cellStyle name="Check Cell" xfId="37" xr:uid="{BC8F2BD5-E74C-4CEB-A6B2-F62FFE62B2EF}"/>
    <cellStyle name="Explanatory Text" xfId="38" xr:uid="{8AA3A1B9-22A0-480B-B75A-9904B51945FF}"/>
    <cellStyle name="Good" xfId="39" xr:uid="{CF4A8207-8C02-4DC6-8B23-0C7C72602332}"/>
    <cellStyle name="Heading 1" xfId="40" xr:uid="{700A4D36-F32F-4657-BE1B-3DF5ED23FB35}"/>
    <cellStyle name="Heading 2" xfId="41" xr:uid="{7C3CE1FA-1FA9-4906-B87C-9B88C67CE2B0}"/>
    <cellStyle name="Heading 3" xfId="42" xr:uid="{75269460-A4AD-4EE0-BC6F-C72B47DA3C3B}"/>
    <cellStyle name="Heading 4" xfId="43" xr:uid="{CA2C2097-AD68-4E8A-97FA-C7DD7FED9047}"/>
    <cellStyle name="Input" xfId="44" xr:uid="{88BCD0A3-0D2B-4580-8DF2-098465B2CFA7}"/>
    <cellStyle name="Linked Cell" xfId="45" xr:uid="{043AAECD-2123-4BE1-BF18-73F9569B39EE}"/>
    <cellStyle name="Neutral" xfId="46" xr:uid="{CC4751F5-3E0D-4E2F-A6D0-59A0BD287821}"/>
    <cellStyle name="Normal 11" xfId="82" xr:uid="{FAF66F0B-4B22-46EE-A384-D6AF1D512CB3}"/>
    <cellStyle name="Note" xfId="47" xr:uid="{80DBDE96-D384-4912-8C12-78752B3D1984}"/>
    <cellStyle name="Output" xfId="48" xr:uid="{D7E7532F-0F6D-48E9-B12E-4F4BFE2F913E}"/>
    <cellStyle name="Title" xfId="49" xr:uid="{2D91C756-2A4C-46E8-8F85-4FC9ECA4C9B1}"/>
    <cellStyle name="Total" xfId="50" xr:uid="{FEB8624D-637D-4248-B03D-9FABB55E0B13}"/>
    <cellStyle name="Warning Text" xfId="51" xr:uid="{333AAA8E-22E8-4FDB-860D-AC4723D6171E}"/>
    <cellStyle name="パーセント 2" xfId="62" xr:uid="{5B8B6D8B-A770-4D8E-96E1-78283CF0B0B8}"/>
    <cellStyle name="パーセント 3" xfId="79" xr:uid="{4594B8A3-5D15-4893-8B48-9B89E6223D0E}"/>
    <cellStyle name="ハイパーリンク 2" xfId="63" xr:uid="{DCEA5BF0-F0C1-4F8E-8D09-26EE3687E1D3}"/>
    <cellStyle name="桁区切り" xfId="1" builtinId="6"/>
    <cellStyle name="桁区切り [0.00] 2" xfId="80" xr:uid="{81222527-00A8-49DB-B946-66181449B0C1}"/>
    <cellStyle name="桁区切り 2" xfId="4" xr:uid="{1949CA80-70B0-47B6-9073-189CFDE93DE8}"/>
    <cellStyle name="桁区切り 2 2" xfId="64" xr:uid="{EE7D4499-1B86-4444-8AB4-39FF74DDC475}"/>
    <cellStyle name="桁区切り 2 3" xfId="65" xr:uid="{1CD4A752-2819-4B67-BC91-F648E93EDA75}"/>
    <cellStyle name="桁区切り 3" xfId="66" xr:uid="{061416FF-C18A-4F18-B315-4A90CEEFAA02}"/>
    <cellStyle name="桁区切り 4" xfId="67" xr:uid="{6EB22169-780D-4038-9871-E21EB4EF24C4}"/>
    <cellStyle name="桁区切り 5" xfId="74" xr:uid="{AD736514-C607-4DE9-BE64-8CC9C57A9ED8}"/>
    <cellStyle name="説明文 2" xfId="81" xr:uid="{7079786B-A36C-4111-8730-57543A6A5A88}"/>
    <cellStyle name="標準" xfId="0" builtinId="0"/>
    <cellStyle name="標準 10" xfId="60" xr:uid="{2C3F3E52-0EE0-4679-86FC-98168AA85D13}"/>
    <cellStyle name="標準 11" xfId="61" xr:uid="{FF1BB482-4628-49C7-AFB5-AA9B7B4DEC21}"/>
    <cellStyle name="標準 12" xfId="72" xr:uid="{B1276755-16F0-4342-865D-A686F6531AC5}"/>
    <cellStyle name="標準 13" xfId="9" xr:uid="{41458895-8136-42CE-ADF8-040481095F16}"/>
    <cellStyle name="標準 14" xfId="78" xr:uid="{17F24562-72DF-4E46-AC19-82E8A32E563C}"/>
    <cellStyle name="標準 2" xfId="5" xr:uid="{657D033F-6337-4DD1-800D-749052D14A8E}"/>
    <cellStyle name="標準 2 2" xfId="68" xr:uid="{FD0C53D6-5411-4FE3-838D-D15F2C1F452E}"/>
    <cellStyle name="標準 2 3" xfId="69" xr:uid="{1A30D101-8660-4B86-9D44-0CA34BAF80BE}"/>
    <cellStyle name="標準 2 4" xfId="52" xr:uid="{9E3F0E14-1EF4-4082-883F-A02D0CD6210A}"/>
    <cellStyle name="標準 2_クロス分析（石消×IIP,月次）" xfId="75" xr:uid="{5C5789D6-8666-48BA-B656-5B4D293F1978}"/>
    <cellStyle name="標準 3" xfId="3" xr:uid="{53DE2C8B-9394-41BE-A078-E0936DB97B23}"/>
    <cellStyle name="標準 3 2" xfId="70" xr:uid="{9AFCC2F0-6BDD-4F9B-A617-CA469E1495F3}"/>
    <cellStyle name="標準 3 3" xfId="71" xr:uid="{11AF0A47-ECB8-4A72-B29A-DDBD7F22F9D2}"/>
    <cellStyle name="標準 3_クロス分析（石消×IIP,月次）" xfId="76" xr:uid="{57C263DD-04B0-455F-93F6-7DCD9EDF9344}"/>
    <cellStyle name="標準 4" xfId="2" xr:uid="{2A6453B0-CD8E-4CB5-9DA8-1E90F24BA670}"/>
    <cellStyle name="標準 4 2" xfId="73" xr:uid="{FC3D371B-1BF7-47C9-A276-B2AFB70EE11E}"/>
    <cellStyle name="標準 4 3" xfId="10" xr:uid="{7E26758D-16A7-46C6-947D-E6C15FDC045A}"/>
    <cellStyle name="標準 4_クロス分析（石消×IIP,月次）" xfId="77" xr:uid="{6AD10863-203C-448C-BB0A-097E3797D643}"/>
    <cellStyle name="標準 5" xfId="53" xr:uid="{43A62EFE-2DC5-46B6-B3D8-650CBA85CC29}"/>
    <cellStyle name="標準 6" xfId="54" xr:uid="{781EF532-B73A-48F6-9F0A-5256AB7D39B9}"/>
    <cellStyle name="標準 6 2 10" xfId="6" xr:uid="{8C48EAC3-9253-4247-8D12-CE011D0E1C8B}"/>
    <cellStyle name="標準 6 2 13" xfId="7" xr:uid="{B27BF230-F3CB-4ECD-8808-17157DFD4C54}"/>
    <cellStyle name="標準 6 2 19" xfId="8" xr:uid="{1DAA4C58-18CC-443A-A9F2-246D58DDAECF}"/>
    <cellStyle name="標準 7" xfId="55" xr:uid="{535419DD-FCA8-4E96-8F8C-89BF1F5A676B}"/>
    <cellStyle name="標準 8" xfId="56" xr:uid="{623C94F9-5905-4899-B99C-8A40FA76D7CC}"/>
    <cellStyle name="標準 9" xfId="57" xr:uid="{EC269512-48B1-4776-941A-2778E6794326}"/>
    <cellStyle name="標準 9 2" xfId="58" xr:uid="{A401A394-C590-47FA-B70A-B7B903057C3B}"/>
    <cellStyle name="未定義" xfId="59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製造業全体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770325201838509E-2"/>
          <c:y val="2.4296678972693976E-2"/>
          <c:w val="0.90866864129599478"/>
          <c:h val="0.95140664205461201"/>
        </c:manualLayout>
      </c:layout>
      <c:scatterChart>
        <c:scatterStyle val="lineMarker"/>
        <c:varyColors val="0"/>
        <c:ser>
          <c:idx val="0"/>
          <c:order val="0"/>
          <c:tx>
            <c:v>2020年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'クロス分析（石消×IIP,月次）'!$F$35:$R$35</c:f>
              <c:numCache>
                <c:formatCode>0.0_ </c:formatCode>
                <c:ptCount val="13"/>
                <c:pt idx="0">
                  <c:v>-2.6096033402922756</c:v>
                </c:pt>
                <c:pt idx="1">
                  <c:v>-5.7826520438683922</c:v>
                </c:pt>
                <c:pt idx="2">
                  <c:v>-5.4005400540054014</c:v>
                </c:pt>
                <c:pt idx="3">
                  <c:v>-15.544554455445548</c:v>
                </c:pt>
                <c:pt idx="4">
                  <c:v>-27.040816326530614</c:v>
                </c:pt>
                <c:pt idx="5">
                  <c:v>-18.441814595660752</c:v>
                </c:pt>
                <c:pt idx="6">
                  <c:v>-15.887850467289718</c:v>
                </c:pt>
                <c:pt idx="7">
                  <c:v>-14.008620689655174</c:v>
                </c:pt>
                <c:pt idx="8">
                  <c:v>-9.142857142857137</c:v>
                </c:pt>
                <c:pt idx="9">
                  <c:v>-3.3864541832669377</c:v>
                </c:pt>
                <c:pt idx="10">
                  <c:v>-4.1247484909456826</c:v>
                </c:pt>
                <c:pt idx="11">
                  <c:v>-2.8798411122145042</c:v>
                </c:pt>
                <c:pt idx="12">
                  <c:v>-7.7244258872651264</c:v>
                </c:pt>
              </c:numCache>
            </c:numRef>
          </c:xVal>
          <c:yVal>
            <c:numRef>
              <c:f>'クロス分析（石消×IIP,月次）'!$F$36:$R$36</c:f>
              <c:numCache>
                <c:formatCode>0.0_ </c:formatCode>
                <c:ptCount val="13"/>
                <c:pt idx="0">
                  <c:v>-4.1428072768325572</c:v>
                </c:pt>
                <c:pt idx="1">
                  <c:v>-0.15965078320400858</c:v>
                </c:pt>
                <c:pt idx="2">
                  <c:v>-10.710285842744808</c:v>
                </c:pt>
                <c:pt idx="3">
                  <c:v>-11.156023765973101</c:v>
                </c:pt>
                <c:pt idx="4">
                  <c:v>-18.02417430389</c:v>
                </c:pt>
                <c:pt idx="5">
                  <c:v>-19.026993254257935</c:v>
                </c:pt>
                <c:pt idx="6">
                  <c:v>-15.102278270280129</c:v>
                </c:pt>
                <c:pt idx="7">
                  <c:v>-12.667135474668822</c:v>
                </c:pt>
                <c:pt idx="8">
                  <c:v>-13.053923467876109</c:v>
                </c:pt>
                <c:pt idx="9">
                  <c:v>-9.5773812582027169</c:v>
                </c:pt>
                <c:pt idx="10">
                  <c:v>-9.210321753646145</c:v>
                </c:pt>
                <c:pt idx="11">
                  <c:v>-6.3142776323715175</c:v>
                </c:pt>
                <c:pt idx="12">
                  <c:v>-5.0853798811010025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30-45DF-A462-A454EE4BA13D}"/>
            </c:ext>
          </c:extLst>
        </c:ser>
        <c:ser>
          <c:idx val="1"/>
          <c:order val="1"/>
          <c:tx>
            <c:v>2021年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'クロス分析（石消×IIP,月次）'!$F$38:$Q$38</c:f>
              <c:numCache>
                <c:formatCode>0.0_ </c:formatCode>
                <c:ptCount val="12"/>
                <c:pt idx="0">
                  <c:v>-7.7244258872651264</c:v>
                </c:pt>
                <c:pt idx="1">
                  <c:v>-7.676969092721837</c:v>
                </c:pt>
                <c:pt idx="2">
                  <c:v>-2.1602160216021526</c:v>
                </c:pt>
                <c:pt idx="3">
                  <c:v>-2.178217821782181</c:v>
                </c:pt>
                <c:pt idx="4">
                  <c:v>-11.632653061224495</c:v>
                </c:pt>
                <c:pt idx="5">
                  <c:v>0.29585798816567765</c:v>
                </c:pt>
                <c:pt idx="6">
                  <c:v>-6.1682242990654155</c:v>
                </c:pt>
                <c:pt idx="7">
                  <c:v>-6.4655172413793105</c:v>
                </c:pt>
                <c:pt idx="8">
                  <c:v>-11.238095238095235</c:v>
                </c:pt>
                <c:pt idx="9">
                  <c:v>-7.3705179282868567</c:v>
                </c:pt>
                <c:pt idx="10">
                  <c:v>0.80482897384305552</c:v>
                </c:pt>
                <c:pt idx="11">
                  <c:v>-0.29791459781529012</c:v>
                </c:pt>
              </c:numCache>
            </c:numRef>
          </c:xVal>
          <c:yVal>
            <c:numRef>
              <c:f>'クロス分析（石消×IIP,月次）'!$F$39:$Q$39</c:f>
              <c:numCache>
                <c:formatCode>0.0_ </c:formatCode>
                <c:ptCount val="12"/>
                <c:pt idx="0">
                  <c:v>-5.0853798811010025</c:v>
                </c:pt>
                <c:pt idx="1">
                  <c:v>-5.8414891474306927</c:v>
                </c:pt>
                <c:pt idx="2">
                  <c:v>-6.9365863605333811</c:v>
                </c:pt>
                <c:pt idx="3">
                  <c:v>-5.7770301448181964</c:v>
                </c:pt>
                <c:pt idx="4">
                  <c:v>-5.088610921481088</c:v>
                </c:pt>
                <c:pt idx="5">
                  <c:v>-7.4566133644365182</c:v>
                </c:pt>
                <c:pt idx="6">
                  <c:v>-6.6590964177840553</c:v>
                </c:pt>
                <c:pt idx="7">
                  <c:v>-3.7206255348115191</c:v>
                </c:pt>
                <c:pt idx="8">
                  <c:v>0.11879420501249706</c:v>
                </c:pt>
                <c:pt idx="9">
                  <c:v>-1.095375651450061</c:v>
                </c:pt>
                <c:pt idx="10">
                  <c:v>-1.9634543124461799</c:v>
                </c:pt>
                <c:pt idx="11">
                  <c:v>-0.20233928987984928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30-45DF-A462-A454EE4BA13D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鉄鋼業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770325201838509E-2"/>
          <c:y val="2.4296678972693976E-2"/>
          <c:w val="0.90866864129599478"/>
          <c:h val="0.95140664205461201"/>
        </c:manualLayout>
      </c:layout>
      <c:scatterChart>
        <c:scatterStyle val="lineMarker"/>
        <c:varyColors val="0"/>
        <c:ser>
          <c:idx val="0"/>
          <c:order val="0"/>
          <c:tx>
            <c:v>2020年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'クロス分析（石消×IIP,月次）'!$F$41:$R$41</c:f>
              <c:numCache>
                <c:formatCode>0.0_ </c:formatCode>
                <c:ptCount val="13"/>
                <c:pt idx="0">
                  <c:v>-4.0041067761807039</c:v>
                </c:pt>
                <c:pt idx="1">
                  <c:v>-3.2978723404255255</c:v>
                </c:pt>
                <c:pt idx="2">
                  <c:v>-10.601719197707745</c:v>
                </c:pt>
                <c:pt idx="3">
                  <c:v>-24.06847935548841</c:v>
                </c:pt>
                <c:pt idx="4">
                  <c:v>-35.460992907801419</c:v>
                </c:pt>
                <c:pt idx="5">
                  <c:v>-36.455186304128901</c:v>
                </c:pt>
                <c:pt idx="6">
                  <c:v>-30.099999999999994</c:v>
                </c:pt>
                <c:pt idx="7">
                  <c:v>-21.630434782608702</c:v>
                </c:pt>
                <c:pt idx="8">
                  <c:v>-16.790648246546226</c:v>
                </c:pt>
                <c:pt idx="9">
                  <c:v>-9.6436058700209681</c:v>
                </c:pt>
                <c:pt idx="10">
                  <c:v>-5.7734204793028292</c:v>
                </c:pt>
                <c:pt idx="11">
                  <c:v>-2.0111731843575389</c:v>
                </c:pt>
                <c:pt idx="12">
                  <c:v>-7.2895277207392279</c:v>
                </c:pt>
              </c:numCache>
            </c:numRef>
          </c:xVal>
          <c:yVal>
            <c:numRef>
              <c:f>'クロス分析（石消×IIP,月次）'!$F$42:$R$42</c:f>
              <c:numCache>
                <c:formatCode>0.0_ </c:formatCode>
                <c:ptCount val="13"/>
                <c:pt idx="0">
                  <c:v>2.5004229516320664</c:v>
                </c:pt>
                <c:pt idx="1">
                  <c:v>2.6841439190879894</c:v>
                </c:pt>
                <c:pt idx="2">
                  <c:v>-8.7776131055236437</c:v>
                </c:pt>
                <c:pt idx="3">
                  <c:v>-17.076911647976388</c:v>
                </c:pt>
                <c:pt idx="4">
                  <c:v>-24.80335638965601</c:v>
                </c:pt>
                <c:pt idx="5">
                  <c:v>-28.242864810650193</c:v>
                </c:pt>
                <c:pt idx="6">
                  <c:v>-25.361351070680584</c:v>
                </c:pt>
                <c:pt idx="7">
                  <c:v>-19.117196612644737</c:v>
                </c:pt>
                <c:pt idx="8">
                  <c:v>-19.988997235487542</c:v>
                </c:pt>
                <c:pt idx="9">
                  <c:v>-13.827273556267414</c:v>
                </c:pt>
                <c:pt idx="10">
                  <c:v>-9.7655186626904609</c:v>
                </c:pt>
                <c:pt idx="11">
                  <c:v>-6.7913584260147726</c:v>
                </c:pt>
                <c:pt idx="12">
                  <c:v>-2.1910571969593491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C28-4B4E-BB9F-A9B0BC4C8F3C}"/>
            </c:ext>
          </c:extLst>
        </c:ser>
        <c:ser>
          <c:idx val="1"/>
          <c:order val="1"/>
          <c:tx>
            <c:v>2021年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'クロス分析（石消×IIP,月次）'!$F$44:$Q$44</c:f>
              <c:numCache>
                <c:formatCode>0.0_ </c:formatCode>
                <c:ptCount val="12"/>
                <c:pt idx="0">
                  <c:v>-7.2895277207392279</c:v>
                </c:pt>
                <c:pt idx="1">
                  <c:v>-6.7021276595744652</c:v>
                </c:pt>
                <c:pt idx="2">
                  <c:v>-5.7306590257879648</c:v>
                </c:pt>
                <c:pt idx="3">
                  <c:v>-6.0422960725075532</c:v>
                </c:pt>
                <c:pt idx="4">
                  <c:v>-7.598784194528875</c:v>
                </c:pt>
                <c:pt idx="5">
                  <c:v>-3.9274924471299011</c:v>
                </c:pt>
                <c:pt idx="6">
                  <c:v>-4.4000000000000057</c:v>
                </c:pt>
                <c:pt idx="7">
                  <c:v>-2.39130434782609</c:v>
                </c:pt>
                <c:pt idx="8">
                  <c:v>-1.8065887353878731</c:v>
                </c:pt>
                <c:pt idx="9">
                  <c:v>-3.7735849056603863</c:v>
                </c:pt>
                <c:pt idx="10">
                  <c:v>2.7233115468409586</c:v>
                </c:pt>
                <c:pt idx="11">
                  <c:v>2.7932960893854748</c:v>
                </c:pt>
              </c:numCache>
            </c:numRef>
          </c:xVal>
          <c:yVal>
            <c:numRef>
              <c:f>'クロス分析（石消×IIP,月次）'!$F$45:$Q$45</c:f>
              <c:numCache>
                <c:formatCode>0.0_ </c:formatCode>
                <c:ptCount val="12"/>
                <c:pt idx="0">
                  <c:v>-2.1910571969593491</c:v>
                </c:pt>
                <c:pt idx="1">
                  <c:v>-4.5658712694194072</c:v>
                </c:pt>
                <c:pt idx="2">
                  <c:v>-7.4363946861989492</c:v>
                </c:pt>
                <c:pt idx="3">
                  <c:v>-8.3581577588960059</c:v>
                </c:pt>
                <c:pt idx="4">
                  <c:v>-5.0048771331724318</c:v>
                </c:pt>
                <c:pt idx="5">
                  <c:v>-8.5390330661944756</c:v>
                </c:pt>
                <c:pt idx="6">
                  <c:v>-6.7165060597446145</c:v>
                </c:pt>
                <c:pt idx="7">
                  <c:v>-4.5160074347327193</c:v>
                </c:pt>
                <c:pt idx="8">
                  <c:v>-1.9308148734274846</c:v>
                </c:pt>
                <c:pt idx="9">
                  <c:v>-3.4971752061601995</c:v>
                </c:pt>
                <c:pt idx="10">
                  <c:v>-1.2711966504716745</c:v>
                </c:pt>
                <c:pt idx="11">
                  <c:v>-0.79967213540435444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C28-4B4E-BB9F-A9B0BC4C8F3C}"/>
            </c:ext>
          </c:extLst>
        </c:ser>
        <c:ser>
          <c:idx val="2"/>
          <c:order val="2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'クロス分析（石消×IIP,月次）'!$M$93:$N$93</c:f>
              <c:numCache>
                <c:formatCode>General</c:formatCode>
                <c:ptCount val="2"/>
                <c:pt idx="0">
                  <c:v>-40</c:v>
                </c:pt>
                <c:pt idx="1">
                  <c:v>10</c:v>
                </c:pt>
              </c:numCache>
            </c:numRef>
          </c:xVal>
          <c:yVal>
            <c:numRef>
              <c:f>'クロス分析（石消×IIP,月次）'!$M$94:$N$94</c:f>
              <c:numCache>
                <c:formatCode>General</c:formatCode>
                <c:ptCount val="2"/>
                <c:pt idx="0">
                  <c:v>-40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9C-44D0-86F3-A4BA0231D74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4886506151075763E-2"/>
          <c:y val="0.90437479650820873"/>
          <c:w val="0.52151181634234245"/>
          <c:h val="7.5775825771819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化学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0554320552505858E-2"/>
          <c:y val="1.3117258683601658E-2"/>
          <c:w val="0.90866864129599478"/>
          <c:h val="0.95140664205461201"/>
        </c:manualLayout>
      </c:layout>
      <c:scatterChart>
        <c:scatterStyle val="lineMarker"/>
        <c:varyColors val="0"/>
        <c:ser>
          <c:idx val="0"/>
          <c:order val="0"/>
          <c:tx>
            <c:v>2020年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'クロス分析（石消×IIP,月次）'!$F$47:$R$47</c:f>
              <c:numCache>
                <c:formatCode>0.0_ </c:formatCode>
                <c:ptCount val="13"/>
                <c:pt idx="0">
                  <c:v>-7.1889400921658968</c:v>
                </c:pt>
                <c:pt idx="1">
                  <c:v>-5.4358013120899686</c:v>
                </c:pt>
                <c:pt idx="2">
                  <c:v>-10.267857142857142</c:v>
                </c:pt>
                <c:pt idx="3">
                  <c:v>-11.93490054249547</c:v>
                </c:pt>
                <c:pt idx="4">
                  <c:v>-20.52023121387283</c:v>
                </c:pt>
                <c:pt idx="5">
                  <c:v>-17.595307917888565</c:v>
                </c:pt>
                <c:pt idx="6">
                  <c:v>-18.261633011413529</c:v>
                </c:pt>
                <c:pt idx="7">
                  <c:v>-15.917602996254681</c:v>
                </c:pt>
                <c:pt idx="8">
                  <c:v>-10.707456978967485</c:v>
                </c:pt>
                <c:pt idx="9">
                  <c:v>-10.604651162790702</c:v>
                </c:pt>
                <c:pt idx="10">
                  <c:v>-12.371134020618559</c:v>
                </c:pt>
                <c:pt idx="11">
                  <c:v>-9.209302325581401</c:v>
                </c:pt>
                <c:pt idx="12">
                  <c:v>-13.548387096774196</c:v>
                </c:pt>
              </c:numCache>
            </c:numRef>
          </c:xVal>
          <c:yVal>
            <c:numRef>
              <c:f>'クロス分析（石消×IIP,月次）'!$F$48:$R$48</c:f>
              <c:numCache>
                <c:formatCode>0.0_ </c:formatCode>
                <c:ptCount val="13"/>
                <c:pt idx="0">
                  <c:v>-7.2839965298322982</c:v>
                </c:pt>
                <c:pt idx="1">
                  <c:v>0.80967957285870662</c:v>
                </c:pt>
                <c:pt idx="2">
                  <c:v>-14.106037201518957</c:v>
                </c:pt>
                <c:pt idx="3">
                  <c:v>-9.9057734714988754</c:v>
                </c:pt>
                <c:pt idx="4">
                  <c:v>-16.790689936987299</c:v>
                </c:pt>
                <c:pt idx="5">
                  <c:v>-15.199975053514086</c:v>
                </c:pt>
                <c:pt idx="6">
                  <c:v>-8.6725188979976107</c:v>
                </c:pt>
                <c:pt idx="7">
                  <c:v>-8.2339549647692873</c:v>
                </c:pt>
                <c:pt idx="8">
                  <c:v>-10.601099131354884</c:v>
                </c:pt>
                <c:pt idx="9">
                  <c:v>-9.2080752043355165</c:v>
                </c:pt>
                <c:pt idx="10">
                  <c:v>-10.804949903124335</c:v>
                </c:pt>
                <c:pt idx="11">
                  <c:v>-7.5679580976883125</c:v>
                </c:pt>
                <c:pt idx="12">
                  <c:v>-8.2453887591441308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C08-45B5-BAA8-C176DAD598D8}"/>
            </c:ext>
          </c:extLst>
        </c:ser>
        <c:ser>
          <c:idx val="1"/>
          <c:order val="1"/>
          <c:tx>
            <c:v>2021年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'クロス分析（石消×IIP,月次）'!$F$50:$Q$50</c:f>
              <c:numCache>
                <c:formatCode>0.0_ </c:formatCode>
                <c:ptCount val="12"/>
                <c:pt idx="0">
                  <c:v>-13.548387096774196</c:v>
                </c:pt>
                <c:pt idx="1">
                  <c:v>-14.807872539831299</c:v>
                </c:pt>
                <c:pt idx="2">
                  <c:v>-9.8214285714285712</c:v>
                </c:pt>
                <c:pt idx="3">
                  <c:v>-8.8607594936708836</c:v>
                </c:pt>
                <c:pt idx="4">
                  <c:v>-11.560693641618498</c:v>
                </c:pt>
                <c:pt idx="5">
                  <c:v>-5.9628543499511188</c:v>
                </c:pt>
                <c:pt idx="6">
                  <c:v>-12.115891132572441</c:v>
                </c:pt>
                <c:pt idx="7">
                  <c:v>-10.955056179775283</c:v>
                </c:pt>
                <c:pt idx="8">
                  <c:v>-4.3977055449330731</c:v>
                </c:pt>
                <c:pt idx="9">
                  <c:v>-6.7906976744186025</c:v>
                </c:pt>
                <c:pt idx="10">
                  <c:v>-5.904404873477036</c:v>
                </c:pt>
                <c:pt idx="11">
                  <c:v>-5.8604651162790669</c:v>
                </c:pt>
              </c:numCache>
            </c:numRef>
          </c:xVal>
          <c:yVal>
            <c:numRef>
              <c:f>'クロス分析（石消×IIP,月次）'!$F$51:$Q$51</c:f>
              <c:numCache>
                <c:formatCode>0.0_ </c:formatCode>
                <c:ptCount val="12"/>
                <c:pt idx="0">
                  <c:v>-8.2453887591441308</c:v>
                </c:pt>
                <c:pt idx="1">
                  <c:v>-6.9648883821496854</c:v>
                </c:pt>
                <c:pt idx="2">
                  <c:v>-7.2739267554869018</c:v>
                </c:pt>
                <c:pt idx="3">
                  <c:v>-4.6324999687196602</c:v>
                </c:pt>
                <c:pt idx="4">
                  <c:v>-5.9670403343817311</c:v>
                </c:pt>
                <c:pt idx="5">
                  <c:v>-9.0348902068620927</c:v>
                </c:pt>
                <c:pt idx="6">
                  <c:v>-7.2971493340967779</c:v>
                </c:pt>
                <c:pt idx="7">
                  <c:v>-4.514860841336513</c:v>
                </c:pt>
                <c:pt idx="8">
                  <c:v>2.8630800725946841</c:v>
                </c:pt>
                <c:pt idx="9">
                  <c:v>-0.12437850324868852</c:v>
                </c:pt>
                <c:pt idx="10">
                  <c:v>-2.7076593131039184</c:v>
                </c:pt>
                <c:pt idx="11">
                  <c:v>-1.7298710369553365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C08-45B5-BAA8-C176DAD598D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D4BE-4BF4-AEFB-2F8E9D938330}"/>
              </c:ext>
            </c:extLst>
          </c:dPt>
          <c:dLbls>
            <c:delete val="1"/>
          </c:dLbls>
          <c:xVal>
            <c:numRef>
              <c:f>'クロス分析（石消×IIP,月次）'!$M$93:$N$93</c:f>
              <c:numCache>
                <c:formatCode>General</c:formatCode>
                <c:ptCount val="2"/>
                <c:pt idx="0">
                  <c:v>-40</c:v>
                </c:pt>
                <c:pt idx="1">
                  <c:v>10</c:v>
                </c:pt>
              </c:numCache>
            </c:numRef>
          </c:xVal>
          <c:yVal>
            <c:numRef>
              <c:f>'クロス分析（石消×IIP,月次）'!$M$94:$N$94</c:f>
              <c:numCache>
                <c:formatCode>General</c:formatCode>
                <c:ptCount val="2"/>
                <c:pt idx="0">
                  <c:v>-40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BE-4BF4-AEFB-2F8E9D938330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4886506151075763E-2"/>
          <c:y val="0.9017110432933394"/>
          <c:w val="0.52151181634234245"/>
          <c:h val="7.6162380691627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紙・パルプ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770325201838509E-2"/>
          <c:y val="2.4296678972693976E-2"/>
          <c:w val="0.90866864129599478"/>
          <c:h val="0.95140664205461201"/>
        </c:manualLayout>
      </c:layout>
      <c:scatterChart>
        <c:scatterStyle val="lineMarker"/>
        <c:varyColors val="0"/>
        <c:ser>
          <c:idx val="0"/>
          <c:order val="0"/>
          <c:tx>
            <c:v>2020年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'クロス分析（石消×IIP,月次）'!$F$53:$R$53</c:f>
              <c:numCache>
                <c:formatCode>0.0_ </c:formatCode>
                <c:ptCount val="13"/>
                <c:pt idx="0">
                  <c:v>-3.8095238095238035</c:v>
                </c:pt>
                <c:pt idx="1">
                  <c:v>-3.004291845493559</c:v>
                </c:pt>
                <c:pt idx="2">
                  <c:v>-4.3273753527751593</c:v>
                </c:pt>
                <c:pt idx="3">
                  <c:v>-6.1876247504990047</c:v>
                </c:pt>
                <c:pt idx="4">
                  <c:v>-18.41302136317395</c:v>
                </c:pt>
                <c:pt idx="5">
                  <c:v>-18.133616118769876</c:v>
                </c:pt>
                <c:pt idx="6">
                  <c:v>-17.271835132482835</c:v>
                </c:pt>
                <c:pt idx="7">
                  <c:v>-17.689161554192225</c:v>
                </c:pt>
                <c:pt idx="8">
                  <c:v>-9.9497487437185992</c:v>
                </c:pt>
                <c:pt idx="9">
                  <c:v>-6.1122244488977895</c:v>
                </c:pt>
                <c:pt idx="10">
                  <c:v>-5.9979317476732135</c:v>
                </c:pt>
                <c:pt idx="11">
                  <c:v>-5.2410901467505235</c:v>
                </c:pt>
                <c:pt idx="12">
                  <c:v>-8.2539682539682513</c:v>
                </c:pt>
              </c:numCache>
            </c:numRef>
          </c:xVal>
          <c:yVal>
            <c:numRef>
              <c:f>'クロス分析（石消×IIP,月次）'!$F$54:$R$54</c:f>
              <c:numCache>
                <c:formatCode>0.0_ </c:formatCode>
                <c:ptCount val="13"/>
                <c:pt idx="0">
                  <c:v>-5.0827793142125977</c:v>
                </c:pt>
                <c:pt idx="1">
                  <c:v>-2.888592545713446</c:v>
                </c:pt>
                <c:pt idx="2">
                  <c:v>-7.3921237072765749</c:v>
                </c:pt>
                <c:pt idx="3">
                  <c:v>-3.6751025327821778</c:v>
                </c:pt>
                <c:pt idx="4">
                  <c:v>-13.937805401220036</c:v>
                </c:pt>
                <c:pt idx="5">
                  <c:v>-17.500796939751353</c:v>
                </c:pt>
                <c:pt idx="6">
                  <c:v>-15.443023537905859</c:v>
                </c:pt>
                <c:pt idx="7">
                  <c:v>-12.428847720869046</c:v>
                </c:pt>
                <c:pt idx="8">
                  <c:v>-7.8801075226498112</c:v>
                </c:pt>
                <c:pt idx="9">
                  <c:v>-4.093531527182888</c:v>
                </c:pt>
                <c:pt idx="10">
                  <c:v>-3.8074899789073857</c:v>
                </c:pt>
                <c:pt idx="11">
                  <c:v>-2.6483886607374729</c:v>
                </c:pt>
                <c:pt idx="12">
                  <c:v>2.8543420015181789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C6C-4ACC-AA62-AA8AB86473D3}"/>
            </c:ext>
          </c:extLst>
        </c:ser>
        <c:ser>
          <c:idx val="1"/>
          <c:order val="1"/>
          <c:tx>
            <c:v>2021年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'クロス分析（石消×IIP,月次）'!$F$56:$Q$56</c:f>
              <c:numCache>
                <c:formatCode>0.0_ </c:formatCode>
                <c:ptCount val="12"/>
                <c:pt idx="0">
                  <c:v>-8.2539682539682513</c:v>
                </c:pt>
                <c:pt idx="1">
                  <c:v>-9.2274678111588067</c:v>
                </c:pt>
                <c:pt idx="2">
                  <c:v>-8.1843838193791179</c:v>
                </c:pt>
                <c:pt idx="3">
                  <c:v>-4.0918163672654773</c:v>
                </c:pt>
                <c:pt idx="4">
                  <c:v>-8.4435401831129173</c:v>
                </c:pt>
                <c:pt idx="5">
                  <c:v>-6.2566277836691313</c:v>
                </c:pt>
                <c:pt idx="6">
                  <c:v>-9.0284592737978446</c:v>
                </c:pt>
                <c:pt idx="7">
                  <c:v>-9.1002044989774955</c:v>
                </c:pt>
                <c:pt idx="8">
                  <c:v>-7.5376884422110546</c:v>
                </c:pt>
                <c:pt idx="9">
                  <c:v>-4.0080160320641278</c:v>
                </c:pt>
                <c:pt idx="10">
                  <c:v>-4.7569803516029037</c:v>
                </c:pt>
                <c:pt idx="11">
                  <c:v>-3.0398322851153097</c:v>
                </c:pt>
              </c:numCache>
            </c:numRef>
          </c:xVal>
          <c:yVal>
            <c:numRef>
              <c:f>'クロス分析（石消×IIP,月次）'!$F$57:$Q$57</c:f>
              <c:numCache>
                <c:formatCode>0.0_ </c:formatCode>
                <c:ptCount val="12"/>
                <c:pt idx="0">
                  <c:v>2.8543420015181789</c:v>
                </c:pt>
                <c:pt idx="1">
                  <c:v>0.68396965769087514</c:v>
                </c:pt>
                <c:pt idx="2">
                  <c:v>-0.63922170179479154</c:v>
                </c:pt>
                <c:pt idx="3">
                  <c:v>5.6366739740654754</c:v>
                </c:pt>
                <c:pt idx="4">
                  <c:v>7.0681482876604838</c:v>
                </c:pt>
                <c:pt idx="5">
                  <c:v>5.0809455449463323</c:v>
                </c:pt>
                <c:pt idx="6">
                  <c:v>-4.3165231208481494</c:v>
                </c:pt>
                <c:pt idx="7">
                  <c:v>-2.6861642073847181</c:v>
                </c:pt>
                <c:pt idx="8">
                  <c:v>-2.083152948214384</c:v>
                </c:pt>
                <c:pt idx="9">
                  <c:v>-1.9443173157905804</c:v>
                </c:pt>
                <c:pt idx="10">
                  <c:v>-1.0017941327238045</c:v>
                </c:pt>
                <c:pt idx="11">
                  <c:v>-2.4935594813617463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5C6C-4ACC-AA62-AA8AB86473D3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窯業・土石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770325201838509E-2"/>
          <c:y val="2.4296678972693976E-2"/>
          <c:w val="0.90866864129599478"/>
          <c:h val="0.95140664205461201"/>
        </c:manualLayout>
      </c:layout>
      <c:scatterChart>
        <c:scatterStyle val="lineMarker"/>
        <c:varyColors val="0"/>
        <c:ser>
          <c:idx val="0"/>
          <c:order val="0"/>
          <c:tx>
            <c:v>2020年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'クロス分析（石消×IIP,月次）'!$F$59:$R$59</c:f>
              <c:numCache>
                <c:formatCode>0.0_ </c:formatCode>
                <c:ptCount val="13"/>
                <c:pt idx="0">
                  <c:v>-1.831896551724141</c:v>
                </c:pt>
                <c:pt idx="1">
                  <c:v>-0.31847133757961482</c:v>
                </c:pt>
                <c:pt idx="2">
                  <c:v>-2.5242718446601886</c:v>
                </c:pt>
                <c:pt idx="3">
                  <c:v>-8.4362139917695504</c:v>
                </c:pt>
                <c:pt idx="4">
                  <c:v>-18.172157279489902</c:v>
                </c:pt>
                <c:pt idx="5">
                  <c:v>-18.30985915492958</c:v>
                </c:pt>
                <c:pt idx="6">
                  <c:v>-17.228103946102024</c:v>
                </c:pt>
                <c:pt idx="7">
                  <c:v>-11.457174638487221</c:v>
                </c:pt>
                <c:pt idx="8">
                  <c:v>-9.7037793667007133</c:v>
                </c:pt>
                <c:pt idx="9">
                  <c:v>-4.6556741028128004</c:v>
                </c:pt>
                <c:pt idx="10">
                  <c:v>-6.096361848574241</c:v>
                </c:pt>
                <c:pt idx="11">
                  <c:v>-3.1664964249234</c:v>
                </c:pt>
                <c:pt idx="12">
                  <c:v>-6.4655172413793105</c:v>
                </c:pt>
              </c:numCache>
            </c:numRef>
          </c:xVal>
          <c:yVal>
            <c:numRef>
              <c:f>'クロス分析（石消×IIP,月次）'!$F$60:$R$60</c:f>
              <c:numCache>
                <c:formatCode>0.0_ </c:formatCode>
                <c:ptCount val="13"/>
                <c:pt idx="0">
                  <c:v>1.2090403242426324</c:v>
                </c:pt>
                <c:pt idx="1">
                  <c:v>1.4856981067407777</c:v>
                </c:pt>
                <c:pt idx="2">
                  <c:v>-2.232143861014106</c:v>
                </c:pt>
                <c:pt idx="3">
                  <c:v>-5.3524735537433843</c:v>
                </c:pt>
                <c:pt idx="4">
                  <c:v>-6.2617196580313559</c:v>
                </c:pt>
                <c:pt idx="5">
                  <c:v>-4.6807132313116622</c:v>
                </c:pt>
                <c:pt idx="6">
                  <c:v>-4.8919182966500099</c:v>
                </c:pt>
                <c:pt idx="7">
                  <c:v>-3.6091159417364365</c:v>
                </c:pt>
                <c:pt idx="8">
                  <c:v>-8.5447843998765212</c:v>
                </c:pt>
                <c:pt idx="9">
                  <c:v>-10.73825817449611</c:v>
                </c:pt>
                <c:pt idx="10">
                  <c:v>-1.4887475468076268</c:v>
                </c:pt>
                <c:pt idx="11">
                  <c:v>1.2626197993861989</c:v>
                </c:pt>
                <c:pt idx="12">
                  <c:v>-2.9025064033994448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9A0-4DA3-9D1B-3FBEA1822054}"/>
            </c:ext>
          </c:extLst>
        </c:ser>
        <c:ser>
          <c:idx val="1"/>
          <c:order val="1"/>
          <c:tx>
            <c:v>2021年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'クロス分析（石消×IIP,月次）'!$F$62:$Q$62</c:f>
              <c:numCache>
                <c:formatCode>0.0_ </c:formatCode>
                <c:ptCount val="12"/>
                <c:pt idx="0">
                  <c:v>-6.4655172413793105</c:v>
                </c:pt>
                <c:pt idx="1">
                  <c:v>-6.2632696390658227</c:v>
                </c:pt>
                <c:pt idx="2">
                  <c:v>-3.5922330097087403</c:v>
                </c:pt>
                <c:pt idx="3">
                  <c:v>-1.4403292181070015</c:v>
                </c:pt>
                <c:pt idx="4">
                  <c:v>-6.0573857598299563</c:v>
                </c:pt>
                <c:pt idx="5">
                  <c:v>-3.319919517102627</c:v>
                </c:pt>
                <c:pt idx="6">
                  <c:v>-7.8922040423484132</c:v>
                </c:pt>
                <c:pt idx="7">
                  <c:v>-2.1134593993325979</c:v>
                </c:pt>
                <c:pt idx="8">
                  <c:v>-5.7201225740551669</c:v>
                </c:pt>
                <c:pt idx="9">
                  <c:v>-7.0805043646944688</c:v>
                </c:pt>
                <c:pt idx="10">
                  <c:v>-5.1130776794493631</c:v>
                </c:pt>
                <c:pt idx="11">
                  <c:v>-3.0643513789581203</c:v>
                </c:pt>
              </c:numCache>
            </c:numRef>
          </c:xVal>
          <c:yVal>
            <c:numRef>
              <c:f>'クロス分析（石消×IIP,月次）'!$F$63:$Q$63</c:f>
              <c:numCache>
                <c:formatCode>0.0_ </c:formatCode>
                <c:ptCount val="12"/>
                <c:pt idx="0">
                  <c:v>-2.9025064033994448</c:v>
                </c:pt>
                <c:pt idx="1">
                  <c:v>-6.6069109053022688</c:v>
                </c:pt>
                <c:pt idx="2">
                  <c:v>-6.7209421034523862</c:v>
                </c:pt>
                <c:pt idx="3">
                  <c:v>-0.49128674551705659</c:v>
                </c:pt>
                <c:pt idx="4">
                  <c:v>-0.85685874422088482</c:v>
                </c:pt>
                <c:pt idx="5">
                  <c:v>-6.7638031923366926</c:v>
                </c:pt>
                <c:pt idx="6">
                  <c:v>-4.2921337323944497</c:v>
                </c:pt>
                <c:pt idx="7">
                  <c:v>-0.32451764661180066</c:v>
                </c:pt>
                <c:pt idx="8">
                  <c:v>0.45114795396530416</c:v>
                </c:pt>
                <c:pt idx="9">
                  <c:v>-3.3699504271084271</c:v>
                </c:pt>
                <c:pt idx="10">
                  <c:v>-5.6252715821240464</c:v>
                </c:pt>
                <c:pt idx="11">
                  <c:v>1.9292383795467924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9A0-4DA3-9D1B-3FBEA1822054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65</xdr:row>
      <xdr:rowOff>212008</xdr:rowOff>
    </xdr:from>
    <xdr:to>
      <xdr:col>12</xdr:col>
      <xdr:colOff>16276</xdr:colOff>
      <xdr:row>89</xdr:row>
      <xdr:rowOff>198055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4F9230-77C5-4325-BF85-9CBEADCED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340988</xdr:colOff>
      <xdr:row>65</xdr:row>
      <xdr:rowOff>209149</xdr:rowOff>
    </xdr:from>
    <xdr:to>
      <xdr:col>20</xdr:col>
      <xdr:colOff>547468</xdr:colOff>
      <xdr:row>89</xdr:row>
      <xdr:rowOff>197193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A96B7A-471C-4808-9EA1-782376C1CD7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446823</xdr:colOff>
      <xdr:row>66</xdr:row>
      <xdr:rowOff>23373</xdr:rowOff>
    </xdr:from>
    <xdr:to>
      <xdr:col>29</xdr:col>
      <xdr:colOff>653303</xdr:colOff>
      <xdr:row>89</xdr:row>
      <xdr:rowOff>226572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FB7CCB3-9501-4897-8448-B2A69785CA6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326853</xdr:colOff>
      <xdr:row>65</xdr:row>
      <xdr:rowOff>190500</xdr:rowOff>
    </xdr:from>
    <xdr:to>
      <xdr:col>39</xdr:col>
      <xdr:colOff>533334</xdr:colOff>
      <xdr:row>89</xdr:row>
      <xdr:rowOff>174625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D4A2776-00F0-4548-8221-3C87290EAF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254667</xdr:colOff>
      <xdr:row>66</xdr:row>
      <xdr:rowOff>213149</xdr:rowOff>
    </xdr:from>
    <xdr:to>
      <xdr:col>48</xdr:col>
      <xdr:colOff>538796</xdr:colOff>
      <xdr:row>90</xdr:row>
      <xdr:rowOff>197274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9FB4B66-1AFB-41F7-B0AF-456E0EE0296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6869-40B6-4CBF-9FD3-738DEE145CC3}">
  <sheetPr>
    <pageSetUpPr fitToPage="1"/>
  </sheetPr>
  <dimension ref="B5:AM94"/>
  <sheetViews>
    <sheetView tabSelected="1" view="pageBreakPreview" topLeftCell="A55" zoomScale="60" zoomScaleNormal="70" workbookViewId="0">
      <selection activeCell="AF62" sqref="AF62"/>
    </sheetView>
  </sheetViews>
  <sheetFormatPr defaultRowHeight="18.75" x14ac:dyDescent="0.4"/>
  <cols>
    <col min="3" max="3" width="22.5" customWidth="1"/>
  </cols>
  <sheetData>
    <row r="5" spans="2:39" x14ac:dyDescent="0.4">
      <c r="C5" t="s">
        <v>53</v>
      </c>
    </row>
    <row r="6" spans="2:39" x14ac:dyDescent="0.4">
      <c r="B6" s="5"/>
      <c r="C6" s="7"/>
      <c r="D6" s="7">
        <v>2019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2020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>
        <v>2021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2:39" x14ac:dyDescent="0.4">
      <c r="B7" s="5"/>
      <c r="C7" s="6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</v>
      </c>
      <c r="Q7" s="7">
        <v>2</v>
      </c>
      <c r="R7" s="7">
        <v>3</v>
      </c>
      <c r="S7" s="7">
        <v>4</v>
      </c>
      <c r="T7" s="7">
        <v>5</v>
      </c>
      <c r="U7" s="7">
        <v>6</v>
      </c>
      <c r="V7" s="7">
        <v>7</v>
      </c>
      <c r="W7" s="7">
        <v>8</v>
      </c>
      <c r="X7" s="7">
        <v>9</v>
      </c>
      <c r="Y7" s="7">
        <v>10</v>
      </c>
      <c r="Z7" s="7">
        <v>11</v>
      </c>
      <c r="AA7" s="7">
        <v>12</v>
      </c>
      <c r="AB7" s="7">
        <v>1</v>
      </c>
      <c r="AC7" s="7">
        <v>2</v>
      </c>
      <c r="AD7" s="7">
        <v>3</v>
      </c>
      <c r="AE7" s="7">
        <v>4</v>
      </c>
      <c r="AF7" s="7">
        <v>5</v>
      </c>
      <c r="AG7" s="7">
        <v>6</v>
      </c>
      <c r="AH7" s="7">
        <v>7</v>
      </c>
      <c r="AI7" s="7">
        <v>8</v>
      </c>
      <c r="AJ7" s="7">
        <v>9</v>
      </c>
      <c r="AK7" s="7">
        <v>10</v>
      </c>
      <c r="AL7" s="7">
        <v>11</v>
      </c>
      <c r="AM7" s="7">
        <v>12</v>
      </c>
    </row>
    <row r="8" spans="2:39" x14ac:dyDescent="0.4">
      <c r="B8" t="s">
        <v>54</v>
      </c>
      <c r="C8" s="2" t="s">
        <v>4</v>
      </c>
      <c r="D8" s="4">
        <f>'★生産指数（元データ）'!G9</f>
        <v>95.8</v>
      </c>
      <c r="E8" s="4">
        <f>'★生産指数（元データ）'!H9</f>
        <v>100.3</v>
      </c>
      <c r="F8" s="4">
        <f>'★生産指数（元データ）'!I9</f>
        <v>111.1</v>
      </c>
      <c r="G8" s="4">
        <f>'★生産指数（元データ）'!J9</f>
        <v>101</v>
      </c>
      <c r="H8" s="4">
        <f>'★生産指数（元データ）'!K9</f>
        <v>98</v>
      </c>
      <c r="I8" s="4">
        <f>'★生産指数（元データ）'!L9</f>
        <v>101.4</v>
      </c>
      <c r="J8" s="4">
        <f>'★生産指数（元データ）'!M9</f>
        <v>107</v>
      </c>
      <c r="K8" s="4">
        <f>'★生産指数（元データ）'!N9</f>
        <v>92.8</v>
      </c>
      <c r="L8" s="4">
        <f>'★生産指数（元データ）'!O9</f>
        <v>105</v>
      </c>
      <c r="M8" s="4">
        <f>'★生産指数（元データ）'!P9</f>
        <v>100.4</v>
      </c>
      <c r="N8" s="4">
        <f>'★生産指数（元データ）'!Q9</f>
        <v>99.4</v>
      </c>
      <c r="O8" s="4">
        <f>'★生産指数（元データ）'!R9</f>
        <v>100.7</v>
      </c>
      <c r="P8" s="4">
        <f>'★生産指数（元データ）'!S9</f>
        <v>93.3</v>
      </c>
      <c r="Q8" s="4">
        <f>'★生産指数（元データ）'!T9</f>
        <v>94.5</v>
      </c>
      <c r="R8" s="4">
        <f>'★生産指数（元データ）'!U9</f>
        <v>105.1</v>
      </c>
      <c r="S8" s="4">
        <f>'★生産指数（元データ）'!V9</f>
        <v>85.3</v>
      </c>
      <c r="T8" s="4">
        <f>'★生産指数（元データ）'!W9</f>
        <v>71.5</v>
      </c>
      <c r="U8" s="4">
        <f>'★生産指数（元データ）'!X9</f>
        <v>82.7</v>
      </c>
      <c r="V8" s="4">
        <f>'★生産指数（元データ）'!Y9</f>
        <v>90</v>
      </c>
      <c r="W8" s="4">
        <f>'★生産指数（元データ）'!Z9</f>
        <v>79.8</v>
      </c>
      <c r="X8" s="4">
        <f>'★生産指数（元データ）'!AA9</f>
        <v>95.4</v>
      </c>
      <c r="Y8" s="4">
        <f>'★生産指数（元データ）'!AB9</f>
        <v>97</v>
      </c>
      <c r="Z8" s="4">
        <f>'★生産指数（元データ）'!AC9</f>
        <v>95.3</v>
      </c>
      <c r="AA8" s="4">
        <f>'★生産指数（元データ）'!AD9</f>
        <v>97.8</v>
      </c>
      <c r="AB8" s="4">
        <f>'★生産指数（元データ）'!AE9</f>
        <v>88.4</v>
      </c>
      <c r="AC8" s="4">
        <f>'★生産指数（元データ）'!AF9</f>
        <v>92.6</v>
      </c>
      <c r="AD8" s="4">
        <f>'★生産指数（元データ）'!AG9</f>
        <v>108.7</v>
      </c>
      <c r="AE8" s="4">
        <f>'★生産指数（元データ）'!AH9</f>
        <v>98.8</v>
      </c>
      <c r="AF8" s="4">
        <f>'★生産指数（元データ）'!AI9</f>
        <v>86.6</v>
      </c>
      <c r="AG8" s="4">
        <f>'★生産指数（元データ）'!AJ9</f>
        <v>101.7</v>
      </c>
      <c r="AH8" s="4">
        <f>'★生産指数（元データ）'!AK9</f>
        <v>100.4</v>
      </c>
      <c r="AI8" s="4">
        <f>'★生産指数（元データ）'!AL9</f>
        <v>86.8</v>
      </c>
      <c r="AJ8" s="4">
        <f>'★生産指数（元データ）'!AM9</f>
        <v>93.2</v>
      </c>
      <c r="AK8" s="4">
        <f>'★生産指数（元データ）'!AN9</f>
        <v>93</v>
      </c>
      <c r="AL8" s="4">
        <f>'★生産指数（元データ）'!AO9</f>
        <v>100.2</v>
      </c>
      <c r="AM8" s="4">
        <f>'★生産指数（元データ）'!AP9</f>
        <v>100.4</v>
      </c>
    </row>
    <row r="9" spans="2:39" x14ac:dyDescent="0.4">
      <c r="B9" t="s">
        <v>55</v>
      </c>
      <c r="C9" s="2" t="s">
        <v>49</v>
      </c>
      <c r="D9" s="4">
        <f>'★生産指数（元データ）'!G13</f>
        <v>94.5</v>
      </c>
      <c r="E9" s="4">
        <f>'★生産指数（元データ）'!H13</f>
        <v>93.2</v>
      </c>
      <c r="F9" s="4">
        <f>'★生産指数（元データ）'!I13</f>
        <v>106.3</v>
      </c>
      <c r="G9" s="4">
        <f>'★生産指数（元データ）'!J13</f>
        <v>100.2</v>
      </c>
      <c r="H9" s="4">
        <f>'★生産指数（元データ）'!K13</f>
        <v>98.3</v>
      </c>
      <c r="I9" s="4">
        <f>'★生産指数（元データ）'!L13</f>
        <v>94.3</v>
      </c>
      <c r="J9" s="4">
        <f>'★生産指数（元データ）'!M13</f>
        <v>101.9</v>
      </c>
      <c r="K9" s="4">
        <f>'★生産指数（元データ）'!N13</f>
        <v>97.8</v>
      </c>
      <c r="L9" s="4">
        <f>'★生産指数（元データ）'!O13</f>
        <v>99.5</v>
      </c>
      <c r="M9" s="4">
        <f>'★生産指数（元データ）'!P13</f>
        <v>99.8</v>
      </c>
      <c r="N9" s="4">
        <f>'★生産指数（元データ）'!Q13</f>
        <v>96.7</v>
      </c>
      <c r="O9" s="4">
        <f>'★生産指数（元データ）'!R13</f>
        <v>95.4</v>
      </c>
      <c r="P9" s="4">
        <f>'★生産指数（元データ）'!S13</f>
        <v>90.9</v>
      </c>
      <c r="Q9" s="4">
        <f>'★生産指数（元データ）'!T13</f>
        <v>90.4</v>
      </c>
      <c r="R9" s="4">
        <f>'★生産指数（元データ）'!U13</f>
        <v>101.7</v>
      </c>
      <c r="S9" s="4">
        <f>'★生産指数（元データ）'!V13</f>
        <v>94</v>
      </c>
      <c r="T9" s="4">
        <f>'★生産指数（元データ）'!W13</f>
        <v>80.2</v>
      </c>
      <c r="U9" s="4">
        <f>'★生産指数（元データ）'!X13</f>
        <v>77.2</v>
      </c>
      <c r="V9" s="4">
        <f>'★生産指数（元データ）'!Y13</f>
        <v>84.3</v>
      </c>
      <c r="W9" s="4">
        <f>'★生産指数（元データ）'!Z13</f>
        <v>80.5</v>
      </c>
      <c r="X9" s="4">
        <f>'★生産指数（元データ）'!AA13</f>
        <v>89.6</v>
      </c>
      <c r="Y9" s="4">
        <f>'★生産指数（元データ）'!AB13</f>
        <v>93.7</v>
      </c>
      <c r="Z9" s="4">
        <f>'★生産指数（元データ）'!AC13</f>
        <v>90.9</v>
      </c>
      <c r="AA9" s="4">
        <f>'★生産指数（元データ）'!AD13</f>
        <v>90.4</v>
      </c>
      <c r="AB9" s="4">
        <f>'★生産指数（元データ）'!AE13</f>
        <v>86.7</v>
      </c>
      <c r="AC9" s="4">
        <f>'★生産指数（元データ）'!AF13</f>
        <v>84.6</v>
      </c>
      <c r="AD9" s="4">
        <f>'★生産指数（元データ）'!AG13</f>
        <v>97.6</v>
      </c>
      <c r="AE9" s="4">
        <f>'★生産指数（元データ）'!AH13</f>
        <v>96.1</v>
      </c>
      <c r="AF9" s="4">
        <f>'★生産指数（元データ）'!AI13</f>
        <v>90</v>
      </c>
      <c r="AG9" s="4">
        <f>'★生産指数（元データ）'!AJ13</f>
        <v>88.4</v>
      </c>
      <c r="AH9" s="4">
        <f>'★生産指数（元データ）'!AK13</f>
        <v>92.7</v>
      </c>
      <c r="AI9" s="4">
        <f>'★生産指数（元データ）'!AL13</f>
        <v>88.9</v>
      </c>
      <c r="AJ9" s="4">
        <f>'★生産指数（元データ）'!AM13</f>
        <v>92</v>
      </c>
      <c r="AK9" s="4">
        <f>'★生産指数（元データ）'!AN13</f>
        <v>95.8</v>
      </c>
      <c r="AL9" s="4">
        <f>'★生産指数（元データ）'!AO13</f>
        <v>92.1</v>
      </c>
      <c r="AM9" s="4">
        <f>'★生産指数（元データ）'!AP13</f>
        <v>92.5</v>
      </c>
    </row>
    <row r="10" spans="2:39" x14ac:dyDescent="0.4">
      <c r="B10" t="s">
        <v>56</v>
      </c>
      <c r="C10" s="2" t="s">
        <v>57</v>
      </c>
      <c r="D10" s="4">
        <f>'★生産指数（元データ）'!G15</f>
        <v>108.5</v>
      </c>
      <c r="E10" s="4">
        <f>'★生産指数（元データ）'!H15</f>
        <v>106.7</v>
      </c>
      <c r="F10" s="4">
        <f>'★生産指数（元データ）'!I15</f>
        <v>112</v>
      </c>
      <c r="G10" s="4">
        <f>'★生産指数（元データ）'!J15</f>
        <v>110.6</v>
      </c>
      <c r="H10" s="4">
        <f>'★生産指数（元データ）'!K15</f>
        <v>103.8</v>
      </c>
      <c r="I10" s="4">
        <f>'★生産指数（元データ）'!L15</f>
        <v>102.3</v>
      </c>
      <c r="J10" s="4">
        <f>'★生産指数（元データ）'!M15</f>
        <v>113.9</v>
      </c>
      <c r="K10" s="4">
        <f>'★生産指数（元データ）'!N15</f>
        <v>106.8</v>
      </c>
      <c r="L10" s="4">
        <f>'★生産指数（元データ）'!O15</f>
        <v>104.6</v>
      </c>
      <c r="M10" s="4">
        <f>'★生産指数（元データ）'!P15</f>
        <v>107.5</v>
      </c>
      <c r="N10" s="4">
        <f>'★生産指数（元データ）'!Q15</f>
        <v>106.7</v>
      </c>
      <c r="O10" s="4">
        <f>'★生産指数（元データ）'!R15</f>
        <v>107.5</v>
      </c>
      <c r="P10" s="4">
        <f>'★生産指数（元データ）'!S15</f>
        <v>100.7</v>
      </c>
      <c r="Q10" s="4">
        <f>'★生産指数（元データ）'!T15</f>
        <v>100.9</v>
      </c>
      <c r="R10" s="4">
        <f>'★生産指数（元データ）'!U15</f>
        <v>100.5</v>
      </c>
      <c r="S10" s="4">
        <f>'★生産指数（元データ）'!V15</f>
        <v>97.4</v>
      </c>
      <c r="T10" s="4">
        <f>'★生産指数（元データ）'!W15</f>
        <v>82.5</v>
      </c>
      <c r="U10" s="4">
        <f>'★生産指数（元データ）'!X15</f>
        <v>84.3</v>
      </c>
      <c r="V10" s="4">
        <f>'★生産指数（元データ）'!Y15</f>
        <v>93.1</v>
      </c>
      <c r="W10" s="4">
        <f>'★生産指数（元データ）'!Z15</f>
        <v>89.8</v>
      </c>
      <c r="X10" s="4">
        <f>'★生産指数（元データ）'!AA15</f>
        <v>93.4</v>
      </c>
      <c r="Y10" s="4">
        <f>'★生産指数（元データ）'!AB15</f>
        <v>96.1</v>
      </c>
      <c r="Z10" s="4">
        <f>'★生産指数（元データ）'!AC15</f>
        <v>93.5</v>
      </c>
      <c r="AA10" s="4">
        <f>'★生産指数（元データ）'!AD15</f>
        <v>97.6</v>
      </c>
      <c r="AB10" s="4">
        <f>'★生産指数（元データ）'!AE15</f>
        <v>93.8</v>
      </c>
      <c r="AC10" s="4">
        <f>'★生産指数（元データ）'!AF15</f>
        <v>90.9</v>
      </c>
      <c r="AD10" s="4">
        <f>'★生産指数（元データ）'!AG15</f>
        <v>101</v>
      </c>
      <c r="AE10" s="4">
        <f>'★生産指数（元データ）'!AH15</f>
        <v>100.8</v>
      </c>
      <c r="AF10" s="4">
        <f>'★生産指数（元データ）'!AI15</f>
        <v>91.8</v>
      </c>
      <c r="AG10" s="4">
        <f>'★生産指数（元データ）'!AJ15</f>
        <v>96.2</v>
      </c>
      <c r="AH10" s="4">
        <f>'★生産指数（元データ）'!AK15</f>
        <v>100.1</v>
      </c>
      <c r="AI10" s="4">
        <f>'★生産指数（元データ）'!AL15</f>
        <v>95.1</v>
      </c>
      <c r="AJ10" s="4">
        <f>'★生産指数（元データ）'!AM15</f>
        <v>100</v>
      </c>
      <c r="AK10" s="4">
        <f>'★生産指数（元データ）'!AN15</f>
        <v>100.2</v>
      </c>
      <c r="AL10" s="4">
        <f>'★生産指数（元データ）'!AO15</f>
        <v>100.4</v>
      </c>
      <c r="AM10" s="4">
        <f>'★生産指数（元データ）'!AP15</f>
        <v>101.2</v>
      </c>
    </row>
    <row r="11" spans="2:39" x14ac:dyDescent="0.4">
      <c r="B11" t="s">
        <v>58</v>
      </c>
      <c r="C11" s="2" t="s">
        <v>50</v>
      </c>
      <c r="D11" s="4">
        <f>'★生産指数（元データ）'!G17</f>
        <v>92.8</v>
      </c>
      <c r="E11" s="4">
        <f>'★生産指数（元データ）'!H17</f>
        <v>94.2</v>
      </c>
      <c r="F11" s="4">
        <f>'★生産指数（元データ）'!I17</f>
        <v>103</v>
      </c>
      <c r="G11" s="4">
        <f>'★生産指数（元データ）'!J17</f>
        <v>97.2</v>
      </c>
      <c r="H11" s="4">
        <f>'★生産指数（元データ）'!K17</f>
        <v>94.1</v>
      </c>
      <c r="I11" s="4">
        <f>'★生産指数（元データ）'!L17</f>
        <v>99.4</v>
      </c>
      <c r="J11" s="4">
        <f>'★生産指数（元データ）'!M17</f>
        <v>103.9</v>
      </c>
      <c r="K11" s="4">
        <f>'★生産指数（元データ）'!N17</f>
        <v>89.9</v>
      </c>
      <c r="L11" s="4">
        <f>'★生産指数（元データ）'!O17</f>
        <v>97.9</v>
      </c>
      <c r="M11" s="4">
        <f>'★生産指数（元データ）'!P17</f>
        <v>103.1</v>
      </c>
      <c r="N11" s="4">
        <f>'★生産指数（元データ）'!Q17</f>
        <v>101.7</v>
      </c>
      <c r="O11" s="4">
        <f>'★生産指数（元データ）'!R17</f>
        <v>97.9</v>
      </c>
      <c r="P11" s="4">
        <f>'★生産指数（元データ）'!S17</f>
        <v>91.1</v>
      </c>
      <c r="Q11" s="4">
        <f>'★生産指数（元データ）'!T17</f>
        <v>93.9</v>
      </c>
      <c r="R11" s="4">
        <f>'★生産指数（元データ）'!U17</f>
        <v>100.4</v>
      </c>
      <c r="S11" s="4">
        <f>'★生産指数（元データ）'!V17</f>
        <v>89</v>
      </c>
      <c r="T11" s="4">
        <f>'★生産指数（元データ）'!W17</f>
        <v>77</v>
      </c>
      <c r="U11" s="4">
        <f>'★生産指数（元データ）'!X17</f>
        <v>81.2</v>
      </c>
      <c r="V11" s="4">
        <f>'★生産指数（元データ）'!Y17</f>
        <v>86</v>
      </c>
      <c r="W11" s="4">
        <f>'★生産指数（元データ）'!Z17</f>
        <v>79.599999999999994</v>
      </c>
      <c r="X11" s="4">
        <f>'★生産指数（元データ）'!AA17</f>
        <v>88.4</v>
      </c>
      <c r="Y11" s="4">
        <f>'★生産指数（元データ）'!AB17</f>
        <v>98.3</v>
      </c>
      <c r="Z11" s="4">
        <f>'★生産指数（元データ）'!AC17</f>
        <v>95.5</v>
      </c>
      <c r="AA11" s="4">
        <f>'★生産指数（元データ）'!AD17</f>
        <v>94.8</v>
      </c>
      <c r="AB11" s="4">
        <f>'★生産指数（元データ）'!AE17</f>
        <v>86.8</v>
      </c>
      <c r="AC11" s="4">
        <f>'★生産指数（元データ）'!AF17</f>
        <v>88.3</v>
      </c>
      <c r="AD11" s="4">
        <f>'★生産指数（元データ）'!AG17</f>
        <v>99.3</v>
      </c>
      <c r="AE11" s="4">
        <f>'★生産指数（元データ）'!AH17</f>
        <v>95.8</v>
      </c>
      <c r="AF11" s="4">
        <f>'★生産指数（元データ）'!AI17</f>
        <v>88.4</v>
      </c>
      <c r="AG11" s="4">
        <f>'★生産指数（元データ）'!AJ17</f>
        <v>96.1</v>
      </c>
      <c r="AH11" s="4">
        <f>'★生産指数（元データ）'!AK17</f>
        <v>95.7</v>
      </c>
      <c r="AI11" s="4">
        <f>'★生産指数（元データ）'!AL17</f>
        <v>88</v>
      </c>
      <c r="AJ11" s="4">
        <f>'★生産指数（元データ）'!AM17</f>
        <v>92.3</v>
      </c>
      <c r="AK11" s="4">
        <f>'★生産指数（元データ）'!AN17</f>
        <v>95.8</v>
      </c>
      <c r="AL11" s="4">
        <f>'★生産指数（元データ）'!AO17</f>
        <v>96.5</v>
      </c>
      <c r="AM11" s="4">
        <f>'★生産指数（元データ）'!AP17</f>
        <v>94.9</v>
      </c>
    </row>
    <row r="12" spans="2:39" x14ac:dyDescent="0.4">
      <c r="B12" t="s">
        <v>59</v>
      </c>
      <c r="C12" s="2" t="s">
        <v>51</v>
      </c>
      <c r="D12" s="4">
        <f>'★生産指数（元データ）'!G18</f>
        <v>97.4</v>
      </c>
      <c r="E12" s="4">
        <f>'★生産指数（元データ）'!H18</f>
        <v>94</v>
      </c>
      <c r="F12" s="4">
        <f>'★生産指数（元データ）'!I18</f>
        <v>104.7</v>
      </c>
      <c r="G12" s="4">
        <f>'★生産指数（元データ）'!J18</f>
        <v>99.3</v>
      </c>
      <c r="H12" s="4">
        <f>'★生産指数（元データ）'!K18</f>
        <v>98.7</v>
      </c>
      <c r="I12" s="4">
        <f>'★生産指数（元データ）'!L18</f>
        <v>99.3</v>
      </c>
      <c r="J12" s="4">
        <f>'★生産指数（元データ）'!M18</f>
        <v>100</v>
      </c>
      <c r="K12" s="4">
        <f>'★生産指数（元データ）'!N18</f>
        <v>92</v>
      </c>
      <c r="L12" s="4">
        <f>'★生産指数（元データ）'!O18</f>
        <v>94.1</v>
      </c>
      <c r="M12" s="4">
        <f>'★生産指数（元データ）'!P18</f>
        <v>95.4</v>
      </c>
      <c r="N12" s="4">
        <f>'★生産指数（元データ）'!Q18</f>
        <v>91.8</v>
      </c>
      <c r="O12" s="4">
        <f>'★生産指数（元データ）'!R18</f>
        <v>89.5</v>
      </c>
      <c r="P12" s="4">
        <f>'★生産指数（元データ）'!S18</f>
        <v>93.5</v>
      </c>
      <c r="Q12" s="4">
        <f>'★生産指数（元データ）'!T18</f>
        <v>90.9</v>
      </c>
      <c r="R12" s="4">
        <f>'★生産指数（元データ）'!U18</f>
        <v>93.6</v>
      </c>
      <c r="S12" s="4">
        <f>'★生産指数（元データ）'!V18</f>
        <v>75.400000000000006</v>
      </c>
      <c r="T12" s="4">
        <f>'★生産指数（元データ）'!W18</f>
        <v>63.7</v>
      </c>
      <c r="U12" s="4">
        <f>'★生産指数（元データ）'!X18</f>
        <v>63.1</v>
      </c>
      <c r="V12" s="4">
        <f>'★生産指数（元データ）'!Y18</f>
        <v>69.900000000000006</v>
      </c>
      <c r="W12" s="4">
        <f>'★生産指数（元データ）'!Z18</f>
        <v>72.099999999999994</v>
      </c>
      <c r="X12" s="4">
        <f>'★生産指数（元データ）'!AA18</f>
        <v>78.3</v>
      </c>
      <c r="Y12" s="4">
        <f>'★生産指数（元データ）'!AB18</f>
        <v>86.2</v>
      </c>
      <c r="Z12" s="4">
        <f>'★生産指数（元データ）'!AC18</f>
        <v>86.5</v>
      </c>
      <c r="AA12" s="4">
        <f>'★生産指数（元データ）'!AD18</f>
        <v>87.7</v>
      </c>
      <c r="AB12" s="4">
        <f>'★生産指数（元データ）'!AE18</f>
        <v>90.3</v>
      </c>
      <c r="AC12" s="4">
        <f>'★生産指数（元データ）'!AF18</f>
        <v>87.7</v>
      </c>
      <c r="AD12" s="4">
        <f>'★生産指数（元データ）'!AG18</f>
        <v>98.7</v>
      </c>
      <c r="AE12" s="4">
        <f>'★生産指数（元データ）'!AH18</f>
        <v>93.3</v>
      </c>
      <c r="AF12" s="4">
        <f>'★生産指数（元データ）'!AI18</f>
        <v>91.2</v>
      </c>
      <c r="AG12" s="4">
        <f>'★生産指数（元データ）'!AJ18</f>
        <v>95.4</v>
      </c>
      <c r="AH12" s="4">
        <f>'★生産指数（元データ）'!AK18</f>
        <v>95.6</v>
      </c>
      <c r="AI12" s="4">
        <f>'★生産指数（元データ）'!AL18</f>
        <v>89.8</v>
      </c>
      <c r="AJ12" s="4">
        <f>'★生産指数（元データ）'!AM18</f>
        <v>92.4</v>
      </c>
      <c r="AK12" s="4">
        <f>'★生産指数（元データ）'!AN18</f>
        <v>91.8</v>
      </c>
      <c r="AL12" s="4">
        <f>'★生産指数（元データ）'!AO18</f>
        <v>94.3</v>
      </c>
      <c r="AM12" s="4">
        <f>'★生産指数（元データ）'!AP18</f>
        <v>92</v>
      </c>
    </row>
    <row r="13" spans="2:39" x14ac:dyDescent="0.4">
      <c r="B13" t="s">
        <v>60</v>
      </c>
      <c r="C13" s="2" t="s">
        <v>52</v>
      </c>
      <c r="D13" s="4">
        <f>'★生産指数（元データ）'!G22</f>
        <v>96.8</v>
      </c>
      <c r="E13" s="4">
        <f>'★生産指数（元データ）'!H22</f>
        <v>103.4</v>
      </c>
      <c r="F13" s="4">
        <f>'★生産指数（元データ）'!I22</f>
        <v>118.1</v>
      </c>
      <c r="G13" s="4">
        <f>'★生産指数（元データ）'!J22</f>
        <v>98.2</v>
      </c>
      <c r="H13" s="4">
        <f>'★生産指数（元データ）'!K22</f>
        <v>98</v>
      </c>
      <c r="I13" s="4">
        <f>'★生産指数（元データ）'!L22</f>
        <v>102.6</v>
      </c>
      <c r="J13" s="4">
        <f>'★生産指数（元データ）'!M22</f>
        <v>107.9</v>
      </c>
      <c r="K13" s="4">
        <f>'★生産指数（元データ）'!N22</f>
        <v>90.6</v>
      </c>
      <c r="L13" s="4">
        <f>'★生産指数（元データ）'!O22</f>
        <v>110.6</v>
      </c>
      <c r="M13" s="4">
        <f>'★生産指数（元データ）'!P22</f>
        <v>99.3</v>
      </c>
      <c r="N13" s="4">
        <f>'★生産指数（元データ）'!Q22</f>
        <v>98.2</v>
      </c>
      <c r="O13" s="4">
        <f>'★生産指数（元データ）'!R22</f>
        <v>101.6</v>
      </c>
      <c r="P13" s="4">
        <f>'★生産指数（元データ）'!S22</f>
        <v>95.4</v>
      </c>
      <c r="Q13" s="4">
        <f>'★生産指数（元データ）'!T22</f>
        <v>95.2</v>
      </c>
      <c r="R13" s="4">
        <f>'★生産指数（元データ）'!U22</f>
        <v>110.4</v>
      </c>
      <c r="S13" s="4">
        <f>'★生産指数（元データ）'!V22</f>
        <v>76.099999999999994</v>
      </c>
      <c r="T13" s="4">
        <f>'★生産指数（元データ）'!W22</f>
        <v>62.1</v>
      </c>
      <c r="U13" s="4">
        <f>'★生産指数（元データ）'!X22</f>
        <v>79.900000000000006</v>
      </c>
      <c r="V13" s="4">
        <f>'★生産指数（元データ）'!Y22</f>
        <v>87.7</v>
      </c>
      <c r="W13" s="4">
        <f>'★生産指数（元データ）'!Z22</f>
        <v>75.599999999999994</v>
      </c>
      <c r="X13" s="4">
        <f>'★生産指数（元データ）'!AA22</f>
        <v>99.4</v>
      </c>
      <c r="Y13" s="4">
        <f>'★生産指数（元データ）'!AB22</f>
        <v>98.6</v>
      </c>
      <c r="Z13" s="4">
        <f>'★生産指数（元データ）'!AC22</f>
        <v>97.8</v>
      </c>
      <c r="AA13" s="4">
        <f>'★生産指数（元データ）'!AD22</f>
        <v>100.2</v>
      </c>
      <c r="AB13" s="4">
        <f>'★生産指数（元データ）'!AE22</f>
        <v>90.5</v>
      </c>
      <c r="AC13" s="4">
        <f>'★生産指数（元データ）'!AF22</f>
        <v>95.6</v>
      </c>
      <c r="AD13" s="4">
        <f>'★生産指数（元データ）'!AG22</f>
        <v>117.3</v>
      </c>
      <c r="AE13" s="4">
        <f>'★生産指数（元データ）'!AH22</f>
        <v>98.7</v>
      </c>
      <c r="AF13" s="4">
        <f>'★生産指数（元データ）'!AI22</f>
        <v>84.1</v>
      </c>
      <c r="AG13" s="4">
        <f>'★生産指数（元データ）'!AJ22</f>
        <v>106.8</v>
      </c>
      <c r="AH13" s="4">
        <f>'★生産指数（元データ）'!AK22</f>
        <v>102.7</v>
      </c>
      <c r="AI13" s="4">
        <f>'★生産指数（元データ）'!AL22</f>
        <v>84.3</v>
      </c>
      <c r="AJ13" s="4">
        <f>'★生産指数（元データ）'!AM22</f>
        <v>92.3</v>
      </c>
      <c r="AK13" s="4">
        <f>'★生産指数（元データ）'!AN22</f>
        <v>89.4</v>
      </c>
      <c r="AL13" s="4">
        <f>'★生産指数（元データ）'!AO22</f>
        <v>102.9</v>
      </c>
      <c r="AM13" s="4">
        <f>'★生産指数（元データ）'!AP22</f>
        <v>103.5</v>
      </c>
    </row>
    <row r="18" spans="2:27" x14ac:dyDescent="0.4">
      <c r="C18" t="s">
        <v>61</v>
      </c>
    </row>
    <row r="19" spans="2:27" x14ac:dyDescent="0.4">
      <c r="B19" s="5"/>
      <c r="C19" s="7"/>
      <c r="D19" s="7">
        <v>2020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2021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2:27" x14ac:dyDescent="0.4">
      <c r="B20" s="5"/>
      <c r="C20" s="6"/>
      <c r="D20" s="7">
        <v>1</v>
      </c>
      <c r="E20" s="7">
        <v>2</v>
      </c>
      <c r="F20" s="7">
        <v>3</v>
      </c>
      <c r="G20" s="7">
        <v>4</v>
      </c>
      <c r="H20" s="7">
        <v>5</v>
      </c>
      <c r="I20" s="7">
        <v>6</v>
      </c>
      <c r="J20" s="7">
        <v>7</v>
      </c>
      <c r="K20" s="7">
        <v>8</v>
      </c>
      <c r="L20" s="7">
        <v>9</v>
      </c>
      <c r="M20" s="7">
        <v>10</v>
      </c>
      <c r="N20" s="7">
        <v>11</v>
      </c>
      <c r="O20" s="7">
        <v>12</v>
      </c>
      <c r="P20" s="7">
        <v>1</v>
      </c>
      <c r="Q20" s="7">
        <v>2</v>
      </c>
      <c r="R20" s="7">
        <v>3</v>
      </c>
      <c r="S20" s="7">
        <v>4</v>
      </c>
      <c r="T20" s="7">
        <v>5</v>
      </c>
      <c r="U20" s="7">
        <v>6</v>
      </c>
      <c r="V20" s="7">
        <v>7</v>
      </c>
      <c r="W20" s="7">
        <v>8</v>
      </c>
      <c r="X20" s="7">
        <v>9</v>
      </c>
      <c r="Y20" s="7">
        <v>10</v>
      </c>
      <c r="Z20" s="7">
        <v>11</v>
      </c>
      <c r="AA20" s="7">
        <v>12</v>
      </c>
    </row>
    <row r="21" spans="2:27" x14ac:dyDescent="0.4">
      <c r="B21" t="s">
        <v>54</v>
      </c>
      <c r="C21" s="2" t="s">
        <v>4</v>
      </c>
      <c r="D21" s="4">
        <f t="shared" ref="D21:D26" si="0">(P8-D8)/D8*100</f>
        <v>-2.6096033402922756</v>
      </c>
      <c r="E21" s="4">
        <f t="shared" ref="E21:O21" si="1">(Q8-E8)/E8*100</f>
        <v>-5.7826520438683922</v>
      </c>
      <c r="F21" s="4">
        <f t="shared" si="1"/>
        <v>-5.4005400540054014</v>
      </c>
      <c r="G21" s="4">
        <f t="shared" si="1"/>
        <v>-15.544554455445548</v>
      </c>
      <c r="H21" s="4">
        <f t="shared" si="1"/>
        <v>-27.040816326530614</v>
      </c>
      <c r="I21" s="4">
        <f t="shared" si="1"/>
        <v>-18.441814595660752</v>
      </c>
      <c r="J21" s="4">
        <f t="shared" si="1"/>
        <v>-15.887850467289718</v>
      </c>
      <c r="K21" s="4">
        <f t="shared" si="1"/>
        <v>-14.008620689655174</v>
      </c>
      <c r="L21" s="4">
        <f t="shared" si="1"/>
        <v>-9.142857142857137</v>
      </c>
      <c r="M21" s="4">
        <f t="shared" si="1"/>
        <v>-3.3864541832669377</v>
      </c>
      <c r="N21" s="4">
        <f t="shared" si="1"/>
        <v>-4.1247484909456826</v>
      </c>
      <c r="O21" s="4">
        <f t="shared" si="1"/>
        <v>-2.8798411122145042</v>
      </c>
      <c r="P21" s="4">
        <f t="shared" ref="P21:P26" si="2">(AB8-D8)/D8*100</f>
        <v>-7.7244258872651264</v>
      </c>
      <c r="Q21" s="4">
        <f t="shared" ref="Q21:AA21" si="3">(AC8-E8)/E8*100</f>
        <v>-7.676969092721837</v>
      </c>
      <c r="R21" s="4">
        <f t="shared" si="3"/>
        <v>-2.1602160216021526</v>
      </c>
      <c r="S21" s="4">
        <f t="shared" si="3"/>
        <v>-2.178217821782181</v>
      </c>
      <c r="T21" s="4">
        <f t="shared" si="3"/>
        <v>-11.632653061224495</v>
      </c>
      <c r="U21" s="4">
        <f t="shared" si="3"/>
        <v>0.29585798816567765</v>
      </c>
      <c r="V21" s="4">
        <f t="shared" si="3"/>
        <v>-6.1682242990654155</v>
      </c>
      <c r="W21" s="4">
        <f t="shared" si="3"/>
        <v>-6.4655172413793105</v>
      </c>
      <c r="X21" s="4">
        <f t="shared" si="3"/>
        <v>-11.238095238095235</v>
      </c>
      <c r="Y21" s="4">
        <f t="shared" si="3"/>
        <v>-7.3705179282868567</v>
      </c>
      <c r="Z21" s="4">
        <f t="shared" si="3"/>
        <v>0.80482897384305552</v>
      </c>
      <c r="AA21" s="4">
        <f t="shared" si="3"/>
        <v>-0.29791459781529012</v>
      </c>
    </row>
    <row r="22" spans="2:27" x14ac:dyDescent="0.4">
      <c r="B22" t="s">
        <v>55</v>
      </c>
      <c r="C22" s="2" t="s">
        <v>49</v>
      </c>
      <c r="D22" s="4">
        <f t="shared" si="0"/>
        <v>-3.8095238095238035</v>
      </c>
      <c r="E22" s="4">
        <f t="shared" ref="E22:O22" si="4">(Q9-E9)/E9*100</f>
        <v>-3.004291845493559</v>
      </c>
      <c r="F22" s="4">
        <f t="shared" si="4"/>
        <v>-4.3273753527751593</v>
      </c>
      <c r="G22" s="4">
        <f t="shared" si="4"/>
        <v>-6.1876247504990047</v>
      </c>
      <c r="H22" s="4">
        <f t="shared" si="4"/>
        <v>-18.41302136317395</v>
      </c>
      <c r="I22" s="4">
        <f t="shared" si="4"/>
        <v>-18.133616118769876</v>
      </c>
      <c r="J22" s="4">
        <f t="shared" si="4"/>
        <v>-17.271835132482835</v>
      </c>
      <c r="K22" s="4">
        <f t="shared" si="4"/>
        <v>-17.689161554192225</v>
      </c>
      <c r="L22" s="4">
        <f t="shared" si="4"/>
        <v>-9.9497487437185992</v>
      </c>
      <c r="M22" s="4">
        <f t="shared" si="4"/>
        <v>-6.1122244488977895</v>
      </c>
      <c r="N22" s="4">
        <f t="shared" si="4"/>
        <v>-5.9979317476732135</v>
      </c>
      <c r="O22" s="4">
        <f t="shared" si="4"/>
        <v>-5.2410901467505235</v>
      </c>
      <c r="P22" s="4">
        <f t="shared" si="2"/>
        <v>-8.2539682539682513</v>
      </c>
      <c r="Q22" s="4">
        <f t="shared" ref="Q22:AA22" si="5">(AC9-E9)/E9*100</f>
        <v>-9.2274678111588067</v>
      </c>
      <c r="R22" s="4">
        <f t="shared" si="5"/>
        <v>-8.1843838193791179</v>
      </c>
      <c r="S22" s="4">
        <f t="shared" si="5"/>
        <v>-4.0918163672654773</v>
      </c>
      <c r="T22" s="4">
        <f t="shared" si="5"/>
        <v>-8.4435401831129173</v>
      </c>
      <c r="U22" s="4">
        <f t="shared" si="5"/>
        <v>-6.2566277836691313</v>
      </c>
      <c r="V22" s="4">
        <f t="shared" si="5"/>
        <v>-9.0284592737978446</v>
      </c>
      <c r="W22" s="4">
        <f t="shared" si="5"/>
        <v>-9.1002044989774955</v>
      </c>
      <c r="X22" s="4">
        <f t="shared" si="5"/>
        <v>-7.5376884422110546</v>
      </c>
      <c r="Y22" s="4">
        <f t="shared" si="5"/>
        <v>-4.0080160320641278</v>
      </c>
      <c r="Z22" s="4">
        <f t="shared" si="5"/>
        <v>-4.7569803516029037</v>
      </c>
      <c r="AA22" s="4">
        <f t="shared" si="5"/>
        <v>-3.0398322851153097</v>
      </c>
    </row>
    <row r="23" spans="2:27" x14ac:dyDescent="0.4">
      <c r="B23" t="s">
        <v>56</v>
      </c>
      <c r="C23" s="2" t="s">
        <v>57</v>
      </c>
      <c r="D23" s="4">
        <f t="shared" si="0"/>
        <v>-7.1889400921658968</v>
      </c>
      <c r="E23" s="4">
        <f t="shared" ref="E23:O23" si="6">(Q10-E10)/E10*100</f>
        <v>-5.4358013120899686</v>
      </c>
      <c r="F23" s="4">
        <f t="shared" si="6"/>
        <v>-10.267857142857142</v>
      </c>
      <c r="G23" s="4">
        <f t="shared" si="6"/>
        <v>-11.93490054249547</v>
      </c>
      <c r="H23" s="4">
        <f t="shared" si="6"/>
        <v>-20.52023121387283</v>
      </c>
      <c r="I23" s="4">
        <f t="shared" si="6"/>
        <v>-17.595307917888565</v>
      </c>
      <c r="J23" s="4">
        <f t="shared" si="6"/>
        <v>-18.261633011413529</v>
      </c>
      <c r="K23" s="4">
        <f t="shared" si="6"/>
        <v>-15.917602996254681</v>
      </c>
      <c r="L23" s="4">
        <f t="shared" si="6"/>
        <v>-10.707456978967485</v>
      </c>
      <c r="M23" s="4">
        <f t="shared" si="6"/>
        <v>-10.604651162790702</v>
      </c>
      <c r="N23" s="4">
        <f t="shared" si="6"/>
        <v>-12.371134020618559</v>
      </c>
      <c r="O23" s="4">
        <f t="shared" si="6"/>
        <v>-9.209302325581401</v>
      </c>
      <c r="P23" s="4">
        <f t="shared" si="2"/>
        <v>-13.548387096774196</v>
      </c>
      <c r="Q23" s="4">
        <f t="shared" ref="Q23:AA23" si="7">(AC10-E10)/E10*100</f>
        <v>-14.807872539831299</v>
      </c>
      <c r="R23" s="4">
        <f t="shared" si="7"/>
        <v>-9.8214285714285712</v>
      </c>
      <c r="S23" s="4">
        <f t="shared" si="7"/>
        <v>-8.8607594936708836</v>
      </c>
      <c r="T23" s="4">
        <f t="shared" si="7"/>
        <v>-11.560693641618498</v>
      </c>
      <c r="U23" s="4">
        <f t="shared" si="7"/>
        <v>-5.9628543499511188</v>
      </c>
      <c r="V23" s="4">
        <f t="shared" si="7"/>
        <v>-12.115891132572441</v>
      </c>
      <c r="W23" s="4">
        <f t="shared" si="7"/>
        <v>-10.955056179775283</v>
      </c>
      <c r="X23" s="4">
        <f t="shared" si="7"/>
        <v>-4.3977055449330731</v>
      </c>
      <c r="Y23" s="4">
        <f t="shared" si="7"/>
        <v>-6.7906976744186025</v>
      </c>
      <c r="Z23" s="4">
        <f t="shared" si="7"/>
        <v>-5.904404873477036</v>
      </c>
      <c r="AA23" s="4">
        <f t="shared" si="7"/>
        <v>-5.8604651162790669</v>
      </c>
    </row>
    <row r="24" spans="2:27" x14ac:dyDescent="0.4">
      <c r="B24" t="s">
        <v>58</v>
      </c>
      <c r="C24" s="2" t="s">
        <v>50</v>
      </c>
      <c r="D24" s="4">
        <f t="shared" si="0"/>
        <v>-1.831896551724141</v>
      </c>
      <c r="E24" s="4">
        <f t="shared" ref="E24:O24" si="8">(Q11-E11)/E11*100</f>
        <v>-0.31847133757961482</v>
      </c>
      <c r="F24" s="4">
        <f t="shared" si="8"/>
        <v>-2.5242718446601886</v>
      </c>
      <c r="G24" s="4">
        <f t="shared" si="8"/>
        <v>-8.4362139917695504</v>
      </c>
      <c r="H24" s="4">
        <f t="shared" si="8"/>
        <v>-18.172157279489902</v>
      </c>
      <c r="I24" s="4">
        <f t="shared" si="8"/>
        <v>-18.30985915492958</v>
      </c>
      <c r="J24" s="4">
        <f t="shared" si="8"/>
        <v>-17.228103946102024</v>
      </c>
      <c r="K24" s="4">
        <f t="shared" si="8"/>
        <v>-11.457174638487221</v>
      </c>
      <c r="L24" s="4">
        <f t="shared" si="8"/>
        <v>-9.7037793667007133</v>
      </c>
      <c r="M24" s="4">
        <f t="shared" si="8"/>
        <v>-4.6556741028128004</v>
      </c>
      <c r="N24" s="4">
        <f t="shared" si="8"/>
        <v>-6.096361848574241</v>
      </c>
      <c r="O24" s="4">
        <f t="shared" si="8"/>
        <v>-3.1664964249234</v>
      </c>
      <c r="P24" s="4">
        <f t="shared" si="2"/>
        <v>-6.4655172413793105</v>
      </c>
      <c r="Q24" s="4">
        <f t="shared" ref="Q24:AA24" si="9">(AC11-E11)/E11*100</f>
        <v>-6.2632696390658227</v>
      </c>
      <c r="R24" s="4">
        <f t="shared" si="9"/>
        <v>-3.5922330097087403</v>
      </c>
      <c r="S24" s="4">
        <f t="shared" si="9"/>
        <v>-1.4403292181070015</v>
      </c>
      <c r="T24" s="4">
        <f t="shared" si="9"/>
        <v>-6.0573857598299563</v>
      </c>
      <c r="U24" s="4">
        <f t="shared" si="9"/>
        <v>-3.319919517102627</v>
      </c>
      <c r="V24" s="4">
        <f t="shared" si="9"/>
        <v>-7.8922040423484132</v>
      </c>
      <c r="W24" s="4">
        <f t="shared" si="9"/>
        <v>-2.1134593993325979</v>
      </c>
      <c r="X24" s="4">
        <f t="shared" si="9"/>
        <v>-5.7201225740551669</v>
      </c>
      <c r="Y24" s="4">
        <f t="shared" si="9"/>
        <v>-7.0805043646944688</v>
      </c>
      <c r="Z24" s="4">
        <f t="shared" si="9"/>
        <v>-5.1130776794493631</v>
      </c>
      <c r="AA24" s="4">
        <f t="shared" si="9"/>
        <v>-3.0643513789581203</v>
      </c>
    </row>
    <row r="25" spans="2:27" x14ac:dyDescent="0.4">
      <c r="B25" t="s">
        <v>59</v>
      </c>
      <c r="C25" s="2" t="s">
        <v>51</v>
      </c>
      <c r="D25" s="4">
        <f t="shared" si="0"/>
        <v>-4.0041067761807039</v>
      </c>
      <c r="E25" s="4">
        <f t="shared" ref="E25:O25" si="10">(Q12-E12)/E12*100</f>
        <v>-3.2978723404255255</v>
      </c>
      <c r="F25" s="4">
        <f t="shared" si="10"/>
        <v>-10.601719197707745</v>
      </c>
      <c r="G25" s="4">
        <f t="shared" si="10"/>
        <v>-24.06847935548841</v>
      </c>
      <c r="H25" s="4">
        <f t="shared" si="10"/>
        <v>-35.460992907801419</v>
      </c>
      <c r="I25" s="4">
        <f t="shared" si="10"/>
        <v>-36.455186304128901</v>
      </c>
      <c r="J25" s="4">
        <f t="shared" si="10"/>
        <v>-30.099999999999994</v>
      </c>
      <c r="K25" s="4">
        <f t="shared" si="10"/>
        <v>-21.630434782608702</v>
      </c>
      <c r="L25" s="4">
        <f t="shared" si="10"/>
        <v>-16.790648246546226</v>
      </c>
      <c r="M25" s="4">
        <f t="shared" si="10"/>
        <v>-9.6436058700209681</v>
      </c>
      <c r="N25" s="4">
        <f t="shared" si="10"/>
        <v>-5.7734204793028292</v>
      </c>
      <c r="O25" s="4">
        <f t="shared" si="10"/>
        <v>-2.0111731843575389</v>
      </c>
      <c r="P25" s="4">
        <f t="shared" si="2"/>
        <v>-7.2895277207392279</v>
      </c>
      <c r="Q25" s="4">
        <f t="shared" ref="Q25:AA25" si="11">(AC12-E12)/E12*100</f>
        <v>-6.7021276595744652</v>
      </c>
      <c r="R25" s="4">
        <f t="shared" si="11"/>
        <v>-5.7306590257879648</v>
      </c>
      <c r="S25" s="4">
        <f t="shared" si="11"/>
        <v>-6.0422960725075532</v>
      </c>
      <c r="T25" s="4">
        <f t="shared" si="11"/>
        <v>-7.598784194528875</v>
      </c>
      <c r="U25" s="4">
        <f t="shared" si="11"/>
        <v>-3.9274924471299011</v>
      </c>
      <c r="V25" s="4">
        <f t="shared" si="11"/>
        <v>-4.4000000000000057</v>
      </c>
      <c r="W25" s="4">
        <f t="shared" si="11"/>
        <v>-2.39130434782609</v>
      </c>
      <c r="X25" s="4">
        <f t="shared" si="11"/>
        <v>-1.8065887353878731</v>
      </c>
      <c r="Y25" s="4">
        <f t="shared" si="11"/>
        <v>-3.7735849056603863</v>
      </c>
      <c r="Z25" s="4">
        <f t="shared" si="11"/>
        <v>2.7233115468409586</v>
      </c>
      <c r="AA25" s="4">
        <f t="shared" si="11"/>
        <v>2.7932960893854748</v>
      </c>
    </row>
    <row r="26" spans="2:27" x14ac:dyDescent="0.4">
      <c r="B26" t="s">
        <v>60</v>
      </c>
      <c r="C26" s="2" t="s">
        <v>52</v>
      </c>
      <c r="D26" s="4">
        <f t="shared" si="0"/>
        <v>-1.4462809917355284</v>
      </c>
      <c r="E26" s="4">
        <f t="shared" ref="E26:O26" si="12">(Q13-E13)/E13*100</f>
        <v>-7.9303675048355924</v>
      </c>
      <c r="F26" s="4">
        <f t="shared" si="12"/>
        <v>-6.5198983911938946</v>
      </c>
      <c r="G26" s="4">
        <f t="shared" si="12"/>
        <v>-22.50509164969451</v>
      </c>
      <c r="H26" s="4">
        <f t="shared" si="12"/>
        <v>-36.632653061224488</v>
      </c>
      <c r="I26" s="4">
        <f t="shared" si="12"/>
        <v>-22.12475633528264</v>
      </c>
      <c r="J26" s="4">
        <f t="shared" si="12"/>
        <v>-18.721037998146432</v>
      </c>
      <c r="K26" s="4">
        <f t="shared" si="12"/>
        <v>-16.556291390728479</v>
      </c>
      <c r="L26" s="4">
        <f t="shared" si="12"/>
        <v>-10.126582278481003</v>
      </c>
      <c r="M26" s="4">
        <f t="shared" si="12"/>
        <v>-0.70493454179255066</v>
      </c>
      <c r="N26" s="4">
        <f t="shared" si="12"/>
        <v>-0.40733197556008727</v>
      </c>
      <c r="O26" s="4">
        <f t="shared" si="12"/>
        <v>-1.3779527559055034</v>
      </c>
      <c r="P26" s="4">
        <f t="shared" si="2"/>
        <v>-6.5082644628099153</v>
      </c>
      <c r="Q26" s="4">
        <f t="shared" ref="Q26:AA26" si="13">(AC13-E13)/E13*100</f>
        <v>-7.5435203094777661</v>
      </c>
      <c r="R26" s="4">
        <f t="shared" si="13"/>
        <v>-0.6773920406435201</v>
      </c>
      <c r="S26" s="4">
        <f t="shared" si="13"/>
        <v>0.50916496945010181</v>
      </c>
      <c r="T26" s="4">
        <f t="shared" si="13"/>
        <v>-14.183673469387761</v>
      </c>
      <c r="U26" s="4">
        <f t="shared" si="13"/>
        <v>4.0935672514619919</v>
      </c>
      <c r="V26" s="4">
        <f t="shared" si="13"/>
        <v>-4.8192771084337371</v>
      </c>
      <c r="W26" s="4">
        <f t="shared" si="13"/>
        <v>-6.9536423841059571</v>
      </c>
      <c r="X26" s="4">
        <f t="shared" si="13"/>
        <v>-16.546112115732367</v>
      </c>
      <c r="Y26" s="4">
        <f t="shared" si="13"/>
        <v>-9.9697885196374543</v>
      </c>
      <c r="Z26" s="4">
        <f t="shared" si="13"/>
        <v>4.7861507128309597</v>
      </c>
      <c r="AA26" s="4">
        <f t="shared" si="13"/>
        <v>1.8700787401574861</v>
      </c>
    </row>
    <row r="33" spans="3:18" x14ac:dyDescent="0.4">
      <c r="D33" t="s">
        <v>62</v>
      </c>
    </row>
    <row r="34" spans="3:18" x14ac:dyDescent="0.4">
      <c r="C34" s="23"/>
      <c r="D34" s="20"/>
      <c r="E34" s="20"/>
      <c r="F34" s="21" t="s">
        <v>63</v>
      </c>
      <c r="G34" s="21" t="s">
        <v>64</v>
      </c>
      <c r="H34" s="21" t="s">
        <v>65</v>
      </c>
      <c r="I34" s="21" t="s">
        <v>66</v>
      </c>
      <c r="J34" s="21" t="s">
        <v>67</v>
      </c>
      <c r="K34" s="21" t="s">
        <v>68</v>
      </c>
      <c r="L34" s="21" t="s">
        <v>69</v>
      </c>
      <c r="M34" s="21" t="s">
        <v>70</v>
      </c>
      <c r="N34" s="21" t="s">
        <v>71</v>
      </c>
      <c r="O34" s="21" t="s">
        <v>72</v>
      </c>
      <c r="P34" s="21" t="s">
        <v>73</v>
      </c>
      <c r="Q34" s="21" t="s">
        <v>74</v>
      </c>
      <c r="R34" s="22"/>
    </row>
    <row r="35" spans="3:18" x14ac:dyDescent="0.4">
      <c r="D35" s="12" t="s">
        <v>75</v>
      </c>
      <c r="E35" s="13" t="s">
        <v>76</v>
      </c>
      <c r="F35" s="4">
        <f>D21</f>
        <v>-2.6096033402922756</v>
      </c>
      <c r="G35" s="4">
        <f t="shared" ref="G35:Q35" si="14">E21</f>
        <v>-5.7826520438683922</v>
      </c>
      <c r="H35" s="4">
        <f t="shared" si="14"/>
        <v>-5.4005400540054014</v>
      </c>
      <c r="I35" s="4">
        <f t="shared" si="14"/>
        <v>-15.544554455445548</v>
      </c>
      <c r="J35" s="4">
        <f t="shared" si="14"/>
        <v>-27.040816326530614</v>
      </c>
      <c r="K35" s="4">
        <f t="shared" si="14"/>
        <v>-18.441814595660752</v>
      </c>
      <c r="L35" s="4">
        <f t="shared" si="14"/>
        <v>-15.887850467289718</v>
      </c>
      <c r="M35" s="4">
        <f t="shared" si="14"/>
        <v>-14.008620689655174</v>
      </c>
      <c r="N35" s="4">
        <f t="shared" si="14"/>
        <v>-9.142857142857137</v>
      </c>
      <c r="O35" s="4">
        <f t="shared" si="14"/>
        <v>-3.3864541832669377</v>
      </c>
      <c r="P35" s="4">
        <f t="shared" si="14"/>
        <v>-4.1247484909456826</v>
      </c>
      <c r="Q35" s="4">
        <f t="shared" si="14"/>
        <v>-2.8798411122145042</v>
      </c>
      <c r="R35" s="9">
        <f>F38</f>
        <v>-7.7244258872651264</v>
      </c>
    </row>
    <row r="36" spans="3:18" x14ac:dyDescent="0.4">
      <c r="D36" s="12"/>
      <c r="E36" s="10" t="s">
        <v>77</v>
      </c>
      <c r="F36" s="15">
        <f>'★石消（月次、元データ）'!D21</f>
        <v>-4.1428072768325572</v>
      </c>
      <c r="G36" s="15">
        <f>'★石消（月次、元データ）'!E21</f>
        <v>-0.15965078320400858</v>
      </c>
      <c r="H36" s="15">
        <f>'★石消（月次、元データ）'!F21</f>
        <v>-10.710285842744808</v>
      </c>
      <c r="I36" s="15">
        <f>'★石消（月次、元データ）'!G21</f>
        <v>-11.156023765973101</v>
      </c>
      <c r="J36" s="15">
        <f>'★石消（月次、元データ）'!H21</f>
        <v>-18.02417430389</v>
      </c>
      <c r="K36" s="15">
        <f>'★石消（月次、元データ）'!I21</f>
        <v>-19.026993254257935</v>
      </c>
      <c r="L36" s="15">
        <f>'★石消（月次、元データ）'!J21</f>
        <v>-15.102278270280129</v>
      </c>
      <c r="M36" s="15">
        <f>'★石消（月次、元データ）'!K21</f>
        <v>-12.667135474668822</v>
      </c>
      <c r="N36" s="15">
        <f>'★石消（月次、元データ）'!L21</f>
        <v>-13.053923467876109</v>
      </c>
      <c r="O36" s="15">
        <f>'★石消（月次、元データ）'!M21</f>
        <v>-9.5773812582027169</v>
      </c>
      <c r="P36" s="15">
        <f>'★石消（月次、元データ）'!N21</f>
        <v>-9.210321753646145</v>
      </c>
      <c r="Q36" s="15">
        <f>'★石消（月次、元データ）'!O21</f>
        <v>-6.3142776323715175</v>
      </c>
      <c r="R36" s="9">
        <f t="shared" ref="R36:R60" si="15">F39</f>
        <v>-5.0853798811010025</v>
      </c>
    </row>
    <row r="37" spans="3:18" x14ac:dyDescent="0.4">
      <c r="C37" s="23"/>
      <c r="D37" s="24"/>
      <c r="E37" s="23"/>
      <c r="F37" s="21" t="s">
        <v>78</v>
      </c>
      <c r="G37" s="21" t="s">
        <v>79</v>
      </c>
      <c r="H37" s="21" t="s">
        <v>80</v>
      </c>
      <c r="I37" s="21" t="s">
        <v>81</v>
      </c>
      <c r="J37" s="21" t="s">
        <v>82</v>
      </c>
      <c r="K37" s="21" t="s">
        <v>83</v>
      </c>
      <c r="L37" s="21" t="s">
        <v>84</v>
      </c>
      <c r="M37" s="21" t="s">
        <v>85</v>
      </c>
      <c r="N37" s="21" t="s">
        <v>86</v>
      </c>
      <c r="O37" s="21" t="s">
        <v>87</v>
      </c>
      <c r="P37" s="21" t="s">
        <v>88</v>
      </c>
      <c r="Q37" s="21" t="s">
        <v>89</v>
      </c>
      <c r="R37" s="9"/>
    </row>
    <row r="38" spans="3:18" x14ac:dyDescent="0.4">
      <c r="D38" s="12"/>
      <c r="E38" s="18" t="s">
        <v>76</v>
      </c>
      <c r="F38" s="4">
        <f>P21</f>
        <v>-7.7244258872651264</v>
      </c>
      <c r="G38" s="4">
        <f t="shared" ref="G38:Q38" si="16">Q21</f>
        <v>-7.676969092721837</v>
      </c>
      <c r="H38" s="4">
        <f t="shared" si="16"/>
        <v>-2.1602160216021526</v>
      </c>
      <c r="I38" s="4">
        <f t="shared" si="16"/>
        <v>-2.178217821782181</v>
      </c>
      <c r="J38" s="4">
        <f t="shared" si="16"/>
        <v>-11.632653061224495</v>
      </c>
      <c r="K38" s="4">
        <f t="shared" si="16"/>
        <v>0.29585798816567765</v>
      </c>
      <c r="L38" s="4">
        <f t="shared" si="16"/>
        <v>-6.1682242990654155</v>
      </c>
      <c r="M38" s="4">
        <f t="shared" si="16"/>
        <v>-6.4655172413793105</v>
      </c>
      <c r="N38" s="4">
        <f t="shared" si="16"/>
        <v>-11.238095238095235</v>
      </c>
      <c r="O38" s="4">
        <f t="shared" si="16"/>
        <v>-7.3705179282868567</v>
      </c>
      <c r="P38" s="4">
        <f t="shared" si="16"/>
        <v>0.80482897384305552</v>
      </c>
      <c r="Q38" s="4">
        <f t="shared" si="16"/>
        <v>-0.29791459781529012</v>
      </c>
      <c r="R38" s="9"/>
    </row>
    <row r="39" spans="3:18" x14ac:dyDescent="0.4">
      <c r="D39" s="12"/>
      <c r="E39" s="10" t="s">
        <v>77</v>
      </c>
      <c r="F39" s="15">
        <f>'★石消（月次、元データ）'!P21</f>
        <v>-5.0853798811010025</v>
      </c>
      <c r="G39" s="15">
        <f>'★石消（月次、元データ）'!Q21</f>
        <v>-5.8414891474306927</v>
      </c>
      <c r="H39" s="15">
        <f>'★石消（月次、元データ）'!R21</f>
        <v>-6.9365863605333811</v>
      </c>
      <c r="I39" s="15">
        <f>'★石消（月次、元データ）'!S21</f>
        <v>-5.7770301448181964</v>
      </c>
      <c r="J39" s="15">
        <f>'★石消（月次、元データ）'!T21</f>
        <v>-5.088610921481088</v>
      </c>
      <c r="K39" s="15">
        <f>'★石消（月次、元データ）'!U21</f>
        <v>-7.4566133644365182</v>
      </c>
      <c r="L39" s="15">
        <f>'★石消（月次、元データ）'!V21</f>
        <v>-6.6590964177840553</v>
      </c>
      <c r="M39" s="15">
        <f>'★石消（月次、元データ）'!W21</f>
        <v>-3.7206255348115191</v>
      </c>
      <c r="N39" s="15">
        <f>'★石消（月次、元データ）'!X21</f>
        <v>0.11879420501249706</v>
      </c>
      <c r="O39" s="15">
        <f>'★石消（月次、元データ）'!Y21</f>
        <v>-1.095375651450061</v>
      </c>
      <c r="P39" s="15">
        <f>'★石消（月次、元データ）'!Z21</f>
        <v>-1.9634543124461799</v>
      </c>
      <c r="Q39" s="15">
        <f>'★石消（月次、元データ）'!AA21</f>
        <v>-0.20233928987984928</v>
      </c>
      <c r="R39" s="9"/>
    </row>
    <row r="40" spans="3:18" x14ac:dyDescent="0.4">
      <c r="D40" s="16"/>
      <c r="E40" s="11"/>
      <c r="F40" s="21" t="s">
        <v>63</v>
      </c>
      <c r="G40" s="21" t="s">
        <v>64</v>
      </c>
      <c r="H40" s="21" t="s">
        <v>65</v>
      </c>
      <c r="I40" s="21" t="s">
        <v>66</v>
      </c>
      <c r="J40" s="21" t="s">
        <v>67</v>
      </c>
      <c r="K40" s="21" t="s">
        <v>68</v>
      </c>
      <c r="L40" s="21" t="s">
        <v>69</v>
      </c>
      <c r="M40" s="21" t="s">
        <v>70</v>
      </c>
      <c r="N40" s="21" t="s">
        <v>71</v>
      </c>
      <c r="O40" s="21" t="s">
        <v>72</v>
      </c>
      <c r="P40" s="21" t="s">
        <v>73</v>
      </c>
      <c r="Q40" s="21" t="s">
        <v>74</v>
      </c>
      <c r="R40" s="9"/>
    </row>
    <row r="41" spans="3:18" x14ac:dyDescent="0.4">
      <c r="D41" s="12" t="s">
        <v>90</v>
      </c>
      <c r="E41" s="13" t="s">
        <v>76</v>
      </c>
      <c r="F41" s="4">
        <f>D25</f>
        <v>-4.0041067761807039</v>
      </c>
      <c r="G41" s="4">
        <f t="shared" ref="G41:Q41" si="17">E25</f>
        <v>-3.2978723404255255</v>
      </c>
      <c r="H41" s="4">
        <f t="shared" si="17"/>
        <v>-10.601719197707745</v>
      </c>
      <c r="I41" s="4">
        <f t="shared" si="17"/>
        <v>-24.06847935548841</v>
      </c>
      <c r="J41" s="4">
        <f t="shared" si="17"/>
        <v>-35.460992907801419</v>
      </c>
      <c r="K41" s="4">
        <f t="shared" si="17"/>
        <v>-36.455186304128901</v>
      </c>
      <c r="L41" s="4">
        <f t="shared" si="17"/>
        <v>-30.099999999999994</v>
      </c>
      <c r="M41" s="4">
        <f t="shared" si="17"/>
        <v>-21.630434782608702</v>
      </c>
      <c r="N41" s="4">
        <f t="shared" si="17"/>
        <v>-16.790648246546226</v>
      </c>
      <c r="O41" s="4">
        <f t="shared" si="17"/>
        <v>-9.6436058700209681</v>
      </c>
      <c r="P41" s="4">
        <f t="shared" si="17"/>
        <v>-5.7734204793028292</v>
      </c>
      <c r="Q41" s="4">
        <f t="shared" si="17"/>
        <v>-2.0111731843575389</v>
      </c>
      <c r="R41" s="9">
        <f t="shared" si="15"/>
        <v>-7.2895277207392279</v>
      </c>
    </row>
    <row r="42" spans="3:18" x14ac:dyDescent="0.4">
      <c r="D42" s="12"/>
      <c r="E42" s="10" t="s">
        <v>77</v>
      </c>
      <c r="F42" s="15">
        <f>'★石消（月次、元データ）'!D25</f>
        <v>2.5004229516320664</v>
      </c>
      <c r="G42" s="15">
        <f>'★石消（月次、元データ）'!E25</f>
        <v>2.6841439190879894</v>
      </c>
      <c r="H42" s="15">
        <f>'★石消（月次、元データ）'!F25</f>
        <v>-8.7776131055236437</v>
      </c>
      <c r="I42" s="15">
        <f>'★石消（月次、元データ）'!G25</f>
        <v>-17.076911647976388</v>
      </c>
      <c r="J42" s="15">
        <f>'★石消（月次、元データ）'!H25</f>
        <v>-24.80335638965601</v>
      </c>
      <c r="K42" s="15">
        <f>'★石消（月次、元データ）'!I25</f>
        <v>-28.242864810650193</v>
      </c>
      <c r="L42" s="15">
        <f>'★石消（月次、元データ）'!J25</f>
        <v>-25.361351070680584</v>
      </c>
      <c r="M42" s="15">
        <f>'★石消（月次、元データ）'!K25</f>
        <v>-19.117196612644737</v>
      </c>
      <c r="N42" s="15">
        <f>'★石消（月次、元データ）'!L25</f>
        <v>-19.988997235487542</v>
      </c>
      <c r="O42" s="15">
        <f>'★石消（月次、元データ）'!M25</f>
        <v>-13.827273556267414</v>
      </c>
      <c r="P42" s="15">
        <f>'★石消（月次、元データ）'!N25</f>
        <v>-9.7655186626904609</v>
      </c>
      <c r="Q42" s="15">
        <f>'★石消（月次、元データ）'!O25</f>
        <v>-6.7913584260147726</v>
      </c>
      <c r="R42" s="9">
        <f t="shared" si="15"/>
        <v>-2.1910571969593491</v>
      </c>
    </row>
    <row r="43" spans="3:18" x14ac:dyDescent="0.4">
      <c r="D43" s="12"/>
      <c r="F43" s="21" t="s">
        <v>78</v>
      </c>
      <c r="G43" s="21" t="s">
        <v>79</v>
      </c>
      <c r="H43" s="21" t="s">
        <v>80</v>
      </c>
      <c r="I43" s="21" t="s">
        <v>81</v>
      </c>
      <c r="J43" s="21" t="s">
        <v>82</v>
      </c>
      <c r="K43" s="21" t="s">
        <v>83</v>
      </c>
      <c r="L43" s="21" t="s">
        <v>84</v>
      </c>
      <c r="M43" s="21" t="s">
        <v>85</v>
      </c>
      <c r="N43" s="21" t="s">
        <v>86</v>
      </c>
      <c r="O43" s="21" t="s">
        <v>87</v>
      </c>
      <c r="P43" s="21" t="s">
        <v>88</v>
      </c>
      <c r="Q43" s="21" t="s">
        <v>89</v>
      </c>
      <c r="R43" s="9"/>
    </row>
    <row r="44" spans="3:18" x14ac:dyDescent="0.4">
      <c r="D44" s="12"/>
      <c r="E44" s="18" t="s">
        <v>76</v>
      </c>
      <c r="F44" s="19">
        <f>P25</f>
        <v>-7.2895277207392279</v>
      </c>
      <c r="G44" s="19">
        <f t="shared" ref="G44:Q44" si="18">Q25</f>
        <v>-6.7021276595744652</v>
      </c>
      <c r="H44" s="19">
        <f t="shared" si="18"/>
        <v>-5.7306590257879648</v>
      </c>
      <c r="I44" s="19">
        <f t="shared" si="18"/>
        <v>-6.0422960725075532</v>
      </c>
      <c r="J44" s="19">
        <f t="shared" si="18"/>
        <v>-7.598784194528875</v>
      </c>
      <c r="K44" s="19">
        <f t="shared" si="18"/>
        <v>-3.9274924471299011</v>
      </c>
      <c r="L44" s="19">
        <f t="shared" si="18"/>
        <v>-4.4000000000000057</v>
      </c>
      <c r="M44" s="19">
        <f t="shared" si="18"/>
        <v>-2.39130434782609</v>
      </c>
      <c r="N44" s="19">
        <f t="shared" si="18"/>
        <v>-1.8065887353878731</v>
      </c>
      <c r="O44" s="19">
        <f t="shared" si="18"/>
        <v>-3.7735849056603863</v>
      </c>
      <c r="P44" s="19">
        <f t="shared" si="18"/>
        <v>2.7233115468409586</v>
      </c>
      <c r="Q44" s="19">
        <f t="shared" si="18"/>
        <v>2.7932960893854748</v>
      </c>
      <c r="R44" s="9"/>
    </row>
    <row r="45" spans="3:18" x14ac:dyDescent="0.4">
      <c r="D45" s="12"/>
      <c r="E45" s="10" t="s">
        <v>77</v>
      </c>
      <c r="F45" s="15">
        <f>'★石消（月次、元データ）'!P25</f>
        <v>-2.1910571969593491</v>
      </c>
      <c r="G45" s="15">
        <f>'★石消（月次、元データ）'!Q25</f>
        <v>-4.5658712694194072</v>
      </c>
      <c r="H45" s="15">
        <f>'★石消（月次、元データ）'!R25</f>
        <v>-7.4363946861989492</v>
      </c>
      <c r="I45" s="15">
        <f>'★石消（月次、元データ）'!S25</f>
        <v>-8.3581577588960059</v>
      </c>
      <c r="J45" s="15">
        <f>'★石消（月次、元データ）'!T25</f>
        <v>-5.0048771331724318</v>
      </c>
      <c r="K45" s="15">
        <f>'★石消（月次、元データ）'!U25</f>
        <v>-8.5390330661944756</v>
      </c>
      <c r="L45" s="15">
        <f>'★石消（月次、元データ）'!V25</f>
        <v>-6.7165060597446145</v>
      </c>
      <c r="M45" s="15">
        <f>'★石消（月次、元データ）'!W25</f>
        <v>-4.5160074347327193</v>
      </c>
      <c r="N45" s="15">
        <f>'★石消（月次、元データ）'!X25</f>
        <v>-1.9308148734274846</v>
      </c>
      <c r="O45" s="15">
        <f>'★石消（月次、元データ）'!Y25</f>
        <v>-3.4971752061601995</v>
      </c>
      <c r="P45" s="15">
        <f>'★石消（月次、元データ）'!Z25</f>
        <v>-1.2711966504716745</v>
      </c>
      <c r="Q45" s="15">
        <f>'★石消（月次、元データ）'!AA25</f>
        <v>-0.79967213540435444</v>
      </c>
      <c r="R45" s="9"/>
    </row>
    <row r="46" spans="3:18" x14ac:dyDescent="0.4">
      <c r="D46" s="16"/>
      <c r="E46" s="11"/>
      <c r="F46" s="21" t="s">
        <v>63</v>
      </c>
      <c r="G46" s="21" t="s">
        <v>64</v>
      </c>
      <c r="H46" s="21" t="s">
        <v>65</v>
      </c>
      <c r="I46" s="21" t="s">
        <v>66</v>
      </c>
      <c r="J46" s="21" t="s">
        <v>67</v>
      </c>
      <c r="K46" s="21" t="s">
        <v>68</v>
      </c>
      <c r="L46" s="21" t="s">
        <v>69</v>
      </c>
      <c r="M46" s="21" t="s">
        <v>70</v>
      </c>
      <c r="N46" s="21" t="s">
        <v>71</v>
      </c>
      <c r="O46" s="21" t="s">
        <v>72</v>
      </c>
      <c r="P46" s="21" t="s">
        <v>73</v>
      </c>
      <c r="Q46" s="21" t="s">
        <v>74</v>
      </c>
      <c r="R46" s="9"/>
    </row>
    <row r="47" spans="3:18" x14ac:dyDescent="0.4">
      <c r="D47" s="12" t="s">
        <v>91</v>
      </c>
      <c r="E47" s="13" t="s">
        <v>76</v>
      </c>
      <c r="F47" s="14">
        <f>D23</f>
        <v>-7.1889400921658968</v>
      </c>
      <c r="G47" s="14">
        <f t="shared" ref="G47:Q47" si="19">E23</f>
        <v>-5.4358013120899686</v>
      </c>
      <c r="H47" s="14">
        <f t="shared" si="19"/>
        <v>-10.267857142857142</v>
      </c>
      <c r="I47" s="14">
        <f t="shared" si="19"/>
        <v>-11.93490054249547</v>
      </c>
      <c r="J47" s="14">
        <f t="shared" si="19"/>
        <v>-20.52023121387283</v>
      </c>
      <c r="K47" s="14">
        <f t="shared" si="19"/>
        <v>-17.595307917888565</v>
      </c>
      <c r="L47" s="14">
        <f t="shared" si="19"/>
        <v>-18.261633011413529</v>
      </c>
      <c r="M47" s="14">
        <f t="shared" si="19"/>
        <v>-15.917602996254681</v>
      </c>
      <c r="N47" s="14">
        <f t="shared" si="19"/>
        <v>-10.707456978967485</v>
      </c>
      <c r="O47" s="14">
        <f t="shared" si="19"/>
        <v>-10.604651162790702</v>
      </c>
      <c r="P47" s="14">
        <f t="shared" si="19"/>
        <v>-12.371134020618559</v>
      </c>
      <c r="Q47" s="14">
        <f t="shared" si="19"/>
        <v>-9.209302325581401</v>
      </c>
      <c r="R47" s="9">
        <f t="shared" si="15"/>
        <v>-13.548387096774196</v>
      </c>
    </row>
    <row r="48" spans="3:18" x14ac:dyDescent="0.4">
      <c r="D48" s="12"/>
      <c r="E48" s="10" t="s">
        <v>77</v>
      </c>
      <c r="F48" s="15">
        <f>'★石消（月次、元データ）'!D23</f>
        <v>-7.2839965298322982</v>
      </c>
      <c r="G48" s="15">
        <f>'★石消（月次、元データ）'!E23</f>
        <v>0.80967957285870662</v>
      </c>
      <c r="H48" s="15">
        <f>'★石消（月次、元データ）'!F23</f>
        <v>-14.106037201518957</v>
      </c>
      <c r="I48" s="15">
        <f>'★石消（月次、元データ）'!G23</f>
        <v>-9.9057734714988754</v>
      </c>
      <c r="J48" s="15">
        <f>'★石消（月次、元データ）'!H23</f>
        <v>-16.790689936987299</v>
      </c>
      <c r="K48" s="15">
        <f>'★石消（月次、元データ）'!I23</f>
        <v>-15.199975053514086</v>
      </c>
      <c r="L48" s="15">
        <f>'★石消（月次、元データ）'!J23</f>
        <v>-8.6725188979976107</v>
      </c>
      <c r="M48" s="15">
        <f>'★石消（月次、元データ）'!K23</f>
        <v>-8.2339549647692873</v>
      </c>
      <c r="N48" s="15">
        <f>'★石消（月次、元データ）'!L23</f>
        <v>-10.601099131354884</v>
      </c>
      <c r="O48" s="15">
        <f>'★石消（月次、元データ）'!M23</f>
        <v>-9.2080752043355165</v>
      </c>
      <c r="P48" s="15">
        <f>'★石消（月次、元データ）'!N23</f>
        <v>-10.804949903124335</v>
      </c>
      <c r="Q48" s="15">
        <f>'★石消（月次、元データ）'!O23</f>
        <v>-7.5679580976883125</v>
      </c>
      <c r="R48" s="9">
        <f t="shared" si="15"/>
        <v>-8.2453887591441308</v>
      </c>
    </row>
    <row r="49" spans="4:18" x14ac:dyDescent="0.4">
      <c r="D49" s="12"/>
      <c r="F49" s="21" t="s">
        <v>78</v>
      </c>
      <c r="G49" s="21" t="s">
        <v>79</v>
      </c>
      <c r="H49" s="21" t="s">
        <v>80</v>
      </c>
      <c r="I49" s="21" t="s">
        <v>81</v>
      </c>
      <c r="J49" s="21" t="s">
        <v>82</v>
      </c>
      <c r="K49" s="21" t="s">
        <v>83</v>
      </c>
      <c r="L49" s="21" t="s">
        <v>84</v>
      </c>
      <c r="M49" s="21" t="s">
        <v>85</v>
      </c>
      <c r="N49" s="21" t="s">
        <v>86</v>
      </c>
      <c r="O49" s="21" t="s">
        <v>87</v>
      </c>
      <c r="P49" s="21" t="s">
        <v>88</v>
      </c>
      <c r="Q49" s="21" t="s">
        <v>89</v>
      </c>
      <c r="R49" s="9"/>
    </row>
    <row r="50" spans="4:18" x14ac:dyDescent="0.4">
      <c r="D50" s="12"/>
      <c r="E50" s="18" t="s">
        <v>76</v>
      </c>
      <c r="F50" s="19">
        <f>P23</f>
        <v>-13.548387096774196</v>
      </c>
      <c r="G50" s="19">
        <f t="shared" ref="G50:Q50" si="20">Q23</f>
        <v>-14.807872539831299</v>
      </c>
      <c r="H50" s="19">
        <f t="shared" si="20"/>
        <v>-9.8214285714285712</v>
      </c>
      <c r="I50" s="19">
        <f t="shared" si="20"/>
        <v>-8.8607594936708836</v>
      </c>
      <c r="J50" s="19">
        <f t="shared" si="20"/>
        <v>-11.560693641618498</v>
      </c>
      <c r="K50" s="19">
        <f t="shared" si="20"/>
        <v>-5.9628543499511188</v>
      </c>
      <c r="L50" s="19">
        <f t="shared" si="20"/>
        <v>-12.115891132572441</v>
      </c>
      <c r="M50" s="19">
        <f t="shared" si="20"/>
        <v>-10.955056179775283</v>
      </c>
      <c r="N50" s="19">
        <f t="shared" si="20"/>
        <v>-4.3977055449330731</v>
      </c>
      <c r="O50" s="19">
        <f t="shared" si="20"/>
        <v>-6.7906976744186025</v>
      </c>
      <c r="P50" s="19">
        <f t="shared" si="20"/>
        <v>-5.904404873477036</v>
      </c>
      <c r="Q50" s="19">
        <f t="shared" si="20"/>
        <v>-5.8604651162790669</v>
      </c>
      <c r="R50" s="9"/>
    </row>
    <row r="51" spans="4:18" x14ac:dyDescent="0.4">
      <c r="D51" s="12"/>
      <c r="E51" s="10" t="s">
        <v>77</v>
      </c>
      <c r="F51" s="15">
        <f>'★石消（月次、元データ）'!P23</f>
        <v>-8.2453887591441308</v>
      </c>
      <c r="G51" s="15">
        <f>'★石消（月次、元データ）'!Q23</f>
        <v>-6.9648883821496854</v>
      </c>
      <c r="H51" s="15">
        <f>'★石消（月次、元データ）'!R23</f>
        <v>-7.2739267554869018</v>
      </c>
      <c r="I51" s="15">
        <f>'★石消（月次、元データ）'!S23</f>
        <v>-4.6324999687196602</v>
      </c>
      <c r="J51" s="15">
        <f>'★石消（月次、元データ）'!T23</f>
        <v>-5.9670403343817311</v>
      </c>
      <c r="K51" s="15">
        <f>'★石消（月次、元データ）'!U23</f>
        <v>-9.0348902068620927</v>
      </c>
      <c r="L51" s="15">
        <f>'★石消（月次、元データ）'!V23</f>
        <v>-7.2971493340967779</v>
      </c>
      <c r="M51" s="15">
        <f>'★石消（月次、元データ）'!W23</f>
        <v>-4.514860841336513</v>
      </c>
      <c r="N51" s="15">
        <f>'★石消（月次、元データ）'!X23</f>
        <v>2.8630800725946841</v>
      </c>
      <c r="O51" s="15">
        <f>'★石消（月次、元データ）'!Y23</f>
        <v>-0.12437850324868852</v>
      </c>
      <c r="P51" s="15">
        <f>'★石消（月次、元データ）'!Z23</f>
        <v>-2.7076593131039184</v>
      </c>
      <c r="Q51" s="15">
        <f>'★石消（月次、元データ）'!AA23</f>
        <v>-1.7298710369553365</v>
      </c>
      <c r="R51" s="9"/>
    </row>
    <row r="52" spans="4:18" x14ac:dyDescent="0.4">
      <c r="D52" s="16"/>
      <c r="E52" s="11"/>
      <c r="F52" s="21" t="s">
        <v>63</v>
      </c>
      <c r="G52" s="21" t="s">
        <v>64</v>
      </c>
      <c r="H52" s="21" t="s">
        <v>65</v>
      </c>
      <c r="I52" s="21" t="s">
        <v>66</v>
      </c>
      <c r="J52" s="21" t="s">
        <v>67</v>
      </c>
      <c r="K52" s="21" t="s">
        <v>68</v>
      </c>
      <c r="L52" s="21" t="s">
        <v>69</v>
      </c>
      <c r="M52" s="21" t="s">
        <v>70</v>
      </c>
      <c r="N52" s="21" t="s">
        <v>71</v>
      </c>
      <c r="O52" s="21" t="s">
        <v>72</v>
      </c>
      <c r="P52" s="21" t="s">
        <v>73</v>
      </c>
      <c r="Q52" s="21" t="s">
        <v>74</v>
      </c>
      <c r="R52" s="9"/>
    </row>
    <row r="53" spans="4:18" x14ac:dyDescent="0.4">
      <c r="D53" s="12" t="s">
        <v>49</v>
      </c>
      <c r="E53" s="13" t="s">
        <v>76</v>
      </c>
      <c r="F53" s="14">
        <f>D22</f>
        <v>-3.8095238095238035</v>
      </c>
      <c r="G53" s="14">
        <f t="shared" ref="G53:Q53" si="21">E22</f>
        <v>-3.004291845493559</v>
      </c>
      <c r="H53" s="14">
        <f t="shared" si="21"/>
        <v>-4.3273753527751593</v>
      </c>
      <c r="I53" s="14">
        <f t="shared" si="21"/>
        <v>-6.1876247504990047</v>
      </c>
      <c r="J53" s="14">
        <f t="shared" si="21"/>
        <v>-18.41302136317395</v>
      </c>
      <c r="K53" s="14">
        <f t="shared" si="21"/>
        <v>-18.133616118769876</v>
      </c>
      <c r="L53" s="14">
        <f t="shared" si="21"/>
        <v>-17.271835132482835</v>
      </c>
      <c r="M53" s="14">
        <f t="shared" si="21"/>
        <v>-17.689161554192225</v>
      </c>
      <c r="N53" s="14">
        <f t="shared" si="21"/>
        <v>-9.9497487437185992</v>
      </c>
      <c r="O53" s="14">
        <f t="shared" si="21"/>
        <v>-6.1122244488977895</v>
      </c>
      <c r="P53" s="14">
        <f t="shared" si="21"/>
        <v>-5.9979317476732135</v>
      </c>
      <c r="Q53" s="14">
        <f t="shared" si="21"/>
        <v>-5.2410901467505235</v>
      </c>
      <c r="R53" s="9">
        <f t="shared" si="15"/>
        <v>-8.2539682539682513</v>
      </c>
    </row>
    <row r="54" spans="4:18" x14ac:dyDescent="0.4">
      <c r="D54" s="12"/>
      <c r="E54" s="10" t="s">
        <v>77</v>
      </c>
      <c r="F54" s="15">
        <f>'★石消（月次、元データ）'!D22</f>
        <v>-5.0827793142125977</v>
      </c>
      <c r="G54" s="15">
        <f>'★石消（月次、元データ）'!E22</f>
        <v>-2.888592545713446</v>
      </c>
      <c r="H54" s="15">
        <f>'★石消（月次、元データ）'!F22</f>
        <v>-7.3921237072765749</v>
      </c>
      <c r="I54" s="15">
        <f>'★石消（月次、元データ）'!G22</f>
        <v>-3.6751025327821778</v>
      </c>
      <c r="J54" s="15">
        <f>'★石消（月次、元データ）'!H22</f>
        <v>-13.937805401220036</v>
      </c>
      <c r="K54" s="15">
        <f>'★石消（月次、元データ）'!I22</f>
        <v>-17.500796939751353</v>
      </c>
      <c r="L54" s="15">
        <f>'★石消（月次、元データ）'!J22</f>
        <v>-15.443023537905859</v>
      </c>
      <c r="M54" s="15">
        <f>'★石消（月次、元データ）'!K22</f>
        <v>-12.428847720869046</v>
      </c>
      <c r="N54" s="15">
        <f>'★石消（月次、元データ）'!L22</f>
        <v>-7.8801075226498112</v>
      </c>
      <c r="O54" s="15">
        <f>'★石消（月次、元データ）'!M22</f>
        <v>-4.093531527182888</v>
      </c>
      <c r="P54" s="15">
        <f>'★石消（月次、元データ）'!N22</f>
        <v>-3.8074899789073857</v>
      </c>
      <c r="Q54" s="15">
        <f>'★石消（月次、元データ）'!O22</f>
        <v>-2.6483886607374729</v>
      </c>
      <c r="R54" s="9">
        <f t="shared" si="15"/>
        <v>2.8543420015181789</v>
      </c>
    </row>
    <row r="55" spans="4:18" x14ac:dyDescent="0.4">
      <c r="D55" s="12"/>
      <c r="F55" s="21" t="s">
        <v>78</v>
      </c>
      <c r="G55" s="21" t="s">
        <v>79</v>
      </c>
      <c r="H55" s="21" t="s">
        <v>80</v>
      </c>
      <c r="I55" s="21" t="s">
        <v>81</v>
      </c>
      <c r="J55" s="21" t="s">
        <v>82</v>
      </c>
      <c r="K55" s="21" t="s">
        <v>83</v>
      </c>
      <c r="L55" s="21" t="s">
        <v>84</v>
      </c>
      <c r="M55" s="21" t="s">
        <v>85</v>
      </c>
      <c r="N55" s="21" t="s">
        <v>86</v>
      </c>
      <c r="O55" s="21" t="s">
        <v>87</v>
      </c>
      <c r="P55" s="21" t="s">
        <v>88</v>
      </c>
      <c r="Q55" s="21" t="s">
        <v>89</v>
      </c>
      <c r="R55" s="9"/>
    </row>
    <row r="56" spans="4:18" x14ac:dyDescent="0.4">
      <c r="D56" s="12"/>
      <c r="E56" s="18" t="s">
        <v>76</v>
      </c>
      <c r="F56" s="19">
        <f>P22</f>
        <v>-8.2539682539682513</v>
      </c>
      <c r="G56" s="19">
        <f t="shared" ref="G56:Q56" si="22">Q22</f>
        <v>-9.2274678111588067</v>
      </c>
      <c r="H56" s="19">
        <f t="shared" si="22"/>
        <v>-8.1843838193791179</v>
      </c>
      <c r="I56" s="19">
        <f t="shared" si="22"/>
        <v>-4.0918163672654773</v>
      </c>
      <c r="J56" s="19">
        <f t="shared" si="22"/>
        <v>-8.4435401831129173</v>
      </c>
      <c r="K56" s="19">
        <f t="shared" si="22"/>
        <v>-6.2566277836691313</v>
      </c>
      <c r="L56" s="19">
        <f t="shared" si="22"/>
        <v>-9.0284592737978446</v>
      </c>
      <c r="M56" s="19">
        <f t="shared" si="22"/>
        <v>-9.1002044989774955</v>
      </c>
      <c r="N56" s="19">
        <f t="shared" si="22"/>
        <v>-7.5376884422110546</v>
      </c>
      <c r="O56" s="19">
        <f t="shared" si="22"/>
        <v>-4.0080160320641278</v>
      </c>
      <c r="P56" s="19">
        <f t="shared" si="22"/>
        <v>-4.7569803516029037</v>
      </c>
      <c r="Q56" s="19">
        <f t="shared" si="22"/>
        <v>-3.0398322851153097</v>
      </c>
      <c r="R56" s="9"/>
    </row>
    <row r="57" spans="4:18" x14ac:dyDescent="0.4">
      <c r="D57" s="12"/>
      <c r="E57" s="10" t="s">
        <v>77</v>
      </c>
      <c r="F57" s="15">
        <f>'★石消（月次、元データ）'!P22</f>
        <v>2.8543420015181789</v>
      </c>
      <c r="G57" s="15">
        <f>'★石消（月次、元データ）'!Q22</f>
        <v>0.68396965769087514</v>
      </c>
      <c r="H57" s="15">
        <f>'★石消（月次、元データ）'!R22</f>
        <v>-0.63922170179479154</v>
      </c>
      <c r="I57" s="15">
        <f>'★石消（月次、元データ）'!S22</f>
        <v>5.6366739740654754</v>
      </c>
      <c r="J57" s="15">
        <f>'★石消（月次、元データ）'!T22</f>
        <v>7.0681482876604838</v>
      </c>
      <c r="K57" s="15">
        <f>'★石消（月次、元データ）'!U22</f>
        <v>5.0809455449463323</v>
      </c>
      <c r="L57" s="15">
        <f>'★石消（月次、元データ）'!V22</f>
        <v>-4.3165231208481494</v>
      </c>
      <c r="M57" s="15">
        <f>'★石消（月次、元データ）'!W22</f>
        <v>-2.6861642073847181</v>
      </c>
      <c r="N57" s="15">
        <f>'★石消（月次、元データ）'!X22</f>
        <v>-2.083152948214384</v>
      </c>
      <c r="O57" s="15">
        <f>'★石消（月次、元データ）'!Y22</f>
        <v>-1.9443173157905804</v>
      </c>
      <c r="P57" s="15">
        <f>'★石消（月次、元データ）'!Z22</f>
        <v>-1.0017941327238045</v>
      </c>
      <c r="Q57" s="15">
        <f>'★石消（月次、元データ）'!AA22</f>
        <v>-2.4935594813617463</v>
      </c>
      <c r="R57" s="9"/>
    </row>
    <row r="58" spans="4:18" x14ac:dyDescent="0.4">
      <c r="D58" s="16"/>
      <c r="E58" s="11"/>
      <c r="F58" s="21" t="s">
        <v>63</v>
      </c>
      <c r="G58" s="21" t="s">
        <v>64</v>
      </c>
      <c r="H58" s="21" t="s">
        <v>65</v>
      </c>
      <c r="I58" s="21" t="s">
        <v>66</v>
      </c>
      <c r="J58" s="21" t="s">
        <v>67</v>
      </c>
      <c r="K58" s="21" t="s">
        <v>68</v>
      </c>
      <c r="L58" s="21" t="s">
        <v>69</v>
      </c>
      <c r="M58" s="21" t="s">
        <v>70</v>
      </c>
      <c r="N58" s="21" t="s">
        <v>71</v>
      </c>
      <c r="O58" s="21" t="s">
        <v>72</v>
      </c>
      <c r="P58" s="21" t="s">
        <v>73</v>
      </c>
      <c r="Q58" s="21" t="s">
        <v>74</v>
      </c>
      <c r="R58" s="9"/>
    </row>
    <row r="59" spans="4:18" x14ac:dyDescent="0.4">
      <c r="D59" s="12" t="s">
        <v>92</v>
      </c>
      <c r="E59" s="13" t="s">
        <v>76</v>
      </c>
      <c r="F59" s="14">
        <f>D24</f>
        <v>-1.831896551724141</v>
      </c>
      <c r="G59" s="14">
        <f t="shared" ref="G59:Q59" si="23">E24</f>
        <v>-0.31847133757961482</v>
      </c>
      <c r="H59" s="14">
        <f t="shared" si="23"/>
        <v>-2.5242718446601886</v>
      </c>
      <c r="I59" s="14">
        <f t="shared" si="23"/>
        <v>-8.4362139917695504</v>
      </c>
      <c r="J59" s="14">
        <f t="shared" si="23"/>
        <v>-18.172157279489902</v>
      </c>
      <c r="K59" s="14">
        <f t="shared" si="23"/>
        <v>-18.30985915492958</v>
      </c>
      <c r="L59" s="14">
        <f t="shared" si="23"/>
        <v>-17.228103946102024</v>
      </c>
      <c r="M59" s="14">
        <f t="shared" si="23"/>
        <v>-11.457174638487221</v>
      </c>
      <c r="N59" s="14">
        <f t="shared" si="23"/>
        <v>-9.7037793667007133</v>
      </c>
      <c r="O59" s="14">
        <f t="shared" si="23"/>
        <v>-4.6556741028128004</v>
      </c>
      <c r="P59" s="14">
        <f t="shared" si="23"/>
        <v>-6.096361848574241</v>
      </c>
      <c r="Q59" s="14">
        <f t="shared" si="23"/>
        <v>-3.1664964249234</v>
      </c>
      <c r="R59" s="9">
        <f t="shared" si="15"/>
        <v>-6.4655172413793105</v>
      </c>
    </row>
    <row r="60" spans="4:18" x14ac:dyDescent="0.4">
      <c r="D60" s="12"/>
      <c r="E60" s="10" t="s">
        <v>77</v>
      </c>
      <c r="F60" s="15">
        <f>'★石消（月次、元データ）'!D24</f>
        <v>1.2090403242426324</v>
      </c>
      <c r="G60" s="15">
        <f>'★石消（月次、元データ）'!E24</f>
        <v>1.4856981067407777</v>
      </c>
      <c r="H60" s="15">
        <f>'★石消（月次、元データ）'!F24</f>
        <v>-2.232143861014106</v>
      </c>
      <c r="I60" s="15">
        <f>'★石消（月次、元データ）'!G24</f>
        <v>-5.3524735537433843</v>
      </c>
      <c r="J60" s="15">
        <f>'★石消（月次、元データ）'!H24</f>
        <v>-6.2617196580313559</v>
      </c>
      <c r="K60" s="15">
        <f>'★石消（月次、元データ）'!I24</f>
        <v>-4.6807132313116622</v>
      </c>
      <c r="L60" s="15">
        <f>'★石消（月次、元データ）'!J24</f>
        <v>-4.8919182966500099</v>
      </c>
      <c r="M60" s="15">
        <f>'★石消（月次、元データ）'!K24</f>
        <v>-3.6091159417364365</v>
      </c>
      <c r="N60" s="15">
        <f>'★石消（月次、元データ）'!L24</f>
        <v>-8.5447843998765212</v>
      </c>
      <c r="O60" s="15">
        <f>'★石消（月次、元データ）'!M24</f>
        <v>-10.73825817449611</v>
      </c>
      <c r="P60" s="15">
        <f>'★石消（月次、元データ）'!N24</f>
        <v>-1.4887475468076268</v>
      </c>
      <c r="Q60" s="15">
        <f>'★石消（月次、元データ）'!O24</f>
        <v>1.2626197993861989</v>
      </c>
      <c r="R60" s="9">
        <f t="shared" si="15"/>
        <v>-2.9025064033994448</v>
      </c>
    </row>
    <row r="61" spans="4:18" x14ac:dyDescent="0.4">
      <c r="D61" s="12"/>
      <c r="F61" s="21" t="s">
        <v>78</v>
      </c>
      <c r="G61" s="21" t="s">
        <v>79</v>
      </c>
      <c r="H61" s="21" t="s">
        <v>80</v>
      </c>
      <c r="I61" s="21" t="s">
        <v>81</v>
      </c>
      <c r="J61" s="21" t="s">
        <v>82</v>
      </c>
      <c r="K61" s="21" t="s">
        <v>83</v>
      </c>
      <c r="L61" s="21" t="s">
        <v>84</v>
      </c>
      <c r="M61" s="21" t="s">
        <v>85</v>
      </c>
      <c r="N61" s="21" t="s">
        <v>86</v>
      </c>
      <c r="O61" s="21" t="s">
        <v>87</v>
      </c>
      <c r="P61" s="21" t="s">
        <v>88</v>
      </c>
      <c r="Q61" s="21" t="s">
        <v>89</v>
      </c>
      <c r="R61" s="9"/>
    </row>
    <row r="62" spans="4:18" x14ac:dyDescent="0.4">
      <c r="D62" s="12"/>
      <c r="E62" s="18" t="s">
        <v>76</v>
      </c>
      <c r="F62" s="19">
        <f>P24</f>
        <v>-6.4655172413793105</v>
      </c>
      <c r="G62" s="19">
        <f t="shared" ref="G62:Q62" si="24">Q24</f>
        <v>-6.2632696390658227</v>
      </c>
      <c r="H62" s="19">
        <f t="shared" si="24"/>
        <v>-3.5922330097087403</v>
      </c>
      <c r="I62" s="19">
        <f t="shared" si="24"/>
        <v>-1.4403292181070015</v>
      </c>
      <c r="J62" s="19">
        <f t="shared" si="24"/>
        <v>-6.0573857598299563</v>
      </c>
      <c r="K62" s="19">
        <f t="shared" si="24"/>
        <v>-3.319919517102627</v>
      </c>
      <c r="L62" s="19">
        <f t="shared" si="24"/>
        <v>-7.8922040423484132</v>
      </c>
      <c r="M62" s="19">
        <f t="shared" si="24"/>
        <v>-2.1134593993325979</v>
      </c>
      <c r="N62" s="19">
        <f t="shared" si="24"/>
        <v>-5.7201225740551669</v>
      </c>
      <c r="O62" s="19">
        <f t="shared" si="24"/>
        <v>-7.0805043646944688</v>
      </c>
      <c r="P62" s="19">
        <f t="shared" si="24"/>
        <v>-5.1130776794493631</v>
      </c>
      <c r="Q62" s="19">
        <f t="shared" si="24"/>
        <v>-3.0643513789581203</v>
      </c>
      <c r="R62" s="9"/>
    </row>
    <row r="63" spans="4:18" x14ac:dyDescent="0.4">
      <c r="D63" s="17"/>
      <c r="E63" s="10" t="s">
        <v>77</v>
      </c>
      <c r="F63" s="15">
        <f>'★石消（月次、元データ）'!P24</f>
        <v>-2.9025064033994448</v>
      </c>
      <c r="G63" s="15">
        <f>'★石消（月次、元データ）'!Q24</f>
        <v>-6.6069109053022688</v>
      </c>
      <c r="H63" s="15">
        <f>'★石消（月次、元データ）'!R24</f>
        <v>-6.7209421034523862</v>
      </c>
      <c r="I63" s="15">
        <f>'★石消（月次、元データ）'!S24</f>
        <v>-0.49128674551705659</v>
      </c>
      <c r="J63" s="15">
        <f>'★石消（月次、元データ）'!T24</f>
        <v>-0.85685874422088482</v>
      </c>
      <c r="K63" s="15">
        <f>'★石消（月次、元データ）'!U24</f>
        <v>-6.7638031923366926</v>
      </c>
      <c r="L63" s="15">
        <f>'★石消（月次、元データ）'!V24</f>
        <v>-4.2921337323944497</v>
      </c>
      <c r="M63" s="15">
        <f>'★石消（月次、元データ）'!W24</f>
        <v>-0.32451764661180066</v>
      </c>
      <c r="N63" s="15">
        <f>'★石消（月次、元データ）'!X24</f>
        <v>0.45114795396530416</v>
      </c>
      <c r="O63" s="15">
        <f>'★石消（月次、元データ）'!Y24</f>
        <v>-3.3699504271084271</v>
      </c>
      <c r="P63" s="15">
        <f>'★石消（月次、元データ）'!Z24</f>
        <v>-5.6252715821240464</v>
      </c>
      <c r="Q63" s="15">
        <f>'★石消（月次、元データ）'!AA24</f>
        <v>1.9292383795467924</v>
      </c>
      <c r="R63" s="9"/>
    </row>
    <row r="93" spans="13:14" x14ac:dyDescent="0.4">
      <c r="M93">
        <v>-40</v>
      </c>
      <c r="N93">
        <v>10</v>
      </c>
    </row>
    <row r="94" spans="13:14" x14ac:dyDescent="0.4">
      <c r="M94">
        <v>-40</v>
      </c>
      <c r="N94">
        <v>10</v>
      </c>
    </row>
  </sheetData>
  <phoneticPr fontId="3"/>
  <pageMargins left="0.7" right="0.7" top="0.75" bottom="0.75" header="0.3" footer="0.3"/>
  <pageSetup paperSize="8" scale="42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FDE6-E599-486B-90C1-E314D8723466}">
  <dimension ref="A3:AP92"/>
  <sheetViews>
    <sheetView topLeftCell="A4" workbookViewId="0">
      <selection activeCell="B26" sqref="B26"/>
    </sheetView>
  </sheetViews>
  <sheetFormatPr defaultRowHeight="18.75" x14ac:dyDescent="0.4"/>
  <cols>
    <col min="1" max="1" width="51" customWidth="1"/>
    <col min="2" max="2" width="23.375" customWidth="1"/>
    <col min="3" max="3" width="16.625" customWidth="1"/>
    <col min="8" max="8" width="26.5" customWidth="1"/>
    <col min="9" max="9" width="7" customWidth="1"/>
    <col min="13" max="13" width="9" style="1"/>
  </cols>
  <sheetData>
    <row r="3" spans="1:42" s="5" customFormat="1" x14ac:dyDescent="0.4">
      <c r="A3" s="7"/>
      <c r="B3" s="7"/>
      <c r="C3" s="7"/>
      <c r="D3" s="7"/>
      <c r="E3" s="7"/>
      <c r="F3" s="7"/>
      <c r="G3" s="7">
        <v>2019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>
        <v>2020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>
        <v>2021</v>
      </c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2" s="5" customFormat="1" ht="37.5" x14ac:dyDescent="0.4">
      <c r="A4" s="7"/>
      <c r="B4" s="7"/>
      <c r="C4" s="33" t="s">
        <v>149</v>
      </c>
      <c r="D4" s="7" t="s">
        <v>93</v>
      </c>
      <c r="E4" s="7" t="s">
        <v>94</v>
      </c>
      <c r="F4" s="7" t="s">
        <v>95</v>
      </c>
      <c r="G4" s="7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7">
        <v>7</v>
      </c>
      <c r="N4" s="7">
        <v>8</v>
      </c>
      <c r="O4" s="7">
        <v>9</v>
      </c>
      <c r="P4" s="7">
        <v>10</v>
      </c>
      <c r="Q4" s="7">
        <v>11</v>
      </c>
      <c r="R4" s="7">
        <v>12</v>
      </c>
      <c r="S4" s="7">
        <v>1</v>
      </c>
      <c r="T4" s="7">
        <v>2</v>
      </c>
      <c r="U4" s="7">
        <v>3</v>
      </c>
      <c r="V4" s="7">
        <v>4</v>
      </c>
      <c r="W4" s="7">
        <v>5</v>
      </c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7">
        <v>11</v>
      </c>
      <c r="AD4" s="7">
        <v>12</v>
      </c>
      <c r="AE4" s="7">
        <v>1</v>
      </c>
      <c r="AF4" s="7">
        <v>2</v>
      </c>
      <c r="AG4" s="7">
        <v>3</v>
      </c>
      <c r="AH4" s="7">
        <v>4</v>
      </c>
      <c r="AI4" s="7">
        <v>5</v>
      </c>
      <c r="AJ4" s="7">
        <v>6</v>
      </c>
      <c r="AK4" s="7">
        <v>7</v>
      </c>
      <c r="AL4" s="7">
        <v>8</v>
      </c>
      <c r="AM4" s="7">
        <v>9</v>
      </c>
      <c r="AN4" s="7">
        <v>10</v>
      </c>
      <c r="AO4" s="7">
        <v>11</v>
      </c>
      <c r="AP4" s="7">
        <v>12</v>
      </c>
    </row>
    <row r="5" spans="1:42" s="1" customFormat="1" x14ac:dyDescent="0.4">
      <c r="A5" s="25" t="s">
        <v>0</v>
      </c>
      <c r="B5" s="34"/>
      <c r="C5" s="34"/>
      <c r="D5" s="34"/>
      <c r="E5" s="34"/>
      <c r="F5" s="34" t="e">
        <f t="shared" ref="F5:F56" si="0">(E5-D5)/D5*100</f>
        <v>#DIV/0!</v>
      </c>
      <c r="G5" s="28"/>
      <c r="H5" s="29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</row>
    <row r="6" spans="1:42" s="1" customFormat="1" x14ac:dyDescent="0.4">
      <c r="A6" s="25" t="s">
        <v>1</v>
      </c>
      <c r="B6" s="34"/>
      <c r="C6" s="34"/>
      <c r="D6" s="34"/>
      <c r="E6" s="34"/>
      <c r="F6" s="34" t="e">
        <f t="shared" si="0"/>
        <v>#DIV/0!</v>
      </c>
      <c r="G6" s="30"/>
      <c r="H6" s="29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</row>
    <row r="7" spans="1:42" s="1" customFormat="1" x14ac:dyDescent="0.4">
      <c r="A7" s="25" t="s">
        <v>2</v>
      </c>
      <c r="B7" s="34"/>
      <c r="C7" s="34"/>
      <c r="D7" s="34"/>
      <c r="E7" s="34"/>
      <c r="F7" s="34" t="e">
        <f t="shared" si="0"/>
        <v>#DIV/0!</v>
      </c>
      <c r="G7" s="28"/>
      <c r="H7" s="29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2" s="1" customFormat="1" x14ac:dyDescent="0.4">
      <c r="A8" s="25" t="s">
        <v>3</v>
      </c>
      <c r="B8" s="34"/>
      <c r="C8" s="34"/>
      <c r="D8" s="34"/>
      <c r="E8" s="34"/>
      <c r="F8" s="34" t="e">
        <f t="shared" si="0"/>
        <v>#DIV/0!</v>
      </c>
      <c r="G8" s="28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2" s="1" customFormat="1" x14ac:dyDescent="0.4">
      <c r="A9" s="25" t="s">
        <v>4</v>
      </c>
      <c r="B9" s="34" t="s">
        <v>54</v>
      </c>
      <c r="C9" s="34"/>
      <c r="D9" s="34">
        <v>99.9</v>
      </c>
      <c r="E9" s="34">
        <v>90.4</v>
      </c>
      <c r="F9" s="34">
        <f>(E9-D9)/D9*100</f>
        <v>-9.5095095095095097</v>
      </c>
      <c r="G9" s="30">
        <v>95.8</v>
      </c>
      <c r="H9" s="29">
        <v>100.3</v>
      </c>
      <c r="I9" s="30">
        <v>111.1</v>
      </c>
      <c r="J9" s="30">
        <v>101</v>
      </c>
      <c r="K9" s="30">
        <v>98</v>
      </c>
      <c r="L9" s="30">
        <v>101.4</v>
      </c>
      <c r="M9" s="30">
        <v>107</v>
      </c>
      <c r="N9" s="30">
        <v>92.8</v>
      </c>
      <c r="O9" s="30">
        <v>105</v>
      </c>
      <c r="P9" s="30">
        <v>100.4</v>
      </c>
      <c r="Q9" s="30">
        <v>99.4</v>
      </c>
      <c r="R9" s="30">
        <v>100.7</v>
      </c>
      <c r="S9" s="30">
        <v>93.3</v>
      </c>
      <c r="T9" s="30">
        <v>94.5</v>
      </c>
      <c r="U9" s="30">
        <v>105.1</v>
      </c>
      <c r="V9" s="30">
        <v>85.3</v>
      </c>
      <c r="W9" s="30">
        <v>71.5</v>
      </c>
      <c r="X9" s="30">
        <v>82.7</v>
      </c>
      <c r="Y9" s="30">
        <v>90</v>
      </c>
      <c r="Z9" s="30">
        <v>79.8</v>
      </c>
      <c r="AA9" s="30">
        <v>95.4</v>
      </c>
      <c r="AB9" s="30">
        <v>97</v>
      </c>
      <c r="AC9" s="30">
        <v>95.3</v>
      </c>
      <c r="AD9" s="30">
        <v>97.8</v>
      </c>
      <c r="AE9" s="30">
        <v>88.4</v>
      </c>
      <c r="AF9" s="30">
        <v>92.6</v>
      </c>
      <c r="AG9" s="30">
        <v>108.7</v>
      </c>
      <c r="AH9" s="30">
        <v>98.8</v>
      </c>
      <c r="AI9" s="30">
        <v>86.6</v>
      </c>
      <c r="AJ9" s="30">
        <v>101.7</v>
      </c>
      <c r="AK9" s="30">
        <v>100.4</v>
      </c>
      <c r="AL9" s="30">
        <v>86.8</v>
      </c>
      <c r="AM9" s="30">
        <v>93.2</v>
      </c>
      <c r="AN9" s="30">
        <v>93</v>
      </c>
      <c r="AO9" s="30">
        <v>100.2</v>
      </c>
      <c r="AP9" s="1">
        <v>100.4</v>
      </c>
    </row>
    <row r="10" spans="1:42" s="1" customFormat="1" x14ac:dyDescent="0.4">
      <c r="A10" s="25" t="s">
        <v>5</v>
      </c>
      <c r="B10" s="34"/>
      <c r="C10" s="34"/>
      <c r="D10" s="34">
        <v>100.6</v>
      </c>
      <c r="E10" s="34">
        <v>96.9</v>
      </c>
      <c r="F10" s="34">
        <f t="shared" si="0"/>
        <v>-3.677932405566589</v>
      </c>
      <c r="G10" s="30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1:42" s="1" customFormat="1" x14ac:dyDescent="0.4">
      <c r="A11" s="25" t="s">
        <v>6</v>
      </c>
      <c r="B11" s="34">
        <v>1115100000</v>
      </c>
      <c r="C11" s="34"/>
      <c r="D11" s="34">
        <v>90.9</v>
      </c>
      <c r="E11" s="34">
        <v>78.2</v>
      </c>
      <c r="F11" s="34">
        <f t="shared" si="0"/>
        <v>-13.971397139713973</v>
      </c>
      <c r="G11" s="30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1:42" s="1" customFormat="1" x14ac:dyDescent="0.4">
      <c r="A12" s="25" t="s">
        <v>7</v>
      </c>
      <c r="B12" s="34">
        <v>1115200000</v>
      </c>
      <c r="C12" s="34" t="s">
        <v>96</v>
      </c>
      <c r="D12" s="34">
        <v>104.6</v>
      </c>
      <c r="E12" s="34">
        <v>92.9</v>
      </c>
      <c r="F12" s="34">
        <f t="shared" si="0"/>
        <v>-11.185468451242819</v>
      </c>
      <c r="G12" s="30"/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2" s="1" customFormat="1" x14ac:dyDescent="0.4">
      <c r="A13" s="25" t="s">
        <v>8</v>
      </c>
      <c r="B13" s="34" t="s">
        <v>55</v>
      </c>
      <c r="C13" s="34"/>
      <c r="D13" s="34">
        <v>97.2</v>
      </c>
      <c r="E13" s="34">
        <v>87.5</v>
      </c>
      <c r="F13" s="34">
        <f t="shared" si="0"/>
        <v>-9.979423868312761</v>
      </c>
      <c r="G13" s="28">
        <v>94.5</v>
      </c>
      <c r="H13" s="29">
        <v>93.2</v>
      </c>
      <c r="I13" s="30">
        <v>106.3</v>
      </c>
      <c r="J13" s="30">
        <v>100.2</v>
      </c>
      <c r="K13" s="30">
        <v>98.3</v>
      </c>
      <c r="L13" s="30">
        <v>94.3</v>
      </c>
      <c r="M13" s="30">
        <v>101.9</v>
      </c>
      <c r="N13" s="30">
        <v>97.8</v>
      </c>
      <c r="O13" s="30">
        <v>99.5</v>
      </c>
      <c r="P13" s="30">
        <v>99.8</v>
      </c>
      <c r="Q13" s="30">
        <v>96.7</v>
      </c>
      <c r="R13" s="30">
        <v>95.4</v>
      </c>
      <c r="S13" s="30">
        <v>90.9</v>
      </c>
      <c r="T13" s="30">
        <v>90.4</v>
      </c>
      <c r="U13" s="30">
        <v>101.7</v>
      </c>
      <c r="V13" s="30">
        <v>94</v>
      </c>
      <c r="W13" s="30">
        <v>80.2</v>
      </c>
      <c r="X13" s="30">
        <v>77.2</v>
      </c>
      <c r="Y13" s="30">
        <v>84.3</v>
      </c>
      <c r="Z13" s="30">
        <v>80.5</v>
      </c>
      <c r="AA13" s="30">
        <v>89.6</v>
      </c>
      <c r="AB13" s="30">
        <v>93.7</v>
      </c>
      <c r="AC13" s="30">
        <v>90.9</v>
      </c>
      <c r="AD13" s="30">
        <v>90.4</v>
      </c>
      <c r="AE13" s="30">
        <v>86.7</v>
      </c>
      <c r="AF13" s="30">
        <v>84.6</v>
      </c>
      <c r="AG13" s="30">
        <v>97.6</v>
      </c>
      <c r="AH13" s="30">
        <v>96.1</v>
      </c>
      <c r="AI13" s="30">
        <v>90</v>
      </c>
      <c r="AJ13" s="30">
        <v>88.4</v>
      </c>
      <c r="AK13" s="30">
        <v>92.7</v>
      </c>
      <c r="AL13" s="30">
        <v>88.9</v>
      </c>
      <c r="AM13" s="30">
        <v>92</v>
      </c>
      <c r="AN13" s="30">
        <v>95.8</v>
      </c>
      <c r="AO13" s="30">
        <v>92.1</v>
      </c>
      <c r="AP13" s="1">
        <v>92.5</v>
      </c>
    </row>
    <row r="14" spans="1:42" s="1" customFormat="1" x14ac:dyDescent="0.4">
      <c r="A14" s="25" t="s">
        <v>9</v>
      </c>
      <c r="B14" s="34">
        <v>1115400000</v>
      </c>
      <c r="C14" s="34" t="s">
        <v>97</v>
      </c>
      <c r="D14" s="34">
        <v>83.7</v>
      </c>
      <c r="E14" s="34">
        <v>74.900000000000006</v>
      </c>
      <c r="F14" s="34">
        <f t="shared" si="0"/>
        <v>-10.513739545997607</v>
      </c>
    </row>
    <row r="15" spans="1:42" s="1" customFormat="1" x14ac:dyDescent="0.4">
      <c r="A15" s="25" t="s">
        <v>10</v>
      </c>
      <c r="B15" s="34">
        <v>1109000000</v>
      </c>
      <c r="C15" s="34" t="s">
        <v>98</v>
      </c>
      <c r="D15" s="34">
        <v>104.6</v>
      </c>
      <c r="E15" s="34">
        <v>95.7</v>
      </c>
      <c r="F15" s="34">
        <f t="shared" si="0"/>
        <v>-8.508604206500948</v>
      </c>
      <c r="G15" s="30">
        <v>108.5</v>
      </c>
      <c r="H15" s="29">
        <v>106.7</v>
      </c>
      <c r="I15" s="30">
        <v>112</v>
      </c>
      <c r="J15" s="30">
        <v>110.6</v>
      </c>
      <c r="K15" s="30">
        <v>103.8</v>
      </c>
      <c r="L15" s="30">
        <v>102.3</v>
      </c>
      <c r="M15" s="30">
        <v>113.9</v>
      </c>
      <c r="N15" s="30">
        <v>106.8</v>
      </c>
      <c r="O15" s="30">
        <v>104.6</v>
      </c>
      <c r="P15" s="30">
        <v>107.5</v>
      </c>
      <c r="Q15" s="30">
        <v>106.7</v>
      </c>
      <c r="R15" s="30">
        <v>107.5</v>
      </c>
      <c r="S15" s="30">
        <v>100.7</v>
      </c>
      <c r="T15" s="30">
        <v>100.9</v>
      </c>
      <c r="U15" s="30">
        <v>100.5</v>
      </c>
      <c r="V15" s="30">
        <v>97.4</v>
      </c>
      <c r="W15" s="30">
        <v>82.5</v>
      </c>
      <c r="X15" s="30">
        <v>84.3</v>
      </c>
      <c r="Y15" s="30">
        <v>93.1</v>
      </c>
      <c r="Z15" s="30">
        <v>89.8</v>
      </c>
      <c r="AA15" s="30">
        <v>93.4</v>
      </c>
      <c r="AB15" s="30">
        <v>96.1</v>
      </c>
      <c r="AC15" s="30">
        <v>93.5</v>
      </c>
      <c r="AD15" s="30">
        <v>97.6</v>
      </c>
      <c r="AE15" s="30">
        <v>93.8</v>
      </c>
      <c r="AF15" s="30">
        <v>90.9</v>
      </c>
      <c r="AG15" s="30">
        <v>101</v>
      </c>
      <c r="AH15" s="30">
        <v>100.8</v>
      </c>
      <c r="AI15" s="30">
        <v>91.8</v>
      </c>
      <c r="AJ15" s="30">
        <v>96.2</v>
      </c>
      <c r="AK15" s="30">
        <v>100.1</v>
      </c>
      <c r="AL15" s="30">
        <v>95.1</v>
      </c>
      <c r="AM15" s="30">
        <v>100</v>
      </c>
      <c r="AN15" s="30">
        <v>100.2</v>
      </c>
      <c r="AO15" s="30">
        <v>100.4</v>
      </c>
      <c r="AP15" s="1">
        <v>101.2</v>
      </c>
    </row>
    <row r="16" spans="1:42" s="1" customFormat="1" x14ac:dyDescent="0.4">
      <c r="A16" s="25" t="s">
        <v>11</v>
      </c>
      <c r="B16" s="34">
        <v>1109105000</v>
      </c>
      <c r="C16" s="34" t="s">
        <v>99</v>
      </c>
      <c r="D16" s="34">
        <v>96.8</v>
      </c>
      <c r="E16" s="34">
        <v>89.4</v>
      </c>
      <c r="F16" s="34">
        <f t="shared" si="0"/>
        <v>-7.6446280991735449</v>
      </c>
    </row>
    <row r="17" spans="1:42" s="1" customFormat="1" x14ac:dyDescent="0.4">
      <c r="A17" s="25" t="s">
        <v>12</v>
      </c>
      <c r="B17" s="34" t="s">
        <v>100</v>
      </c>
      <c r="C17" s="34"/>
      <c r="D17" s="34">
        <v>97.5</v>
      </c>
      <c r="E17" s="34">
        <v>88.7</v>
      </c>
      <c r="F17" s="34">
        <f t="shared" si="0"/>
        <v>-9.025641025641022</v>
      </c>
      <c r="G17" s="28">
        <v>92.8</v>
      </c>
      <c r="H17" s="29">
        <v>94.2</v>
      </c>
      <c r="I17" s="30">
        <v>103</v>
      </c>
      <c r="J17" s="30">
        <v>97.2</v>
      </c>
      <c r="K17" s="30">
        <v>94.1</v>
      </c>
      <c r="L17" s="30">
        <v>99.4</v>
      </c>
      <c r="M17" s="30">
        <v>103.9</v>
      </c>
      <c r="N17" s="30">
        <v>89.9</v>
      </c>
      <c r="O17" s="30">
        <v>97.9</v>
      </c>
      <c r="P17" s="30">
        <v>103.1</v>
      </c>
      <c r="Q17" s="30">
        <v>101.7</v>
      </c>
      <c r="R17" s="30">
        <v>97.9</v>
      </c>
      <c r="S17" s="30">
        <v>91.1</v>
      </c>
      <c r="T17" s="30">
        <v>93.9</v>
      </c>
      <c r="U17" s="30">
        <v>100.4</v>
      </c>
      <c r="V17" s="30">
        <v>89</v>
      </c>
      <c r="W17" s="30">
        <v>77</v>
      </c>
      <c r="X17" s="30">
        <v>81.2</v>
      </c>
      <c r="Y17" s="30">
        <v>86</v>
      </c>
      <c r="Z17" s="30">
        <v>79.599999999999994</v>
      </c>
      <c r="AA17" s="30">
        <v>88.4</v>
      </c>
      <c r="AB17" s="30">
        <v>98.3</v>
      </c>
      <c r="AC17" s="30">
        <v>95.5</v>
      </c>
      <c r="AD17" s="30">
        <v>94.8</v>
      </c>
      <c r="AE17" s="30">
        <v>86.8</v>
      </c>
      <c r="AF17" s="30">
        <v>88.3</v>
      </c>
      <c r="AG17" s="30">
        <v>99.3</v>
      </c>
      <c r="AH17" s="30">
        <v>95.8</v>
      </c>
      <c r="AI17" s="30">
        <v>88.4</v>
      </c>
      <c r="AJ17" s="30">
        <v>96.1</v>
      </c>
      <c r="AK17" s="30">
        <v>95.7</v>
      </c>
      <c r="AL17" s="30">
        <v>88</v>
      </c>
      <c r="AM17" s="30">
        <v>92.3</v>
      </c>
      <c r="AN17" s="30">
        <v>95.8</v>
      </c>
      <c r="AO17" s="30">
        <v>96.5</v>
      </c>
      <c r="AP17" s="1">
        <v>94.9</v>
      </c>
    </row>
    <row r="18" spans="1:42" s="1" customFormat="1" x14ac:dyDescent="0.4">
      <c r="A18" s="25" t="s">
        <v>13</v>
      </c>
      <c r="B18" s="34"/>
      <c r="C18" s="34"/>
      <c r="D18" s="34"/>
      <c r="E18" s="34"/>
      <c r="F18" s="34" t="e">
        <f t="shared" si="0"/>
        <v>#DIV/0!</v>
      </c>
      <c r="G18" s="28">
        <v>97.4</v>
      </c>
      <c r="H18" s="29">
        <v>94</v>
      </c>
      <c r="I18" s="30">
        <v>104.7</v>
      </c>
      <c r="J18" s="30">
        <v>99.3</v>
      </c>
      <c r="K18" s="30">
        <v>98.7</v>
      </c>
      <c r="L18" s="30">
        <v>99.3</v>
      </c>
      <c r="M18" s="30">
        <v>100</v>
      </c>
      <c r="N18" s="30">
        <v>92</v>
      </c>
      <c r="O18" s="30">
        <v>94.1</v>
      </c>
      <c r="P18" s="30">
        <v>95.4</v>
      </c>
      <c r="Q18" s="30">
        <v>91.8</v>
      </c>
      <c r="R18" s="30">
        <v>89.5</v>
      </c>
      <c r="S18" s="30">
        <v>93.5</v>
      </c>
      <c r="T18" s="30">
        <v>90.9</v>
      </c>
      <c r="U18" s="30">
        <v>93.6</v>
      </c>
      <c r="V18" s="30">
        <v>75.400000000000006</v>
      </c>
      <c r="W18" s="30">
        <v>63.7</v>
      </c>
      <c r="X18" s="30">
        <v>63.1</v>
      </c>
      <c r="Y18" s="30">
        <v>69.900000000000006</v>
      </c>
      <c r="Z18" s="30">
        <v>72.099999999999994</v>
      </c>
      <c r="AA18" s="30">
        <v>78.3</v>
      </c>
      <c r="AB18" s="30">
        <v>86.2</v>
      </c>
      <c r="AC18" s="30">
        <v>86.5</v>
      </c>
      <c r="AD18" s="30">
        <v>87.7</v>
      </c>
      <c r="AE18" s="30">
        <v>90.3</v>
      </c>
      <c r="AF18" s="30">
        <v>87.7</v>
      </c>
      <c r="AG18" s="30">
        <v>98.7</v>
      </c>
      <c r="AH18" s="30">
        <v>93.3</v>
      </c>
      <c r="AI18" s="30">
        <v>91.2</v>
      </c>
      <c r="AJ18" s="30">
        <v>95.4</v>
      </c>
      <c r="AK18" s="30">
        <v>95.6</v>
      </c>
      <c r="AL18" s="30">
        <v>89.8</v>
      </c>
      <c r="AM18" s="30">
        <v>92.4</v>
      </c>
      <c r="AN18" s="30">
        <v>91.8</v>
      </c>
      <c r="AO18" s="30">
        <v>94.3</v>
      </c>
      <c r="AP18" s="1">
        <v>92</v>
      </c>
    </row>
    <row r="19" spans="1:42" s="1" customFormat="1" x14ac:dyDescent="0.4">
      <c r="A19" s="26" t="s">
        <v>14</v>
      </c>
      <c r="B19" s="34" t="s">
        <v>59</v>
      </c>
      <c r="C19" s="34"/>
      <c r="D19" s="34">
        <v>94.8</v>
      </c>
      <c r="E19" s="34">
        <v>80</v>
      </c>
      <c r="F19" s="34">
        <f t="shared" si="0"/>
        <v>-15.61181434599156</v>
      </c>
      <c r="G19" s="28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2" s="1" customFormat="1" x14ac:dyDescent="0.4">
      <c r="A20" s="26" t="s">
        <v>15</v>
      </c>
      <c r="B20" s="34">
        <v>1101200000</v>
      </c>
      <c r="C20" s="34" t="s">
        <v>101</v>
      </c>
      <c r="D20" s="34">
        <v>99.2</v>
      </c>
      <c r="E20" s="34">
        <v>90</v>
      </c>
      <c r="F20" s="34">
        <f t="shared" si="0"/>
        <v>-9.2741935483870996</v>
      </c>
    </row>
    <row r="21" spans="1:42" x14ac:dyDescent="0.4">
      <c r="A21" s="26" t="s">
        <v>16</v>
      </c>
      <c r="B21" s="34">
        <v>1102000000</v>
      </c>
      <c r="C21" s="34" t="s">
        <v>102</v>
      </c>
      <c r="D21" s="34">
        <v>96.1</v>
      </c>
      <c r="E21" s="34">
        <v>86.4</v>
      </c>
      <c r="F21" s="34">
        <f t="shared" si="0"/>
        <v>-10.093652445369395</v>
      </c>
      <c r="G21" s="28"/>
      <c r="H21" s="29"/>
      <c r="I21" s="28"/>
      <c r="J21" s="28"/>
      <c r="K21" s="28"/>
      <c r="L21" s="28"/>
      <c r="M21" s="3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2" x14ac:dyDescent="0.4">
      <c r="A22" s="25" t="s">
        <v>17</v>
      </c>
      <c r="B22" s="34" t="s">
        <v>60</v>
      </c>
      <c r="C22" s="34" t="s">
        <v>103</v>
      </c>
      <c r="D22" s="34">
        <v>100.7</v>
      </c>
      <c r="E22" s="34">
        <v>90.1</v>
      </c>
      <c r="F22" s="34">
        <f t="shared" si="0"/>
        <v>-10.526315789473692</v>
      </c>
      <c r="G22" s="30">
        <v>96.8</v>
      </c>
      <c r="H22" s="29">
        <v>103.4</v>
      </c>
      <c r="I22" s="30">
        <v>118.1</v>
      </c>
      <c r="J22" s="30">
        <v>98.2</v>
      </c>
      <c r="K22" s="30">
        <v>98</v>
      </c>
      <c r="L22" s="30">
        <v>102.6</v>
      </c>
      <c r="M22" s="30">
        <v>107.9</v>
      </c>
      <c r="N22" s="30">
        <v>90.6</v>
      </c>
      <c r="O22" s="30">
        <v>110.6</v>
      </c>
      <c r="P22" s="30">
        <v>99.3</v>
      </c>
      <c r="Q22" s="30">
        <v>98.2</v>
      </c>
      <c r="R22" s="30">
        <v>101.6</v>
      </c>
      <c r="S22" s="30">
        <v>95.4</v>
      </c>
      <c r="T22" s="30">
        <v>95.2</v>
      </c>
      <c r="U22" s="30">
        <v>110.4</v>
      </c>
      <c r="V22" s="30">
        <v>76.099999999999994</v>
      </c>
      <c r="W22" s="30">
        <v>62.1</v>
      </c>
      <c r="X22" s="30">
        <v>79.900000000000006</v>
      </c>
      <c r="Y22" s="30">
        <v>87.7</v>
      </c>
      <c r="Z22" s="30">
        <v>75.599999999999994</v>
      </c>
      <c r="AA22" s="30">
        <v>99.4</v>
      </c>
      <c r="AB22" s="30">
        <v>98.6</v>
      </c>
      <c r="AC22" s="30">
        <v>97.8</v>
      </c>
      <c r="AD22" s="30">
        <v>100.2</v>
      </c>
      <c r="AE22" s="30">
        <v>90.5</v>
      </c>
      <c r="AF22" s="30">
        <v>95.6</v>
      </c>
      <c r="AG22" s="30">
        <v>117.3</v>
      </c>
      <c r="AH22" s="30">
        <v>98.7</v>
      </c>
      <c r="AI22" s="30">
        <v>84.1</v>
      </c>
      <c r="AJ22" s="30">
        <v>106.8</v>
      </c>
      <c r="AK22" s="30">
        <v>102.7</v>
      </c>
      <c r="AL22" s="30">
        <v>84.3</v>
      </c>
      <c r="AM22" s="30">
        <v>92.3</v>
      </c>
      <c r="AN22" s="30">
        <v>89.4</v>
      </c>
      <c r="AO22" s="30">
        <v>102.9</v>
      </c>
      <c r="AP22" s="1">
        <v>103.5</v>
      </c>
    </row>
    <row r="23" spans="1:42" x14ac:dyDescent="0.4">
      <c r="A23" s="25" t="s">
        <v>18</v>
      </c>
      <c r="B23" s="34"/>
      <c r="C23" s="34"/>
      <c r="D23" s="34"/>
      <c r="E23" s="34"/>
      <c r="F23" s="34" t="e">
        <f t="shared" si="0"/>
        <v>#DIV/0!</v>
      </c>
      <c r="G23" s="28"/>
      <c r="H23" s="29"/>
      <c r="I23" s="28"/>
      <c r="J23" s="28"/>
      <c r="K23" s="28"/>
      <c r="L23" s="28"/>
      <c r="M23" s="30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2" x14ac:dyDescent="0.4">
      <c r="A24" s="25" t="s">
        <v>19</v>
      </c>
      <c r="B24" s="34" t="s">
        <v>104</v>
      </c>
      <c r="C24" s="34"/>
      <c r="D24" s="34">
        <v>102.3</v>
      </c>
      <c r="E24" s="34">
        <v>95.2</v>
      </c>
      <c r="F24" s="34">
        <f t="shared" si="0"/>
        <v>-6.9403714565004844</v>
      </c>
      <c r="G24" s="28"/>
      <c r="H24" s="28"/>
      <c r="I24" s="28"/>
      <c r="J24" s="28"/>
      <c r="K24" s="28"/>
      <c r="L24" s="28"/>
      <c r="M24" s="30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2" x14ac:dyDescent="0.4">
      <c r="A25" s="25" t="s">
        <v>20</v>
      </c>
      <c r="B25" s="34" t="s">
        <v>105</v>
      </c>
      <c r="C25" s="34"/>
      <c r="D25" s="34">
        <v>99.1</v>
      </c>
      <c r="E25" s="34">
        <v>97.8</v>
      </c>
      <c r="F25" s="34">
        <f t="shared" si="0"/>
        <v>-1.3118062563067581</v>
      </c>
      <c r="G25" s="28"/>
      <c r="H25" s="28"/>
      <c r="I25" s="28"/>
      <c r="J25" s="28"/>
      <c r="K25" s="28"/>
      <c r="L25" s="28"/>
      <c r="M25" s="30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2" x14ac:dyDescent="0.4">
      <c r="A26" s="25" t="s">
        <v>21</v>
      </c>
      <c r="B26" s="34" t="s">
        <v>106</v>
      </c>
      <c r="C26" s="34"/>
      <c r="D26" s="34">
        <v>105.4</v>
      </c>
      <c r="E26" s="34">
        <v>102.7</v>
      </c>
      <c r="F26" s="34">
        <f t="shared" si="0"/>
        <v>-2.5616698292220139</v>
      </c>
      <c r="G26" s="28"/>
      <c r="H26" s="28"/>
      <c r="I26" s="28"/>
      <c r="J26" s="28"/>
      <c r="K26" s="28"/>
      <c r="L26" s="28"/>
      <c r="M26" s="30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2" x14ac:dyDescent="0.4">
      <c r="A27" s="25" t="s">
        <v>22</v>
      </c>
      <c r="B27" s="34" t="s">
        <v>107</v>
      </c>
      <c r="C27" s="34"/>
      <c r="D27" s="34">
        <v>103</v>
      </c>
      <c r="E27" s="34">
        <v>88.4</v>
      </c>
      <c r="F27" s="34">
        <f t="shared" si="0"/>
        <v>-14.174757281553394</v>
      </c>
      <c r="G27" s="28"/>
      <c r="H27" s="28"/>
      <c r="I27" s="28"/>
      <c r="J27" s="28"/>
      <c r="K27" s="28"/>
      <c r="L27" s="28"/>
      <c r="M27" s="3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2" x14ac:dyDescent="0.4">
      <c r="A28" s="25" t="s">
        <v>23</v>
      </c>
      <c r="B28" t="s">
        <v>108</v>
      </c>
      <c r="C28" s="34"/>
      <c r="D28">
        <v>100.2</v>
      </c>
      <c r="E28">
        <v>94.1</v>
      </c>
      <c r="F28" s="34">
        <f t="shared" si="0"/>
        <v>-6.0878243512974137</v>
      </c>
      <c r="G28" s="28"/>
      <c r="H28" s="28"/>
      <c r="I28" s="28"/>
      <c r="J28" s="28"/>
      <c r="K28" s="28"/>
      <c r="L28" s="28"/>
      <c r="M28" s="30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2" x14ac:dyDescent="0.4">
      <c r="A29" s="25" t="s">
        <v>24</v>
      </c>
      <c r="B29" s="34" t="s">
        <v>109</v>
      </c>
      <c r="C29" s="34"/>
      <c r="D29" s="34">
        <v>100.2</v>
      </c>
      <c r="E29" s="34">
        <v>101.8</v>
      </c>
      <c r="F29" s="34">
        <f t="shared" si="0"/>
        <v>1.5968063872255431</v>
      </c>
      <c r="G29" s="28"/>
      <c r="H29" s="28"/>
      <c r="I29" s="28"/>
      <c r="J29" s="28"/>
      <c r="K29" s="28"/>
      <c r="L29" s="28"/>
      <c r="M29" s="30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2" x14ac:dyDescent="0.4">
      <c r="A30" s="25" t="s">
        <v>25</v>
      </c>
      <c r="B30" s="34" t="s">
        <v>110</v>
      </c>
      <c r="C30" s="34"/>
      <c r="D30" s="34">
        <v>103.3</v>
      </c>
      <c r="E30" s="34">
        <v>102.2</v>
      </c>
      <c r="F30" s="34">
        <f t="shared" si="0"/>
        <v>-1.0648596321393942</v>
      </c>
      <c r="G30" s="28"/>
      <c r="H30" s="28"/>
      <c r="I30" s="28"/>
      <c r="J30" s="28"/>
      <c r="K30" s="28"/>
      <c r="L30" s="28"/>
      <c r="M30" s="30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2" x14ac:dyDescent="0.4">
      <c r="A31" s="25" t="s">
        <v>26</v>
      </c>
      <c r="B31" s="34" t="s">
        <v>111</v>
      </c>
      <c r="C31" s="34"/>
      <c r="D31" s="34">
        <v>105.2</v>
      </c>
      <c r="E31" s="34">
        <v>102.6</v>
      </c>
      <c r="F31" s="34">
        <f t="shared" si="0"/>
        <v>-2.4714828897338483</v>
      </c>
      <c r="G31" s="28"/>
      <c r="H31" s="28"/>
      <c r="I31" s="28"/>
      <c r="J31" s="28"/>
      <c r="K31" s="28"/>
      <c r="L31" s="28"/>
      <c r="M31" s="3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2" x14ac:dyDescent="0.4">
      <c r="A32" s="25" t="s">
        <v>27</v>
      </c>
      <c r="B32" s="34" t="s">
        <v>112</v>
      </c>
      <c r="C32" s="34"/>
      <c r="D32" s="34">
        <v>97.9</v>
      </c>
      <c r="E32" s="34">
        <v>64.900000000000006</v>
      </c>
      <c r="F32" s="34">
        <f t="shared" si="0"/>
        <v>-33.707865168539328</v>
      </c>
      <c r="G32" s="28"/>
      <c r="H32" s="28"/>
      <c r="I32" s="28"/>
      <c r="J32" s="28"/>
      <c r="K32" s="28"/>
      <c r="L32" s="28"/>
      <c r="M32" s="30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x14ac:dyDescent="0.4">
      <c r="A33" s="26" t="s">
        <v>28</v>
      </c>
      <c r="B33" s="34" t="s">
        <v>113</v>
      </c>
      <c r="C33" s="34"/>
      <c r="D33" s="34">
        <v>100.9</v>
      </c>
      <c r="E33" s="34">
        <v>51.2</v>
      </c>
      <c r="F33" s="34">
        <f t="shared" si="0"/>
        <v>-49.256689791873143</v>
      </c>
      <c r="G33" s="28"/>
      <c r="H33" s="28"/>
      <c r="I33" s="28"/>
      <c r="J33" s="28"/>
      <c r="K33" s="28"/>
      <c r="L33" s="28"/>
      <c r="M33" s="30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x14ac:dyDescent="0.4">
      <c r="A34" s="26" t="s">
        <v>29</v>
      </c>
      <c r="B34" s="34" t="s">
        <v>114</v>
      </c>
      <c r="C34" s="34" t="s">
        <v>115</v>
      </c>
      <c r="D34" s="34">
        <v>97.2</v>
      </c>
      <c r="E34" s="34">
        <v>68</v>
      </c>
      <c r="F34" s="34">
        <f t="shared" si="0"/>
        <v>-30.041152263374489</v>
      </c>
      <c r="G34" s="28"/>
      <c r="H34" s="28"/>
      <c r="I34" s="28"/>
      <c r="J34" s="28"/>
      <c r="K34" s="28"/>
      <c r="L34" s="28"/>
      <c r="M34" s="30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x14ac:dyDescent="0.4">
      <c r="A35" s="26" t="s">
        <v>30</v>
      </c>
      <c r="B35" s="34"/>
      <c r="C35" s="34"/>
      <c r="D35" s="34"/>
      <c r="E35" s="34"/>
      <c r="F35" s="34" t="e">
        <f t="shared" si="0"/>
        <v>#DIV/0!</v>
      </c>
      <c r="G35" s="28"/>
      <c r="H35" s="28"/>
      <c r="I35" s="28"/>
      <c r="J35" s="28"/>
      <c r="K35" s="28"/>
      <c r="L35" s="28"/>
      <c r="M35" s="30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1" x14ac:dyDescent="0.4">
      <c r="A36" s="25" t="s">
        <v>31</v>
      </c>
      <c r="B36" s="34" t="s">
        <v>116</v>
      </c>
      <c r="C36" s="34"/>
      <c r="D36" s="34">
        <v>93.7</v>
      </c>
      <c r="E36" s="34">
        <v>67.3</v>
      </c>
      <c r="F36" s="34">
        <f t="shared" si="0"/>
        <v>-28.17502668089648</v>
      </c>
      <c r="G36" s="28"/>
      <c r="H36" s="28"/>
      <c r="I36" s="28"/>
      <c r="J36" s="28"/>
      <c r="K36" s="28"/>
      <c r="L36" s="28"/>
      <c r="M36" s="3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1" x14ac:dyDescent="0.4">
      <c r="A37" s="25" t="s">
        <v>32</v>
      </c>
      <c r="B37" s="34" t="s">
        <v>117</v>
      </c>
      <c r="C37" s="34" t="s">
        <v>118</v>
      </c>
      <c r="D37" s="34">
        <v>102.9</v>
      </c>
      <c r="E37" s="34">
        <v>96.1</v>
      </c>
      <c r="F37" s="34">
        <f t="shared" si="0"/>
        <v>-6.6083576287658028</v>
      </c>
      <c r="G37" s="28"/>
      <c r="H37" s="28"/>
      <c r="I37" s="28"/>
      <c r="J37" s="28"/>
      <c r="K37" s="28"/>
      <c r="L37" s="28"/>
      <c r="M37" s="30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1" x14ac:dyDescent="0.4">
      <c r="A38" s="25" t="s">
        <v>33</v>
      </c>
      <c r="B38" s="34" t="s">
        <v>119</v>
      </c>
      <c r="C38" s="34"/>
      <c r="D38" s="34">
        <v>107.8</v>
      </c>
      <c r="E38" s="34">
        <v>104.4</v>
      </c>
      <c r="F38" s="34">
        <f t="shared" si="0"/>
        <v>-3.1539888682745745</v>
      </c>
      <c r="G38" s="28"/>
      <c r="H38" s="28"/>
      <c r="I38" s="28"/>
      <c r="J38" s="28"/>
      <c r="K38" s="28"/>
      <c r="L38" s="28"/>
      <c r="M38" s="30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x14ac:dyDescent="0.4">
      <c r="A39" s="25" t="s">
        <v>34</v>
      </c>
      <c r="B39" s="34" t="s">
        <v>120</v>
      </c>
      <c r="C39" s="34"/>
      <c r="D39" s="34">
        <v>97.1</v>
      </c>
      <c r="E39" s="34">
        <v>92.9</v>
      </c>
      <c r="F39" s="34">
        <f t="shared" si="0"/>
        <v>-4.3254376930998859</v>
      </c>
      <c r="G39" s="28"/>
      <c r="H39" s="28"/>
      <c r="I39" s="28"/>
      <c r="J39" s="28"/>
      <c r="K39" s="28"/>
      <c r="L39" s="28"/>
      <c r="M39" s="30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x14ac:dyDescent="0.4">
      <c r="A40" s="25" t="s">
        <v>35</v>
      </c>
      <c r="B40" s="34" t="s">
        <v>121</v>
      </c>
      <c r="C40" s="34"/>
      <c r="D40" s="34">
        <v>107.1</v>
      </c>
      <c r="E40" s="34">
        <v>99.9</v>
      </c>
      <c r="F40" s="34">
        <f t="shared" si="0"/>
        <v>-6.7226890756302424</v>
      </c>
      <c r="G40" s="28"/>
      <c r="H40" s="28"/>
      <c r="I40" s="28"/>
      <c r="J40" s="28"/>
      <c r="K40" s="28"/>
      <c r="L40" s="28"/>
      <c r="M40" s="30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x14ac:dyDescent="0.4">
      <c r="A41" s="25" t="s">
        <v>36</v>
      </c>
      <c r="B41" s="34"/>
      <c r="C41" s="34"/>
      <c r="D41" s="34"/>
      <c r="E41" s="34"/>
      <c r="F41" s="34" t="e">
        <f t="shared" si="0"/>
        <v>#DIV/0!</v>
      </c>
      <c r="G41" s="28"/>
      <c r="H41" s="28"/>
      <c r="I41" s="28"/>
      <c r="J41" s="28"/>
      <c r="K41" s="28"/>
      <c r="L41" s="28"/>
      <c r="M41" s="30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x14ac:dyDescent="0.4">
      <c r="A42" s="25" t="s">
        <v>37</v>
      </c>
      <c r="B42" s="34"/>
      <c r="C42" s="34"/>
      <c r="D42" s="34"/>
      <c r="E42" s="34"/>
      <c r="F42" s="34" t="e">
        <f t="shared" si="0"/>
        <v>#DIV/0!</v>
      </c>
      <c r="G42" s="28"/>
      <c r="H42" s="28"/>
      <c r="I42" s="28"/>
      <c r="J42" s="28"/>
      <c r="K42" s="28"/>
      <c r="L42" s="28"/>
      <c r="M42" s="30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x14ac:dyDescent="0.4">
      <c r="A43" s="25" t="s">
        <v>38</v>
      </c>
      <c r="B43" s="34"/>
      <c r="C43" s="34"/>
      <c r="D43" s="34"/>
      <c r="E43" s="34"/>
      <c r="F43" s="34" t="e">
        <f t="shared" si="0"/>
        <v>#DIV/0!</v>
      </c>
      <c r="G43" s="28"/>
      <c r="H43" s="28"/>
      <c r="I43" s="28"/>
      <c r="J43" s="28"/>
      <c r="K43" s="28"/>
      <c r="L43" s="28"/>
      <c r="M43" s="30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x14ac:dyDescent="0.4">
      <c r="A44" s="25" t="s">
        <v>39</v>
      </c>
      <c r="B44" s="34" t="s">
        <v>122</v>
      </c>
      <c r="C44" s="34"/>
      <c r="D44" s="34">
        <v>103</v>
      </c>
      <c r="E44" s="34">
        <v>88.4</v>
      </c>
      <c r="F44" s="34">
        <f t="shared" si="0"/>
        <v>-14.174757281553394</v>
      </c>
      <c r="G44" s="28"/>
      <c r="H44" s="28"/>
      <c r="I44" s="28"/>
      <c r="J44" s="28"/>
      <c r="K44" s="28"/>
      <c r="L44" s="28"/>
      <c r="M44" s="30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x14ac:dyDescent="0.4">
      <c r="A45" s="25" t="s">
        <v>40</v>
      </c>
      <c r="B45" s="34" t="s">
        <v>123</v>
      </c>
      <c r="C45" s="34"/>
      <c r="D45" s="34">
        <v>102.3</v>
      </c>
      <c r="E45" s="34">
        <v>67.900000000000006</v>
      </c>
      <c r="F45" s="34">
        <f t="shared" si="0"/>
        <v>-33.626588465298134</v>
      </c>
      <c r="G45" s="28"/>
      <c r="H45" s="28"/>
      <c r="I45" s="28"/>
      <c r="J45" s="28"/>
      <c r="K45" s="28"/>
      <c r="L45" s="28"/>
      <c r="M45" s="30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x14ac:dyDescent="0.4">
      <c r="A46" s="25" t="s">
        <v>41</v>
      </c>
      <c r="B46" s="34"/>
      <c r="C46" s="34"/>
      <c r="D46" s="34"/>
      <c r="E46" s="34"/>
      <c r="F46" s="34" t="e">
        <f t="shared" si="0"/>
        <v>#DIV/0!</v>
      </c>
      <c r="G46" s="28"/>
      <c r="H46" s="28"/>
      <c r="I46" s="28"/>
      <c r="J46" s="28"/>
      <c r="K46" s="28"/>
      <c r="L46" s="28"/>
      <c r="M46" s="30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x14ac:dyDescent="0.4">
      <c r="A47" s="25" t="s">
        <v>42</v>
      </c>
      <c r="B47" s="34" t="s">
        <v>124</v>
      </c>
      <c r="C47" s="34" t="s">
        <v>125</v>
      </c>
      <c r="D47" s="34">
        <v>105</v>
      </c>
      <c r="E47" s="34">
        <v>79.099999999999994</v>
      </c>
      <c r="F47" s="34">
        <f t="shared" si="0"/>
        <v>-24.666666666666671</v>
      </c>
      <c r="G47" s="28"/>
      <c r="H47" s="28"/>
      <c r="I47" s="28"/>
      <c r="J47" s="28"/>
      <c r="K47" s="28"/>
      <c r="L47" s="28"/>
      <c r="M47" s="30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x14ac:dyDescent="0.4">
      <c r="A48" s="25" t="s">
        <v>43</v>
      </c>
      <c r="B48" s="34"/>
      <c r="C48" s="34"/>
      <c r="D48" s="34"/>
      <c r="E48" s="34"/>
      <c r="F48" s="34" t="e">
        <f t="shared" si="0"/>
        <v>#DIV/0!</v>
      </c>
      <c r="G48" s="28"/>
      <c r="H48" s="28"/>
      <c r="I48" s="28"/>
      <c r="J48" s="28"/>
      <c r="K48" s="28"/>
      <c r="L48" s="28"/>
      <c r="M48" s="30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1:41" x14ac:dyDescent="0.4">
      <c r="A49" s="25" t="s">
        <v>44</v>
      </c>
      <c r="B49" s="34" t="s">
        <v>126</v>
      </c>
      <c r="C49" s="34"/>
      <c r="D49" s="34">
        <v>103.5</v>
      </c>
      <c r="E49" s="34">
        <v>73.099999999999994</v>
      </c>
      <c r="F49" s="34">
        <f t="shared" si="0"/>
        <v>-29.371980676328509</v>
      </c>
      <c r="G49" s="28"/>
      <c r="H49" s="28"/>
      <c r="I49" s="28"/>
      <c r="J49" s="28"/>
      <c r="K49" s="28"/>
      <c r="L49" s="28"/>
      <c r="M49" s="30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x14ac:dyDescent="0.4">
      <c r="A50" s="25" t="s">
        <v>45</v>
      </c>
      <c r="B50" s="34" t="s">
        <v>127</v>
      </c>
      <c r="C50" s="34" t="s">
        <v>128</v>
      </c>
      <c r="D50" s="34">
        <v>101.1</v>
      </c>
      <c r="E50" s="34">
        <v>48.2</v>
      </c>
      <c r="F50" s="34">
        <f t="shared" si="0"/>
        <v>-52.324431256181988</v>
      </c>
      <c r="G50" s="28"/>
      <c r="H50" s="28"/>
      <c r="I50" s="28"/>
      <c r="J50" s="28"/>
      <c r="K50" s="28"/>
      <c r="L50" s="28"/>
      <c r="M50" s="30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1" x14ac:dyDescent="0.4">
      <c r="A51" s="25" t="s">
        <v>46</v>
      </c>
      <c r="B51" s="34" t="s">
        <v>129</v>
      </c>
      <c r="C51" s="34" t="s">
        <v>130</v>
      </c>
      <c r="D51" s="34">
        <v>111.5</v>
      </c>
      <c r="E51" s="34">
        <v>23.3</v>
      </c>
      <c r="F51" s="34">
        <f t="shared" si="0"/>
        <v>-79.103139013452918</v>
      </c>
      <c r="G51" s="28"/>
      <c r="H51" s="28"/>
      <c r="I51" s="28"/>
      <c r="J51" s="28"/>
      <c r="K51" s="28"/>
      <c r="L51" s="28"/>
      <c r="M51" s="30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1" x14ac:dyDescent="0.4">
      <c r="A52" s="27" t="s">
        <v>47</v>
      </c>
      <c r="B52" s="34" t="s">
        <v>131</v>
      </c>
      <c r="C52" s="34" t="s">
        <v>132</v>
      </c>
      <c r="D52" s="34">
        <v>103</v>
      </c>
      <c r="E52" s="34">
        <v>101.5</v>
      </c>
      <c r="F52" s="34">
        <f t="shared" si="0"/>
        <v>-1.4563106796116505</v>
      </c>
      <c r="G52" s="28"/>
      <c r="H52" s="31"/>
      <c r="I52" s="28"/>
      <c r="J52" s="28"/>
      <c r="K52" s="28"/>
      <c r="L52" s="28"/>
      <c r="M52" s="30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1" x14ac:dyDescent="0.4">
      <c r="A53" s="25" t="s">
        <v>48</v>
      </c>
      <c r="B53" s="34" t="s">
        <v>133</v>
      </c>
      <c r="C53" s="34" t="s">
        <v>134</v>
      </c>
      <c r="D53" s="34">
        <v>101.6</v>
      </c>
      <c r="E53" s="34">
        <v>98.9</v>
      </c>
      <c r="F53" s="34">
        <f t="shared" si="0"/>
        <v>-2.657480314960619</v>
      </c>
      <c r="G53" s="28"/>
      <c r="H53" s="28"/>
      <c r="I53" s="28"/>
      <c r="J53" s="28"/>
      <c r="K53" s="28"/>
      <c r="L53" s="28"/>
      <c r="M53" s="30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x14ac:dyDescent="0.4">
      <c r="A54" s="25" t="s">
        <v>44</v>
      </c>
      <c r="B54" s="34" t="s">
        <v>135</v>
      </c>
      <c r="C54" s="34" t="s">
        <v>136</v>
      </c>
      <c r="D54" s="34">
        <v>96.2</v>
      </c>
      <c r="E54" s="34">
        <v>87.9</v>
      </c>
      <c r="F54" s="34">
        <f t="shared" si="0"/>
        <v>-8.6278586278586236</v>
      </c>
      <c r="G54" s="28"/>
      <c r="H54" s="28"/>
      <c r="I54" s="28"/>
      <c r="J54" s="28"/>
      <c r="K54" s="28"/>
      <c r="L54" s="28"/>
      <c r="M54" s="30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1:41" x14ac:dyDescent="0.4">
      <c r="A55" s="27" t="s">
        <v>45</v>
      </c>
      <c r="B55" s="34" t="s">
        <v>137</v>
      </c>
      <c r="C55" s="34" t="s">
        <v>138</v>
      </c>
      <c r="D55" s="34">
        <v>97.4</v>
      </c>
      <c r="E55" s="34">
        <v>88.5</v>
      </c>
      <c r="F55" s="34">
        <f t="shared" si="0"/>
        <v>-9.1375770020533924</v>
      </c>
      <c r="G55" s="28"/>
      <c r="H55" s="28"/>
      <c r="I55" s="28"/>
      <c r="J55" s="28"/>
      <c r="K55" s="28"/>
      <c r="L55" s="28"/>
      <c r="M55" s="30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1" x14ac:dyDescent="0.4">
      <c r="A56" s="25" t="s">
        <v>46</v>
      </c>
      <c r="B56" s="34" t="s">
        <v>139</v>
      </c>
      <c r="C56" s="34" t="s">
        <v>140</v>
      </c>
      <c r="D56" s="34">
        <v>101.4</v>
      </c>
      <c r="E56" s="34">
        <v>84.5</v>
      </c>
      <c r="F56" s="34">
        <f t="shared" si="0"/>
        <v>-16.666666666666671</v>
      </c>
      <c r="G56" s="28"/>
      <c r="H56" s="28"/>
      <c r="I56" s="28"/>
      <c r="J56" s="28"/>
      <c r="K56" s="28"/>
      <c r="L56" s="28"/>
      <c r="M56" s="30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</row>
    <row r="62" spans="1:41" x14ac:dyDescent="0.4">
      <c r="I62" s="32"/>
      <c r="J62" s="32"/>
      <c r="K62" s="32"/>
      <c r="L62" s="32"/>
    </row>
    <row r="63" spans="1:41" x14ac:dyDescent="0.4">
      <c r="I63" s="32"/>
      <c r="J63" s="32"/>
      <c r="K63" s="32"/>
      <c r="L63" s="32"/>
    </row>
    <row r="64" spans="1:41" x14ac:dyDescent="0.4">
      <c r="I64" s="32"/>
      <c r="J64" s="32"/>
      <c r="K64" s="32"/>
      <c r="L64" s="32"/>
    </row>
    <row r="78" spans="10:12" x14ac:dyDescent="0.4">
      <c r="J78" s="3"/>
      <c r="K78" s="3"/>
      <c r="L78" s="3"/>
    </row>
    <row r="92" spans="10:12" x14ac:dyDescent="0.4">
      <c r="J92" s="3"/>
      <c r="K92" s="3"/>
      <c r="L92" s="3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81FD-143B-4306-B8C4-0579CD3C7AB8}">
  <dimension ref="B5:AM25"/>
  <sheetViews>
    <sheetView zoomScale="70" zoomScaleNormal="70" workbookViewId="0">
      <selection activeCell="D25" sqref="D25"/>
    </sheetView>
  </sheetViews>
  <sheetFormatPr defaultRowHeight="18.75" x14ac:dyDescent="0.4"/>
  <cols>
    <col min="3" max="3" width="16.5" customWidth="1"/>
    <col min="4" max="39" width="12.625" customWidth="1"/>
  </cols>
  <sheetData>
    <row r="5" spans="2:39" x14ac:dyDescent="0.4">
      <c r="C5" t="s">
        <v>141</v>
      </c>
      <c r="D5" t="s">
        <v>142</v>
      </c>
    </row>
    <row r="6" spans="2:39" x14ac:dyDescent="0.4">
      <c r="B6" s="5"/>
      <c r="C6" s="7"/>
      <c r="D6" s="7">
        <v>2019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2020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>
        <v>2021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2:39" x14ac:dyDescent="0.4">
      <c r="B7" s="5"/>
      <c r="C7" s="6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</v>
      </c>
      <c r="Q7" s="7">
        <v>2</v>
      </c>
      <c r="R7" s="7">
        <v>3</v>
      </c>
      <c r="S7" s="7">
        <v>4</v>
      </c>
      <c r="T7" s="7">
        <v>5</v>
      </c>
      <c r="U7" s="7">
        <v>6</v>
      </c>
      <c r="V7" s="7">
        <v>7</v>
      </c>
      <c r="W7" s="7">
        <v>8</v>
      </c>
      <c r="X7" s="7">
        <v>9</v>
      </c>
      <c r="Y7" s="7">
        <v>10</v>
      </c>
      <c r="Z7" s="7">
        <v>11</v>
      </c>
      <c r="AA7" s="7">
        <v>12</v>
      </c>
      <c r="AB7" s="7">
        <v>1</v>
      </c>
      <c r="AC7" s="7">
        <v>2</v>
      </c>
      <c r="AD7" s="7">
        <v>3</v>
      </c>
      <c r="AE7" s="7">
        <v>4</v>
      </c>
      <c r="AF7" s="7">
        <v>5</v>
      </c>
      <c r="AG7" s="7">
        <v>6</v>
      </c>
      <c r="AH7" s="7">
        <v>7</v>
      </c>
      <c r="AI7" s="7">
        <v>8</v>
      </c>
      <c r="AJ7" s="7">
        <v>9</v>
      </c>
      <c r="AK7" s="7">
        <v>10</v>
      </c>
      <c r="AL7" s="7">
        <v>11</v>
      </c>
      <c r="AM7" s="7">
        <v>12</v>
      </c>
    </row>
    <row r="8" spans="2:39" x14ac:dyDescent="0.4">
      <c r="B8" t="s">
        <v>143</v>
      </c>
      <c r="C8" s="2" t="s">
        <v>4</v>
      </c>
      <c r="D8" s="8">
        <v>14321231</v>
      </c>
      <c r="E8" s="8">
        <v>12893767</v>
      </c>
      <c r="F8" s="8">
        <v>14310281</v>
      </c>
      <c r="G8" s="8">
        <v>13371386</v>
      </c>
      <c r="H8" s="8">
        <v>13242160</v>
      </c>
      <c r="I8" s="8">
        <v>12832984</v>
      </c>
      <c r="J8" s="8">
        <v>13577713</v>
      </c>
      <c r="K8" s="8">
        <v>13863529</v>
      </c>
      <c r="L8" s="8">
        <v>13163100</v>
      </c>
      <c r="M8" s="8">
        <v>13293613</v>
      </c>
      <c r="N8" s="8">
        <v>13224652</v>
      </c>
      <c r="O8" s="8">
        <v>13872244</v>
      </c>
      <c r="P8" s="8">
        <v>13727930</v>
      </c>
      <c r="Q8" s="8">
        <v>12873182</v>
      </c>
      <c r="R8" s="8">
        <v>12777609</v>
      </c>
      <c r="S8" s="8">
        <v>11879671</v>
      </c>
      <c r="T8" s="8">
        <v>10855370</v>
      </c>
      <c r="U8" s="8">
        <v>10391253</v>
      </c>
      <c r="V8" s="8">
        <v>11527169</v>
      </c>
      <c r="W8" s="8">
        <v>12107417</v>
      </c>
      <c r="X8" s="8">
        <v>11444799</v>
      </c>
      <c r="Y8" s="8">
        <v>12020433</v>
      </c>
      <c r="Z8" s="8">
        <v>12006619</v>
      </c>
      <c r="AA8" s="8">
        <v>12996312</v>
      </c>
      <c r="AB8" s="8">
        <v>13592942</v>
      </c>
      <c r="AC8" s="8">
        <v>12140579</v>
      </c>
      <c r="AD8" s="8">
        <v>13317636</v>
      </c>
      <c r="AE8" s="8">
        <v>12598917</v>
      </c>
      <c r="AF8" s="8">
        <v>12568318</v>
      </c>
      <c r="AG8" s="8">
        <v>11876078</v>
      </c>
      <c r="AH8" s="8">
        <v>12673560</v>
      </c>
      <c r="AI8" s="8">
        <v>13347719</v>
      </c>
      <c r="AJ8" s="8">
        <v>13178737</v>
      </c>
      <c r="AK8" s="8">
        <v>13147998</v>
      </c>
      <c r="AL8" s="8">
        <v>12964992</v>
      </c>
      <c r="AM8" s="8">
        <v>13844175</v>
      </c>
    </row>
    <row r="9" spans="2:39" x14ac:dyDescent="0.4">
      <c r="B9" t="s">
        <v>144</v>
      </c>
      <c r="C9" s="2" t="s">
        <v>49</v>
      </c>
      <c r="D9" s="8">
        <v>1089463</v>
      </c>
      <c r="E9" s="8">
        <v>1017589</v>
      </c>
      <c r="F9" s="8">
        <v>1146707</v>
      </c>
      <c r="G9" s="8">
        <v>988952</v>
      </c>
      <c r="H9" s="8">
        <v>955710</v>
      </c>
      <c r="I9" s="8">
        <v>934826</v>
      </c>
      <c r="J9" s="8">
        <v>1034629</v>
      </c>
      <c r="K9" s="8">
        <v>1018590</v>
      </c>
      <c r="L9" s="8">
        <v>1016344</v>
      </c>
      <c r="M9" s="8">
        <v>998551</v>
      </c>
      <c r="N9" s="8">
        <v>951992</v>
      </c>
      <c r="O9" s="8">
        <v>1012729</v>
      </c>
      <c r="P9" s="8">
        <v>1034088</v>
      </c>
      <c r="Q9" s="8">
        <v>988195</v>
      </c>
      <c r="R9" s="8">
        <v>1061941</v>
      </c>
      <c r="S9" s="8">
        <v>952607</v>
      </c>
      <c r="T9" s="8">
        <v>822505</v>
      </c>
      <c r="U9" s="8">
        <v>771224</v>
      </c>
      <c r="V9" s="8">
        <v>874851</v>
      </c>
      <c r="W9" s="8">
        <v>891991</v>
      </c>
      <c r="X9" s="8">
        <v>936255</v>
      </c>
      <c r="Y9" s="8">
        <v>957675</v>
      </c>
      <c r="Z9" s="8">
        <v>915745</v>
      </c>
      <c r="AA9" s="8">
        <v>985908</v>
      </c>
      <c r="AB9" s="8">
        <v>1120560</v>
      </c>
      <c r="AC9" s="8">
        <v>1024549</v>
      </c>
      <c r="AD9" s="8">
        <v>1139377</v>
      </c>
      <c r="AE9" s="8">
        <v>1044696</v>
      </c>
      <c r="AF9" s="8">
        <v>1023261</v>
      </c>
      <c r="AG9" s="8">
        <v>982324</v>
      </c>
      <c r="AH9" s="8">
        <v>989969</v>
      </c>
      <c r="AI9" s="8">
        <v>991229</v>
      </c>
      <c r="AJ9" s="8">
        <v>995172</v>
      </c>
      <c r="AK9" s="8">
        <v>979136</v>
      </c>
      <c r="AL9" s="8">
        <v>942455</v>
      </c>
      <c r="AM9" s="8">
        <v>987476</v>
      </c>
    </row>
    <row r="10" spans="2:39" x14ac:dyDescent="0.4">
      <c r="B10" t="s">
        <v>145</v>
      </c>
      <c r="C10" s="2" t="s">
        <v>57</v>
      </c>
      <c r="D10" s="8">
        <v>6496516</v>
      </c>
      <c r="E10" s="8">
        <v>5620248</v>
      </c>
      <c r="F10" s="8">
        <v>6214800</v>
      </c>
      <c r="G10" s="8">
        <v>5914258</v>
      </c>
      <c r="H10" s="8">
        <v>5788833</v>
      </c>
      <c r="I10" s="8">
        <v>5419601</v>
      </c>
      <c r="J10" s="8">
        <v>5812256</v>
      </c>
      <c r="K10" s="8">
        <v>6218154</v>
      </c>
      <c r="L10" s="8">
        <v>5836791</v>
      </c>
      <c r="M10" s="8">
        <v>6001037</v>
      </c>
      <c r="N10" s="8">
        <v>6111958</v>
      </c>
      <c r="O10" s="8">
        <v>6368336</v>
      </c>
      <c r="P10" s="8">
        <v>6023310</v>
      </c>
      <c r="Q10" s="8">
        <v>5665754</v>
      </c>
      <c r="R10" s="8">
        <v>5338138</v>
      </c>
      <c r="S10" s="8">
        <v>5328405</v>
      </c>
      <c r="T10" s="8">
        <v>4816848</v>
      </c>
      <c r="U10" s="8">
        <v>4595823</v>
      </c>
      <c r="V10" s="8">
        <v>5308187</v>
      </c>
      <c r="W10" s="8">
        <v>5706154</v>
      </c>
      <c r="X10" s="8">
        <v>5218027</v>
      </c>
      <c r="Y10" s="8">
        <v>5448457</v>
      </c>
      <c r="Z10" s="8">
        <v>5451564</v>
      </c>
      <c r="AA10" s="8">
        <v>5886383</v>
      </c>
      <c r="AB10" s="8">
        <v>5960853</v>
      </c>
      <c r="AC10" s="8">
        <v>5228804</v>
      </c>
      <c r="AD10" s="8">
        <v>5762740</v>
      </c>
      <c r="AE10" s="8">
        <v>5640280</v>
      </c>
      <c r="AF10" s="8">
        <v>5443411</v>
      </c>
      <c r="AG10" s="8">
        <v>4929946</v>
      </c>
      <c r="AH10" s="8">
        <v>5388127</v>
      </c>
      <c r="AI10" s="8">
        <v>5937413</v>
      </c>
      <c r="AJ10" s="8">
        <v>6003903</v>
      </c>
      <c r="AK10" s="8">
        <v>5993573</v>
      </c>
      <c r="AL10" s="8">
        <v>5946467</v>
      </c>
      <c r="AM10" s="8">
        <v>6258172</v>
      </c>
    </row>
    <row r="11" spans="2:39" x14ac:dyDescent="0.4">
      <c r="B11" t="s">
        <v>146</v>
      </c>
      <c r="C11" s="2" t="s">
        <v>50</v>
      </c>
      <c r="D11" s="8">
        <v>815192</v>
      </c>
      <c r="E11" s="8">
        <v>805278</v>
      </c>
      <c r="F11" s="8">
        <v>889414</v>
      </c>
      <c r="G11" s="8">
        <v>779789</v>
      </c>
      <c r="H11" s="8">
        <v>774340</v>
      </c>
      <c r="I11" s="8">
        <v>753304</v>
      </c>
      <c r="J11" s="8">
        <v>838301</v>
      </c>
      <c r="K11" s="8">
        <v>842173</v>
      </c>
      <c r="L11" s="8">
        <v>806609</v>
      </c>
      <c r="M11" s="8">
        <v>854701</v>
      </c>
      <c r="N11" s="8">
        <v>837684</v>
      </c>
      <c r="O11" s="8">
        <v>859562</v>
      </c>
      <c r="P11" s="8">
        <v>825048</v>
      </c>
      <c r="Q11" s="8">
        <v>817242</v>
      </c>
      <c r="R11" s="8">
        <v>869561</v>
      </c>
      <c r="S11" s="8">
        <v>738051</v>
      </c>
      <c r="T11" s="8">
        <v>725853</v>
      </c>
      <c r="U11" s="8">
        <v>718044</v>
      </c>
      <c r="V11" s="8">
        <v>797292</v>
      </c>
      <c r="W11" s="8">
        <v>811778</v>
      </c>
      <c r="X11" s="8">
        <v>737686</v>
      </c>
      <c r="Y11" s="8">
        <v>762921</v>
      </c>
      <c r="Z11" s="8">
        <v>825213</v>
      </c>
      <c r="AA11" s="8">
        <v>870415</v>
      </c>
      <c r="AB11" s="8">
        <v>791531</v>
      </c>
      <c r="AC11" s="8">
        <v>752074</v>
      </c>
      <c r="AD11" s="8">
        <v>829637</v>
      </c>
      <c r="AE11" s="8">
        <v>775958</v>
      </c>
      <c r="AF11" s="8">
        <v>767705</v>
      </c>
      <c r="AG11" s="8">
        <v>702352</v>
      </c>
      <c r="AH11" s="8">
        <v>802320</v>
      </c>
      <c r="AI11" s="8">
        <v>839440</v>
      </c>
      <c r="AJ11" s="8">
        <v>810248</v>
      </c>
      <c r="AK11" s="8">
        <v>825898</v>
      </c>
      <c r="AL11" s="8">
        <v>790562</v>
      </c>
      <c r="AM11" s="8">
        <v>876145</v>
      </c>
    </row>
    <row r="12" spans="2:39" x14ac:dyDescent="0.4">
      <c r="B12" t="s">
        <v>147</v>
      </c>
      <c r="C12" s="2" t="s">
        <v>51</v>
      </c>
      <c r="D12" s="8">
        <v>4173054</v>
      </c>
      <c r="E12" s="8">
        <v>3884516</v>
      </c>
      <c r="F12" s="8">
        <v>4448567</v>
      </c>
      <c r="G12" s="8">
        <v>4186401</v>
      </c>
      <c r="H12" s="8">
        <v>4251473</v>
      </c>
      <c r="I12" s="8">
        <v>4268317</v>
      </c>
      <c r="J12" s="8">
        <v>4309175</v>
      </c>
      <c r="K12" s="8">
        <v>4218040</v>
      </c>
      <c r="L12" s="8">
        <v>4051709</v>
      </c>
      <c r="M12" s="8">
        <v>4090387</v>
      </c>
      <c r="N12" s="8">
        <v>3901206</v>
      </c>
      <c r="O12" s="8">
        <v>4082173</v>
      </c>
      <c r="P12" s="8">
        <v>4277398</v>
      </c>
      <c r="Q12" s="8">
        <v>3988782</v>
      </c>
      <c r="R12" s="8">
        <v>4058089</v>
      </c>
      <c r="S12" s="8">
        <v>3471493</v>
      </c>
      <c r="T12" s="8">
        <v>3196965</v>
      </c>
      <c r="U12" s="8">
        <v>3062822</v>
      </c>
      <c r="V12" s="8">
        <v>3216310</v>
      </c>
      <c r="W12" s="8">
        <v>3411669</v>
      </c>
      <c r="X12" s="8">
        <v>3241813</v>
      </c>
      <c r="Y12" s="8">
        <v>3524798</v>
      </c>
      <c r="Z12" s="8">
        <v>3520233</v>
      </c>
      <c r="AA12" s="8">
        <v>3804938</v>
      </c>
      <c r="AB12" s="8">
        <v>4081620</v>
      </c>
      <c r="AC12" s="8">
        <v>3707154</v>
      </c>
      <c r="AD12" s="8">
        <v>4117754</v>
      </c>
      <c r="AE12" s="8">
        <v>3836495</v>
      </c>
      <c r="AF12" s="8">
        <v>4038692</v>
      </c>
      <c r="AG12" s="8">
        <v>3903844</v>
      </c>
      <c r="AH12" s="8">
        <v>4019749</v>
      </c>
      <c r="AI12" s="8">
        <v>4027553</v>
      </c>
      <c r="AJ12" s="8">
        <v>3973478</v>
      </c>
      <c r="AK12" s="8">
        <v>3947339</v>
      </c>
      <c r="AL12" s="8">
        <v>3851614</v>
      </c>
      <c r="AM12" s="8">
        <v>4049529</v>
      </c>
    </row>
    <row r="13" spans="2:39" x14ac:dyDescent="0.4">
      <c r="B13" t="s">
        <v>148</v>
      </c>
      <c r="C13" s="2" t="s">
        <v>52</v>
      </c>
      <c r="D13" s="8">
        <v>398788</v>
      </c>
      <c r="E13" s="8">
        <v>387363</v>
      </c>
      <c r="F13" s="8">
        <v>386453</v>
      </c>
      <c r="G13" s="8">
        <v>355874</v>
      </c>
      <c r="H13" s="8">
        <v>344306</v>
      </c>
      <c r="I13" s="8">
        <v>357082</v>
      </c>
      <c r="J13" s="8">
        <v>406560</v>
      </c>
      <c r="K13" s="8">
        <v>364864</v>
      </c>
      <c r="L13" s="8">
        <v>387348</v>
      </c>
      <c r="M13" s="8">
        <v>356791</v>
      </c>
      <c r="N13" s="8">
        <v>356587</v>
      </c>
      <c r="O13" s="8">
        <v>368163</v>
      </c>
      <c r="P13" s="8">
        <v>383978</v>
      </c>
      <c r="Q13" s="8">
        <v>380370</v>
      </c>
      <c r="R13" s="8">
        <v>382699</v>
      </c>
      <c r="S13" s="8">
        <v>319091</v>
      </c>
      <c r="T13" s="8">
        <v>264109</v>
      </c>
      <c r="U13" s="8">
        <v>317880</v>
      </c>
      <c r="V13" s="8">
        <v>358446</v>
      </c>
      <c r="W13" s="8">
        <v>333517</v>
      </c>
      <c r="X13" s="8">
        <v>371729</v>
      </c>
      <c r="Y13" s="8">
        <v>352617</v>
      </c>
      <c r="Z13" s="8">
        <v>349487</v>
      </c>
      <c r="AA13" s="8">
        <v>374711</v>
      </c>
      <c r="AB13" s="8">
        <v>386748</v>
      </c>
      <c r="AC13" s="8">
        <v>370741</v>
      </c>
      <c r="AD13" s="8">
        <v>385107</v>
      </c>
      <c r="AE13" s="8">
        <v>347208</v>
      </c>
      <c r="AF13" s="8">
        <v>295412</v>
      </c>
      <c r="AG13" s="8">
        <v>352753</v>
      </c>
      <c r="AH13" s="8">
        <v>378764</v>
      </c>
      <c r="AI13" s="8">
        <v>338517</v>
      </c>
      <c r="AJ13" s="8">
        <v>332509</v>
      </c>
      <c r="AK13" s="8">
        <v>324456</v>
      </c>
      <c r="AL13" s="8">
        <v>348902</v>
      </c>
      <c r="AM13" s="8">
        <v>365584</v>
      </c>
    </row>
    <row r="18" spans="2:27" x14ac:dyDescent="0.4">
      <c r="C18" t="s">
        <v>62</v>
      </c>
    </row>
    <row r="19" spans="2:27" x14ac:dyDescent="0.4">
      <c r="B19" s="5"/>
      <c r="C19" s="7"/>
      <c r="D19" s="7">
        <v>2020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2021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2:27" x14ac:dyDescent="0.4">
      <c r="B20" s="5"/>
      <c r="C20" s="6"/>
      <c r="D20" s="7">
        <v>1</v>
      </c>
      <c r="E20" s="7">
        <v>2</v>
      </c>
      <c r="F20" s="7">
        <v>3</v>
      </c>
      <c r="G20" s="7">
        <v>4</v>
      </c>
      <c r="H20" s="7">
        <v>5</v>
      </c>
      <c r="I20" s="7">
        <v>6</v>
      </c>
      <c r="J20" s="7">
        <v>7</v>
      </c>
      <c r="K20" s="7">
        <v>8</v>
      </c>
      <c r="L20" s="7">
        <v>9</v>
      </c>
      <c r="M20" s="7">
        <v>10</v>
      </c>
      <c r="N20" s="7">
        <v>11</v>
      </c>
      <c r="O20" s="7">
        <v>12</v>
      </c>
      <c r="P20" s="7">
        <v>1</v>
      </c>
      <c r="Q20" s="7">
        <v>2</v>
      </c>
      <c r="R20" s="7">
        <v>3</v>
      </c>
      <c r="S20" s="7">
        <v>4</v>
      </c>
      <c r="T20" s="7">
        <v>5</v>
      </c>
      <c r="U20" s="7">
        <v>6</v>
      </c>
      <c r="V20" s="7">
        <v>7</v>
      </c>
      <c r="W20" s="7">
        <v>8</v>
      </c>
      <c r="X20" s="7">
        <v>9</v>
      </c>
      <c r="Y20" s="7">
        <v>10</v>
      </c>
      <c r="Z20" s="7">
        <v>11</v>
      </c>
      <c r="AA20" s="7">
        <v>12</v>
      </c>
    </row>
    <row r="21" spans="2:27" x14ac:dyDescent="0.4">
      <c r="C21" s="2" t="s">
        <v>4</v>
      </c>
      <c r="D21" s="4">
        <f t="shared" ref="D21:O21" si="0">(P8-D8)/D8*100</f>
        <v>-4.1428072768325572</v>
      </c>
      <c r="E21" s="4">
        <f t="shared" si="0"/>
        <v>-0.15965078320400858</v>
      </c>
      <c r="F21" s="4">
        <f t="shared" si="0"/>
        <v>-10.710285842744808</v>
      </c>
      <c r="G21" s="4">
        <f t="shared" si="0"/>
        <v>-11.156023765973101</v>
      </c>
      <c r="H21" s="4">
        <f t="shared" si="0"/>
        <v>-18.02417430389</v>
      </c>
      <c r="I21" s="4">
        <f t="shared" si="0"/>
        <v>-19.026993254257935</v>
      </c>
      <c r="J21" s="4">
        <f t="shared" si="0"/>
        <v>-15.102278270280129</v>
      </c>
      <c r="K21" s="4">
        <f t="shared" si="0"/>
        <v>-12.667135474668822</v>
      </c>
      <c r="L21" s="4">
        <f t="shared" si="0"/>
        <v>-13.053923467876109</v>
      </c>
      <c r="M21" s="4">
        <f t="shared" si="0"/>
        <v>-9.5773812582027169</v>
      </c>
      <c r="N21" s="4">
        <f t="shared" si="0"/>
        <v>-9.210321753646145</v>
      </c>
      <c r="O21" s="4">
        <f t="shared" si="0"/>
        <v>-6.3142776323715175</v>
      </c>
      <c r="P21" s="4">
        <f t="shared" ref="P21:AA21" si="1">(AB8-D8)/D8*100</f>
        <v>-5.0853798811010025</v>
      </c>
      <c r="Q21" s="4">
        <f t="shared" si="1"/>
        <v>-5.8414891474306927</v>
      </c>
      <c r="R21" s="4">
        <f t="shared" si="1"/>
        <v>-6.9365863605333811</v>
      </c>
      <c r="S21" s="4">
        <f t="shared" si="1"/>
        <v>-5.7770301448181964</v>
      </c>
      <c r="T21" s="4">
        <f t="shared" si="1"/>
        <v>-5.088610921481088</v>
      </c>
      <c r="U21" s="4">
        <f t="shared" si="1"/>
        <v>-7.4566133644365182</v>
      </c>
      <c r="V21" s="4">
        <f t="shared" si="1"/>
        <v>-6.6590964177840553</v>
      </c>
      <c r="W21" s="4">
        <f t="shared" si="1"/>
        <v>-3.7206255348115191</v>
      </c>
      <c r="X21" s="4">
        <f t="shared" si="1"/>
        <v>0.11879420501249706</v>
      </c>
      <c r="Y21" s="4">
        <f t="shared" si="1"/>
        <v>-1.095375651450061</v>
      </c>
      <c r="Z21" s="4">
        <f t="shared" si="1"/>
        <v>-1.9634543124461799</v>
      </c>
      <c r="AA21" s="4">
        <f t="shared" si="1"/>
        <v>-0.20233928987984928</v>
      </c>
    </row>
    <row r="22" spans="2:27" x14ac:dyDescent="0.4">
      <c r="C22" s="2" t="s">
        <v>49</v>
      </c>
      <c r="D22" s="4">
        <f t="shared" ref="D22:O25" si="2">(P9-D9)/D9*100</f>
        <v>-5.0827793142125977</v>
      </c>
      <c r="E22" s="4">
        <f t="shared" si="2"/>
        <v>-2.888592545713446</v>
      </c>
      <c r="F22" s="4">
        <f t="shared" si="2"/>
        <v>-7.3921237072765749</v>
      </c>
      <c r="G22" s="4">
        <f t="shared" si="2"/>
        <v>-3.6751025327821778</v>
      </c>
      <c r="H22" s="4">
        <f t="shared" si="2"/>
        <v>-13.937805401220036</v>
      </c>
      <c r="I22" s="4">
        <f t="shared" si="2"/>
        <v>-17.500796939751353</v>
      </c>
      <c r="J22" s="4">
        <f t="shared" si="2"/>
        <v>-15.443023537905859</v>
      </c>
      <c r="K22" s="4">
        <f t="shared" si="2"/>
        <v>-12.428847720869046</v>
      </c>
      <c r="L22" s="4">
        <f t="shared" si="2"/>
        <v>-7.8801075226498112</v>
      </c>
      <c r="M22" s="4">
        <f t="shared" si="2"/>
        <v>-4.093531527182888</v>
      </c>
      <c r="N22" s="4">
        <f t="shared" si="2"/>
        <v>-3.8074899789073857</v>
      </c>
      <c r="O22" s="4">
        <f t="shared" si="2"/>
        <v>-2.6483886607374729</v>
      </c>
      <c r="P22" s="4">
        <f t="shared" ref="P22:AA25" si="3">(AB9-D9)/D9*100</f>
        <v>2.8543420015181789</v>
      </c>
      <c r="Q22" s="4">
        <f t="shared" si="3"/>
        <v>0.68396965769087514</v>
      </c>
      <c r="R22" s="4">
        <f t="shared" si="3"/>
        <v>-0.63922170179479154</v>
      </c>
      <c r="S22" s="4">
        <f t="shared" si="3"/>
        <v>5.6366739740654754</v>
      </c>
      <c r="T22" s="4">
        <f t="shared" si="3"/>
        <v>7.0681482876604838</v>
      </c>
      <c r="U22" s="4">
        <f t="shared" si="3"/>
        <v>5.0809455449463323</v>
      </c>
      <c r="V22" s="4">
        <f t="shared" si="3"/>
        <v>-4.3165231208481494</v>
      </c>
      <c r="W22" s="4">
        <f t="shared" si="3"/>
        <v>-2.6861642073847181</v>
      </c>
      <c r="X22" s="4">
        <f t="shared" si="3"/>
        <v>-2.083152948214384</v>
      </c>
      <c r="Y22" s="4">
        <f t="shared" si="3"/>
        <v>-1.9443173157905804</v>
      </c>
      <c r="Z22" s="4">
        <f t="shared" si="3"/>
        <v>-1.0017941327238045</v>
      </c>
      <c r="AA22" s="4">
        <f t="shared" si="3"/>
        <v>-2.4935594813617463</v>
      </c>
    </row>
    <row r="23" spans="2:27" x14ac:dyDescent="0.4">
      <c r="C23" s="2" t="s">
        <v>57</v>
      </c>
      <c r="D23" s="4">
        <f t="shared" si="2"/>
        <v>-7.2839965298322982</v>
      </c>
      <c r="E23" s="4">
        <f t="shared" si="2"/>
        <v>0.80967957285870662</v>
      </c>
      <c r="F23" s="4">
        <f t="shared" si="2"/>
        <v>-14.106037201518957</v>
      </c>
      <c r="G23" s="4">
        <f t="shared" si="2"/>
        <v>-9.9057734714988754</v>
      </c>
      <c r="H23" s="4">
        <f t="shared" si="2"/>
        <v>-16.790689936987299</v>
      </c>
      <c r="I23" s="4">
        <f t="shared" si="2"/>
        <v>-15.199975053514086</v>
      </c>
      <c r="J23" s="4">
        <f t="shared" si="2"/>
        <v>-8.6725188979976107</v>
      </c>
      <c r="K23" s="4">
        <f t="shared" si="2"/>
        <v>-8.2339549647692873</v>
      </c>
      <c r="L23" s="4">
        <f t="shared" si="2"/>
        <v>-10.601099131354884</v>
      </c>
      <c r="M23" s="4">
        <f t="shared" si="2"/>
        <v>-9.2080752043355165</v>
      </c>
      <c r="N23" s="4">
        <f t="shared" si="2"/>
        <v>-10.804949903124335</v>
      </c>
      <c r="O23" s="4">
        <f t="shared" si="2"/>
        <v>-7.5679580976883125</v>
      </c>
      <c r="P23" s="4">
        <f t="shared" si="3"/>
        <v>-8.2453887591441308</v>
      </c>
      <c r="Q23" s="4">
        <f t="shared" si="3"/>
        <v>-6.9648883821496854</v>
      </c>
      <c r="R23" s="4">
        <f t="shared" si="3"/>
        <v>-7.2739267554869018</v>
      </c>
      <c r="S23" s="4">
        <f t="shared" si="3"/>
        <v>-4.6324999687196602</v>
      </c>
      <c r="T23" s="4">
        <f t="shared" si="3"/>
        <v>-5.9670403343817311</v>
      </c>
      <c r="U23" s="4">
        <f t="shared" si="3"/>
        <v>-9.0348902068620927</v>
      </c>
      <c r="V23" s="4">
        <f t="shared" si="3"/>
        <v>-7.2971493340967779</v>
      </c>
      <c r="W23" s="4">
        <f t="shared" si="3"/>
        <v>-4.514860841336513</v>
      </c>
      <c r="X23" s="4">
        <f t="shared" si="3"/>
        <v>2.8630800725946841</v>
      </c>
      <c r="Y23" s="4">
        <f t="shared" si="3"/>
        <v>-0.12437850324868852</v>
      </c>
      <c r="Z23" s="4">
        <f t="shared" si="3"/>
        <v>-2.7076593131039184</v>
      </c>
      <c r="AA23" s="4">
        <f t="shared" si="3"/>
        <v>-1.7298710369553365</v>
      </c>
    </row>
    <row r="24" spans="2:27" x14ac:dyDescent="0.4">
      <c r="C24" s="2" t="s">
        <v>50</v>
      </c>
      <c r="D24" s="4">
        <f t="shared" si="2"/>
        <v>1.2090403242426324</v>
      </c>
      <c r="E24" s="4">
        <f t="shared" si="2"/>
        <v>1.4856981067407777</v>
      </c>
      <c r="F24" s="4">
        <f t="shared" si="2"/>
        <v>-2.232143861014106</v>
      </c>
      <c r="G24" s="4">
        <f t="shared" si="2"/>
        <v>-5.3524735537433843</v>
      </c>
      <c r="H24" s="4">
        <f t="shared" si="2"/>
        <v>-6.2617196580313559</v>
      </c>
      <c r="I24" s="4">
        <f t="shared" si="2"/>
        <v>-4.6807132313116622</v>
      </c>
      <c r="J24" s="4">
        <f t="shared" si="2"/>
        <v>-4.8919182966500099</v>
      </c>
      <c r="K24" s="4">
        <f t="shared" si="2"/>
        <v>-3.6091159417364365</v>
      </c>
      <c r="L24" s="4">
        <f t="shared" si="2"/>
        <v>-8.5447843998765212</v>
      </c>
      <c r="M24" s="4">
        <f t="shared" si="2"/>
        <v>-10.73825817449611</v>
      </c>
      <c r="N24" s="4">
        <f t="shared" si="2"/>
        <v>-1.4887475468076268</v>
      </c>
      <c r="O24" s="4">
        <f t="shared" si="2"/>
        <v>1.2626197993861989</v>
      </c>
      <c r="P24" s="4">
        <f t="shared" si="3"/>
        <v>-2.9025064033994448</v>
      </c>
      <c r="Q24" s="4">
        <f t="shared" si="3"/>
        <v>-6.6069109053022688</v>
      </c>
      <c r="R24" s="4">
        <f t="shared" si="3"/>
        <v>-6.7209421034523862</v>
      </c>
      <c r="S24" s="4">
        <f t="shared" si="3"/>
        <v>-0.49128674551705659</v>
      </c>
      <c r="T24" s="4">
        <f t="shared" si="3"/>
        <v>-0.85685874422088482</v>
      </c>
      <c r="U24" s="4">
        <f t="shared" si="3"/>
        <v>-6.7638031923366926</v>
      </c>
      <c r="V24" s="4">
        <f t="shared" si="3"/>
        <v>-4.2921337323944497</v>
      </c>
      <c r="W24" s="4">
        <f t="shared" si="3"/>
        <v>-0.32451764661180066</v>
      </c>
      <c r="X24" s="4">
        <f t="shared" si="3"/>
        <v>0.45114795396530416</v>
      </c>
      <c r="Y24" s="4">
        <f t="shared" si="3"/>
        <v>-3.3699504271084271</v>
      </c>
      <c r="Z24" s="4">
        <f t="shared" si="3"/>
        <v>-5.6252715821240464</v>
      </c>
      <c r="AA24" s="4">
        <f t="shared" si="3"/>
        <v>1.9292383795467924</v>
      </c>
    </row>
    <row r="25" spans="2:27" x14ac:dyDescent="0.4">
      <c r="C25" s="2" t="s">
        <v>51</v>
      </c>
      <c r="D25" s="4">
        <f t="shared" si="2"/>
        <v>2.5004229516320664</v>
      </c>
      <c r="E25" s="4">
        <f t="shared" si="2"/>
        <v>2.6841439190879894</v>
      </c>
      <c r="F25" s="4">
        <f t="shared" si="2"/>
        <v>-8.7776131055236437</v>
      </c>
      <c r="G25" s="4">
        <f t="shared" si="2"/>
        <v>-17.076911647976388</v>
      </c>
      <c r="H25" s="4">
        <f t="shared" si="2"/>
        <v>-24.80335638965601</v>
      </c>
      <c r="I25" s="4">
        <f t="shared" si="2"/>
        <v>-28.242864810650193</v>
      </c>
      <c r="J25" s="4">
        <f t="shared" si="2"/>
        <v>-25.361351070680584</v>
      </c>
      <c r="K25" s="4">
        <f t="shared" si="2"/>
        <v>-19.117196612644737</v>
      </c>
      <c r="L25" s="4">
        <f t="shared" si="2"/>
        <v>-19.988997235487542</v>
      </c>
      <c r="M25" s="4">
        <f t="shared" si="2"/>
        <v>-13.827273556267414</v>
      </c>
      <c r="N25" s="4">
        <f t="shared" si="2"/>
        <v>-9.7655186626904609</v>
      </c>
      <c r="O25" s="4">
        <f t="shared" si="2"/>
        <v>-6.7913584260147726</v>
      </c>
      <c r="P25" s="4">
        <f t="shared" si="3"/>
        <v>-2.1910571969593491</v>
      </c>
      <c r="Q25" s="4">
        <f t="shared" si="3"/>
        <v>-4.5658712694194072</v>
      </c>
      <c r="R25" s="4">
        <f t="shared" si="3"/>
        <v>-7.4363946861989492</v>
      </c>
      <c r="S25" s="4">
        <f t="shared" si="3"/>
        <v>-8.3581577588960059</v>
      </c>
      <c r="T25" s="4">
        <f t="shared" si="3"/>
        <v>-5.0048771331724318</v>
      </c>
      <c r="U25" s="4">
        <f t="shared" si="3"/>
        <v>-8.5390330661944756</v>
      </c>
      <c r="V25" s="4">
        <f t="shared" si="3"/>
        <v>-6.7165060597446145</v>
      </c>
      <c r="W25" s="4">
        <f t="shared" si="3"/>
        <v>-4.5160074347327193</v>
      </c>
      <c r="X25" s="4">
        <f t="shared" si="3"/>
        <v>-1.9308148734274846</v>
      </c>
      <c r="Y25" s="4">
        <f t="shared" si="3"/>
        <v>-3.4971752061601995</v>
      </c>
      <c r="Z25" s="4">
        <f t="shared" si="3"/>
        <v>-1.2711966504716745</v>
      </c>
      <c r="AA25" s="4">
        <f t="shared" si="3"/>
        <v>-0.79967213540435444</v>
      </c>
    </row>
  </sheetData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クロス分析（石消×IIP,月次）</vt:lpstr>
      <vt:lpstr>★生産指数（元データ）</vt:lpstr>
      <vt:lpstr>★石消（月次、元データ）</vt:lpstr>
      <vt:lpstr>'クロス分析（石消×IIP,月次）'!Print_Area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2022-05-26T05:27:05Z</cp:lastPrinted>
  <dcterms:created xsi:type="dcterms:W3CDTF">2022-02-15T12:41:05Z</dcterms:created>
  <dcterms:modified xsi:type="dcterms:W3CDTF">2022-05-26T05:27:10Z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