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11EF5D52-663A-4088-A994-11110570951B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グラフ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2" l="1"/>
  <c r="F38" i="2"/>
  <c r="H19" i="2"/>
  <c r="G31" i="2" s="1"/>
  <c r="F19" i="2"/>
  <c r="H31" i="2" s="1"/>
  <c r="G20" i="2"/>
  <c r="F21" i="2"/>
  <c r="H33" i="2" s="1"/>
  <c r="G23" i="2"/>
  <c r="F35" i="2" s="1"/>
  <c r="F23" i="2"/>
  <c r="H35" i="2" s="1"/>
  <c r="F24" i="2"/>
  <c r="H36" i="2" s="1"/>
  <c r="H25" i="2"/>
  <c r="G37" i="2" s="1"/>
  <c r="F25" i="2"/>
  <c r="H37" i="2" s="1"/>
  <c r="G26" i="2"/>
  <c r="F27" i="2"/>
  <c r="H39" i="2" s="1"/>
  <c r="L15" i="2"/>
  <c r="L14" i="2"/>
  <c r="I18" i="2" s="1"/>
  <c r="L13" i="2"/>
  <c r="L12" i="2"/>
  <c r="L11" i="2"/>
  <c r="G21" i="2" s="1"/>
  <c r="F33" i="2" s="1"/>
  <c r="L10" i="2"/>
  <c r="F22" i="2" s="1"/>
  <c r="H34" i="2" s="1"/>
  <c r="L9" i="2"/>
  <c r="L8" i="2"/>
  <c r="L7" i="2"/>
  <c r="L6" i="2"/>
  <c r="L5" i="2"/>
  <c r="G27" i="2" s="1"/>
  <c r="F39" i="2" s="1"/>
  <c r="I15" i="2"/>
  <c r="I17" i="2" s="1"/>
  <c r="I14" i="2"/>
  <c r="I13" i="2"/>
  <c r="I19" i="2" s="1"/>
  <c r="I12" i="2"/>
  <c r="I20" i="2" s="1"/>
  <c r="I11" i="2"/>
  <c r="I21" i="2" s="1"/>
  <c r="I33" i="2" s="1"/>
  <c r="I10" i="2"/>
  <c r="I22" i="2" s="1"/>
  <c r="I34" i="2" s="1"/>
  <c r="I9" i="2"/>
  <c r="I23" i="2" s="1"/>
  <c r="I8" i="2"/>
  <c r="I24" i="2" s="1"/>
  <c r="I7" i="2"/>
  <c r="I25" i="2" s="1"/>
  <c r="I6" i="2"/>
  <c r="I26" i="2" s="1"/>
  <c r="I5" i="2"/>
  <c r="I27" i="2" s="1"/>
  <c r="H15" i="2"/>
  <c r="H17" i="2" s="1"/>
  <c r="G29" i="2" s="1"/>
  <c r="H14" i="2"/>
  <c r="H18" i="2" s="1"/>
  <c r="G30" i="2" s="1"/>
  <c r="H13" i="2"/>
  <c r="H12" i="2"/>
  <c r="H20" i="2" s="1"/>
  <c r="G32" i="2" s="1"/>
  <c r="H11" i="2"/>
  <c r="H10" i="2"/>
  <c r="H22" i="2" s="1"/>
  <c r="G34" i="2" s="1"/>
  <c r="H9" i="2"/>
  <c r="H23" i="2" s="1"/>
  <c r="G35" i="2" s="1"/>
  <c r="H8" i="2"/>
  <c r="H24" i="2" s="1"/>
  <c r="G36" i="2" s="1"/>
  <c r="H7" i="2"/>
  <c r="H6" i="2"/>
  <c r="H26" i="2" s="1"/>
  <c r="G38" i="2" s="1"/>
  <c r="H5" i="2"/>
  <c r="G15" i="2"/>
  <c r="G17" i="2" s="1"/>
  <c r="F29" i="2" s="1"/>
  <c r="G14" i="2"/>
  <c r="G18" i="2" s="1"/>
  <c r="F30" i="2" s="1"/>
  <c r="G13" i="2"/>
  <c r="G19" i="2" s="1"/>
  <c r="F31" i="2" s="1"/>
  <c r="G12" i="2"/>
  <c r="G11" i="2"/>
  <c r="G10" i="2"/>
  <c r="G9" i="2"/>
  <c r="G8" i="2"/>
  <c r="G24" i="2" s="1"/>
  <c r="F36" i="2" s="1"/>
  <c r="G7" i="2"/>
  <c r="G25" i="2" s="1"/>
  <c r="F37" i="2" s="1"/>
  <c r="G6" i="2"/>
  <c r="G5" i="2"/>
  <c r="F15" i="2"/>
  <c r="F17" i="2" s="1"/>
  <c r="H29" i="2" s="1"/>
  <c r="F14" i="2"/>
  <c r="F18" i="2" s="1"/>
  <c r="H30" i="2" s="1"/>
  <c r="F13" i="2"/>
  <c r="M13" i="2" s="1"/>
  <c r="F12" i="2"/>
  <c r="M12" i="2" s="1"/>
  <c r="F11" i="2"/>
  <c r="F10" i="2"/>
  <c r="F9" i="2"/>
  <c r="F8" i="2"/>
  <c r="F7" i="2"/>
  <c r="M7" i="2" s="1"/>
  <c r="F6" i="2"/>
  <c r="M6" i="2" s="1"/>
  <c r="F5" i="2"/>
  <c r="J15" i="2"/>
  <c r="J17" i="2" s="1"/>
  <c r="J14" i="2"/>
  <c r="J18" i="2" s="1"/>
  <c r="J13" i="2"/>
  <c r="J19" i="2" s="1"/>
  <c r="J12" i="2"/>
  <c r="J20" i="2" s="1"/>
  <c r="J11" i="2"/>
  <c r="J21" i="2" s="1"/>
  <c r="J10" i="2"/>
  <c r="J22" i="2" s="1"/>
  <c r="J9" i="2"/>
  <c r="J23" i="2" s="1"/>
  <c r="J8" i="2"/>
  <c r="J24" i="2" s="1"/>
  <c r="J7" i="2"/>
  <c r="J25" i="2" s="1"/>
  <c r="J6" i="2"/>
  <c r="J26" i="2" s="1"/>
  <c r="J5" i="2"/>
  <c r="M5" i="2" s="1"/>
  <c r="E15" i="2"/>
  <c r="E17" i="2" s="1"/>
  <c r="E29" i="2" s="1"/>
  <c r="E14" i="2"/>
  <c r="E18" i="2" s="1"/>
  <c r="E30" i="2" s="1"/>
  <c r="E13" i="2"/>
  <c r="E19" i="2" s="1"/>
  <c r="E31" i="2" s="1"/>
  <c r="E12" i="2"/>
  <c r="E20" i="2" s="1"/>
  <c r="E32" i="2" s="1"/>
  <c r="E11" i="2"/>
  <c r="E21" i="2" s="1"/>
  <c r="E33" i="2" s="1"/>
  <c r="E10" i="2"/>
  <c r="E22" i="2" s="1"/>
  <c r="E34" i="2" s="1"/>
  <c r="E9" i="2"/>
  <c r="E23" i="2" s="1"/>
  <c r="E35" i="2" s="1"/>
  <c r="E8" i="2"/>
  <c r="E24" i="2" s="1"/>
  <c r="E36" i="2" s="1"/>
  <c r="E7" i="2"/>
  <c r="E25" i="2" s="1"/>
  <c r="E37" i="2" s="1"/>
  <c r="E6" i="2"/>
  <c r="E26" i="2" s="1"/>
  <c r="E38" i="2" s="1"/>
  <c r="E5" i="2"/>
  <c r="E27" i="2" s="1"/>
  <c r="E39" i="2" s="1"/>
  <c r="I38" i="2" l="1"/>
  <c r="I32" i="2"/>
  <c r="I37" i="2"/>
  <c r="I31" i="2"/>
  <c r="I30" i="2"/>
  <c r="I36" i="2"/>
  <c r="I35" i="2"/>
  <c r="I29" i="2"/>
  <c r="M11" i="2"/>
  <c r="F20" i="2"/>
  <c r="H32" i="2" s="1"/>
  <c r="G22" i="2"/>
  <c r="F34" i="2" s="1"/>
  <c r="H27" i="2"/>
  <c r="G39" i="2" s="1"/>
  <c r="H21" i="2"/>
  <c r="G33" i="2" s="1"/>
  <c r="M8" i="2"/>
  <c r="M14" i="2"/>
  <c r="M9" i="2"/>
  <c r="M15" i="2"/>
  <c r="J27" i="2"/>
  <c r="I39" i="2" s="1"/>
  <c r="F26" i="2"/>
  <c r="H38" i="2" s="1"/>
  <c r="M10" i="2"/>
</calcChain>
</file>

<file path=xl/sharedStrings.xml><?xml version="1.0" encoding="utf-8"?>
<sst xmlns="http://schemas.openxmlformats.org/spreadsheetml/2006/main" count="348" uniqueCount="148">
  <si>
    <t>X</t>
    <phoneticPr fontId="5"/>
  </si>
  <si>
    <t xml:space="preserve"> Residential</t>
    <phoneticPr fontId="5"/>
  </si>
  <si>
    <t xml:space="preserve"> 家　庭</t>
    <phoneticPr fontId="5"/>
  </si>
  <si>
    <t>2018FY 暫定値</t>
    <phoneticPr fontId="5"/>
  </si>
  <si>
    <t>Code</t>
    <phoneticPr fontId="5"/>
  </si>
  <si>
    <t xml:space="preserve">   250A</t>
    <phoneticPr fontId="5"/>
  </si>
  <si>
    <t xml:space="preserve">   250B</t>
    <phoneticPr fontId="5"/>
  </si>
  <si>
    <t xml:space="preserve">   250C</t>
    <phoneticPr fontId="5"/>
  </si>
  <si>
    <t xml:space="preserve"> 2018FY 暫定値</t>
    <phoneticPr fontId="5"/>
  </si>
  <si>
    <t xml:space="preserve"> &lt; ｴﾈﾙｷﾞｰﾊﾞﾗﾝｽ表 / ｴﾈﾙｷﾞｰ単位表 &gt;</t>
    <phoneticPr fontId="5"/>
  </si>
  <si>
    <t>石　炭</t>
    <phoneticPr fontId="5"/>
  </si>
  <si>
    <t>石炭製品</t>
    <phoneticPr fontId="5"/>
  </si>
  <si>
    <t>原　油</t>
    <phoneticPr fontId="5"/>
  </si>
  <si>
    <t>石油製品</t>
    <phoneticPr fontId="5"/>
  </si>
  <si>
    <t>天然ｶﾞｽ</t>
    <phoneticPr fontId="5"/>
  </si>
  <si>
    <t>都市ｶﾞｽ</t>
    <phoneticPr fontId="5"/>
  </si>
  <si>
    <t>再生可能･未活用ｴﾈﾙｷﾞｰ</t>
    <phoneticPr fontId="5"/>
  </si>
  <si>
    <t>事業用水力発電</t>
    <phoneticPr fontId="5"/>
  </si>
  <si>
    <t>原子力発電</t>
    <phoneticPr fontId="5"/>
  </si>
  <si>
    <t>電　力</t>
    <phoneticPr fontId="5"/>
  </si>
  <si>
    <t>　熱</t>
    <phoneticPr fontId="5"/>
  </si>
  <si>
    <t>合　計</t>
    <phoneticPr fontId="5"/>
  </si>
  <si>
    <t>ｴﾈﾙｷﾞｰ利用</t>
    <phoneticPr fontId="5"/>
  </si>
  <si>
    <t>非ｴﾈﾙｷﾞｰ利用</t>
    <phoneticPr fontId="5"/>
  </si>
  <si>
    <t>電力寄与損失･排出量配分</t>
    <phoneticPr fontId="5"/>
  </si>
  <si>
    <t>産業蒸気･熱寄与損失･排出量配分</t>
    <phoneticPr fontId="5"/>
  </si>
  <si>
    <t>電力･熱配分後消費･排出量</t>
    <phoneticPr fontId="5"/>
  </si>
  <si>
    <t>　北海道</t>
    <phoneticPr fontId="5"/>
  </si>
  <si>
    <t>Coal</t>
    <phoneticPr fontId="5"/>
  </si>
  <si>
    <t>Coal Products</t>
    <phoneticPr fontId="5"/>
  </si>
  <si>
    <t>Oil</t>
    <phoneticPr fontId="5"/>
  </si>
  <si>
    <t>Oil Products</t>
    <phoneticPr fontId="5"/>
  </si>
  <si>
    <t>軽質油製品</t>
    <phoneticPr fontId="5"/>
  </si>
  <si>
    <t>重質油製品</t>
    <phoneticPr fontId="5"/>
  </si>
  <si>
    <t>石油ガス</t>
    <phoneticPr fontId="5"/>
  </si>
  <si>
    <t>Natural Gas</t>
    <phoneticPr fontId="5"/>
  </si>
  <si>
    <t>Town Gas</t>
    <phoneticPr fontId="5"/>
  </si>
  <si>
    <t>New &amp; Renewable Energy</t>
    <phoneticPr fontId="5"/>
  </si>
  <si>
    <t>Large-Scale Hydraulic</t>
    <phoneticPr fontId="5"/>
  </si>
  <si>
    <t xml:space="preserve">Nuclear Energy </t>
    <phoneticPr fontId="5"/>
  </si>
  <si>
    <t>Electricity</t>
    <phoneticPr fontId="5"/>
  </si>
  <si>
    <t>Heat</t>
    <phoneticPr fontId="5"/>
  </si>
  <si>
    <t>Total</t>
    <phoneticPr fontId="5"/>
  </si>
  <si>
    <t>Energy Total</t>
    <phoneticPr fontId="5"/>
  </si>
  <si>
    <t>Non-Energy Total</t>
    <phoneticPr fontId="5"/>
  </si>
  <si>
    <t>Electricity Indirect Consumption &amp; Emission</t>
    <phoneticPr fontId="5"/>
  </si>
  <si>
    <t>Heat&amp;Steam Indirect Consumption &amp; Emission</t>
    <phoneticPr fontId="5"/>
  </si>
  <si>
    <t>Primary &amp; Secondary Consumption &amp; Emission</t>
    <phoneticPr fontId="5"/>
  </si>
  <si>
    <t xml:space="preserve"> Light Oil Products</t>
    <phoneticPr fontId="5"/>
  </si>
  <si>
    <t xml:space="preserve"> Heavy Oil Products</t>
    <phoneticPr fontId="5"/>
  </si>
  <si>
    <t xml:space="preserve"> LPG &amp; Other Petroleum Gas</t>
    <phoneticPr fontId="5"/>
  </si>
  <si>
    <t>MJ</t>
    <phoneticPr fontId="5"/>
  </si>
  <si>
    <t>kWh</t>
    <phoneticPr fontId="5"/>
  </si>
  <si>
    <t>Energy Unit</t>
    <phoneticPr fontId="5"/>
  </si>
  <si>
    <t xml:space="preserve"> &lt;&lt; ｴﾈﾙｷﾞｰ単位表 &gt;&gt;</t>
    <phoneticPr fontId="5"/>
  </si>
  <si>
    <t>蒸気･熱供給</t>
    <phoneticPr fontId="5"/>
  </si>
  <si>
    <t xml:space="preserve"> </t>
    <phoneticPr fontId="5"/>
  </si>
  <si>
    <t>石  炭+</t>
    <phoneticPr fontId="5"/>
  </si>
  <si>
    <t>石炭製品+</t>
    <phoneticPr fontId="5"/>
  </si>
  <si>
    <t>原  油+</t>
    <phoneticPr fontId="5"/>
  </si>
  <si>
    <t>石油製品+</t>
    <phoneticPr fontId="5"/>
  </si>
  <si>
    <t>重質油製</t>
    <phoneticPr fontId="5"/>
  </si>
  <si>
    <t>石油ｶﾞｽ+</t>
    <phoneticPr fontId="5"/>
  </si>
  <si>
    <t>天然ｶﾞｽ+</t>
    <phoneticPr fontId="5"/>
  </si>
  <si>
    <t>都市ｶﾞｽ+</t>
    <phoneticPr fontId="5"/>
  </si>
  <si>
    <t>電　力+</t>
    <phoneticPr fontId="5"/>
  </si>
  <si>
    <t>熱+</t>
    <phoneticPr fontId="5"/>
  </si>
  <si>
    <t>ｴﾈﾙｷﾞｰ</t>
    <phoneticPr fontId="5"/>
  </si>
  <si>
    <t>非ｴﾈﾙｷﾞｰ</t>
    <phoneticPr fontId="5"/>
  </si>
  <si>
    <t>電力計+</t>
    <phoneticPr fontId="5"/>
  </si>
  <si>
    <t>蒸気･熱供給計+</t>
    <phoneticPr fontId="5"/>
  </si>
  <si>
    <t>総合計/帰属消費･排出量</t>
    <phoneticPr fontId="5"/>
  </si>
  <si>
    <t>Display Unit</t>
    <phoneticPr fontId="5"/>
  </si>
  <si>
    <t xml:space="preserve"> TJ</t>
    <phoneticPr fontId="5"/>
  </si>
  <si>
    <t>TJ</t>
    <phoneticPr fontId="5"/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</si>
  <si>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</si>
  <si>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</si>
  <si>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</si>
  <si>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</si>
  <si>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</si>
  <si>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</si>
  <si>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</si>
  <si>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</si>
  <si>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</si>
  <si>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</si>
  <si>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</si>
  <si>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</si>
  <si>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</si>
  <si>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</si>
  <si>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茨城</t>
    <rPh sb="0" eb="2">
      <t>イバラキ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</si>
  <si>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</si>
  <si>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</si>
  <si>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静岡</t>
    <rPh sb="0" eb="2">
      <t>シズオカ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</si>
  <si>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</si>
  <si>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</si>
  <si>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岐阜</t>
    <rPh sb="0" eb="2">
      <t>ギフ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</si>
  <si>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</si>
  <si>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</si>
  <si>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</si>
  <si>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</si>
  <si>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</si>
  <si>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</si>
  <si>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</si>
  <si>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福井</t>
    <rPh sb="0" eb="2">
      <t>フクイ</t>
    </rPh>
    <phoneticPr fontId="4"/>
  </si>
  <si>
    <t>和歌山</t>
    <rPh sb="0" eb="3">
      <t>ワカヤマ</t>
    </rPh>
    <phoneticPr fontId="4"/>
  </si>
  <si>
    <t>奈良</t>
    <rPh sb="0" eb="2">
      <t>ナラ</t>
    </rPh>
    <phoneticPr fontId="4"/>
  </si>
  <si>
    <t>京都</t>
    <rPh sb="0" eb="2">
      <t>キョウト</t>
    </rPh>
    <phoneticPr fontId="4"/>
  </si>
  <si>
    <t>兵庫</t>
    <rPh sb="0" eb="2">
      <t>ヒョウゴ</t>
    </rPh>
    <phoneticPr fontId="4"/>
  </si>
  <si>
    <t>大阪</t>
    <rPh sb="0" eb="2">
      <t>オオサカ</t>
    </rPh>
    <phoneticPr fontId="4"/>
  </si>
  <si>
    <t>滋賀</t>
    <rPh sb="0" eb="2">
      <t>シガ</t>
    </rPh>
    <phoneticPr fontId="4"/>
  </si>
  <si>
    <t>徳島</t>
    <rPh sb="0" eb="2">
      <t>トクシマ</t>
    </rPh>
    <phoneticPr fontId="4"/>
  </si>
  <si>
    <t>高知</t>
    <rPh sb="0" eb="2">
      <t>コウチ</t>
    </rPh>
    <phoneticPr fontId="4"/>
  </si>
  <si>
    <t>愛媛</t>
    <rPh sb="0" eb="2">
      <t>エヒメ</t>
    </rPh>
    <phoneticPr fontId="4"/>
  </si>
  <si>
    <t>香川</t>
    <rPh sb="0" eb="2">
      <t>カガワ</t>
    </rPh>
    <phoneticPr fontId="4"/>
  </si>
  <si>
    <t>鹿児島</t>
    <rPh sb="0" eb="3">
      <t>カゴシマ</t>
    </rPh>
    <phoneticPr fontId="4"/>
  </si>
  <si>
    <t>宮崎</t>
    <rPh sb="0" eb="2">
      <t>ミヤザキ</t>
    </rPh>
    <phoneticPr fontId="4"/>
  </si>
  <si>
    <t>大分</t>
    <rPh sb="0" eb="2">
      <t>オオイタ</t>
    </rPh>
    <phoneticPr fontId="4"/>
  </si>
  <si>
    <t>熊本</t>
    <rPh sb="0" eb="2">
      <t>クマモト</t>
    </rPh>
    <phoneticPr fontId="4"/>
  </si>
  <si>
    <t>長崎</t>
    <rPh sb="0" eb="2">
      <t>ナガサキ</t>
    </rPh>
    <phoneticPr fontId="4"/>
  </si>
  <si>
    <t>佐賀</t>
    <rPh sb="0" eb="2">
      <t>サガ</t>
    </rPh>
    <phoneticPr fontId="4"/>
  </si>
  <si>
    <t>福岡</t>
    <rPh sb="0" eb="2">
      <t>フクオカ</t>
    </rPh>
    <phoneticPr fontId="4"/>
  </si>
  <si>
    <t>沖縄</t>
    <rPh sb="0" eb="2">
      <t>オキナワ</t>
    </rPh>
    <phoneticPr fontId="4"/>
  </si>
  <si>
    <t>東北</t>
    <rPh sb="0" eb="2">
      <t>トウホク</t>
    </rPh>
    <phoneticPr fontId="4"/>
  </si>
  <si>
    <t>南関東</t>
    <rPh sb="0" eb="1">
      <t>ミナミ</t>
    </rPh>
    <rPh sb="1" eb="3">
      <t>カントウ</t>
    </rPh>
    <phoneticPr fontId="4"/>
  </si>
  <si>
    <t>北関東・甲信</t>
    <rPh sb="0" eb="1">
      <t>キタ</t>
    </rPh>
    <rPh sb="1" eb="3">
      <t>カントウ</t>
    </rPh>
    <rPh sb="4" eb="6">
      <t>コウシン</t>
    </rPh>
    <phoneticPr fontId="4"/>
  </si>
  <si>
    <t>北陸</t>
    <rPh sb="0" eb="2">
      <t>ホクリク</t>
    </rPh>
    <phoneticPr fontId="4"/>
  </si>
  <si>
    <t>東海</t>
    <rPh sb="0" eb="2">
      <t>トウカイ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</si>
  <si>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</si>
  <si>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</si>
  <si>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</si>
  <si>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</si>
  <si>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電力</t>
    <rPh sb="0" eb="2">
      <t>デンリョク</t>
    </rPh>
    <phoneticPr fontId="4"/>
  </si>
  <si>
    <t>都市ガス</t>
    <rPh sb="0" eb="2">
      <t>トシ</t>
    </rPh>
    <phoneticPr fontId="4"/>
  </si>
  <si>
    <t>灯油・軽油</t>
    <rPh sb="0" eb="2">
      <t>トウユ</t>
    </rPh>
    <rPh sb="3" eb="5">
      <t>ケイユ</t>
    </rPh>
    <phoneticPr fontId="4"/>
  </si>
  <si>
    <t>ＬＰガス</t>
    <phoneticPr fontId="4"/>
  </si>
  <si>
    <t>再エネ・熱</t>
    <rPh sb="0" eb="1">
      <t>サイ</t>
    </rPh>
    <rPh sb="4" eb="5">
      <t>ネツ</t>
    </rPh>
    <phoneticPr fontId="4"/>
  </si>
  <si>
    <t>S</t>
    <phoneticPr fontId="4"/>
  </si>
  <si>
    <t>O</t>
    <phoneticPr fontId="4"/>
  </si>
  <si>
    <t>K</t>
    <phoneticPr fontId="4"/>
  </si>
  <si>
    <t>M</t>
    <phoneticPr fontId="4"/>
  </si>
  <si>
    <t>P</t>
    <phoneticPr fontId="4"/>
  </si>
  <si>
    <t>T</t>
    <phoneticPr fontId="4"/>
  </si>
  <si>
    <t>再エネ</t>
    <rPh sb="0" eb="1">
      <t>サイ</t>
    </rPh>
    <phoneticPr fontId="4"/>
  </si>
  <si>
    <t>熱</t>
    <rPh sb="0" eb="1">
      <t>ネツ</t>
    </rPh>
    <phoneticPr fontId="4"/>
  </si>
  <si>
    <t>合計</t>
    <rPh sb="0" eb="2">
      <t>ゴウケイ</t>
    </rPh>
    <phoneticPr fontId="4"/>
  </si>
  <si>
    <t>V</t>
    <phoneticPr fontId="4"/>
  </si>
  <si>
    <t>電気</t>
    <rPh sb="0" eb="2">
      <t>デンキ</t>
    </rPh>
    <phoneticPr fontId="4"/>
  </si>
  <si>
    <t>LPガス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</si>
</sst>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Zen Kaku Gothic New"/>
      <family val="3"/>
      <charset val="128"/>
    </font>
    <font>
      <sz val="11"/>
      <color theme="0" tint="-0.249977111117893"/>
      <name val="Zen Kaku Gothic New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4">
    <xf numFmtId="0" fontId="0" fillId="0" borderId="0" xfId="0">
      <alignment vertical="center"/>
    </xf>
    <xf numFmtId="176" fontId="3" fillId="2" borderId="0" xfId="3" applyNumberFormat="1" applyFont="1" applyFill="1">
      <alignment vertical="center"/>
    </xf>
    <xf numFmtId="176" fontId="2" fillId="0" borderId="0" xfId="3" applyNumberFormat="1">
      <alignment vertical="center"/>
    </xf>
    <xf numFmtId="0" fontId="2" fillId="0" borderId="0" xfId="3">
      <alignment vertical="center"/>
    </xf>
    <xf numFmtId="176" fontId="3" fillId="3" borderId="0" xfId="3" applyNumberFormat="1" applyFont="1" applyFill="1">
      <alignment vertical="center"/>
    </xf>
    <xf numFmtId="176" fontId="3" fillId="3" borderId="0" xfId="3" quotePrefix="1" applyNumberFormat="1" applyFont="1" applyFill="1" applyAlignment="1">
      <alignment horizontal="left" vertical="center"/>
    </xf>
    <xf numFmtId="176" fontId="2" fillId="2" borderId="0" xfId="3" applyNumberFormat="1" applyFill="1">
      <alignment vertical="center"/>
    </xf>
    <xf numFmtId="176" fontId="3" fillId="4" borderId="0" xfId="3" applyNumberFormat="1" applyFont="1" applyFill="1">
      <alignment vertical="center"/>
    </xf>
    <xf numFmtId="176" fontId="3" fillId="4" borderId="0" xfId="3" quotePrefix="1" applyNumberFormat="1" applyFont="1" applyFill="1" applyAlignment="1">
      <alignment horizontal="left" vertical="center"/>
    </xf>
    <xf numFmtId="0" fontId="6" fillId="0" borderId="0" xfId="0" applyFont="1">
      <alignment vertical="center"/>
    </xf>
    <xf numFmtId="38" fontId="6" fillId="0" borderId="0" xfId="1" applyFont="1">
      <alignment vertical="center"/>
    </xf>
    <xf numFmtId="38" fontId="7" fillId="0" borderId="0" xfId="0" applyNumberFormat="1" applyFont="1">
      <alignment vertical="center"/>
    </xf>
    <xf numFmtId="9" fontId="6" fillId="0" borderId="0" xfId="2" applyFont="1">
      <alignment vertical="center"/>
    </xf>
    <xf numFmtId="9" fontId="6" fillId="0" borderId="0" xfId="0" applyNumberFormat="1" applyFont="1">
      <alignment vertical="center"/>
    </xf>
  </cellXfs>
  <cellStyles count="4">
    <cellStyle name="パーセント" xfId="2" builtinId="5"/>
    <cellStyle name="桁区切り" xfId="1" builtinId="6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9994766129076"/>
          <c:y val="1.6726817375693377E-2"/>
          <c:w val="0.68355105764861279"/>
          <c:h val="0.8190832617988348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グラフ!$E$28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グラフ!$D$29:$D$39</c:f>
              <c:strCache>
                <c:ptCount val="11"/>
                <c:pt idx="0">
                  <c:v>沖縄</c:v>
                </c:pt>
                <c:pt idx="1">
                  <c:v>九州</c:v>
                </c:pt>
                <c:pt idx="2">
                  <c:v>四国</c:v>
                </c:pt>
                <c:pt idx="3">
                  <c:v>中国</c:v>
                </c:pt>
                <c:pt idx="4">
                  <c:v>近畿</c:v>
                </c:pt>
                <c:pt idx="5">
                  <c:v>東海</c:v>
                </c:pt>
                <c:pt idx="6">
                  <c:v>南関東</c:v>
                </c:pt>
                <c:pt idx="7">
                  <c:v>北関東・甲信</c:v>
                </c:pt>
                <c:pt idx="8">
                  <c:v>北陸</c:v>
                </c:pt>
                <c:pt idx="9">
                  <c:v>東北</c:v>
                </c:pt>
                <c:pt idx="10">
                  <c:v>北海道</c:v>
                </c:pt>
              </c:strCache>
            </c:strRef>
          </c:cat>
          <c:val>
            <c:numRef>
              <c:f>グラフ!$E$29:$E$39</c:f>
              <c:numCache>
                <c:formatCode>0%</c:formatCode>
                <c:ptCount val="11"/>
                <c:pt idx="0">
                  <c:v>0.63051116750405367</c:v>
                </c:pt>
                <c:pt idx="1">
                  <c:v>0.60194330571564103</c:v>
                </c:pt>
                <c:pt idx="2">
                  <c:v>0.62105419602933354</c:v>
                </c:pt>
                <c:pt idx="3">
                  <c:v>0.60271492770950263</c:v>
                </c:pt>
                <c:pt idx="4">
                  <c:v>0.51984433365062355</c:v>
                </c:pt>
                <c:pt idx="5">
                  <c:v>0.53044839615735639</c:v>
                </c:pt>
                <c:pt idx="6">
                  <c:v>0.49874961166949</c:v>
                </c:pt>
                <c:pt idx="7">
                  <c:v>0.475215032142139</c:v>
                </c:pt>
                <c:pt idx="8">
                  <c:v>0.55405357191628202</c:v>
                </c:pt>
                <c:pt idx="9">
                  <c:v>0.41323525769051228</c:v>
                </c:pt>
                <c:pt idx="10">
                  <c:v>0.26116316134451989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3-42C9-8C21-505295E0F1CC}"/>
            </c:ext>
          </c:extLst>
        </c:ser>
        <c:ser>
          <c:idx val="1"/>
          <c:order val="1"/>
          <c:tx>
            <c:strRef>
              <c:f>グラフ!$F$28</c:f>
              <c:strCache>
                <c:ptCount val="1"/>
                <c:pt idx="0">
                  <c:v>灯油・軽油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グラフ!$D$29:$D$39</c:f>
              <c:strCache>
                <c:ptCount val="11"/>
                <c:pt idx="0">
                  <c:v>沖縄</c:v>
                </c:pt>
                <c:pt idx="1">
                  <c:v>九州</c:v>
                </c:pt>
                <c:pt idx="2">
                  <c:v>四国</c:v>
                </c:pt>
                <c:pt idx="3">
                  <c:v>中国</c:v>
                </c:pt>
                <c:pt idx="4">
                  <c:v>近畿</c:v>
                </c:pt>
                <c:pt idx="5">
                  <c:v>東海</c:v>
                </c:pt>
                <c:pt idx="6">
                  <c:v>南関東</c:v>
                </c:pt>
                <c:pt idx="7">
                  <c:v>北関東・甲信</c:v>
                </c:pt>
                <c:pt idx="8">
                  <c:v>北陸</c:v>
                </c:pt>
                <c:pt idx="9">
                  <c:v>東北</c:v>
                </c:pt>
                <c:pt idx="10">
                  <c:v>北海道</c:v>
                </c:pt>
              </c:strCache>
            </c:strRef>
          </c:cat>
          <c:val>
            <c:numRef>
              <c:f>グラフ!$F$29:$F$39</c:f>
              <c:numCache>
                <c:formatCode>0%</c:formatCode>
                <c:ptCount val="11"/>
                <c:pt idx="0">
                  <c:v>8.8406010180705499E-2</c:v>
                </c:pt>
                <c:pt idx="1">
                  <c:v>0.11940084713896212</c:v>
                </c:pt>
                <c:pt idx="2">
                  <c:v>0.14890331584991248</c:v>
                </c:pt>
                <c:pt idx="3">
                  <c:v>0.13341617556578059</c:v>
                </c:pt>
                <c:pt idx="4">
                  <c:v>5.7890792594221842E-2</c:v>
                </c:pt>
                <c:pt idx="5">
                  <c:v>9.4738816387873237E-2</c:v>
                </c:pt>
                <c:pt idx="6">
                  <c:v>4.9831059038142174E-2</c:v>
                </c:pt>
                <c:pt idx="7">
                  <c:v>0.24597424967161161</c:v>
                </c:pt>
                <c:pt idx="8">
                  <c:v>0.21519328128396456</c:v>
                </c:pt>
                <c:pt idx="9">
                  <c:v>0.40450160574812533</c:v>
                </c:pt>
                <c:pt idx="10">
                  <c:v>0.57382652972924297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53-42C9-8C21-505295E0F1CC}"/>
            </c:ext>
          </c:extLst>
        </c:ser>
        <c:ser>
          <c:idx val="2"/>
          <c:order val="2"/>
          <c:tx>
            <c:strRef>
              <c:f>グラフ!$G$28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グラフ!$D$29:$D$39</c:f>
              <c:strCache>
                <c:ptCount val="11"/>
                <c:pt idx="0">
                  <c:v>沖縄</c:v>
                </c:pt>
                <c:pt idx="1">
                  <c:v>九州</c:v>
                </c:pt>
                <c:pt idx="2">
                  <c:v>四国</c:v>
                </c:pt>
                <c:pt idx="3">
                  <c:v>中国</c:v>
                </c:pt>
                <c:pt idx="4">
                  <c:v>近畿</c:v>
                </c:pt>
                <c:pt idx="5">
                  <c:v>東海</c:v>
                </c:pt>
                <c:pt idx="6">
                  <c:v>南関東</c:v>
                </c:pt>
                <c:pt idx="7">
                  <c:v>北関東・甲信</c:v>
                </c:pt>
                <c:pt idx="8">
                  <c:v>北陸</c:v>
                </c:pt>
                <c:pt idx="9">
                  <c:v>東北</c:v>
                </c:pt>
                <c:pt idx="10">
                  <c:v>北海道</c:v>
                </c:pt>
              </c:strCache>
            </c:strRef>
          </c:cat>
          <c:val>
            <c:numRef>
              <c:f>グラフ!$G$29:$G$39</c:f>
              <c:numCache>
                <c:formatCode>0%</c:formatCode>
                <c:ptCount val="11"/>
                <c:pt idx="0">
                  <c:v>0.23958874031259528</c:v>
                </c:pt>
                <c:pt idx="1">
                  <c:v>0.14843699480323935</c:v>
                </c:pt>
                <c:pt idx="2">
                  <c:v>0.16002129982263108</c:v>
                </c:pt>
                <c:pt idx="3">
                  <c:v>0.14119488407658565</c:v>
                </c:pt>
                <c:pt idx="4">
                  <c:v>5.8229816148842643E-2</c:v>
                </c:pt>
                <c:pt idx="5">
                  <c:v>0.13882788579901492</c:v>
                </c:pt>
                <c:pt idx="6">
                  <c:v>7.3937719459003751E-2</c:v>
                </c:pt>
                <c:pt idx="7">
                  <c:v>0.18999537484010431</c:v>
                </c:pt>
                <c:pt idx="8">
                  <c:v>7.5084155570343439E-2</c:v>
                </c:pt>
                <c:pt idx="9">
                  <c:v>0.1127052558139046</c:v>
                </c:pt>
                <c:pt idx="10">
                  <c:v>7.5124853575990039E-2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53-42C9-8C21-505295E0F1CC}"/>
            </c:ext>
          </c:extLst>
        </c:ser>
        <c:ser>
          <c:idx val="3"/>
          <c:order val="3"/>
          <c:tx>
            <c:strRef>
              <c:f>グラフ!$H$28</c:f>
              <c:strCache>
                <c:ptCount val="1"/>
                <c:pt idx="0">
                  <c:v>都市ガス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グラフ!$D$29:$D$39</c:f>
              <c:strCache>
                <c:ptCount val="11"/>
                <c:pt idx="0">
                  <c:v>沖縄</c:v>
                </c:pt>
                <c:pt idx="1">
                  <c:v>九州</c:v>
                </c:pt>
                <c:pt idx="2">
                  <c:v>四国</c:v>
                </c:pt>
                <c:pt idx="3">
                  <c:v>中国</c:v>
                </c:pt>
                <c:pt idx="4">
                  <c:v>近畿</c:v>
                </c:pt>
                <c:pt idx="5">
                  <c:v>東海</c:v>
                </c:pt>
                <c:pt idx="6">
                  <c:v>南関東</c:v>
                </c:pt>
                <c:pt idx="7">
                  <c:v>北関東・甲信</c:v>
                </c:pt>
                <c:pt idx="8">
                  <c:v>北陸</c:v>
                </c:pt>
                <c:pt idx="9">
                  <c:v>東北</c:v>
                </c:pt>
                <c:pt idx="10">
                  <c:v>北海道</c:v>
                </c:pt>
              </c:strCache>
            </c:strRef>
          </c:cat>
          <c:val>
            <c:numRef>
              <c:f>グラフ!$H$29:$H$39</c:f>
              <c:numCache>
                <c:formatCode>0%</c:formatCode>
                <c:ptCount val="11"/>
                <c:pt idx="0">
                  <c:v>2.5805677825322455E-2</c:v>
                </c:pt>
                <c:pt idx="1">
                  <c:v>0.10048465375701796</c:v>
                </c:pt>
                <c:pt idx="2">
                  <c:v>4.7584947203072846E-2</c:v>
                </c:pt>
                <c:pt idx="3">
                  <c:v>9.4238401883670539E-2</c:v>
                </c:pt>
                <c:pt idx="4">
                  <c:v>0.35058632499508102</c:v>
                </c:pt>
                <c:pt idx="5">
                  <c:v>0.21284859809952436</c:v>
                </c:pt>
                <c:pt idx="6">
                  <c:v>0.36633139614220706</c:v>
                </c:pt>
                <c:pt idx="7">
                  <c:v>6.5680160511560212E-2</c:v>
                </c:pt>
                <c:pt idx="8">
                  <c:v>0.14766899752200702</c:v>
                </c:pt>
                <c:pt idx="9">
                  <c:v>5.7924489933868888E-2</c:v>
                </c:pt>
                <c:pt idx="10">
                  <c:v>8.2677010589394681E-2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53-42C9-8C21-505295E0F1CC}"/>
            </c:ext>
          </c:extLst>
        </c:ser>
        <c:ser>
          <c:idx val="4"/>
          <c:order val="4"/>
          <c:tx>
            <c:strRef>
              <c:f>グラフ!$I$28</c:f>
              <c:strCache>
                <c:ptCount val="1"/>
                <c:pt idx="0">
                  <c:v>再エネ・熱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グラフ!$D$29:$D$39</c:f>
              <c:strCache>
                <c:ptCount val="11"/>
                <c:pt idx="0">
                  <c:v>沖縄</c:v>
                </c:pt>
                <c:pt idx="1">
                  <c:v>九州</c:v>
                </c:pt>
                <c:pt idx="2">
                  <c:v>四国</c:v>
                </c:pt>
                <c:pt idx="3">
                  <c:v>中国</c:v>
                </c:pt>
                <c:pt idx="4">
                  <c:v>近畿</c:v>
                </c:pt>
                <c:pt idx="5">
                  <c:v>東海</c:v>
                </c:pt>
                <c:pt idx="6">
                  <c:v>南関東</c:v>
                </c:pt>
                <c:pt idx="7">
                  <c:v>北関東・甲信</c:v>
                </c:pt>
                <c:pt idx="8">
                  <c:v>北陸</c:v>
                </c:pt>
                <c:pt idx="9">
                  <c:v>東北</c:v>
                </c:pt>
                <c:pt idx="10">
                  <c:v>北海道</c:v>
                </c:pt>
              </c:strCache>
            </c:strRef>
          </c:cat>
          <c:val>
            <c:numRef>
              <c:f>グラフ!$I$29:$I$39</c:f>
              <c:numCache>
                <c:formatCode>0%</c:formatCode>
                <c:ptCount val="11"/>
                <c:pt idx="0">
                  <c:v>1.5688404177326989E-2</c:v>
                </c:pt>
                <c:pt idx="1">
                  <c:v>2.9734198585140009E-2</c:v>
                </c:pt>
                <c:pt idx="2">
                  <c:v>2.2436241095050501E-2</c:v>
                </c:pt>
                <c:pt idx="3">
                  <c:v>2.8435610764462368E-2</c:v>
                </c:pt>
                <c:pt idx="4">
                  <c:v>1.3448732611228665E-2</c:v>
                </c:pt>
                <c:pt idx="5">
                  <c:v>2.3136303556230933E-2</c:v>
                </c:pt>
                <c:pt idx="6">
                  <c:v>1.1150213691157979E-2</c:v>
                </c:pt>
                <c:pt idx="7">
                  <c:v>2.3135182834585377E-2</c:v>
                </c:pt>
                <c:pt idx="8">
                  <c:v>7.9999937074018337E-3</c:v>
                </c:pt>
                <c:pt idx="9">
                  <c:v>1.1633390813588435E-2</c:v>
                </c:pt>
                <c:pt idx="10">
                  <c:v>7.2084447608535603E-3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53-42C9-8C21-505295E0F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78948736"/>
        <c:axId val="778949720"/>
      </c:barChart>
      <c:catAx>
        <c:axId val="778948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778949720"/>
        <c:crosses val="autoZero"/>
        <c:auto val="1"/>
        <c:lblAlgn val="ctr"/>
        <c:lblOffset val="100"/>
        <c:noMultiLvlLbl val="0"/>
      </c:catAx>
      <c:valAx>
        <c:axId val="778949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77894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44027359165692"/>
          <c:y val="0.91666485115154994"/>
          <c:w val="0.77911922606322426"/>
          <c:h val="8.3335148848450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2</xdr:row>
      <xdr:rowOff>29527</xdr:rowOff>
    </xdr:from>
    <xdr:to>
      <xdr:col>7</xdr:col>
      <xdr:colOff>581025</xdr:colOff>
      <xdr:row>17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M39"/>
  <sheetViews>
    <sheetView tabSelected="1" workbookViewId="0">
      <selection activeCell="L20" sqref="L20"/>
    </sheetView>
  </sheetViews>
  <sheetFormatPr defaultColWidth="8.75" defaultRowHeight="13.5"/>
  <cols>
    <col min="1" max="16384" width="8.75" style="9"/>
  </cols>
  <sheetData>
    <row r="3" spans="3:13">
      <c r="E3" s="9" t="s">
        <v>136</v>
      </c>
      <c r="F3" s="9" t="s">
        <v>137</v>
      </c>
      <c r="G3" s="9" t="s">
        <v>138</v>
      </c>
      <c r="H3" s="9" t="s">
        <v>139</v>
      </c>
      <c r="I3" s="9" t="s">
        <v>140</v>
      </c>
      <c r="J3" s="9" t="s">
        <v>141</v>
      </c>
      <c r="L3" s="9" t="s">
        <v>145</v>
      </c>
    </row>
    <row r="4" spans="3:13">
      <c r="E4" s="9" t="s">
        <v>131</v>
      </c>
      <c r="F4" s="9" t="s">
        <v>132</v>
      </c>
      <c r="G4" s="9" t="s">
        <v>133</v>
      </c>
      <c r="H4" s="9" t="s">
        <v>134</v>
      </c>
      <c r="I4" s="9" t="s">
        <v>142</v>
      </c>
      <c r="J4" s="9" t="s">
        <v>143</v>
      </c>
      <c r="L4" s="9" t="s">
        <v>144</v>
      </c>
    </row>
    <row r="5" spans="3:13">
      <c r="C5" s="9">
        <v>1</v>
      </c>
      <c r="D5" s="9" t="s">
        <v>75</v>
      </c>
      <c r="E5" s="10">
        <f>SUMIF(Sheet1!$F$12:$F$58,グラフ!$C5,Sheet1!S$12:S$58)</f>
        <v>36535.513969214102</v>
      </c>
      <c r="F5" s="10">
        <f>SUMIF(Sheet1!$F$12:$F$58,グラフ!$C5,Sheet1!O$12:O$58)</f>
        <v>11566.13</v>
      </c>
      <c r="G5" s="10">
        <f>SUMIF(Sheet1!$F$12:$F$58,グラフ!$C5,Sheet1!K12:K58)</f>
        <v>80275.667842647395</v>
      </c>
      <c r="H5" s="10">
        <f>SUMIF(Sheet1!$F$12:$F$58,グラフ!$C5,Sheet1!M$12:M$58)</f>
        <v>10509.618290460099</v>
      </c>
      <c r="I5" s="10">
        <f>SUMIF(Sheet1!$F$12:$F$58,グラフ!$C5,Sheet1!P$12:P$58)</f>
        <v>468.625960898551</v>
      </c>
      <c r="J5" s="10">
        <f>SUMIF(Sheet1!$F$12:$F$58,グラフ!$C5,Sheet1!T$12:T$58)</f>
        <v>539.80200000000002</v>
      </c>
      <c r="L5" s="10">
        <f>SUMIF(Sheet1!$F$12:$F$58,グラフ!$C5,Sheet1!V$12:V$58)</f>
        <v>139895.35806321999</v>
      </c>
      <c r="M5" s="11">
        <f>SUM(E5:J5)</f>
        <v>139895.35806322013</v>
      </c>
    </row>
    <row r="6" spans="3:13">
      <c r="C6" s="9">
        <v>2</v>
      </c>
      <c r="D6" s="9" t="s">
        <v>122</v>
      </c>
      <c r="E6" s="10">
        <f>SUMIF(Sheet1!$F$12:$F$58,グラフ!$C6,Sheet1!S$12:S$58)</f>
        <v>65797.484426300929</v>
      </c>
      <c r="F6" s="10">
        <f>SUMIF(Sheet1!$F$12:$F$58,グラフ!$C6,Sheet1!O$12:O$58)</f>
        <v>9223.0410000000065</v>
      </c>
      <c r="G6" s="10">
        <f>SUMIF(Sheet1!$F$12:$F$58,グラフ!$C6,Sheet1!K12:K58)</f>
        <v>64406.866571291284</v>
      </c>
      <c r="H6" s="10">
        <f>SUMIF(Sheet1!$F$12:$F$58,グラフ!$C6,Sheet1!M$12:M$58)</f>
        <v>17945.521772809541</v>
      </c>
      <c r="I6" s="10">
        <f>SUMIF(Sheet1!$F$12:$F$58,グラフ!$C6,Sheet1!P$12:P$58)</f>
        <v>1852.3294821455688</v>
      </c>
      <c r="J6" s="10">
        <f>SUMIF(Sheet1!$F$12:$F$58,グラフ!$C6,Sheet1!T$12:T$58)</f>
        <v>0</v>
      </c>
      <c r="L6" s="10">
        <f>SUMIF(Sheet1!$F$12:$F$58,グラフ!$C6,Sheet1!V$12:V$58)</f>
        <v>159225.2432525474</v>
      </c>
      <c r="M6" s="11">
        <f t="shared" ref="M6:M15" si="0">SUM(E6:J6)</f>
        <v>159225.24325254734</v>
      </c>
    </row>
    <row r="7" spans="3:13">
      <c r="C7" s="9">
        <v>5</v>
      </c>
      <c r="D7" s="9" t="s">
        <v>125</v>
      </c>
      <c r="E7" s="10">
        <f>SUMIF(Sheet1!$F$12:$F$58,グラフ!$C7,Sheet1!S$12:S$58)</f>
        <v>49782.819394359307</v>
      </c>
      <c r="F7" s="10">
        <f>SUMIF(Sheet1!$F$12:$F$58,グラフ!$C7,Sheet1!O$12:O$58)</f>
        <v>13268.354192462399</v>
      </c>
      <c r="G7" s="10">
        <f>SUMIF(Sheet1!$F$12:$F$58,グラフ!$C7,Sheet1!K12:K58)</f>
        <v>19335.54587507993</v>
      </c>
      <c r="H7" s="10">
        <f>SUMIF(Sheet1!$F$12:$F$58,グラフ!$C7,Sheet1!M$12:M$58)</f>
        <v>6746.46125501594</v>
      </c>
      <c r="I7" s="10">
        <f>SUMIF(Sheet1!$F$12:$F$58,グラフ!$C7,Sheet1!P$12:P$58)</f>
        <v>718.81540356132598</v>
      </c>
      <c r="J7" s="10">
        <f>SUMIF(Sheet1!$F$12:$F$58,グラフ!$C7,Sheet1!T$12:T$58)</f>
        <v>0</v>
      </c>
      <c r="L7" s="10">
        <f>SUMIF(Sheet1!$F$12:$F$58,グラフ!$C7,Sheet1!V$12:V$58)</f>
        <v>89851.996120479002</v>
      </c>
      <c r="M7" s="11">
        <f t="shared" si="0"/>
        <v>89851.9961204789</v>
      </c>
    </row>
    <row r="8" spans="3:13">
      <c r="C8" s="9">
        <v>3</v>
      </c>
      <c r="D8" s="9" t="s">
        <v>124</v>
      </c>
      <c r="E8" s="10">
        <f>SUMIF(Sheet1!$F$12:$F$58,グラフ!$C8,Sheet1!S$12:S$58)</f>
        <v>71784.862098660538</v>
      </c>
      <c r="F8" s="10">
        <f>SUMIF(Sheet1!$F$12:$F$58,グラフ!$C8,Sheet1!O$12:O$58)</f>
        <v>9921.4901592801634</v>
      </c>
      <c r="G8" s="10">
        <f>SUMIF(Sheet1!$F$12:$F$58,グラフ!$C8,Sheet1!K12:K58)</f>
        <v>37156.290096515251</v>
      </c>
      <c r="H8" s="10">
        <f>SUMIF(Sheet1!$F$12:$F$58,グラフ!$C8,Sheet1!M$12:M$58)</f>
        <v>28700.253274397219</v>
      </c>
      <c r="I8" s="10">
        <f>SUMIF(Sheet1!$F$12:$F$58,グラフ!$C8,Sheet1!P$12:P$58)</f>
        <v>3494.746161378308</v>
      </c>
      <c r="J8" s="10">
        <f>SUMIF(Sheet1!$F$12:$F$58,グラフ!$C8,Sheet1!T$12:T$58)</f>
        <v>0</v>
      </c>
      <c r="L8" s="10">
        <f>SUMIF(Sheet1!$F$12:$F$58,グラフ!$C8,Sheet1!V$12:V$58)</f>
        <v>151057.6417902314</v>
      </c>
      <c r="M8" s="11">
        <f t="shared" si="0"/>
        <v>151057.64179023149</v>
      </c>
    </row>
    <row r="9" spans="3:13">
      <c r="C9" s="9">
        <v>4</v>
      </c>
      <c r="D9" s="9" t="s">
        <v>123</v>
      </c>
      <c r="E9" s="10">
        <f>SUMIF(Sheet1!$F$12:$F$58,グラフ!$C9,Sheet1!S$12:S$58)</f>
        <v>240981.2631153301</v>
      </c>
      <c r="F9" s="10">
        <f>SUMIF(Sheet1!$F$12:$F$58,グラフ!$C9,Sheet1!O$12:O$58)</f>
        <v>177000.64420230949</v>
      </c>
      <c r="G9" s="10">
        <f>SUMIF(Sheet1!$F$12:$F$58,グラフ!$C9,Sheet1!K12:K58)</f>
        <v>24076.914083581782</v>
      </c>
      <c r="H9" s="10">
        <f>SUMIF(Sheet1!$F$12:$F$58,グラフ!$C9,Sheet1!M$12:M$58)</f>
        <v>35724.549172992571</v>
      </c>
      <c r="I9" s="10">
        <f>SUMIF(Sheet1!$F$12:$F$58,グラフ!$C9,Sheet1!P$12:P$58)</f>
        <v>4890.2669878003107</v>
      </c>
      <c r="J9" s="10">
        <f>SUMIF(Sheet1!$F$12:$F$58,グラフ!$C9,Sheet1!T$12:T$58)</f>
        <v>497.19100000000003</v>
      </c>
      <c r="L9" s="10">
        <f>SUMIF(Sheet1!$F$12:$F$58,グラフ!$C9,Sheet1!V$12:V$58)</f>
        <v>483170.8285620138</v>
      </c>
      <c r="M9" s="11">
        <f t="shared" si="0"/>
        <v>483170.82856201421</v>
      </c>
    </row>
    <row r="10" spans="3:13">
      <c r="C10" s="9">
        <v>6</v>
      </c>
      <c r="D10" s="9" t="s">
        <v>126</v>
      </c>
      <c r="E10" s="10">
        <f>SUMIF(Sheet1!$F$12:$F$58,グラフ!$C10,Sheet1!S$12:S$58)</f>
        <v>106041.21301411682</v>
      </c>
      <c r="F10" s="10">
        <f>SUMIF(Sheet1!$F$12:$F$58,グラフ!$C10,Sheet1!O$12:O$58)</f>
        <v>42550.271985613181</v>
      </c>
      <c r="G10" s="10">
        <f>SUMIF(Sheet1!$F$12:$F$58,グラフ!$C10,Sheet1!K12:K58)</f>
        <v>18939.10714419726</v>
      </c>
      <c r="H10" s="10">
        <f>SUMIF(Sheet1!$F$12:$F$58,グラフ!$C10,Sheet1!M$12:M$58)</f>
        <v>27752.892679018922</v>
      </c>
      <c r="I10" s="10">
        <f>SUMIF(Sheet1!$F$12:$F$58,グラフ!$C10,Sheet1!P$12:P$58)</f>
        <v>4625.14678437779</v>
      </c>
      <c r="J10" s="10">
        <f>SUMIF(Sheet1!$F$12:$F$58,グラフ!$C10,Sheet1!T$12:T$58)</f>
        <v>0</v>
      </c>
      <c r="L10" s="10">
        <f>SUMIF(Sheet1!$F$12:$F$58,グラフ!$C10,Sheet1!V$12:V$58)</f>
        <v>199908.631607324</v>
      </c>
      <c r="M10" s="11">
        <f t="shared" si="0"/>
        <v>199908.63160732394</v>
      </c>
    </row>
    <row r="11" spans="3:13">
      <c r="C11" s="9">
        <v>7</v>
      </c>
      <c r="D11" s="9" t="s">
        <v>127</v>
      </c>
      <c r="E11" s="10">
        <f>SUMIF(Sheet1!$F$12:$F$58,グラフ!$C11,Sheet1!S$12:S$58)</f>
        <v>143235.53890147197</v>
      </c>
      <c r="F11" s="10">
        <f>SUMIF(Sheet1!$F$12:$F$58,グラフ!$C11,Sheet1!O$12:O$58)</f>
        <v>96598.958460334834</v>
      </c>
      <c r="G11" s="10">
        <f>SUMIF(Sheet1!$F$12:$F$58,グラフ!$C11,Sheet1!K12:K58)</f>
        <v>15950.965198438807</v>
      </c>
      <c r="H11" s="10">
        <f>SUMIF(Sheet1!$F$12:$F$58,グラフ!$C11,Sheet1!M$12:M$58)</f>
        <v>16044.378203838689</v>
      </c>
      <c r="I11" s="10">
        <f>SUMIF(Sheet1!$F$12:$F$58,グラフ!$C11,Sheet1!P$12:P$58)</f>
        <v>3646.2905013937893</v>
      </c>
      <c r="J11" s="10">
        <f>SUMIF(Sheet1!$F$12:$F$58,グラフ!$C11,Sheet1!T$12:T$58)</f>
        <v>59.311999999999998</v>
      </c>
      <c r="L11" s="10">
        <f>SUMIF(Sheet1!$F$12:$F$58,グラフ!$C11,Sheet1!V$12:V$58)</f>
        <v>275535.44326547871</v>
      </c>
      <c r="M11" s="11">
        <f t="shared" si="0"/>
        <v>275535.44326547807</v>
      </c>
    </row>
    <row r="12" spans="3:13">
      <c r="C12" s="9">
        <v>8</v>
      </c>
      <c r="D12" s="9" t="s">
        <v>128</v>
      </c>
      <c r="E12" s="10">
        <f>SUMIF(Sheet1!$F$12:$F$58,グラフ!$C12,Sheet1!S$12:S$58)</f>
        <v>56512.028122931843</v>
      </c>
      <c r="F12" s="10">
        <f>SUMIF(Sheet1!$F$12:$F$58,グラフ!$C12,Sheet1!O$12:O$58)</f>
        <v>8836.0234211371389</v>
      </c>
      <c r="G12" s="10">
        <f>SUMIF(Sheet1!$F$12:$F$58,グラフ!$C12,Sheet1!K12:K58)</f>
        <v>12509.42745732251</v>
      </c>
      <c r="H12" s="10">
        <f>SUMIF(Sheet1!$F$12:$F$58,グラフ!$C12,Sheet1!M$12:M$58)</f>
        <v>13238.7782231867</v>
      </c>
      <c r="I12" s="10">
        <f>SUMIF(Sheet1!$F$12:$F$58,グラフ!$C12,Sheet1!P$12:P$58)</f>
        <v>2666.1925254132129</v>
      </c>
      <c r="J12" s="10">
        <f>SUMIF(Sheet1!$F$12:$F$58,グラフ!$C12,Sheet1!T$12:T$58)</f>
        <v>0</v>
      </c>
      <c r="L12" s="10">
        <f>SUMIF(Sheet1!$F$12:$F$58,グラフ!$C12,Sheet1!V$12:V$58)</f>
        <v>93762.44974999124</v>
      </c>
      <c r="M12" s="11">
        <f t="shared" si="0"/>
        <v>93762.4497499914</v>
      </c>
    </row>
    <row r="13" spans="3:13">
      <c r="C13" s="9">
        <v>9</v>
      </c>
      <c r="D13" s="9" t="s">
        <v>129</v>
      </c>
      <c r="E13" s="10">
        <f>SUMIF(Sheet1!$F$12:$F$58,グラフ!$C13,Sheet1!S$12:S$58)</f>
        <v>30221.24173936473</v>
      </c>
      <c r="F13" s="10">
        <f>SUMIF(Sheet1!$F$12:$F$58,グラフ!$C13,Sheet1!O$12:O$58)</f>
        <v>2315.5405788628614</v>
      </c>
      <c r="G13" s="10">
        <f>SUMIF(Sheet1!$F$12:$F$58,グラフ!$C13,Sheet1!K12:K58)</f>
        <v>7245.8138643356642</v>
      </c>
      <c r="H13" s="10">
        <f>SUMIF(Sheet1!$F$12:$F$58,グラフ!$C13,Sheet1!M$12:M$58)</f>
        <v>7786.8282934178587</v>
      </c>
      <c r="I13" s="10">
        <f>SUMIF(Sheet1!$F$12:$F$58,グラフ!$C13,Sheet1!P$12:P$58)</f>
        <v>1091.7743897251839</v>
      </c>
      <c r="J13" s="10">
        <f>SUMIF(Sheet1!$F$12:$F$58,グラフ!$C13,Sheet1!T$12:T$58)</f>
        <v>0</v>
      </c>
      <c r="L13" s="10">
        <f>SUMIF(Sheet1!$F$12:$F$58,グラフ!$C13,Sheet1!V$12:V$58)</f>
        <v>48661.198865706276</v>
      </c>
      <c r="M13" s="11">
        <f t="shared" si="0"/>
        <v>48661.198865706298</v>
      </c>
    </row>
    <row r="14" spans="3:13">
      <c r="C14" s="9">
        <v>10</v>
      </c>
      <c r="D14" s="9" t="s">
        <v>130</v>
      </c>
      <c r="E14" s="10">
        <f>SUMIF(Sheet1!$F$12:$F$58,グラフ!$C14,Sheet1!S$12:S$58)</f>
        <v>91871.308303200291</v>
      </c>
      <c r="F14" s="10">
        <f>SUMIF(Sheet1!$F$12:$F$58,グラフ!$C14,Sheet1!O$12:O$58)</f>
        <v>15336.42208060767</v>
      </c>
      <c r="G14" s="10">
        <f>SUMIF(Sheet1!$F$12:$F$58,グラフ!$C14,Sheet1!K12:K58)</f>
        <v>18223.497022074858</v>
      </c>
      <c r="H14" s="10">
        <f>SUMIF(Sheet1!$F$12:$F$58,グラフ!$C14,Sheet1!M$12:M$58)</f>
        <v>22655.125131686622</v>
      </c>
      <c r="I14" s="10">
        <f>SUMIF(Sheet1!$F$12:$F$58,グラフ!$C14,Sheet1!P$12:P$58)</f>
        <v>4538.1677965772551</v>
      </c>
      <c r="J14" s="10">
        <f>SUMIF(Sheet1!$F$12:$F$58,グラフ!$C14,Sheet1!T$12:T$58)</f>
        <v>0</v>
      </c>
      <c r="L14" s="10">
        <f>SUMIF(Sheet1!$F$12:$F$58,グラフ!$C14,Sheet1!V$12:V$58)</f>
        <v>152624.52033414663</v>
      </c>
      <c r="M14" s="11">
        <f t="shared" si="0"/>
        <v>152624.52033414671</v>
      </c>
    </row>
    <row r="15" spans="3:13">
      <c r="C15" s="9">
        <v>11</v>
      </c>
      <c r="D15" s="9" t="s">
        <v>121</v>
      </c>
      <c r="E15" s="10">
        <f>SUMIF(Sheet1!$F$12:$F$58,グラフ!$C15,Sheet1!S$12:S$58)</f>
        <v>8712.1605263848796</v>
      </c>
      <c r="F15" s="10">
        <f>SUMIF(Sheet1!$F$12:$F$58,グラフ!$C15,Sheet1!O$12:O$58)</f>
        <v>356.57291939231902</v>
      </c>
      <c r="G15" s="10">
        <f>SUMIF(Sheet1!$F$12:$F$58,グラフ!$C15,Sheet1!K12:K58)</f>
        <v>1221.5602068405401</v>
      </c>
      <c r="H15" s="10">
        <f>SUMIF(Sheet1!$F$12:$F$58,グラフ!$C15,Sheet1!M$12:M$58)</f>
        <v>3310.5449570078399</v>
      </c>
      <c r="I15" s="10">
        <f>SUMIF(Sheet1!$F$12:$F$58,グラフ!$C15,Sheet1!P$12:P$58)</f>
        <v>216.77632790667599</v>
      </c>
      <c r="J15" s="10">
        <f>SUMIF(Sheet1!$F$12:$F$58,グラフ!$C15,Sheet1!T$12:T$58)</f>
        <v>0</v>
      </c>
      <c r="L15" s="10">
        <f>SUMIF(Sheet1!$F$12:$F$58,グラフ!$C15,Sheet1!V$12:V$58)</f>
        <v>13817.6149375322</v>
      </c>
      <c r="M15" s="11">
        <f t="shared" si="0"/>
        <v>13817.614937532257</v>
      </c>
    </row>
    <row r="17" spans="4:10">
      <c r="D17" s="9" t="s">
        <v>121</v>
      </c>
      <c r="E17" s="12">
        <f t="shared" ref="E17:J17" si="1">E15/$L15</f>
        <v>0.63051116750405367</v>
      </c>
      <c r="F17" s="12">
        <f t="shared" si="1"/>
        <v>2.5805677825322455E-2</v>
      </c>
      <c r="G17" s="12">
        <f t="shared" si="1"/>
        <v>8.8406010180705499E-2</v>
      </c>
      <c r="H17" s="12">
        <f t="shared" si="1"/>
        <v>0.23958874031259528</v>
      </c>
      <c r="I17" s="12">
        <f t="shared" si="1"/>
        <v>1.5688404177326989E-2</v>
      </c>
      <c r="J17" s="12">
        <f t="shared" si="1"/>
        <v>0</v>
      </c>
    </row>
    <row r="18" spans="4:10">
      <c r="D18" s="9" t="s">
        <v>130</v>
      </c>
      <c r="E18" s="12">
        <f t="shared" ref="E18:J18" si="2">E14/$L14</f>
        <v>0.60194330571564103</v>
      </c>
      <c r="F18" s="12">
        <f t="shared" si="2"/>
        <v>0.10048465375701796</v>
      </c>
      <c r="G18" s="12">
        <f t="shared" si="2"/>
        <v>0.11940084713896212</v>
      </c>
      <c r="H18" s="12">
        <f t="shared" si="2"/>
        <v>0.14843699480323935</v>
      </c>
      <c r="I18" s="12">
        <f t="shared" si="2"/>
        <v>2.9734198585140009E-2</v>
      </c>
      <c r="J18" s="12">
        <f t="shared" si="2"/>
        <v>0</v>
      </c>
    </row>
    <row r="19" spans="4:10">
      <c r="D19" s="9" t="s">
        <v>129</v>
      </c>
      <c r="E19" s="12">
        <f t="shared" ref="E19:J19" si="3">E13/$L13</f>
        <v>0.62105419602933354</v>
      </c>
      <c r="F19" s="12">
        <f t="shared" si="3"/>
        <v>4.7584947203072846E-2</v>
      </c>
      <c r="G19" s="12">
        <f t="shared" si="3"/>
        <v>0.14890331584991248</v>
      </c>
      <c r="H19" s="12">
        <f t="shared" si="3"/>
        <v>0.16002129982263108</v>
      </c>
      <c r="I19" s="12">
        <f t="shared" si="3"/>
        <v>2.2436241095050501E-2</v>
      </c>
      <c r="J19" s="12">
        <f t="shared" si="3"/>
        <v>0</v>
      </c>
    </row>
    <row r="20" spans="4:10">
      <c r="D20" s="9" t="s">
        <v>128</v>
      </c>
      <c r="E20" s="12">
        <f t="shared" ref="E20:J20" si="4">E12/$L12</f>
        <v>0.60271492770950263</v>
      </c>
      <c r="F20" s="12">
        <f t="shared" si="4"/>
        <v>9.4238401883670539E-2</v>
      </c>
      <c r="G20" s="12">
        <f t="shared" si="4"/>
        <v>0.13341617556578059</v>
      </c>
      <c r="H20" s="12">
        <f t="shared" si="4"/>
        <v>0.14119488407658565</v>
      </c>
      <c r="I20" s="12">
        <f t="shared" si="4"/>
        <v>2.8435610764462368E-2</v>
      </c>
      <c r="J20" s="12">
        <f t="shared" si="4"/>
        <v>0</v>
      </c>
    </row>
    <row r="21" spans="4:10">
      <c r="D21" s="9" t="s">
        <v>127</v>
      </c>
      <c r="E21" s="12">
        <f t="shared" ref="E21:J21" si="5">E11/$L11</f>
        <v>0.51984433365062355</v>
      </c>
      <c r="F21" s="12">
        <f t="shared" si="5"/>
        <v>0.35058632499508102</v>
      </c>
      <c r="G21" s="12">
        <f t="shared" si="5"/>
        <v>5.7890792594221842E-2</v>
      </c>
      <c r="H21" s="12">
        <f t="shared" si="5"/>
        <v>5.8229816148842643E-2</v>
      </c>
      <c r="I21" s="12">
        <f t="shared" si="5"/>
        <v>1.3233471738445584E-2</v>
      </c>
      <c r="J21" s="12">
        <f t="shared" si="5"/>
        <v>2.1526087278308083E-4</v>
      </c>
    </row>
    <row r="22" spans="4:10">
      <c r="D22" s="9" t="s">
        <v>126</v>
      </c>
      <c r="E22" s="12">
        <f t="shared" ref="E22:J22" si="6">E10/$L10</f>
        <v>0.53044839615735639</v>
      </c>
      <c r="F22" s="12">
        <f t="shared" si="6"/>
        <v>0.21284859809952436</v>
      </c>
      <c r="G22" s="12">
        <f t="shared" si="6"/>
        <v>9.4738816387873237E-2</v>
      </c>
      <c r="H22" s="12">
        <f t="shared" si="6"/>
        <v>0.13882788579901492</v>
      </c>
      <c r="I22" s="12">
        <f t="shared" si="6"/>
        <v>2.3136303556230933E-2</v>
      </c>
      <c r="J22" s="12">
        <f t="shared" si="6"/>
        <v>0</v>
      </c>
    </row>
    <row r="23" spans="4:10">
      <c r="D23" s="9" t="s">
        <v>123</v>
      </c>
      <c r="E23" s="12">
        <f t="shared" ref="E23:J23" si="7">E9/$L9</f>
        <v>0.49874961166949</v>
      </c>
      <c r="F23" s="12">
        <f t="shared" si="7"/>
        <v>0.36633139614220706</v>
      </c>
      <c r="G23" s="12">
        <f t="shared" si="7"/>
        <v>4.9831059038142174E-2</v>
      </c>
      <c r="H23" s="12">
        <f t="shared" si="7"/>
        <v>7.3937719459003751E-2</v>
      </c>
      <c r="I23" s="12">
        <f t="shared" si="7"/>
        <v>1.0121196683902569E-2</v>
      </c>
      <c r="J23" s="12">
        <f t="shared" si="7"/>
        <v>1.0290170072554095E-3</v>
      </c>
    </row>
    <row r="24" spans="4:10">
      <c r="D24" s="9" t="s">
        <v>124</v>
      </c>
      <c r="E24" s="12">
        <f t="shared" ref="E24:J24" si="8">E8/$L8</f>
        <v>0.475215032142139</v>
      </c>
      <c r="F24" s="12">
        <f t="shared" si="8"/>
        <v>6.5680160511560212E-2</v>
      </c>
      <c r="G24" s="12">
        <f t="shared" si="8"/>
        <v>0.24597424967161161</v>
      </c>
      <c r="H24" s="12">
        <f t="shared" si="8"/>
        <v>0.18999537484010431</v>
      </c>
      <c r="I24" s="12">
        <f t="shared" si="8"/>
        <v>2.3135182834585377E-2</v>
      </c>
      <c r="J24" s="12">
        <f t="shared" si="8"/>
        <v>0</v>
      </c>
    </row>
    <row r="25" spans="4:10">
      <c r="D25" s="9" t="s">
        <v>125</v>
      </c>
      <c r="E25" s="12">
        <f t="shared" ref="E25:J25" si="9">E7/$L7</f>
        <v>0.55405357191628202</v>
      </c>
      <c r="F25" s="12">
        <f t="shared" si="9"/>
        <v>0.14766899752200702</v>
      </c>
      <c r="G25" s="12">
        <f t="shared" si="9"/>
        <v>0.21519328128396456</v>
      </c>
      <c r="H25" s="12">
        <f t="shared" si="9"/>
        <v>7.5084155570343439E-2</v>
      </c>
      <c r="I25" s="12">
        <f t="shared" si="9"/>
        <v>7.9999937074018337E-3</v>
      </c>
      <c r="J25" s="12">
        <f t="shared" si="9"/>
        <v>0</v>
      </c>
    </row>
    <row r="26" spans="4:10">
      <c r="D26" s="9" t="s">
        <v>122</v>
      </c>
      <c r="E26" s="12">
        <f t="shared" ref="E26:J26" si="10">E6/$L6</f>
        <v>0.41323525769051228</v>
      </c>
      <c r="F26" s="12">
        <f t="shared" si="10"/>
        <v>5.7924489933868888E-2</v>
      </c>
      <c r="G26" s="12">
        <f t="shared" si="10"/>
        <v>0.40450160574812533</v>
      </c>
      <c r="H26" s="12">
        <f t="shared" si="10"/>
        <v>0.1127052558139046</v>
      </c>
      <c r="I26" s="12">
        <f t="shared" si="10"/>
        <v>1.1633390813588435E-2</v>
      </c>
      <c r="J26" s="12">
        <f t="shared" si="10"/>
        <v>0</v>
      </c>
    </row>
    <row r="27" spans="4:10">
      <c r="D27" s="9" t="s">
        <v>75</v>
      </c>
      <c r="E27" s="12">
        <f t="shared" ref="E27:J27" si="11">E5/$L5</f>
        <v>0.26116316134451989</v>
      </c>
      <c r="F27" s="12">
        <f t="shared" si="11"/>
        <v>8.2677010589394681E-2</v>
      </c>
      <c r="G27" s="12">
        <f t="shared" si="11"/>
        <v>0.57382652972924297</v>
      </c>
      <c r="H27" s="12">
        <f t="shared" si="11"/>
        <v>7.5124853575990039E-2</v>
      </c>
      <c r="I27" s="12">
        <f t="shared" si="11"/>
        <v>3.3498320986946159E-3</v>
      </c>
      <c r="J27" s="12">
        <f t="shared" si="11"/>
        <v>3.8586126621589444E-3</v>
      </c>
    </row>
    <row r="28" spans="4:10">
      <c r="E28" s="9" t="s">
        <v>146</v>
      </c>
      <c r="F28" s="9" t="s">
        <v>133</v>
      </c>
      <c r="G28" s="9" t="s">
        <v>147</v>
      </c>
      <c r="H28" s="9" t="s">
        <v>132</v>
      </c>
      <c r="I28" s="9" t="s">
        <v>135</v>
      </c>
    </row>
    <row r="29" spans="4:10">
      <c r="D29" s="9" t="s">
        <v>121</v>
      </c>
      <c r="E29" s="13">
        <f>E17</f>
        <v>0.63051116750405367</v>
      </c>
      <c r="F29" s="13">
        <f>G17</f>
        <v>8.8406010180705499E-2</v>
      </c>
      <c r="G29" s="13">
        <f>H17</f>
        <v>0.23958874031259528</v>
      </c>
      <c r="H29" s="13">
        <f>F17</f>
        <v>2.5805677825322455E-2</v>
      </c>
      <c r="I29" s="13">
        <f>I17+J17</f>
        <v>1.5688404177326989E-2</v>
      </c>
    </row>
    <row r="30" spans="4:10">
      <c r="D30" s="9" t="s">
        <v>130</v>
      </c>
      <c r="E30" s="13">
        <f t="shared" ref="E30:E39" si="12">E18</f>
        <v>0.60194330571564103</v>
      </c>
      <c r="F30" s="13">
        <f t="shared" ref="F30:G30" si="13">G18</f>
        <v>0.11940084713896212</v>
      </c>
      <c r="G30" s="13">
        <f t="shared" si="13"/>
        <v>0.14843699480323935</v>
      </c>
      <c r="H30" s="13">
        <f t="shared" ref="H30:H39" si="14">F18</f>
        <v>0.10048465375701796</v>
      </c>
      <c r="I30" s="13">
        <f t="shared" ref="I30:I39" si="15">I18+J18</f>
        <v>2.9734198585140009E-2</v>
      </c>
    </row>
    <row r="31" spans="4:10">
      <c r="D31" s="9" t="s">
        <v>129</v>
      </c>
      <c r="E31" s="13">
        <f t="shared" si="12"/>
        <v>0.62105419602933354</v>
      </c>
      <c r="F31" s="13">
        <f t="shared" ref="F31:G31" si="16">G19</f>
        <v>0.14890331584991248</v>
      </c>
      <c r="G31" s="13">
        <f t="shared" si="16"/>
        <v>0.16002129982263108</v>
      </c>
      <c r="H31" s="13">
        <f t="shared" si="14"/>
        <v>4.7584947203072846E-2</v>
      </c>
      <c r="I31" s="13">
        <f t="shared" si="15"/>
        <v>2.2436241095050501E-2</v>
      </c>
    </row>
    <row r="32" spans="4:10">
      <c r="D32" s="9" t="s">
        <v>128</v>
      </c>
      <c r="E32" s="13">
        <f t="shared" si="12"/>
        <v>0.60271492770950263</v>
      </c>
      <c r="F32" s="13">
        <f t="shared" ref="F32:G32" si="17">G20</f>
        <v>0.13341617556578059</v>
      </c>
      <c r="G32" s="13">
        <f t="shared" si="17"/>
        <v>0.14119488407658565</v>
      </c>
      <c r="H32" s="13">
        <f t="shared" si="14"/>
        <v>9.4238401883670539E-2</v>
      </c>
      <c r="I32" s="13">
        <f t="shared" si="15"/>
        <v>2.8435610764462368E-2</v>
      </c>
    </row>
    <row r="33" spans="4:9">
      <c r="D33" s="9" t="s">
        <v>127</v>
      </c>
      <c r="E33" s="13">
        <f t="shared" si="12"/>
        <v>0.51984433365062355</v>
      </c>
      <c r="F33" s="13">
        <f t="shared" ref="F33:G33" si="18">G21</f>
        <v>5.7890792594221842E-2</v>
      </c>
      <c r="G33" s="13">
        <f t="shared" si="18"/>
        <v>5.8229816148842643E-2</v>
      </c>
      <c r="H33" s="13">
        <f t="shared" si="14"/>
        <v>0.35058632499508102</v>
      </c>
      <c r="I33" s="13">
        <f t="shared" si="15"/>
        <v>1.3448732611228665E-2</v>
      </c>
    </row>
    <row r="34" spans="4:9">
      <c r="D34" s="9" t="s">
        <v>126</v>
      </c>
      <c r="E34" s="13">
        <f t="shared" si="12"/>
        <v>0.53044839615735639</v>
      </c>
      <c r="F34" s="13">
        <f t="shared" ref="F34:G34" si="19">G22</f>
        <v>9.4738816387873237E-2</v>
      </c>
      <c r="G34" s="13">
        <f t="shared" si="19"/>
        <v>0.13882788579901492</v>
      </c>
      <c r="H34" s="13">
        <f t="shared" si="14"/>
        <v>0.21284859809952436</v>
      </c>
      <c r="I34" s="13">
        <f t="shared" si="15"/>
        <v>2.3136303556230933E-2</v>
      </c>
    </row>
    <row r="35" spans="4:9">
      <c r="D35" s="9" t="s">
        <v>123</v>
      </c>
      <c r="E35" s="13">
        <f t="shared" si="12"/>
        <v>0.49874961166949</v>
      </c>
      <c r="F35" s="13">
        <f t="shared" ref="F35:G35" si="20">G23</f>
        <v>4.9831059038142174E-2</v>
      </c>
      <c r="G35" s="13">
        <f t="shared" si="20"/>
        <v>7.3937719459003751E-2</v>
      </c>
      <c r="H35" s="13">
        <f t="shared" si="14"/>
        <v>0.36633139614220706</v>
      </c>
      <c r="I35" s="13">
        <f t="shared" si="15"/>
        <v>1.1150213691157979E-2</v>
      </c>
    </row>
    <row r="36" spans="4:9">
      <c r="D36" s="9" t="s">
        <v>124</v>
      </c>
      <c r="E36" s="13">
        <f t="shared" si="12"/>
        <v>0.475215032142139</v>
      </c>
      <c r="F36" s="13">
        <f t="shared" ref="F36:G36" si="21">G24</f>
        <v>0.24597424967161161</v>
      </c>
      <c r="G36" s="13">
        <f t="shared" si="21"/>
        <v>0.18999537484010431</v>
      </c>
      <c r="H36" s="13">
        <f t="shared" si="14"/>
        <v>6.5680160511560212E-2</v>
      </c>
      <c r="I36" s="13">
        <f t="shared" si="15"/>
        <v>2.3135182834585377E-2</v>
      </c>
    </row>
    <row r="37" spans="4:9">
      <c r="D37" s="9" t="s">
        <v>125</v>
      </c>
      <c r="E37" s="13">
        <f t="shared" si="12"/>
        <v>0.55405357191628202</v>
      </c>
      <c r="F37" s="13">
        <f t="shared" ref="F37:G37" si="22">G25</f>
        <v>0.21519328128396456</v>
      </c>
      <c r="G37" s="13">
        <f t="shared" si="22"/>
        <v>7.5084155570343439E-2</v>
      </c>
      <c r="H37" s="13">
        <f t="shared" si="14"/>
        <v>0.14766899752200702</v>
      </c>
      <c r="I37" s="13">
        <f t="shared" si="15"/>
        <v>7.9999937074018337E-3</v>
      </c>
    </row>
    <row r="38" spans="4:9">
      <c r="D38" s="9" t="s">
        <v>122</v>
      </c>
      <c r="E38" s="13">
        <f t="shared" si="12"/>
        <v>0.41323525769051228</v>
      </c>
      <c r="F38" s="13">
        <f t="shared" ref="F38:G38" si="23">G26</f>
        <v>0.40450160574812533</v>
      </c>
      <c r="G38" s="13">
        <f t="shared" si="23"/>
        <v>0.1127052558139046</v>
      </c>
      <c r="H38" s="13">
        <f t="shared" si="14"/>
        <v>5.7924489933868888E-2</v>
      </c>
      <c r="I38" s="13">
        <f t="shared" si="15"/>
        <v>1.1633390813588435E-2</v>
      </c>
    </row>
    <row r="39" spans="4:9">
      <c r="D39" s="9" t="s">
        <v>75</v>
      </c>
      <c r="E39" s="13">
        <f t="shared" si="12"/>
        <v>0.26116316134451989</v>
      </c>
      <c r="F39" s="13">
        <f t="shared" ref="F39:G39" si="24">G27</f>
        <v>0.57382652972924297</v>
      </c>
      <c r="G39" s="13">
        <f t="shared" si="24"/>
        <v>7.5124853575990039E-2</v>
      </c>
      <c r="H39" s="13">
        <f t="shared" si="14"/>
        <v>8.2677010589394681E-2</v>
      </c>
      <c r="I39" s="13">
        <f t="shared" si="15"/>
        <v>7.2084447608535603E-3</v>
      </c>
    </row>
  </sheetData>
  <phoneticPr fontId="4"/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8"/>
  <sheetViews>
    <sheetView zoomScale="85" zoomScaleNormal="85" workbookViewId="0">
      <selection activeCell="H22" sqref="H22"/>
    </sheetView>
  </sheetViews>
  <sheetFormatPr defaultRowHeight="18.75"/>
  <sheetData>
    <row r="1" spans="1:31" s="3" customFormat="1" ht="14.25">
      <c r="A1" s="4" t="s">
        <v>3</v>
      </c>
      <c r="B1" s="4"/>
      <c r="C1" s="4"/>
      <c r="D1" s="4"/>
      <c r="E1" s="4" t="s">
        <v>4</v>
      </c>
      <c r="F1" s="4"/>
      <c r="G1" s="4">
        <v>100</v>
      </c>
      <c r="H1" s="4">
        <v>150</v>
      </c>
      <c r="I1" s="4">
        <v>200</v>
      </c>
      <c r="J1" s="4">
        <v>250</v>
      </c>
      <c r="K1" s="5" t="s">
        <v>5</v>
      </c>
      <c r="L1" s="5" t="s">
        <v>6</v>
      </c>
      <c r="M1" s="5" t="s">
        <v>7</v>
      </c>
      <c r="N1" s="4">
        <v>400</v>
      </c>
      <c r="O1" s="4">
        <v>450</v>
      </c>
      <c r="P1" s="4">
        <v>500</v>
      </c>
      <c r="Q1" s="4">
        <v>550</v>
      </c>
      <c r="R1" s="4">
        <v>600</v>
      </c>
      <c r="S1" s="4">
        <v>700</v>
      </c>
      <c r="T1" s="4">
        <v>800</v>
      </c>
      <c r="U1" s="4"/>
      <c r="V1" s="4">
        <v>900</v>
      </c>
      <c r="W1" s="4">
        <v>910</v>
      </c>
      <c r="X1" s="4">
        <v>920</v>
      </c>
      <c r="Y1" s="4"/>
      <c r="Z1" s="4">
        <v>940</v>
      </c>
      <c r="AA1" s="4">
        <v>960</v>
      </c>
      <c r="AB1" s="4">
        <v>999</v>
      </c>
      <c r="AC1" s="4" t="s">
        <v>8</v>
      </c>
      <c r="AD1" s="2"/>
      <c r="AE1" s="2"/>
    </row>
    <row r="2" spans="1:31" s="3" customFormat="1" ht="14.25">
      <c r="A2" s="4"/>
      <c r="B2" s="1" t="s">
        <v>9</v>
      </c>
      <c r="C2" s="1"/>
      <c r="D2" s="1"/>
      <c r="E2" s="1"/>
      <c r="F2" s="6"/>
      <c r="G2" s="1"/>
      <c r="H2" s="1"/>
      <c r="I2" s="1"/>
      <c r="J2" s="1"/>
      <c r="K2" s="7"/>
      <c r="L2" s="7"/>
      <c r="M2" s="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2"/>
      <c r="AE2" s="2"/>
    </row>
    <row r="3" spans="1:31" s="3" customFormat="1" ht="14.25">
      <c r="A3" s="4"/>
      <c r="B3" s="1"/>
      <c r="C3" s="1"/>
      <c r="D3" s="1"/>
      <c r="E3" s="1"/>
      <c r="F3" s="6"/>
      <c r="G3" s="1" t="s">
        <v>10</v>
      </c>
      <c r="H3" s="1" t="s">
        <v>11</v>
      </c>
      <c r="I3" s="1" t="s">
        <v>12</v>
      </c>
      <c r="J3" s="1" t="s">
        <v>13</v>
      </c>
      <c r="K3" s="7"/>
      <c r="L3" s="7"/>
      <c r="M3" s="7"/>
      <c r="N3" s="1" t="s">
        <v>14</v>
      </c>
      <c r="O3" s="1" t="s">
        <v>15</v>
      </c>
      <c r="P3" s="1" t="s">
        <v>16</v>
      </c>
      <c r="Q3" s="1" t="s">
        <v>17</v>
      </c>
      <c r="R3" s="1" t="s">
        <v>18</v>
      </c>
      <c r="S3" s="1" t="s">
        <v>19</v>
      </c>
      <c r="T3" s="1" t="s">
        <v>20</v>
      </c>
      <c r="U3" s="1"/>
      <c r="V3" s="1" t="s">
        <v>21</v>
      </c>
      <c r="W3" s="1" t="s">
        <v>22</v>
      </c>
      <c r="X3" s="1" t="s">
        <v>23</v>
      </c>
      <c r="Y3" s="1"/>
      <c r="Z3" s="1" t="s">
        <v>24</v>
      </c>
      <c r="AA3" s="1" t="s">
        <v>25</v>
      </c>
      <c r="AB3" s="1" t="s">
        <v>26</v>
      </c>
      <c r="AC3" s="2"/>
      <c r="AD3" s="2"/>
      <c r="AE3" s="2"/>
    </row>
    <row r="4" spans="1:31" s="3" customFormat="1" ht="14.25">
      <c r="A4" s="4" t="s">
        <v>27</v>
      </c>
      <c r="B4" s="1"/>
      <c r="C4" s="1"/>
      <c r="D4" s="1"/>
      <c r="E4" s="1"/>
      <c r="F4" s="6"/>
      <c r="G4" s="1" t="s">
        <v>28</v>
      </c>
      <c r="H4" s="1" t="s">
        <v>29</v>
      </c>
      <c r="I4" s="1" t="s">
        <v>30</v>
      </c>
      <c r="J4" s="1" t="s">
        <v>31</v>
      </c>
      <c r="K4" s="8" t="s">
        <v>32</v>
      </c>
      <c r="L4" s="8" t="s">
        <v>33</v>
      </c>
      <c r="M4" s="7" t="s">
        <v>34</v>
      </c>
      <c r="N4" s="1" t="s">
        <v>35</v>
      </c>
      <c r="O4" s="1" t="s">
        <v>36</v>
      </c>
      <c r="P4" s="1" t="s">
        <v>37</v>
      </c>
      <c r="Q4" s="1" t="s">
        <v>38</v>
      </c>
      <c r="R4" s="1" t="s">
        <v>39</v>
      </c>
      <c r="S4" s="1" t="s">
        <v>40</v>
      </c>
      <c r="T4" s="1" t="s">
        <v>41</v>
      </c>
      <c r="U4" s="1"/>
      <c r="V4" s="1" t="s">
        <v>42</v>
      </c>
      <c r="W4" s="1" t="s">
        <v>43</v>
      </c>
      <c r="X4" s="1" t="s">
        <v>44</v>
      </c>
      <c r="Y4" s="1"/>
      <c r="Z4" s="1" t="s">
        <v>45</v>
      </c>
      <c r="AA4" s="1" t="s">
        <v>46</v>
      </c>
      <c r="AB4" s="1" t="s">
        <v>47</v>
      </c>
      <c r="AC4" s="2"/>
      <c r="AD4" s="2"/>
      <c r="AE4" s="2"/>
    </row>
    <row r="5" spans="1:31" s="3" customFormat="1" ht="14.25">
      <c r="A5" s="4"/>
      <c r="B5" s="1"/>
      <c r="C5" s="1"/>
      <c r="D5" s="1"/>
      <c r="E5" s="1"/>
      <c r="F5" s="6"/>
      <c r="G5" s="1"/>
      <c r="H5" s="1"/>
      <c r="I5" s="1"/>
      <c r="J5" s="1"/>
      <c r="K5" s="7" t="s">
        <v>48</v>
      </c>
      <c r="L5" s="7" t="s">
        <v>49</v>
      </c>
      <c r="M5" s="7" t="s">
        <v>50</v>
      </c>
      <c r="N5" s="1"/>
      <c r="O5" s="1"/>
      <c r="P5" s="1" t="s">
        <v>51</v>
      </c>
      <c r="Q5" s="1" t="s">
        <v>52</v>
      </c>
      <c r="R5" s="1" t="s">
        <v>52</v>
      </c>
      <c r="S5" s="1" t="s">
        <v>52</v>
      </c>
      <c r="T5" s="1"/>
      <c r="U5" s="1"/>
      <c r="V5" s="1"/>
      <c r="W5" s="1"/>
      <c r="X5" s="1"/>
      <c r="Y5" s="1"/>
      <c r="Z5" s="1"/>
      <c r="AA5" s="1"/>
      <c r="AB5" s="1"/>
      <c r="AC5" s="2"/>
      <c r="AD5" s="2"/>
      <c r="AE5" s="2"/>
    </row>
    <row r="6" spans="1:31" s="3" customFormat="1" ht="14.25">
      <c r="A6" s="4"/>
      <c r="B6" s="1"/>
      <c r="C6" s="1"/>
      <c r="D6" s="1"/>
      <c r="E6" s="1"/>
      <c r="F6" s="6"/>
      <c r="G6" s="1"/>
      <c r="H6" s="1"/>
      <c r="I6" s="1"/>
      <c r="J6" s="1"/>
      <c r="K6" s="7"/>
      <c r="L6" s="7"/>
      <c r="M6" s="7"/>
      <c r="N6" s="1"/>
      <c r="O6" s="1"/>
      <c r="P6" s="1">
        <v>1</v>
      </c>
      <c r="Q6" s="1">
        <v>1</v>
      </c>
      <c r="R6" s="1">
        <v>1</v>
      </c>
      <c r="S6" s="1">
        <v>1</v>
      </c>
      <c r="T6" s="1"/>
      <c r="U6" s="1"/>
      <c r="V6" s="1"/>
      <c r="W6" s="1"/>
      <c r="X6" s="1"/>
      <c r="Y6" s="1"/>
      <c r="Z6" s="1"/>
      <c r="AA6" s="1"/>
      <c r="AB6" s="1"/>
      <c r="AC6" s="2"/>
      <c r="AD6" s="2"/>
      <c r="AE6" s="2"/>
    </row>
    <row r="7" spans="1:31" s="3" customFormat="1" ht="14.25">
      <c r="A7" s="4" t="s">
        <v>4</v>
      </c>
      <c r="B7" s="1"/>
      <c r="C7" s="1"/>
      <c r="D7" s="1"/>
      <c r="E7" s="1"/>
      <c r="F7" s="6"/>
      <c r="G7" s="1"/>
      <c r="H7" s="1"/>
      <c r="I7" s="1"/>
      <c r="J7" s="1"/>
      <c r="K7" s="7"/>
      <c r="L7" s="7"/>
      <c r="M7" s="7"/>
      <c r="N7" s="1"/>
      <c r="O7" s="1"/>
      <c r="P7" s="1" t="s">
        <v>51</v>
      </c>
      <c r="Q7" s="1" t="s">
        <v>51</v>
      </c>
      <c r="R7" s="1" t="s">
        <v>51</v>
      </c>
      <c r="S7" s="1" t="s">
        <v>51</v>
      </c>
      <c r="T7" s="1" t="s">
        <v>51</v>
      </c>
      <c r="U7" s="1"/>
      <c r="V7" s="1" t="s">
        <v>51</v>
      </c>
      <c r="W7" s="1" t="s">
        <v>51</v>
      </c>
      <c r="X7" s="1" t="s">
        <v>51</v>
      </c>
      <c r="Y7" s="1"/>
      <c r="Z7" s="1"/>
      <c r="AA7" s="1"/>
      <c r="AB7" s="1"/>
      <c r="AC7" s="2"/>
      <c r="AD7" s="2"/>
      <c r="AE7" s="2"/>
    </row>
    <row r="8" spans="1:31" s="3" customFormat="1" ht="14.25">
      <c r="A8" s="4"/>
      <c r="B8" s="1" t="s">
        <v>53</v>
      </c>
      <c r="C8" s="1"/>
      <c r="D8" s="1" t="s">
        <v>54</v>
      </c>
      <c r="E8" s="1"/>
      <c r="F8" s="6"/>
      <c r="G8" s="1">
        <v>1</v>
      </c>
      <c r="H8" s="1">
        <v>1</v>
      </c>
      <c r="I8" s="1">
        <v>1</v>
      </c>
      <c r="J8" s="1">
        <v>1</v>
      </c>
      <c r="K8" s="7">
        <v>1</v>
      </c>
      <c r="L8" s="7">
        <v>1</v>
      </c>
      <c r="M8" s="7">
        <v>1</v>
      </c>
      <c r="N8" s="1">
        <v>1</v>
      </c>
      <c r="O8" s="1">
        <v>1</v>
      </c>
      <c r="P8" s="1">
        <v>1</v>
      </c>
      <c r="Q8" s="1">
        <v>1</v>
      </c>
      <c r="R8" s="1">
        <v>1</v>
      </c>
      <c r="S8" s="1">
        <v>1</v>
      </c>
      <c r="T8" s="1">
        <v>1</v>
      </c>
      <c r="U8" s="1"/>
      <c r="V8" s="1"/>
      <c r="W8" s="1"/>
      <c r="X8" s="1"/>
      <c r="Y8" s="1"/>
      <c r="Z8" s="1"/>
      <c r="AA8" s="1"/>
      <c r="AB8" s="1"/>
      <c r="AC8" s="2"/>
      <c r="AD8" s="2"/>
      <c r="AE8" s="2"/>
    </row>
    <row r="9" spans="1:31" s="3" customFormat="1" ht="14.25">
      <c r="A9" s="4"/>
      <c r="B9" s="1"/>
      <c r="C9" s="1"/>
      <c r="D9" s="1"/>
      <c r="E9" s="1"/>
      <c r="F9" s="6"/>
      <c r="G9" s="1"/>
      <c r="H9" s="1"/>
      <c r="I9" s="1"/>
      <c r="J9" s="1"/>
      <c r="K9" s="7"/>
      <c r="L9" s="7"/>
      <c r="M9" s="7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 t="s">
        <v>19</v>
      </c>
      <c r="AA9" s="1" t="s">
        <v>55</v>
      </c>
      <c r="AB9" s="1" t="s">
        <v>56</v>
      </c>
      <c r="AC9" s="2"/>
      <c r="AD9" s="2"/>
      <c r="AE9" s="2"/>
    </row>
    <row r="10" spans="1:31" s="3" customFormat="1" ht="14.25">
      <c r="A10" s="4"/>
      <c r="B10" s="1"/>
      <c r="C10" s="1"/>
      <c r="D10" s="1"/>
      <c r="E10" s="1"/>
      <c r="F10" s="6"/>
      <c r="G10" s="1" t="s">
        <v>57</v>
      </c>
      <c r="H10" s="1" t="s">
        <v>58</v>
      </c>
      <c r="I10" s="1" t="s">
        <v>59</v>
      </c>
      <c r="J10" s="1" t="s">
        <v>60</v>
      </c>
      <c r="K10" s="8" t="s">
        <v>32</v>
      </c>
      <c r="L10" s="7" t="s">
        <v>61</v>
      </c>
      <c r="M10" s="8" t="s">
        <v>62</v>
      </c>
      <c r="N10" s="1" t="s">
        <v>63</v>
      </c>
      <c r="O10" s="1" t="s">
        <v>64</v>
      </c>
      <c r="P10" s="1" t="s">
        <v>16</v>
      </c>
      <c r="Q10" s="1" t="s">
        <v>17</v>
      </c>
      <c r="R10" s="1" t="s">
        <v>18</v>
      </c>
      <c r="S10" s="1" t="s">
        <v>65</v>
      </c>
      <c r="T10" s="1" t="s">
        <v>66</v>
      </c>
      <c r="U10" s="1"/>
      <c r="V10" s="1" t="s">
        <v>21</v>
      </c>
      <c r="W10" s="1" t="s">
        <v>67</v>
      </c>
      <c r="X10" s="1" t="s">
        <v>68</v>
      </c>
      <c r="Y10" s="1"/>
      <c r="Z10" s="1" t="s">
        <v>69</v>
      </c>
      <c r="AA10" s="1" t="s">
        <v>70</v>
      </c>
      <c r="AB10" s="1" t="s">
        <v>71</v>
      </c>
      <c r="AC10" s="2"/>
      <c r="AD10" s="2"/>
      <c r="AE10" s="2"/>
    </row>
    <row r="11" spans="1:31" s="3" customFormat="1" ht="14.25">
      <c r="A11" s="4" t="s">
        <v>3</v>
      </c>
      <c r="B11" s="1" t="s">
        <v>72</v>
      </c>
      <c r="C11" s="1"/>
      <c r="D11" s="1"/>
      <c r="E11" s="1"/>
      <c r="F11" s="6"/>
      <c r="G11" s="1" t="s">
        <v>73</v>
      </c>
      <c r="H11" s="1" t="s">
        <v>73</v>
      </c>
      <c r="I11" s="1" t="s">
        <v>73</v>
      </c>
      <c r="J11" s="1" t="s">
        <v>73</v>
      </c>
      <c r="K11" s="7" t="s">
        <v>73</v>
      </c>
      <c r="L11" s="7" t="s">
        <v>73</v>
      </c>
      <c r="M11" s="7" t="s">
        <v>74</v>
      </c>
      <c r="N11" s="1" t="s">
        <v>74</v>
      </c>
      <c r="O11" s="1" t="s">
        <v>74</v>
      </c>
      <c r="P11" s="1" t="s">
        <v>74</v>
      </c>
      <c r="Q11" s="1" t="s">
        <v>74</v>
      </c>
      <c r="R11" s="1" t="s">
        <v>74</v>
      </c>
      <c r="S11" s="1" t="s">
        <v>74</v>
      </c>
      <c r="T11" s="1" t="s">
        <v>74</v>
      </c>
      <c r="U11" s="1"/>
      <c r="V11" s="1" t="s">
        <v>74</v>
      </c>
      <c r="W11" s="1" t="s">
        <v>74</v>
      </c>
      <c r="X11" s="1" t="s">
        <v>74</v>
      </c>
      <c r="Y11" s="1"/>
      <c r="Z11" s="1" t="s">
        <v>74</v>
      </c>
      <c r="AA11" s="1" t="s">
        <v>74</v>
      </c>
      <c r="AB11" s="1" t="s">
        <v>74</v>
      </c>
      <c r="AC11" s="2"/>
      <c r="AD11" s="2"/>
      <c r="AE11" s="2"/>
    </row>
    <row r="12" spans="1:31" s="3" customFormat="1" ht="14.25">
      <c r="A12" s="4">
        <v>700000</v>
      </c>
      <c r="B12" s="1" t="s">
        <v>0</v>
      </c>
      <c r="C12" s="1" t="s">
        <v>1</v>
      </c>
      <c r="D12" s="1" t="s">
        <v>2</v>
      </c>
      <c r="E12" s="1" t="s">
        <v>75</v>
      </c>
      <c r="F12" s="6">
        <v>1</v>
      </c>
      <c r="G12" s="2">
        <v>0</v>
      </c>
      <c r="H12" s="2">
        <v>0</v>
      </c>
      <c r="I12" s="2">
        <v>0</v>
      </c>
      <c r="J12" s="2">
        <v>90785.286133107496</v>
      </c>
      <c r="K12" s="2">
        <v>80275.667842647395</v>
      </c>
      <c r="L12" s="2">
        <v>0</v>
      </c>
      <c r="M12" s="2">
        <v>10509.618290460099</v>
      </c>
      <c r="N12" s="2">
        <v>0</v>
      </c>
      <c r="O12" s="2">
        <v>11566.13</v>
      </c>
      <c r="P12" s="2">
        <v>468.625960898551</v>
      </c>
      <c r="Q12" s="2">
        <v>0</v>
      </c>
      <c r="R12" s="2">
        <v>0</v>
      </c>
      <c r="S12" s="2">
        <v>36535.513969214102</v>
      </c>
      <c r="T12" s="2">
        <v>539.80200000000002</v>
      </c>
      <c r="U12" s="2"/>
      <c r="V12" s="2">
        <v>139895.35806321999</v>
      </c>
      <c r="W12" s="2">
        <v>139895.35806321999</v>
      </c>
      <c r="X12" s="2">
        <v>0</v>
      </c>
      <c r="Y12" s="2"/>
      <c r="Z12" s="2">
        <v>47117.977784322298</v>
      </c>
      <c r="AA12" s="2">
        <v>75.158230198397007</v>
      </c>
      <c r="AB12" s="2">
        <v>187088.49407774067</v>
      </c>
      <c r="AC12" s="2"/>
      <c r="AD12" s="2"/>
      <c r="AE12" s="2"/>
    </row>
    <row r="13" spans="1:31" s="3" customFormat="1" ht="14.25">
      <c r="A13" s="4">
        <v>700000</v>
      </c>
      <c r="B13" s="1" t="s">
        <v>0</v>
      </c>
      <c r="C13" s="1" t="s">
        <v>1</v>
      </c>
      <c r="D13" s="1" t="s">
        <v>2</v>
      </c>
      <c r="E13" s="1" t="s">
        <v>76</v>
      </c>
      <c r="F13" s="6">
        <v>2</v>
      </c>
      <c r="G13" s="2">
        <v>0</v>
      </c>
      <c r="H13" s="2">
        <v>0</v>
      </c>
      <c r="I13" s="2">
        <v>0</v>
      </c>
      <c r="J13" s="2">
        <v>23324.176914818599</v>
      </c>
      <c r="K13" s="2">
        <v>20280.747961350698</v>
      </c>
      <c r="L13" s="2">
        <v>0</v>
      </c>
      <c r="M13" s="2">
        <v>3043.4289534678301</v>
      </c>
      <c r="N13" s="2">
        <v>0</v>
      </c>
      <c r="O13" s="2">
        <v>358.50115890196901</v>
      </c>
      <c r="P13" s="2">
        <v>133.712911988808</v>
      </c>
      <c r="Q13" s="2">
        <v>0</v>
      </c>
      <c r="R13" s="2">
        <v>0</v>
      </c>
      <c r="S13" s="2">
        <v>10610.028603197199</v>
      </c>
      <c r="T13" s="2">
        <v>0</v>
      </c>
      <c r="U13" s="2"/>
      <c r="V13" s="2">
        <v>34426.419588906501</v>
      </c>
      <c r="W13" s="2">
        <v>34426.419588906501</v>
      </c>
      <c r="X13" s="2">
        <v>0</v>
      </c>
      <c r="Y13" s="2"/>
      <c r="Z13" s="2">
        <v>13683.209505078299</v>
      </c>
      <c r="AA13" s="2">
        <v>0</v>
      </c>
      <c r="AB13" s="2">
        <v>48109.629093984797</v>
      </c>
      <c r="AC13" s="2"/>
      <c r="AD13" s="2"/>
      <c r="AE13" s="2"/>
    </row>
    <row r="14" spans="1:31" s="3" customFormat="1" ht="14.25">
      <c r="A14" s="4">
        <v>700000</v>
      </c>
      <c r="B14" s="1" t="s">
        <v>0</v>
      </c>
      <c r="C14" s="1" t="s">
        <v>1</v>
      </c>
      <c r="D14" s="1" t="s">
        <v>2</v>
      </c>
      <c r="E14" s="1" t="s">
        <v>77</v>
      </c>
      <c r="F14" s="6">
        <v>2</v>
      </c>
      <c r="G14" s="2">
        <v>0</v>
      </c>
      <c r="H14" s="2">
        <v>0</v>
      </c>
      <c r="I14" s="2">
        <v>0</v>
      </c>
      <c r="J14" s="2">
        <v>12371.506581756201</v>
      </c>
      <c r="K14" s="2">
        <v>9437.2331379356692</v>
      </c>
      <c r="L14" s="2">
        <v>0</v>
      </c>
      <c r="M14" s="2">
        <v>2934.2734438205798</v>
      </c>
      <c r="N14" s="2">
        <v>0</v>
      </c>
      <c r="O14" s="2">
        <v>591.510701257915</v>
      </c>
      <c r="P14" s="2">
        <v>328.615166491683</v>
      </c>
      <c r="Q14" s="2">
        <v>0</v>
      </c>
      <c r="R14" s="2">
        <v>0</v>
      </c>
      <c r="S14" s="2">
        <v>9621.3187805189009</v>
      </c>
      <c r="T14" s="2">
        <v>0</v>
      </c>
      <c r="U14" s="2"/>
      <c r="V14" s="2">
        <v>22912.951230024701</v>
      </c>
      <c r="W14" s="2">
        <v>22912.951230024701</v>
      </c>
      <c r="X14" s="2">
        <v>0</v>
      </c>
      <c r="Y14" s="2"/>
      <c r="Z14" s="2">
        <v>12408.1211759705</v>
      </c>
      <c r="AA14" s="2">
        <v>0</v>
      </c>
      <c r="AB14" s="2">
        <v>35321.072405995204</v>
      </c>
      <c r="AC14" s="2"/>
      <c r="AD14" s="2"/>
      <c r="AE14" s="2"/>
    </row>
    <row r="15" spans="1:31" s="3" customFormat="1" ht="14.25">
      <c r="A15" s="4">
        <v>700000</v>
      </c>
      <c r="B15" s="1" t="s">
        <v>0</v>
      </c>
      <c r="C15" s="1" t="s">
        <v>1</v>
      </c>
      <c r="D15" s="1" t="s">
        <v>2</v>
      </c>
      <c r="E15" s="1" t="s">
        <v>78</v>
      </c>
      <c r="F15" s="6">
        <v>2</v>
      </c>
      <c r="G15" s="2">
        <v>0</v>
      </c>
      <c r="H15" s="2">
        <v>0</v>
      </c>
      <c r="I15" s="2">
        <v>0</v>
      </c>
      <c r="J15" s="2">
        <v>11563.854405841499</v>
      </c>
      <c r="K15" s="2">
        <v>7734.1416940393001</v>
      </c>
      <c r="L15" s="2">
        <v>0</v>
      </c>
      <c r="M15" s="2">
        <v>3829.7127118022299</v>
      </c>
      <c r="N15" s="2">
        <v>0</v>
      </c>
      <c r="O15" s="2">
        <v>4930.6300489759196</v>
      </c>
      <c r="P15" s="2">
        <v>813.04910961637097</v>
      </c>
      <c r="Q15" s="2">
        <v>0</v>
      </c>
      <c r="R15" s="2">
        <v>0</v>
      </c>
      <c r="S15" s="2">
        <v>15767.326873882101</v>
      </c>
      <c r="T15" s="2">
        <v>0</v>
      </c>
      <c r="U15" s="2"/>
      <c r="V15" s="2">
        <v>33074.860438315998</v>
      </c>
      <c r="W15" s="2">
        <v>33074.860438315998</v>
      </c>
      <c r="X15" s="2">
        <v>0</v>
      </c>
      <c r="Y15" s="2"/>
      <c r="Z15" s="2">
        <v>20334.312471633399</v>
      </c>
      <c r="AA15" s="2">
        <v>0</v>
      </c>
      <c r="AB15" s="2">
        <v>53409.172909949397</v>
      </c>
      <c r="AC15" s="2"/>
      <c r="AD15" s="2"/>
      <c r="AE15" s="2"/>
    </row>
    <row r="16" spans="1:31" s="3" customFormat="1" ht="14.25">
      <c r="A16" s="4">
        <v>700000</v>
      </c>
      <c r="B16" s="1" t="s">
        <v>0</v>
      </c>
      <c r="C16" s="1" t="s">
        <v>1</v>
      </c>
      <c r="D16" s="1" t="s">
        <v>2</v>
      </c>
      <c r="E16" s="1" t="s">
        <v>79</v>
      </c>
      <c r="F16" s="6">
        <v>2</v>
      </c>
      <c r="G16" s="2">
        <v>0</v>
      </c>
      <c r="H16" s="2">
        <v>0</v>
      </c>
      <c r="I16" s="2">
        <v>0</v>
      </c>
      <c r="J16" s="2">
        <v>11606.127550433601</v>
      </c>
      <c r="K16" s="2">
        <v>9780.2675100892393</v>
      </c>
      <c r="L16" s="2">
        <v>0</v>
      </c>
      <c r="M16" s="2">
        <v>1825.8600403444</v>
      </c>
      <c r="N16" s="2">
        <v>0</v>
      </c>
      <c r="O16" s="2">
        <v>1183.43214280349</v>
      </c>
      <c r="P16" s="2">
        <v>84.950520402850799</v>
      </c>
      <c r="Q16" s="2">
        <v>0</v>
      </c>
      <c r="R16" s="2">
        <v>0</v>
      </c>
      <c r="S16" s="2">
        <v>7730.3310715510097</v>
      </c>
      <c r="T16" s="2">
        <v>0</v>
      </c>
      <c r="U16" s="2"/>
      <c r="V16" s="2">
        <v>20604.841285191</v>
      </c>
      <c r="W16" s="2">
        <v>20604.841285191</v>
      </c>
      <c r="X16" s="2">
        <v>0</v>
      </c>
      <c r="Y16" s="2"/>
      <c r="Z16" s="2">
        <v>9969.4113514240998</v>
      </c>
      <c r="AA16" s="2">
        <v>0</v>
      </c>
      <c r="AB16" s="2">
        <v>30574.2526366151</v>
      </c>
      <c r="AC16" s="2"/>
      <c r="AD16" s="2"/>
      <c r="AE16" s="2"/>
    </row>
    <row r="17" spans="1:31" s="3" customFormat="1" ht="14.25">
      <c r="A17" s="4">
        <v>700000</v>
      </c>
      <c r="B17" s="1" t="s">
        <v>0</v>
      </c>
      <c r="C17" s="1" t="s">
        <v>1</v>
      </c>
      <c r="D17" s="1" t="s">
        <v>2</v>
      </c>
      <c r="E17" s="1" t="s">
        <v>80</v>
      </c>
      <c r="F17" s="6">
        <v>2</v>
      </c>
      <c r="G17" s="2">
        <v>0</v>
      </c>
      <c r="H17" s="2">
        <v>0</v>
      </c>
      <c r="I17" s="2">
        <v>0</v>
      </c>
      <c r="J17" s="2">
        <v>9375.8548860268402</v>
      </c>
      <c r="K17" s="2">
        <v>7149.84045416958</v>
      </c>
      <c r="L17" s="2">
        <v>0</v>
      </c>
      <c r="M17" s="2">
        <v>2226.0144318572602</v>
      </c>
      <c r="N17" s="2">
        <v>0</v>
      </c>
      <c r="O17" s="2">
        <v>656.61779079114206</v>
      </c>
      <c r="P17" s="2">
        <v>168.88901413494801</v>
      </c>
      <c r="Q17" s="2">
        <v>0</v>
      </c>
      <c r="R17" s="2">
        <v>0</v>
      </c>
      <c r="S17" s="2">
        <v>7986.8201258028303</v>
      </c>
      <c r="T17" s="2">
        <v>0</v>
      </c>
      <c r="U17" s="2"/>
      <c r="V17" s="2">
        <v>18188.181816755801</v>
      </c>
      <c r="W17" s="2">
        <v>18188.181816755801</v>
      </c>
      <c r="X17" s="2">
        <v>0</v>
      </c>
      <c r="Y17" s="2"/>
      <c r="Z17" s="2">
        <v>10300.1921246286</v>
      </c>
      <c r="AA17" s="2">
        <v>0</v>
      </c>
      <c r="AB17" s="2">
        <v>28488.373941384401</v>
      </c>
      <c r="AC17" s="2"/>
      <c r="AD17" s="2"/>
      <c r="AE17" s="2"/>
    </row>
    <row r="18" spans="1:31" s="3" customFormat="1" ht="14.25">
      <c r="A18" s="4">
        <v>700000</v>
      </c>
      <c r="B18" s="1" t="s">
        <v>0</v>
      </c>
      <c r="C18" s="1" t="s">
        <v>1</v>
      </c>
      <c r="D18" s="1" t="s">
        <v>2</v>
      </c>
      <c r="E18" s="1" t="s">
        <v>81</v>
      </c>
      <c r="F18" s="6">
        <v>2</v>
      </c>
      <c r="G18" s="2">
        <v>0</v>
      </c>
      <c r="H18" s="2">
        <v>0</v>
      </c>
      <c r="I18" s="2">
        <v>0</v>
      </c>
      <c r="J18" s="2">
        <v>14110.8680052241</v>
      </c>
      <c r="K18" s="2">
        <v>10024.6358137068</v>
      </c>
      <c r="L18" s="2">
        <v>0</v>
      </c>
      <c r="M18" s="2">
        <v>4086.2321915172402</v>
      </c>
      <c r="N18" s="2">
        <v>0</v>
      </c>
      <c r="O18" s="2">
        <v>1502.34915726957</v>
      </c>
      <c r="P18" s="2">
        <v>323.11275951090801</v>
      </c>
      <c r="Q18" s="2">
        <v>0</v>
      </c>
      <c r="R18" s="2">
        <v>0</v>
      </c>
      <c r="S18" s="2">
        <v>14081.658971348899</v>
      </c>
      <c r="T18" s="2">
        <v>0</v>
      </c>
      <c r="U18" s="2"/>
      <c r="V18" s="2">
        <v>30017.988893353398</v>
      </c>
      <c r="W18" s="2">
        <v>30017.988893353398</v>
      </c>
      <c r="X18" s="2">
        <v>0</v>
      </c>
      <c r="Y18" s="2"/>
      <c r="Z18" s="2">
        <v>18160.393066797998</v>
      </c>
      <c r="AA18" s="2">
        <v>0</v>
      </c>
      <c r="AB18" s="2">
        <v>48178.381960151397</v>
      </c>
      <c r="AC18" s="2"/>
      <c r="AD18" s="2"/>
      <c r="AE18" s="2"/>
    </row>
    <row r="19" spans="1:31" s="3" customFormat="1" ht="14.25">
      <c r="A19" s="4">
        <v>700000</v>
      </c>
      <c r="B19" s="1" t="s">
        <v>0</v>
      </c>
      <c r="C19" s="1" t="s">
        <v>1</v>
      </c>
      <c r="D19" s="1" t="s">
        <v>2</v>
      </c>
      <c r="E19" s="1" t="s">
        <v>89</v>
      </c>
      <c r="F19" s="6">
        <v>3</v>
      </c>
      <c r="G19" s="2">
        <v>0</v>
      </c>
      <c r="H19" s="2">
        <v>0</v>
      </c>
      <c r="I19" s="2">
        <v>0</v>
      </c>
      <c r="J19" s="2">
        <v>16240.8924950818</v>
      </c>
      <c r="K19" s="2">
        <v>8510.2836908936206</v>
      </c>
      <c r="L19" s="2">
        <v>0</v>
      </c>
      <c r="M19" s="2">
        <v>7730.6088041881403</v>
      </c>
      <c r="N19" s="2">
        <v>0</v>
      </c>
      <c r="O19" s="2">
        <v>3025.6346097297801</v>
      </c>
      <c r="P19" s="2">
        <v>1045.33550197515</v>
      </c>
      <c r="Q19" s="2">
        <v>0</v>
      </c>
      <c r="R19" s="2">
        <v>0</v>
      </c>
      <c r="S19" s="2">
        <v>22687.557539019701</v>
      </c>
      <c r="T19" s="2">
        <v>0</v>
      </c>
      <c r="U19" s="2"/>
      <c r="V19" s="2">
        <v>42999.420145806398</v>
      </c>
      <c r="W19" s="2">
        <v>42999.420145806398</v>
      </c>
      <c r="X19" s="2">
        <v>0</v>
      </c>
      <c r="Y19" s="2"/>
      <c r="Z19" s="2">
        <v>29258.978893928401</v>
      </c>
      <c r="AA19" s="2">
        <v>0</v>
      </c>
      <c r="AB19" s="2">
        <v>72258.399039734795</v>
      </c>
      <c r="AC19" s="2"/>
      <c r="AD19" s="2"/>
      <c r="AE19" s="2"/>
    </row>
    <row r="20" spans="1:31" s="3" customFormat="1" ht="14.25">
      <c r="A20" s="4">
        <v>700000</v>
      </c>
      <c r="B20" s="1" t="s">
        <v>0</v>
      </c>
      <c r="C20" s="1" t="s">
        <v>1</v>
      </c>
      <c r="D20" s="1" t="s">
        <v>2</v>
      </c>
      <c r="E20" s="1" t="s">
        <v>82</v>
      </c>
      <c r="F20" s="6">
        <v>3</v>
      </c>
      <c r="G20" s="2">
        <v>0</v>
      </c>
      <c r="H20" s="2">
        <v>0</v>
      </c>
      <c r="I20" s="2">
        <v>0</v>
      </c>
      <c r="J20" s="2">
        <v>10680.691634934899</v>
      </c>
      <c r="K20" s="2">
        <v>5024.0541007126703</v>
      </c>
      <c r="L20" s="2">
        <v>0</v>
      </c>
      <c r="M20" s="2">
        <v>5656.63753422227</v>
      </c>
      <c r="N20" s="2">
        <v>0</v>
      </c>
      <c r="O20" s="2">
        <v>1555.12526790744</v>
      </c>
      <c r="P20" s="2">
        <v>700.18349476654805</v>
      </c>
      <c r="Q20" s="2">
        <v>0</v>
      </c>
      <c r="R20" s="2">
        <v>0</v>
      </c>
      <c r="S20" s="2">
        <v>13918.8408191751</v>
      </c>
      <c r="T20" s="2">
        <v>0</v>
      </c>
      <c r="U20" s="2"/>
      <c r="V20" s="2">
        <v>26854.841216784</v>
      </c>
      <c r="W20" s="2">
        <v>26854.841216784</v>
      </c>
      <c r="X20" s="2">
        <v>0</v>
      </c>
      <c r="Y20" s="2"/>
      <c r="Z20" s="2">
        <v>17950.4148498918</v>
      </c>
      <c r="AA20" s="2">
        <v>0</v>
      </c>
      <c r="AB20" s="2">
        <v>44805.2560666758</v>
      </c>
      <c r="AC20" s="2"/>
      <c r="AD20" s="2"/>
      <c r="AE20" s="2"/>
    </row>
    <row r="21" spans="1:31" s="3" customFormat="1" ht="14.25">
      <c r="A21" s="4">
        <v>700000</v>
      </c>
      <c r="B21" s="1" t="s">
        <v>0</v>
      </c>
      <c r="C21" s="1" t="s">
        <v>1</v>
      </c>
      <c r="D21" s="1" t="s">
        <v>2</v>
      </c>
      <c r="E21" s="1" t="s">
        <v>83</v>
      </c>
      <c r="F21" s="6">
        <v>3</v>
      </c>
      <c r="G21" s="2">
        <v>0</v>
      </c>
      <c r="H21" s="2">
        <v>0</v>
      </c>
      <c r="I21" s="2">
        <v>0</v>
      </c>
      <c r="J21" s="2">
        <v>11783.3132602101</v>
      </c>
      <c r="K21" s="2">
        <v>6156.4062142623698</v>
      </c>
      <c r="L21" s="2">
        <v>0</v>
      </c>
      <c r="M21" s="2">
        <v>5626.9070459477198</v>
      </c>
      <c r="N21" s="2">
        <v>0</v>
      </c>
      <c r="O21" s="2">
        <v>2338.9521997916099</v>
      </c>
      <c r="P21" s="2">
        <v>712.266937998868</v>
      </c>
      <c r="Q21" s="2">
        <v>0</v>
      </c>
      <c r="R21" s="2">
        <v>0</v>
      </c>
      <c r="S21" s="2">
        <v>13678.430686142299</v>
      </c>
      <c r="T21" s="2">
        <v>0</v>
      </c>
      <c r="U21" s="2"/>
      <c r="V21" s="2">
        <v>28512.963084142899</v>
      </c>
      <c r="W21" s="2">
        <v>28512.963084142899</v>
      </c>
      <c r="X21" s="2">
        <v>0</v>
      </c>
      <c r="Y21" s="2"/>
      <c r="Z21" s="2">
        <v>17640.370236398499</v>
      </c>
      <c r="AA21" s="2">
        <v>0</v>
      </c>
      <c r="AB21" s="2">
        <v>46153.333320541395</v>
      </c>
      <c r="AC21" s="2"/>
      <c r="AD21" s="2"/>
      <c r="AE21" s="2"/>
    </row>
    <row r="22" spans="1:31" s="3" customFormat="1" ht="14.25">
      <c r="A22" s="4">
        <v>700000</v>
      </c>
      <c r="B22" s="1" t="s">
        <v>0</v>
      </c>
      <c r="C22" s="1" t="s">
        <v>1</v>
      </c>
      <c r="D22" s="1" t="s">
        <v>2</v>
      </c>
      <c r="E22" s="1" t="s">
        <v>84</v>
      </c>
      <c r="F22" s="6">
        <v>4</v>
      </c>
      <c r="G22" s="2">
        <v>0</v>
      </c>
      <c r="H22" s="2">
        <v>0</v>
      </c>
      <c r="I22" s="2">
        <v>0</v>
      </c>
      <c r="J22" s="2">
        <v>21355.978739478</v>
      </c>
      <c r="K22" s="2">
        <v>8306.63189192762</v>
      </c>
      <c r="L22" s="2">
        <v>0</v>
      </c>
      <c r="M22" s="2">
        <v>13049.3468475503</v>
      </c>
      <c r="N22" s="2">
        <v>0</v>
      </c>
      <c r="O22" s="2">
        <v>22165.518053938398</v>
      </c>
      <c r="P22" s="2">
        <v>1467.3868442640101</v>
      </c>
      <c r="Q22" s="2">
        <v>0</v>
      </c>
      <c r="R22" s="2">
        <v>0</v>
      </c>
      <c r="S22" s="2">
        <v>51217.759820138301</v>
      </c>
      <c r="T22" s="2">
        <v>0</v>
      </c>
      <c r="U22" s="2"/>
      <c r="V22" s="2">
        <v>96206.643457818704</v>
      </c>
      <c r="W22" s="2">
        <v>96206.643457818704</v>
      </c>
      <c r="X22" s="2">
        <v>0</v>
      </c>
      <c r="Y22" s="2"/>
      <c r="Z22" s="2">
        <v>66052.916934507404</v>
      </c>
      <c r="AA22" s="2">
        <v>0</v>
      </c>
      <c r="AB22" s="2">
        <v>162259.56039232609</v>
      </c>
      <c r="AC22" s="2"/>
      <c r="AD22" s="2"/>
      <c r="AE22" s="2"/>
    </row>
    <row r="23" spans="1:31" s="3" customFormat="1" ht="14.25">
      <c r="A23" s="4">
        <v>700000</v>
      </c>
      <c r="B23" s="1" t="s">
        <v>0</v>
      </c>
      <c r="C23" s="1" t="s">
        <v>1</v>
      </c>
      <c r="D23" s="1" t="s">
        <v>2</v>
      </c>
      <c r="E23" s="1" t="s">
        <v>85</v>
      </c>
      <c r="F23" s="6">
        <v>4</v>
      </c>
      <c r="G23" s="2">
        <v>0</v>
      </c>
      <c r="H23" s="2">
        <v>0</v>
      </c>
      <c r="I23" s="2">
        <v>0</v>
      </c>
      <c r="J23" s="2">
        <v>12643.1598861784</v>
      </c>
      <c r="K23" s="2">
        <v>5145.7899652659999</v>
      </c>
      <c r="L23" s="2">
        <v>0</v>
      </c>
      <c r="M23" s="2">
        <v>7497.3699209124097</v>
      </c>
      <c r="N23" s="2">
        <v>0</v>
      </c>
      <c r="O23" s="2">
        <v>27132.012746175598</v>
      </c>
      <c r="P23" s="2">
        <v>1070.7382825659399</v>
      </c>
      <c r="Q23" s="2">
        <v>0</v>
      </c>
      <c r="R23" s="2">
        <v>0</v>
      </c>
      <c r="S23" s="2">
        <v>38385.400672867101</v>
      </c>
      <c r="T23" s="2">
        <v>0</v>
      </c>
      <c r="U23" s="2"/>
      <c r="V23" s="2">
        <v>79231.311587787102</v>
      </c>
      <c r="W23" s="2">
        <v>79231.311587787102</v>
      </c>
      <c r="X23" s="2">
        <v>0</v>
      </c>
      <c r="Y23" s="2"/>
      <c r="Z23" s="2">
        <v>49503.681751144402</v>
      </c>
      <c r="AA23" s="2">
        <v>0</v>
      </c>
      <c r="AB23" s="2">
        <v>128734.9933389315</v>
      </c>
      <c r="AC23" s="2"/>
      <c r="AD23" s="2"/>
      <c r="AE23" s="2"/>
    </row>
    <row r="24" spans="1:31" s="3" customFormat="1" ht="14.25">
      <c r="A24" s="4">
        <v>700000</v>
      </c>
      <c r="B24" s="1" t="s">
        <v>0</v>
      </c>
      <c r="C24" s="1" t="s">
        <v>1</v>
      </c>
      <c r="D24" s="1" t="s">
        <v>2</v>
      </c>
      <c r="E24" s="1" t="s">
        <v>86</v>
      </c>
      <c r="F24" s="6">
        <v>4</v>
      </c>
      <c r="G24" s="2">
        <v>0</v>
      </c>
      <c r="H24" s="2">
        <v>0</v>
      </c>
      <c r="I24" s="2">
        <v>0</v>
      </c>
      <c r="J24" s="2">
        <v>9473.8431254959596</v>
      </c>
      <c r="K24" s="2">
        <v>4909.1584071285997</v>
      </c>
      <c r="L24" s="2">
        <v>0</v>
      </c>
      <c r="M24" s="2">
        <v>4564.6847183673599</v>
      </c>
      <c r="N24" s="2">
        <v>0</v>
      </c>
      <c r="O24" s="2">
        <v>85642.360285358503</v>
      </c>
      <c r="P24" s="2">
        <v>1134.90686427835</v>
      </c>
      <c r="Q24" s="2">
        <v>0</v>
      </c>
      <c r="R24" s="2">
        <v>0</v>
      </c>
      <c r="S24" s="2">
        <v>93728.579331658504</v>
      </c>
      <c r="T24" s="2">
        <v>311.505</v>
      </c>
      <c r="U24" s="2"/>
      <c r="V24" s="2">
        <v>190291.19460679099</v>
      </c>
      <c r="W24" s="2">
        <v>190291.19460679099</v>
      </c>
      <c r="X24" s="2">
        <v>0</v>
      </c>
      <c r="Y24" s="2"/>
      <c r="Z24" s="2">
        <v>120876.939692883</v>
      </c>
      <c r="AA24" s="2">
        <v>43.3717631612177</v>
      </c>
      <c r="AB24" s="2">
        <v>311211.50606283516</v>
      </c>
      <c r="AC24" s="2"/>
      <c r="AD24" s="2"/>
      <c r="AE24" s="2"/>
    </row>
    <row r="25" spans="1:31" s="3" customFormat="1" ht="14.25">
      <c r="A25" s="4">
        <v>700000</v>
      </c>
      <c r="B25" s="1" t="s">
        <v>0</v>
      </c>
      <c r="C25" s="1" t="s">
        <v>1</v>
      </c>
      <c r="D25" s="1" t="s">
        <v>2</v>
      </c>
      <c r="E25" s="1" t="s">
        <v>87</v>
      </c>
      <c r="F25" s="6">
        <v>4</v>
      </c>
      <c r="G25" s="2">
        <v>0</v>
      </c>
      <c r="H25" s="2">
        <v>0</v>
      </c>
      <c r="I25" s="2">
        <v>0</v>
      </c>
      <c r="J25" s="2">
        <v>16328.481505422</v>
      </c>
      <c r="K25" s="2">
        <v>5715.3338192595602</v>
      </c>
      <c r="L25" s="2">
        <v>0</v>
      </c>
      <c r="M25" s="2">
        <v>10613.1476861625</v>
      </c>
      <c r="N25" s="2">
        <v>0</v>
      </c>
      <c r="O25" s="2">
        <v>42060.753116836997</v>
      </c>
      <c r="P25" s="2">
        <v>1217.2349966920101</v>
      </c>
      <c r="Q25" s="2">
        <v>0</v>
      </c>
      <c r="R25" s="2">
        <v>0</v>
      </c>
      <c r="S25" s="2">
        <v>57649.523290666199</v>
      </c>
      <c r="T25" s="2">
        <v>185.68600000000001</v>
      </c>
      <c r="U25" s="2"/>
      <c r="V25" s="2">
        <v>117441.678909617</v>
      </c>
      <c r="W25" s="2">
        <v>117441.678909617</v>
      </c>
      <c r="X25" s="2">
        <v>0</v>
      </c>
      <c r="Y25" s="2"/>
      <c r="Z25" s="2">
        <v>74347.632278424804</v>
      </c>
      <c r="AA25" s="2">
        <v>25.853611384580901</v>
      </c>
      <c r="AB25" s="2">
        <v>191815.16479942639</v>
      </c>
      <c r="AC25" s="2"/>
      <c r="AD25" s="2"/>
      <c r="AE25" s="2"/>
    </row>
    <row r="26" spans="1:31" s="3" customFormat="1" ht="14.25">
      <c r="A26" s="4">
        <v>700000</v>
      </c>
      <c r="B26" s="1" t="s">
        <v>0</v>
      </c>
      <c r="C26" s="1" t="s">
        <v>1</v>
      </c>
      <c r="D26" s="1" t="s">
        <v>2</v>
      </c>
      <c r="E26" s="1" t="s">
        <v>88</v>
      </c>
      <c r="F26" s="6">
        <v>5</v>
      </c>
      <c r="G26" s="2">
        <v>0</v>
      </c>
      <c r="H26" s="2">
        <v>0</v>
      </c>
      <c r="I26" s="2">
        <v>0</v>
      </c>
      <c r="J26" s="2">
        <v>9824.0765611111801</v>
      </c>
      <c r="K26" s="2">
        <v>8032.7654744931997</v>
      </c>
      <c r="L26" s="2">
        <v>0</v>
      </c>
      <c r="M26" s="2">
        <v>1791.31108661798</v>
      </c>
      <c r="N26" s="2">
        <v>0</v>
      </c>
      <c r="O26" s="2">
        <v>11507.1895932188</v>
      </c>
      <c r="P26" s="2">
        <v>191.832383689572</v>
      </c>
      <c r="Q26" s="2">
        <v>0</v>
      </c>
      <c r="R26" s="2">
        <v>0</v>
      </c>
      <c r="S26" s="2">
        <v>17262.691249834701</v>
      </c>
      <c r="T26" s="2">
        <v>0</v>
      </c>
      <c r="U26" s="2"/>
      <c r="V26" s="2">
        <v>38785.789787854301</v>
      </c>
      <c r="W26" s="2">
        <v>38785.789787854301</v>
      </c>
      <c r="X26" s="2">
        <v>0</v>
      </c>
      <c r="Y26" s="2"/>
      <c r="Z26" s="2">
        <v>22262.807182422799</v>
      </c>
      <c r="AA26" s="2">
        <v>0</v>
      </c>
      <c r="AB26" s="2">
        <v>61048.596970277096</v>
      </c>
      <c r="AC26" s="2"/>
      <c r="AD26" s="2"/>
      <c r="AE26" s="2"/>
    </row>
    <row r="27" spans="1:31" s="3" customFormat="1" ht="14.25">
      <c r="A27" s="4">
        <v>700000</v>
      </c>
      <c r="B27" s="1" t="s">
        <v>0</v>
      </c>
      <c r="C27" s="1" t="s">
        <v>1</v>
      </c>
      <c r="D27" s="1" t="s">
        <v>2</v>
      </c>
      <c r="E27" s="1" t="s">
        <v>90</v>
      </c>
      <c r="F27" s="6">
        <v>3</v>
      </c>
      <c r="G27" s="2">
        <v>0</v>
      </c>
      <c r="H27" s="2">
        <v>0</v>
      </c>
      <c r="I27" s="2">
        <v>0</v>
      </c>
      <c r="J27" s="2">
        <v>5747.5344067501401</v>
      </c>
      <c r="K27" s="2">
        <v>2767.7555490938898</v>
      </c>
      <c r="L27" s="2">
        <v>0</v>
      </c>
      <c r="M27" s="2">
        <v>2979.7788576562498</v>
      </c>
      <c r="N27" s="2">
        <v>0</v>
      </c>
      <c r="O27" s="2">
        <v>402.492081023303</v>
      </c>
      <c r="P27" s="2">
        <v>288.94125817781298</v>
      </c>
      <c r="Q27" s="2">
        <v>0</v>
      </c>
      <c r="R27" s="2">
        <v>0</v>
      </c>
      <c r="S27" s="2">
        <v>6129.4153359410402</v>
      </c>
      <c r="T27" s="2">
        <v>0</v>
      </c>
      <c r="U27" s="2"/>
      <c r="V27" s="2">
        <v>12568.3830818923</v>
      </c>
      <c r="W27" s="2">
        <v>12568.3830818923</v>
      </c>
      <c r="X27" s="2">
        <v>0</v>
      </c>
      <c r="Y27" s="2"/>
      <c r="Z27" s="2">
        <v>7904.7924677646697</v>
      </c>
      <c r="AA27" s="2">
        <v>0</v>
      </c>
      <c r="AB27" s="2">
        <v>20473.175549656968</v>
      </c>
      <c r="AC27" s="2"/>
      <c r="AD27" s="2"/>
      <c r="AE27" s="2"/>
    </row>
    <row r="28" spans="1:31" s="3" customFormat="1" ht="14.25">
      <c r="A28" s="4">
        <v>700000</v>
      </c>
      <c r="B28" s="1" t="s">
        <v>0</v>
      </c>
      <c r="C28" s="1" t="s">
        <v>1</v>
      </c>
      <c r="D28" s="1" t="s">
        <v>2</v>
      </c>
      <c r="E28" s="1" t="s">
        <v>91</v>
      </c>
      <c r="F28" s="6">
        <v>3</v>
      </c>
      <c r="G28" s="2">
        <v>0</v>
      </c>
      <c r="H28" s="2">
        <v>0</v>
      </c>
      <c r="I28" s="2">
        <v>0</v>
      </c>
      <c r="J28" s="2">
        <v>21404.111573935501</v>
      </c>
      <c r="K28" s="2">
        <v>14697.7905415527</v>
      </c>
      <c r="L28" s="2">
        <v>0</v>
      </c>
      <c r="M28" s="2">
        <v>6706.3210323828398</v>
      </c>
      <c r="N28" s="2">
        <v>0</v>
      </c>
      <c r="O28" s="2">
        <v>2599.28600082803</v>
      </c>
      <c r="P28" s="2">
        <v>748.01896845992906</v>
      </c>
      <c r="Q28" s="2">
        <v>0</v>
      </c>
      <c r="R28" s="2">
        <v>0</v>
      </c>
      <c r="S28" s="2">
        <v>15370.6177183824</v>
      </c>
      <c r="T28" s="2">
        <v>0</v>
      </c>
      <c r="U28" s="2"/>
      <c r="V28" s="2">
        <v>40122.034261605797</v>
      </c>
      <c r="W28" s="2">
        <v>40122.034261605797</v>
      </c>
      <c r="X28" s="2">
        <v>0</v>
      </c>
      <c r="Y28" s="2"/>
      <c r="Z28" s="2">
        <v>19822.697028330102</v>
      </c>
      <c r="AA28" s="2">
        <v>0</v>
      </c>
      <c r="AB28" s="2">
        <v>59944.731289935895</v>
      </c>
      <c r="AC28" s="2"/>
      <c r="AD28" s="2"/>
      <c r="AE28" s="2"/>
    </row>
    <row r="29" spans="1:31" s="3" customFormat="1" ht="14.25">
      <c r="A29" s="4">
        <v>700000</v>
      </c>
      <c r="B29" s="1" t="s">
        <v>0</v>
      </c>
      <c r="C29" s="1" t="s">
        <v>1</v>
      </c>
      <c r="D29" s="1" t="s">
        <v>2</v>
      </c>
      <c r="E29" s="1" t="s">
        <v>92</v>
      </c>
      <c r="F29" s="6">
        <v>6</v>
      </c>
      <c r="G29" s="2">
        <v>0</v>
      </c>
      <c r="H29" s="2">
        <v>0</v>
      </c>
      <c r="I29" s="2">
        <v>0</v>
      </c>
      <c r="J29" s="2">
        <v>11658.898701038301</v>
      </c>
      <c r="K29" s="2">
        <v>4131.9569546622697</v>
      </c>
      <c r="L29" s="2">
        <v>0</v>
      </c>
      <c r="M29" s="2">
        <v>7526.9417463759901</v>
      </c>
      <c r="N29" s="2">
        <v>0</v>
      </c>
      <c r="O29" s="2">
        <v>6250.70404519164</v>
      </c>
      <c r="P29" s="2">
        <v>1396.27989931261</v>
      </c>
      <c r="Q29" s="2">
        <v>0</v>
      </c>
      <c r="R29" s="2">
        <v>0</v>
      </c>
      <c r="S29" s="2">
        <v>28883.944642876599</v>
      </c>
      <c r="T29" s="2">
        <v>0</v>
      </c>
      <c r="U29" s="2"/>
      <c r="V29" s="2">
        <v>48189.827288419103</v>
      </c>
      <c r="W29" s="2">
        <v>48189.827288419103</v>
      </c>
      <c r="X29" s="2">
        <v>0</v>
      </c>
      <c r="Y29" s="2"/>
      <c r="Z29" s="2">
        <v>37250.141414554397</v>
      </c>
      <c r="AA29" s="2">
        <v>0</v>
      </c>
      <c r="AB29" s="2">
        <v>85439.968702973507</v>
      </c>
      <c r="AC29" s="2"/>
      <c r="AD29" s="2"/>
      <c r="AE29" s="2"/>
    </row>
    <row r="30" spans="1:31" s="3" customFormat="1" ht="14.25">
      <c r="A30" s="4">
        <v>700000</v>
      </c>
      <c r="B30" s="1" t="s">
        <v>0</v>
      </c>
      <c r="C30" s="1" t="s">
        <v>1</v>
      </c>
      <c r="D30" s="1" t="s">
        <v>2</v>
      </c>
      <c r="E30" s="1" t="s">
        <v>93</v>
      </c>
      <c r="F30" s="6">
        <v>5</v>
      </c>
      <c r="G30" s="2">
        <v>0</v>
      </c>
      <c r="H30" s="2">
        <v>0</v>
      </c>
      <c r="I30" s="2">
        <v>0</v>
      </c>
      <c r="J30" s="2">
        <v>6494.1091793215001</v>
      </c>
      <c r="K30" s="2">
        <v>4806.7660075787899</v>
      </c>
      <c r="L30" s="2">
        <v>0</v>
      </c>
      <c r="M30" s="2">
        <v>1687.34317174272</v>
      </c>
      <c r="N30" s="2">
        <v>0</v>
      </c>
      <c r="O30" s="2">
        <v>781.90801957720805</v>
      </c>
      <c r="P30" s="2">
        <v>184.63914661672001</v>
      </c>
      <c r="Q30" s="2">
        <v>0</v>
      </c>
      <c r="R30" s="2">
        <v>0</v>
      </c>
      <c r="S30" s="2">
        <v>11020.228364745</v>
      </c>
      <c r="T30" s="2">
        <v>0</v>
      </c>
      <c r="U30" s="2"/>
      <c r="V30" s="2">
        <v>18480.884710260401</v>
      </c>
      <c r="W30" s="2">
        <v>18480.884710260401</v>
      </c>
      <c r="X30" s="2">
        <v>0</v>
      </c>
      <c r="Y30" s="2"/>
      <c r="Z30" s="2">
        <v>14212.2230908192</v>
      </c>
      <c r="AA30" s="2">
        <v>0</v>
      </c>
      <c r="AB30" s="2">
        <v>32693.107801079601</v>
      </c>
      <c r="AC30" s="2"/>
      <c r="AD30" s="2"/>
      <c r="AE30" s="2"/>
    </row>
    <row r="31" spans="1:31" s="3" customFormat="1" ht="14.25">
      <c r="A31" s="4">
        <v>700000</v>
      </c>
      <c r="B31" s="1" t="s">
        <v>0</v>
      </c>
      <c r="C31" s="1" t="s">
        <v>1</v>
      </c>
      <c r="D31" s="1" t="s">
        <v>2</v>
      </c>
      <c r="E31" s="1" t="s">
        <v>94</v>
      </c>
      <c r="F31" s="6">
        <v>5</v>
      </c>
      <c r="G31" s="2">
        <v>0</v>
      </c>
      <c r="H31" s="2">
        <v>0</v>
      </c>
      <c r="I31" s="2">
        <v>0</v>
      </c>
      <c r="J31" s="2">
        <v>6337.4667956460798</v>
      </c>
      <c r="K31" s="2">
        <v>4399.4151730543799</v>
      </c>
      <c r="L31" s="2">
        <v>0</v>
      </c>
      <c r="M31" s="2">
        <v>1938.0516225916999</v>
      </c>
      <c r="N31" s="2">
        <v>0</v>
      </c>
      <c r="O31" s="2">
        <v>700.79904000126396</v>
      </c>
      <c r="P31" s="2">
        <v>158.86077362882401</v>
      </c>
      <c r="Q31" s="2">
        <v>0</v>
      </c>
      <c r="R31" s="2">
        <v>0</v>
      </c>
      <c r="S31" s="2">
        <v>11287.1662758274</v>
      </c>
      <c r="T31" s="2">
        <v>0</v>
      </c>
      <c r="U31" s="2"/>
      <c r="V31" s="2">
        <v>18484.292885103601</v>
      </c>
      <c r="W31" s="2">
        <v>18484.292885103601</v>
      </c>
      <c r="X31" s="2">
        <v>0</v>
      </c>
      <c r="Y31" s="2"/>
      <c r="Z31" s="2">
        <v>14556.479218563099</v>
      </c>
      <c r="AA31" s="2">
        <v>0</v>
      </c>
      <c r="AB31" s="2">
        <v>33040.772103666699</v>
      </c>
      <c r="AC31" s="2"/>
      <c r="AD31" s="2"/>
      <c r="AE31" s="2"/>
    </row>
    <row r="32" spans="1:31" s="3" customFormat="1" ht="14.25">
      <c r="A32" s="4">
        <v>700000</v>
      </c>
      <c r="B32" s="1" t="s">
        <v>0</v>
      </c>
      <c r="C32" s="1" t="s">
        <v>1</v>
      </c>
      <c r="D32" s="1" t="s">
        <v>2</v>
      </c>
      <c r="E32" s="1" t="s">
        <v>95</v>
      </c>
      <c r="F32" s="6">
        <v>6</v>
      </c>
      <c r="G32" s="2">
        <v>0</v>
      </c>
      <c r="H32" s="2">
        <v>0</v>
      </c>
      <c r="I32" s="2">
        <v>0</v>
      </c>
      <c r="J32" s="2">
        <v>10844.996029350899</v>
      </c>
      <c r="K32" s="2">
        <v>5084.3611319208003</v>
      </c>
      <c r="L32" s="2">
        <v>0</v>
      </c>
      <c r="M32" s="2">
        <v>5760.6348974300599</v>
      </c>
      <c r="N32" s="2">
        <v>0</v>
      </c>
      <c r="O32" s="2">
        <v>2126.54911260985</v>
      </c>
      <c r="P32" s="2">
        <v>610.40633916613206</v>
      </c>
      <c r="Q32" s="2">
        <v>0</v>
      </c>
      <c r="R32" s="2">
        <v>0</v>
      </c>
      <c r="S32" s="2">
        <v>14077.2156070496</v>
      </c>
      <c r="T32" s="2">
        <v>0</v>
      </c>
      <c r="U32" s="2"/>
      <c r="V32" s="2">
        <v>27659.1670881764</v>
      </c>
      <c r="W32" s="2">
        <v>27659.1670881764</v>
      </c>
      <c r="X32" s="2">
        <v>0</v>
      </c>
      <c r="Y32" s="2"/>
      <c r="Z32" s="2">
        <v>18154.6626878436</v>
      </c>
      <c r="AA32" s="2">
        <v>0</v>
      </c>
      <c r="AB32" s="2">
        <v>45813.82977602</v>
      </c>
      <c r="AC32" s="2"/>
      <c r="AD32" s="2"/>
      <c r="AE32" s="2"/>
    </row>
    <row r="33" spans="1:31" s="3" customFormat="1" ht="14.25">
      <c r="A33" s="4">
        <v>700000</v>
      </c>
      <c r="B33" s="1" t="s">
        <v>0</v>
      </c>
      <c r="C33" s="1" t="s">
        <v>1</v>
      </c>
      <c r="D33" s="1" t="s">
        <v>2</v>
      </c>
      <c r="E33" s="1" t="s">
        <v>96</v>
      </c>
      <c r="F33" s="6">
        <v>6</v>
      </c>
      <c r="G33" s="2">
        <v>0</v>
      </c>
      <c r="H33" s="2">
        <v>0</v>
      </c>
      <c r="I33" s="2">
        <v>0</v>
      </c>
      <c r="J33" s="2">
        <v>14698.2188923541</v>
      </c>
      <c r="K33" s="2">
        <v>5034.9893551903097</v>
      </c>
      <c r="L33" s="2">
        <v>0</v>
      </c>
      <c r="M33" s="2">
        <v>9663.2295371637902</v>
      </c>
      <c r="N33" s="2">
        <v>0</v>
      </c>
      <c r="O33" s="2">
        <v>31531.704591064401</v>
      </c>
      <c r="P33" s="2">
        <v>2102.7664024676901</v>
      </c>
      <c r="Q33" s="2">
        <v>0</v>
      </c>
      <c r="R33" s="2">
        <v>0</v>
      </c>
      <c r="S33" s="2">
        <v>49549.077981868002</v>
      </c>
      <c r="T33" s="2">
        <v>0</v>
      </c>
      <c r="U33" s="2"/>
      <c r="V33" s="2">
        <v>97881.767867754199</v>
      </c>
      <c r="W33" s="2">
        <v>97881.767867754199</v>
      </c>
      <c r="X33" s="2">
        <v>0</v>
      </c>
      <c r="Y33" s="2"/>
      <c r="Z33" s="2">
        <v>63900.903585222703</v>
      </c>
      <c r="AA33" s="2">
        <v>0</v>
      </c>
      <c r="AB33" s="2">
        <v>161782.67145297691</v>
      </c>
      <c r="AC33" s="2"/>
      <c r="AD33" s="2"/>
      <c r="AE33" s="2"/>
    </row>
    <row r="34" spans="1:31" s="3" customFormat="1" ht="14.25">
      <c r="A34" s="4">
        <v>700000</v>
      </c>
      <c r="B34" s="1" t="s">
        <v>0</v>
      </c>
      <c r="C34" s="1" t="s">
        <v>1</v>
      </c>
      <c r="D34" s="1" t="s">
        <v>2</v>
      </c>
      <c r="E34" s="1" t="s">
        <v>97</v>
      </c>
      <c r="F34" s="6">
        <v>6</v>
      </c>
      <c r="G34" s="2">
        <v>0</v>
      </c>
      <c r="H34" s="2">
        <v>0</v>
      </c>
      <c r="I34" s="2">
        <v>0</v>
      </c>
      <c r="J34" s="2">
        <v>9489.8862004729599</v>
      </c>
      <c r="K34" s="2">
        <v>4687.7997024238803</v>
      </c>
      <c r="L34" s="2">
        <v>0</v>
      </c>
      <c r="M34" s="2">
        <v>4802.0864980490796</v>
      </c>
      <c r="N34" s="2">
        <v>0</v>
      </c>
      <c r="O34" s="2">
        <v>2641.3142367472901</v>
      </c>
      <c r="P34" s="2">
        <v>515.69414343135804</v>
      </c>
      <c r="Q34" s="2">
        <v>0</v>
      </c>
      <c r="R34" s="2">
        <v>0</v>
      </c>
      <c r="S34" s="2">
        <v>13530.974782322601</v>
      </c>
      <c r="T34" s="2">
        <v>0</v>
      </c>
      <c r="U34" s="2"/>
      <c r="V34" s="2">
        <v>26177.869362974299</v>
      </c>
      <c r="W34" s="2">
        <v>26177.869362974299</v>
      </c>
      <c r="X34" s="2">
        <v>0</v>
      </c>
      <c r="Y34" s="2"/>
      <c r="Z34" s="2">
        <v>17450.203922980902</v>
      </c>
      <c r="AA34" s="2">
        <v>0</v>
      </c>
      <c r="AB34" s="2">
        <v>43628.073285955201</v>
      </c>
      <c r="AC34" s="2"/>
      <c r="AD34" s="2"/>
      <c r="AE34" s="2"/>
    </row>
    <row r="35" spans="1:31" s="3" customFormat="1" ht="14.25">
      <c r="A35" s="4">
        <v>700000</v>
      </c>
      <c r="B35" s="1" t="s">
        <v>0</v>
      </c>
      <c r="C35" s="1" t="s">
        <v>1</v>
      </c>
      <c r="D35" s="1" t="s">
        <v>2</v>
      </c>
      <c r="E35" s="1" t="s">
        <v>103</v>
      </c>
      <c r="F35" s="6">
        <v>5</v>
      </c>
      <c r="G35" s="2">
        <v>0</v>
      </c>
      <c r="H35" s="2">
        <v>0</v>
      </c>
      <c r="I35" s="2">
        <v>0</v>
      </c>
      <c r="J35" s="2">
        <v>3426.3545940171002</v>
      </c>
      <c r="K35" s="2">
        <v>2096.5992199535599</v>
      </c>
      <c r="L35" s="2">
        <v>0</v>
      </c>
      <c r="M35" s="2">
        <v>1329.7553740635401</v>
      </c>
      <c r="N35" s="2">
        <v>0</v>
      </c>
      <c r="O35" s="2">
        <v>278.457539665127</v>
      </c>
      <c r="P35" s="2">
        <v>183.48309962620999</v>
      </c>
      <c r="Q35" s="2">
        <v>0</v>
      </c>
      <c r="R35" s="2">
        <v>0</v>
      </c>
      <c r="S35" s="2">
        <v>10212.7335039522</v>
      </c>
      <c r="T35" s="2">
        <v>0</v>
      </c>
      <c r="U35" s="2"/>
      <c r="V35" s="2">
        <v>14101.0287372607</v>
      </c>
      <c r="W35" s="2">
        <v>14101.0287372607</v>
      </c>
      <c r="X35" s="2">
        <v>0</v>
      </c>
      <c r="Y35" s="2"/>
      <c r="Z35" s="2">
        <v>13170.8384001906</v>
      </c>
      <c r="AA35" s="2">
        <v>0</v>
      </c>
      <c r="AB35" s="2">
        <v>27271.8671374513</v>
      </c>
      <c r="AC35" s="2"/>
      <c r="AD35" s="2"/>
      <c r="AE35" s="2"/>
    </row>
    <row r="36" spans="1:31" s="3" customFormat="1" ht="14.25">
      <c r="A36" s="4">
        <v>700000</v>
      </c>
      <c r="B36" s="1" t="s">
        <v>0</v>
      </c>
      <c r="C36" s="1" t="s">
        <v>1</v>
      </c>
      <c r="D36" s="1" t="s">
        <v>2</v>
      </c>
      <c r="E36" s="1" t="s">
        <v>104</v>
      </c>
      <c r="F36" s="6">
        <v>7</v>
      </c>
      <c r="G36" s="2">
        <v>0</v>
      </c>
      <c r="H36" s="2">
        <v>0</v>
      </c>
      <c r="I36" s="2">
        <v>0</v>
      </c>
      <c r="J36" s="2">
        <v>3690.4686290791201</v>
      </c>
      <c r="K36" s="2">
        <v>1352.31470656589</v>
      </c>
      <c r="L36" s="2">
        <v>0</v>
      </c>
      <c r="M36" s="2">
        <v>2338.1539225132201</v>
      </c>
      <c r="N36" s="2">
        <v>0</v>
      </c>
      <c r="O36" s="2">
        <v>730.36235145895</v>
      </c>
      <c r="P36" s="2">
        <v>246.865401364451</v>
      </c>
      <c r="Q36" s="2">
        <v>0</v>
      </c>
      <c r="R36" s="2">
        <v>0</v>
      </c>
      <c r="S36" s="2">
        <v>8203.9908987597701</v>
      </c>
      <c r="T36" s="2">
        <v>7.9020000000000001</v>
      </c>
      <c r="U36" s="2"/>
      <c r="V36" s="2">
        <v>12879.5892806623</v>
      </c>
      <c r="W36" s="2">
        <v>12879.5892806623</v>
      </c>
      <c r="X36" s="2">
        <v>0</v>
      </c>
      <c r="Y36" s="2"/>
      <c r="Z36" s="2">
        <v>10580.2661278084</v>
      </c>
      <c r="AA36" s="2">
        <v>1.10021884881444</v>
      </c>
      <c r="AB36" s="2">
        <v>23460.955627319512</v>
      </c>
      <c r="AC36" s="2"/>
      <c r="AD36" s="2"/>
      <c r="AE36" s="2"/>
    </row>
    <row r="37" spans="1:31" s="3" customFormat="1" ht="14.25">
      <c r="A37" s="4">
        <v>700000</v>
      </c>
      <c r="B37" s="1" t="s">
        <v>0</v>
      </c>
      <c r="C37" s="1" t="s">
        <v>1</v>
      </c>
      <c r="D37" s="1" t="s">
        <v>2</v>
      </c>
      <c r="E37" s="1" t="s">
        <v>105</v>
      </c>
      <c r="F37" s="6">
        <v>7</v>
      </c>
      <c r="G37" s="2">
        <v>0</v>
      </c>
      <c r="H37" s="2">
        <v>0</v>
      </c>
      <c r="I37" s="2">
        <v>0</v>
      </c>
      <c r="J37" s="2">
        <v>3632.0911145927798</v>
      </c>
      <c r="K37" s="2">
        <v>1909.5445369424999</v>
      </c>
      <c r="L37" s="2">
        <v>0</v>
      </c>
      <c r="M37" s="2">
        <v>1722.5465776502799</v>
      </c>
      <c r="N37" s="2">
        <v>0</v>
      </c>
      <c r="O37" s="2">
        <v>4855.9903073583901</v>
      </c>
      <c r="P37" s="2">
        <v>364.55348741264402</v>
      </c>
      <c r="Q37" s="2">
        <v>0</v>
      </c>
      <c r="R37" s="2">
        <v>0</v>
      </c>
      <c r="S37" s="2">
        <v>10042.850761449699</v>
      </c>
      <c r="T37" s="2">
        <v>0</v>
      </c>
      <c r="U37" s="2"/>
      <c r="V37" s="2">
        <v>18895.485670813501</v>
      </c>
      <c r="W37" s="2">
        <v>18895.485670813501</v>
      </c>
      <c r="X37" s="2">
        <v>0</v>
      </c>
      <c r="Y37" s="2"/>
      <c r="Z37" s="2">
        <v>12951.7493436108</v>
      </c>
      <c r="AA37" s="2">
        <v>0</v>
      </c>
      <c r="AB37" s="2">
        <v>31847.235014424303</v>
      </c>
      <c r="AC37" s="2"/>
      <c r="AD37" s="2"/>
      <c r="AE37" s="2"/>
    </row>
    <row r="38" spans="1:31" s="3" customFormat="1" ht="14.25">
      <c r="A38" s="4">
        <v>700000</v>
      </c>
      <c r="B38" s="1" t="s">
        <v>0</v>
      </c>
      <c r="C38" s="1" t="s">
        <v>1</v>
      </c>
      <c r="D38" s="1" t="s">
        <v>2</v>
      </c>
      <c r="E38" s="1" t="s">
        <v>107</v>
      </c>
      <c r="F38" s="6">
        <v>7</v>
      </c>
      <c r="G38" s="2">
        <v>0</v>
      </c>
      <c r="H38" s="2">
        <v>0</v>
      </c>
      <c r="I38" s="2">
        <v>0</v>
      </c>
      <c r="J38" s="2">
        <v>7511.8344129495899</v>
      </c>
      <c r="K38" s="2">
        <v>2763.0615756744701</v>
      </c>
      <c r="L38" s="2">
        <v>0</v>
      </c>
      <c r="M38" s="2">
        <v>4748.7728372751199</v>
      </c>
      <c r="N38" s="2">
        <v>0</v>
      </c>
      <c r="O38" s="2">
        <v>24194.703511403601</v>
      </c>
      <c r="P38" s="2">
        <v>1011.25610892541</v>
      </c>
      <c r="Q38" s="2">
        <v>0</v>
      </c>
      <c r="R38" s="2">
        <v>0</v>
      </c>
      <c r="S38" s="2">
        <v>31376.327128237401</v>
      </c>
      <c r="T38" s="2">
        <v>22.873000000000001</v>
      </c>
      <c r="U38" s="2"/>
      <c r="V38" s="2">
        <v>64116.994161515999</v>
      </c>
      <c r="W38" s="2">
        <v>64116.994161515999</v>
      </c>
      <c r="X38" s="2">
        <v>0</v>
      </c>
      <c r="Y38" s="2"/>
      <c r="Z38" s="2">
        <v>40464.439225561597</v>
      </c>
      <c r="AA38" s="2">
        <v>3.18467549087987</v>
      </c>
      <c r="AB38" s="2">
        <v>104584.61806256846</v>
      </c>
      <c r="AC38" s="2"/>
      <c r="AD38" s="2"/>
      <c r="AE38" s="2"/>
    </row>
    <row r="39" spans="1:31" s="3" customFormat="1" ht="14.25">
      <c r="A39" s="4">
        <v>700000</v>
      </c>
      <c r="B39" s="1" t="s">
        <v>0</v>
      </c>
      <c r="C39" s="1" t="s">
        <v>1</v>
      </c>
      <c r="D39" s="1" t="s">
        <v>2</v>
      </c>
      <c r="E39" s="1" t="s">
        <v>108</v>
      </c>
      <c r="F39" s="6">
        <v>7</v>
      </c>
      <c r="G39" s="2">
        <v>0</v>
      </c>
      <c r="H39" s="2">
        <v>0</v>
      </c>
      <c r="I39" s="2">
        <v>0</v>
      </c>
      <c r="J39" s="2">
        <v>8355.5374137361796</v>
      </c>
      <c r="K39" s="2">
        <v>5814.4902116214098</v>
      </c>
      <c r="L39" s="2">
        <v>0</v>
      </c>
      <c r="M39" s="2">
        <v>2541.0472021147698</v>
      </c>
      <c r="N39" s="2">
        <v>0</v>
      </c>
      <c r="O39" s="2">
        <v>50656.251355031804</v>
      </c>
      <c r="P39" s="2">
        <v>1079.6547954079099</v>
      </c>
      <c r="Q39" s="2">
        <v>0</v>
      </c>
      <c r="R39" s="2">
        <v>0</v>
      </c>
      <c r="S39" s="2">
        <v>64959.824066646601</v>
      </c>
      <c r="T39" s="2">
        <v>28.536999999999999</v>
      </c>
      <c r="U39" s="2"/>
      <c r="V39" s="2">
        <v>125079.804630823</v>
      </c>
      <c r="W39" s="2">
        <v>125079.804630823</v>
      </c>
      <c r="X39" s="2">
        <v>0</v>
      </c>
      <c r="Y39" s="2"/>
      <c r="Z39" s="2">
        <v>83775.352108768493</v>
      </c>
      <c r="AA39" s="2">
        <v>3.9732909755274202</v>
      </c>
      <c r="AB39" s="2">
        <v>208859.13003056703</v>
      </c>
      <c r="AC39" s="2"/>
      <c r="AD39" s="2"/>
      <c r="AE39" s="2"/>
    </row>
    <row r="40" spans="1:31" s="3" customFormat="1" ht="14.25">
      <c r="A40" s="4">
        <v>700000</v>
      </c>
      <c r="B40" s="1" t="s">
        <v>0</v>
      </c>
      <c r="C40" s="1" t="s">
        <v>1</v>
      </c>
      <c r="D40" s="1" t="s">
        <v>2</v>
      </c>
      <c r="E40" s="1" t="s">
        <v>106</v>
      </c>
      <c r="F40" s="6">
        <v>7</v>
      </c>
      <c r="G40" s="2">
        <v>0</v>
      </c>
      <c r="H40" s="2">
        <v>0</v>
      </c>
      <c r="I40" s="2">
        <v>0</v>
      </c>
      <c r="J40" s="2">
        <v>4012.3798227672501</v>
      </c>
      <c r="K40" s="2">
        <v>1990.36558502607</v>
      </c>
      <c r="L40" s="2">
        <v>0</v>
      </c>
      <c r="M40" s="2">
        <v>2022.0142377411801</v>
      </c>
      <c r="N40" s="2">
        <v>0</v>
      </c>
      <c r="O40" s="2">
        <v>13323.1025184185</v>
      </c>
      <c r="P40" s="2">
        <v>449.46199958327099</v>
      </c>
      <c r="Q40" s="2">
        <v>0</v>
      </c>
      <c r="R40" s="2">
        <v>0</v>
      </c>
      <c r="S40" s="2">
        <v>17809.869635670999</v>
      </c>
      <c r="T40" s="2">
        <v>0</v>
      </c>
      <c r="U40" s="2"/>
      <c r="V40" s="2">
        <v>35594.813976440098</v>
      </c>
      <c r="W40" s="2">
        <v>35594.813976440098</v>
      </c>
      <c r="X40" s="2">
        <v>0</v>
      </c>
      <c r="Y40" s="2"/>
      <c r="Z40" s="2">
        <v>22968.475071743302</v>
      </c>
      <c r="AA40" s="2">
        <v>0</v>
      </c>
      <c r="AB40" s="2">
        <v>58563.289048183404</v>
      </c>
      <c r="AC40" s="2"/>
      <c r="AD40" s="2"/>
      <c r="AE40" s="2"/>
    </row>
    <row r="41" spans="1:31" s="3" customFormat="1" ht="14.25">
      <c r="A41" s="4">
        <v>700000</v>
      </c>
      <c r="B41" s="1" t="s">
        <v>0</v>
      </c>
      <c r="C41" s="1" t="s">
        <v>1</v>
      </c>
      <c r="D41" s="1" t="s">
        <v>2</v>
      </c>
      <c r="E41" s="1" t="s">
        <v>109</v>
      </c>
      <c r="F41" s="6">
        <v>7</v>
      </c>
      <c r="G41" s="2">
        <v>0</v>
      </c>
      <c r="H41" s="2">
        <v>0</v>
      </c>
      <c r="I41" s="2">
        <v>0</v>
      </c>
      <c r="J41" s="2">
        <v>4793.03200915258</v>
      </c>
      <c r="K41" s="2">
        <v>2121.1885826084699</v>
      </c>
      <c r="L41" s="2">
        <v>0</v>
      </c>
      <c r="M41" s="2">
        <v>2671.8434265441201</v>
      </c>
      <c r="N41" s="2">
        <v>0</v>
      </c>
      <c r="O41" s="2">
        <v>2838.5484166635802</v>
      </c>
      <c r="P41" s="2">
        <v>494.49870870010301</v>
      </c>
      <c r="Q41" s="2">
        <v>0</v>
      </c>
      <c r="R41" s="2">
        <v>0</v>
      </c>
      <c r="S41" s="2">
        <v>10842.6764107075</v>
      </c>
      <c r="T41" s="2">
        <v>0</v>
      </c>
      <c r="U41" s="2"/>
      <c r="V41" s="2">
        <v>18968.755545223801</v>
      </c>
      <c r="W41" s="2">
        <v>18968.755545223801</v>
      </c>
      <c r="X41" s="2">
        <v>0</v>
      </c>
      <c r="Y41" s="2"/>
      <c r="Z41" s="2">
        <v>13983.2434456184</v>
      </c>
      <c r="AA41" s="2">
        <v>0</v>
      </c>
      <c r="AB41" s="2">
        <v>32951.998990842199</v>
      </c>
      <c r="AC41" s="2"/>
      <c r="AD41" s="2"/>
      <c r="AE41" s="2"/>
    </row>
    <row r="42" spans="1:31" s="3" customFormat="1" ht="14.25">
      <c r="A42" s="4">
        <v>700000</v>
      </c>
      <c r="B42" s="1" t="s">
        <v>0</v>
      </c>
      <c r="C42" s="1" t="s">
        <v>1</v>
      </c>
      <c r="D42" s="1" t="s">
        <v>2</v>
      </c>
      <c r="E42" s="1" t="s">
        <v>98</v>
      </c>
      <c r="F42" s="6">
        <v>8</v>
      </c>
      <c r="G42" s="2">
        <v>0</v>
      </c>
      <c r="H42" s="2">
        <v>0</v>
      </c>
      <c r="I42" s="2">
        <v>0</v>
      </c>
      <c r="J42" s="2">
        <v>2761.59834424068</v>
      </c>
      <c r="K42" s="2">
        <v>1675.51722692975</v>
      </c>
      <c r="L42" s="2">
        <v>0</v>
      </c>
      <c r="M42" s="2">
        <v>1086.08111731093</v>
      </c>
      <c r="N42" s="2">
        <v>0</v>
      </c>
      <c r="O42" s="2">
        <v>330.27052212408103</v>
      </c>
      <c r="P42" s="2">
        <v>149.15600528009099</v>
      </c>
      <c r="Q42" s="2">
        <v>0</v>
      </c>
      <c r="R42" s="2">
        <v>0</v>
      </c>
      <c r="S42" s="2">
        <v>4497.2883023553704</v>
      </c>
      <c r="T42" s="2">
        <v>0</v>
      </c>
      <c r="U42" s="2"/>
      <c r="V42" s="2">
        <v>7738.31317400022</v>
      </c>
      <c r="W42" s="2">
        <v>7738.31317400022</v>
      </c>
      <c r="X42" s="2">
        <v>0</v>
      </c>
      <c r="Y42" s="2"/>
      <c r="Z42" s="2">
        <v>5799.9219745103001</v>
      </c>
      <c r="AA42" s="2">
        <v>0</v>
      </c>
      <c r="AB42" s="2">
        <v>13538.235148510521</v>
      </c>
      <c r="AC42" s="2"/>
      <c r="AD42" s="2"/>
      <c r="AE42" s="2"/>
    </row>
    <row r="43" spans="1:31" s="3" customFormat="1" ht="14.25">
      <c r="A43" s="4">
        <v>700000</v>
      </c>
      <c r="B43" s="1" t="s">
        <v>0</v>
      </c>
      <c r="C43" s="1" t="s">
        <v>1</v>
      </c>
      <c r="D43" s="1" t="s">
        <v>2</v>
      </c>
      <c r="E43" s="1" t="s">
        <v>99</v>
      </c>
      <c r="F43" s="6">
        <v>8</v>
      </c>
      <c r="G43" s="2">
        <v>0</v>
      </c>
      <c r="H43" s="2">
        <v>0</v>
      </c>
      <c r="I43" s="2">
        <v>0</v>
      </c>
      <c r="J43" s="2">
        <v>3336.7445277830102</v>
      </c>
      <c r="K43" s="2">
        <v>1773.7194549036601</v>
      </c>
      <c r="L43" s="2">
        <v>0</v>
      </c>
      <c r="M43" s="2">
        <v>1563.0250728793501</v>
      </c>
      <c r="N43" s="2">
        <v>0</v>
      </c>
      <c r="O43" s="2">
        <v>231.719137172188</v>
      </c>
      <c r="P43" s="2">
        <v>178.87499852014801</v>
      </c>
      <c r="Q43" s="2">
        <v>0</v>
      </c>
      <c r="R43" s="2">
        <v>0</v>
      </c>
      <c r="S43" s="2">
        <v>5537.8603130829697</v>
      </c>
      <c r="T43" s="2">
        <v>0</v>
      </c>
      <c r="U43" s="2"/>
      <c r="V43" s="2">
        <v>9285.1989765583094</v>
      </c>
      <c r="W43" s="2">
        <v>9285.1989765583094</v>
      </c>
      <c r="X43" s="2">
        <v>0</v>
      </c>
      <c r="Y43" s="2"/>
      <c r="Z43" s="2">
        <v>7141.89430657505</v>
      </c>
      <c r="AA43" s="2">
        <v>0</v>
      </c>
      <c r="AB43" s="2">
        <v>16427.093283133359</v>
      </c>
      <c r="AC43" s="2"/>
      <c r="AD43" s="2"/>
      <c r="AE43" s="2"/>
    </row>
    <row r="44" spans="1:31" s="3" customFormat="1" ht="14.25">
      <c r="A44" s="4">
        <v>700000</v>
      </c>
      <c r="B44" s="1" t="s">
        <v>0</v>
      </c>
      <c r="C44" s="1" t="s">
        <v>1</v>
      </c>
      <c r="D44" s="1" t="s">
        <v>2</v>
      </c>
      <c r="E44" s="1" t="s">
        <v>100</v>
      </c>
      <c r="F44" s="6">
        <v>8</v>
      </c>
      <c r="G44" s="2">
        <v>0</v>
      </c>
      <c r="H44" s="2">
        <v>0</v>
      </c>
      <c r="I44" s="2">
        <v>0</v>
      </c>
      <c r="J44" s="2">
        <v>6214.4877340571902</v>
      </c>
      <c r="K44" s="2">
        <v>2677.1407955786899</v>
      </c>
      <c r="L44" s="2">
        <v>0</v>
      </c>
      <c r="M44" s="2">
        <v>3537.3469384785099</v>
      </c>
      <c r="N44" s="2">
        <v>0</v>
      </c>
      <c r="O44" s="2">
        <v>1676.32322444189</v>
      </c>
      <c r="P44" s="2">
        <v>690.80468048959597</v>
      </c>
      <c r="Q44" s="2">
        <v>0</v>
      </c>
      <c r="R44" s="2">
        <v>0</v>
      </c>
      <c r="S44" s="2">
        <v>12975.517735925499</v>
      </c>
      <c r="T44" s="2">
        <v>0</v>
      </c>
      <c r="U44" s="2"/>
      <c r="V44" s="2">
        <v>21557.133374914101</v>
      </c>
      <c r="W44" s="2">
        <v>21557.133374914101</v>
      </c>
      <c r="X44" s="2">
        <v>0</v>
      </c>
      <c r="Y44" s="2"/>
      <c r="Z44" s="2">
        <v>16733.859469900501</v>
      </c>
      <c r="AA44" s="2">
        <v>0</v>
      </c>
      <c r="AB44" s="2">
        <v>38290.992844814602</v>
      </c>
      <c r="AC44" s="2"/>
      <c r="AD44" s="2"/>
      <c r="AE44" s="2"/>
    </row>
    <row r="45" spans="1:31" s="3" customFormat="1" ht="14.25">
      <c r="A45" s="4">
        <v>700000</v>
      </c>
      <c r="B45" s="1" t="s">
        <v>0</v>
      </c>
      <c r="C45" s="1" t="s">
        <v>1</v>
      </c>
      <c r="D45" s="1" t="s">
        <v>2</v>
      </c>
      <c r="E45" s="1" t="s">
        <v>101</v>
      </c>
      <c r="F45" s="6">
        <v>8</v>
      </c>
      <c r="G45" s="2">
        <v>0</v>
      </c>
      <c r="H45" s="2">
        <v>0</v>
      </c>
      <c r="I45" s="2">
        <v>0</v>
      </c>
      <c r="J45" s="2">
        <v>8647.85460685424</v>
      </c>
      <c r="K45" s="2">
        <v>4043.1387315269099</v>
      </c>
      <c r="L45" s="2">
        <v>0</v>
      </c>
      <c r="M45" s="2">
        <v>4604.7158753273197</v>
      </c>
      <c r="N45" s="2">
        <v>0</v>
      </c>
      <c r="O45" s="2">
        <v>4991.9378355865301</v>
      </c>
      <c r="P45" s="2">
        <v>1101.5760930829699</v>
      </c>
      <c r="Q45" s="2">
        <v>0</v>
      </c>
      <c r="R45" s="2">
        <v>0</v>
      </c>
      <c r="S45" s="2">
        <v>21415.727905746498</v>
      </c>
      <c r="T45" s="2">
        <v>0</v>
      </c>
      <c r="U45" s="2"/>
      <c r="V45" s="2">
        <v>36157.096441270201</v>
      </c>
      <c r="W45" s="2">
        <v>36157.096441270201</v>
      </c>
      <c r="X45" s="2">
        <v>0</v>
      </c>
      <c r="Y45" s="2"/>
      <c r="Z45" s="2">
        <v>27618.765471544299</v>
      </c>
      <c r="AA45" s="2">
        <v>0</v>
      </c>
      <c r="AB45" s="2">
        <v>63775.8619128145</v>
      </c>
      <c r="AC45" s="2"/>
      <c r="AD45" s="2"/>
      <c r="AE45" s="2"/>
    </row>
    <row r="46" spans="1:31" s="3" customFormat="1" ht="14.25">
      <c r="A46" s="4">
        <v>700000</v>
      </c>
      <c r="B46" s="1" t="s">
        <v>0</v>
      </c>
      <c r="C46" s="1" t="s">
        <v>1</v>
      </c>
      <c r="D46" s="1" t="s">
        <v>2</v>
      </c>
      <c r="E46" s="1" t="s">
        <v>102</v>
      </c>
      <c r="F46" s="6">
        <v>8</v>
      </c>
      <c r="G46" s="2">
        <v>0</v>
      </c>
      <c r="H46" s="2">
        <v>0</v>
      </c>
      <c r="I46" s="2">
        <v>0</v>
      </c>
      <c r="J46" s="2">
        <v>4787.5204675740897</v>
      </c>
      <c r="K46" s="2">
        <v>2339.9112483835002</v>
      </c>
      <c r="L46" s="2">
        <v>0</v>
      </c>
      <c r="M46" s="2">
        <v>2447.60921919059</v>
      </c>
      <c r="N46" s="2">
        <v>0</v>
      </c>
      <c r="O46" s="2">
        <v>1605.7727018124499</v>
      </c>
      <c r="P46" s="2">
        <v>545.78074804040796</v>
      </c>
      <c r="Q46" s="2">
        <v>0</v>
      </c>
      <c r="R46" s="2">
        <v>0</v>
      </c>
      <c r="S46" s="2">
        <v>12085.633865821501</v>
      </c>
      <c r="T46" s="2">
        <v>0</v>
      </c>
      <c r="U46" s="2"/>
      <c r="V46" s="2">
        <v>19024.707783248399</v>
      </c>
      <c r="W46" s="2">
        <v>19024.707783248399</v>
      </c>
      <c r="X46" s="2">
        <v>0</v>
      </c>
      <c r="Y46" s="2"/>
      <c r="Z46" s="2">
        <v>15586.2219012183</v>
      </c>
      <c r="AA46" s="2">
        <v>0</v>
      </c>
      <c r="AB46" s="2">
        <v>34610.929684466697</v>
      </c>
      <c r="AC46" s="2"/>
      <c r="AD46" s="2"/>
      <c r="AE46" s="2"/>
    </row>
    <row r="47" spans="1:31" s="3" customFormat="1" ht="14.25">
      <c r="A47" s="4">
        <v>700000</v>
      </c>
      <c r="B47" s="1" t="s">
        <v>0</v>
      </c>
      <c r="C47" s="1" t="s">
        <v>1</v>
      </c>
      <c r="D47" s="1" t="s">
        <v>2</v>
      </c>
      <c r="E47" s="1" t="s">
        <v>110</v>
      </c>
      <c r="F47" s="6">
        <v>9</v>
      </c>
      <c r="G47" s="2">
        <v>0</v>
      </c>
      <c r="H47" s="2">
        <v>0</v>
      </c>
      <c r="I47" s="2">
        <v>0</v>
      </c>
      <c r="J47" s="2">
        <v>2996.2838714122099</v>
      </c>
      <c r="K47" s="2">
        <v>1598.4246460443601</v>
      </c>
      <c r="L47" s="2">
        <v>0</v>
      </c>
      <c r="M47" s="2">
        <v>1397.8592253678501</v>
      </c>
      <c r="N47" s="2">
        <v>0</v>
      </c>
      <c r="O47" s="2">
        <v>350.91017651945702</v>
      </c>
      <c r="P47" s="2">
        <v>193.77061162689</v>
      </c>
      <c r="Q47" s="2">
        <v>0</v>
      </c>
      <c r="R47" s="2">
        <v>0</v>
      </c>
      <c r="S47" s="2">
        <v>6425.0274136824701</v>
      </c>
      <c r="T47" s="2">
        <v>0</v>
      </c>
      <c r="U47" s="2"/>
      <c r="V47" s="2">
        <v>9965.9920732410192</v>
      </c>
      <c r="W47" s="2">
        <v>9965.9920732410192</v>
      </c>
      <c r="X47" s="2">
        <v>0</v>
      </c>
      <c r="Y47" s="2"/>
      <c r="Z47" s="2">
        <v>8286.0281970207197</v>
      </c>
      <c r="AA47" s="2">
        <v>0</v>
      </c>
      <c r="AB47" s="2">
        <v>18252.020270261739</v>
      </c>
      <c r="AC47" s="2"/>
      <c r="AD47" s="2"/>
      <c r="AE47" s="2"/>
    </row>
    <row r="48" spans="1:31" s="3" customFormat="1" ht="14.25">
      <c r="A48" s="4">
        <v>700000</v>
      </c>
      <c r="B48" s="1" t="s">
        <v>0</v>
      </c>
      <c r="C48" s="1" t="s">
        <v>1</v>
      </c>
      <c r="D48" s="1" t="s">
        <v>2</v>
      </c>
      <c r="E48" s="1" t="s">
        <v>111</v>
      </c>
      <c r="F48" s="6">
        <v>9</v>
      </c>
      <c r="G48" s="2">
        <v>0</v>
      </c>
      <c r="H48" s="2">
        <v>0</v>
      </c>
      <c r="I48" s="2">
        <v>0</v>
      </c>
      <c r="J48" s="2">
        <v>2606.7167078965599</v>
      </c>
      <c r="K48" s="2">
        <v>912.76927591968399</v>
      </c>
      <c r="L48" s="2">
        <v>0</v>
      </c>
      <c r="M48" s="2">
        <v>1693.9474319768799</v>
      </c>
      <c r="N48" s="2">
        <v>0</v>
      </c>
      <c r="O48" s="2">
        <v>411.70204665011602</v>
      </c>
      <c r="P48" s="2">
        <v>187.70921751629601</v>
      </c>
      <c r="Q48" s="2">
        <v>0</v>
      </c>
      <c r="R48" s="2">
        <v>0</v>
      </c>
      <c r="S48" s="2">
        <v>4726.9227349970797</v>
      </c>
      <c r="T48" s="2">
        <v>0</v>
      </c>
      <c r="U48" s="2"/>
      <c r="V48" s="2">
        <v>7933.0507070600597</v>
      </c>
      <c r="W48" s="2">
        <v>7933.0507070600597</v>
      </c>
      <c r="X48" s="2">
        <v>0</v>
      </c>
      <c r="Y48" s="2"/>
      <c r="Z48" s="2">
        <v>6096.0697200940904</v>
      </c>
      <c r="AA48" s="2">
        <v>0</v>
      </c>
      <c r="AB48" s="2">
        <v>14029.12042715415</v>
      </c>
      <c r="AC48" s="2"/>
      <c r="AD48" s="2"/>
      <c r="AE48" s="2"/>
    </row>
    <row r="49" spans="1:31" s="3" customFormat="1" ht="14.25">
      <c r="A49" s="4">
        <v>700000</v>
      </c>
      <c r="B49" s="1" t="s">
        <v>0</v>
      </c>
      <c r="C49" s="1" t="s">
        <v>1</v>
      </c>
      <c r="D49" s="1" t="s">
        <v>2</v>
      </c>
      <c r="E49" s="1" t="s">
        <v>112</v>
      </c>
      <c r="F49" s="6">
        <v>9</v>
      </c>
      <c r="G49" s="2">
        <v>0</v>
      </c>
      <c r="H49" s="2">
        <v>0</v>
      </c>
      <c r="I49" s="2">
        <v>0</v>
      </c>
      <c r="J49" s="2">
        <v>5314.0511179469604</v>
      </c>
      <c r="K49" s="2">
        <v>2275.9429087917702</v>
      </c>
      <c r="L49" s="2">
        <v>0</v>
      </c>
      <c r="M49" s="2">
        <v>3038.1082091551898</v>
      </c>
      <c r="N49" s="2">
        <v>0</v>
      </c>
      <c r="O49" s="2">
        <v>707.50040869807799</v>
      </c>
      <c r="P49" s="2">
        <v>405.87613486753901</v>
      </c>
      <c r="Q49" s="2">
        <v>0</v>
      </c>
      <c r="R49" s="2">
        <v>0</v>
      </c>
      <c r="S49" s="2">
        <v>10875.9225806749</v>
      </c>
      <c r="T49" s="2">
        <v>0</v>
      </c>
      <c r="U49" s="2"/>
      <c r="V49" s="2">
        <v>17303.350242187498</v>
      </c>
      <c r="W49" s="2">
        <v>17303.350242187498</v>
      </c>
      <c r="X49" s="2">
        <v>0</v>
      </c>
      <c r="Y49" s="2"/>
      <c r="Z49" s="2">
        <v>14026.1193252148</v>
      </c>
      <c r="AA49" s="2">
        <v>0</v>
      </c>
      <c r="AB49" s="2">
        <v>31329.469567402299</v>
      </c>
      <c r="AC49" s="2"/>
      <c r="AD49" s="2"/>
      <c r="AE49" s="2"/>
    </row>
    <row r="50" spans="1:31" s="3" customFormat="1" ht="14.25">
      <c r="A50" s="4">
        <v>700000</v>
      </c>
      <c r="B50" s="1" t="s">
        <v>0</v>
      </c>
      <c r="C50" s="1" t="s">
        <v>1</v>
      </c>
      <c r="D50" s="1" t="s">
        <v>2</v>
      </c>
      <c r="E50" s="1" t="s">
        <v>113</v>
      </c>
      <c r="F50" s="6">
        <v>9</v>
      </c>
      <c r="G50" s="2">
        <v>0</v>
      </c>
      <c r="H50" s="2">
        <v>0</v>
      </c>
      <c r="I50" s="2">
        <v>0</v>
      </c>
      <c r="J50" s="2">
        <v>4115.5904604977904</v>
      </c>
      <c r="K50" s="2">
        <v>2458.6770335798501</v>
      </c>
      <c r="L50" s="2">
        <v>0</v>
      </c>
      <c r="M50" s="2">
        <v>1656.9134269179399</v>
      </c>
      <c r="N50" s="2">
        <v>0</v>
      </c>
      <c r="O50" s="2">
        <v>845.42794699521005</v>
      </c>
      <c r="P50" s="2">
        <v>304.41842571445898</v>
      </c>
      <c r="Q50" s="2">
        <v>0</v>
      </c>
      <c r="R50" s="2">
        <v>0</v>
      </c>
      <c r="S50" s="2">
        <v>8193.3690100102795</v>
      </c>
      <c r="T50" s="2">
        <v>0</v>
      </c>
      <c r="U50" s="2"/>
      <c r="V50" s="2">
        <v>13458.8058432177</v>
      </c>
      <c r="W50" s="2">
        <v>13458.8058432177</v>
      </c>
      <c r="X50" s="2">
        <v>0</v>
      </c>
      <c r="Y50" s="2"/>
      <c r="Z50" s="2">
        <v>10566.567622881101</v>
      </c>
      <c r="AA50" s="2">
        <v>0</v>
      </c>
      <c r="AB50" s="2">
        <v>24025.373466098801</v>
      </c>
      <c r="AC50" s="2"/>
      <c r="AD50" s="2"/>
      <c r="AE50" s="2"/>
    </row>
    <row r="51" spans="1:31" s="3" customFormat="1" ht="14.25">
      <c r="A51" s="4">
        <v>700000</v>
      </c>
      <c r="B51" s="1" t="s">
        <v>0</v>
      </c>
      <c r="C51" s="1" t="s">
        <v>1</v>
      </c>
      <c r="D51" s="1" t="s">
        <v>2</v>
      </c>
      <c r="E51" s="1" t="s">
        <v>114</v>
      </c>
      <c r="F51" s="6">
        <v>10</v>
      </c>
      <c r="G51" s="2">
        <v>0</v>
      </c>
      <c r="H51" s="2">
        <v>0</v>
      </c>
      <c r="I51" s="2">
        <v>0</v>
      </c>
      <c r="J51" s="2">
        <v>5060.6329351326303</v>
      </c>
      <c r="K51" s="2">
        <v>1648.84743221295</v>
      </c>
      <c r="L51" s="2">
        <v>0</v>
      </c>
      <c r="M51" s="2">
        <v>3411.7855029196799</v>
      </c>
      <c r="N51" s="2">
        <v>0</v>
      </c>
      <c r="O51" s="2">
        <v>1290.68414798617</v>
      </c>
      <c r="P51" s="2">
        <v>489.49961313427201</v>
      </c>
      <c r="Q51" s="2">
        <v>0</v>
      </c>
      <c r="R51" s="2">
        <v>0</v>
      </c>
      <c r="S51" s="2">
        <v>13036.5749212193</v>
      </c>
      <c r="T51" s="2">
        <v>0</v>
      </c>
      <c r="U51" s="2"/>
      <c r="V51" s="2">
        <v>19877.3916174724</v>
      </c>
      <c r="W51" s="2">
        <v>19877.3916174724</v>
      </c>
      <c r="X51" s="2">
        <v>0</v>
      </c>
      <c r="Y51" s="2"/>
      <c r="Z51" s="2">
        <v>16812.601789022501</v>
      </c>
      <c r="AA51" s="2">
        <v>0</v>
      </c>
      <c r="AB51" s="2">
        <v>36689.993406494905</v>
      </c>
      <c r="AC51" s="2"/>
      <c r="AD51" s="2"/>
      <c r="AE51" s="2"/>
    </row>
    <row r="52" spans="1:31" s="3" customFormat="1" ht="14.25">
      <c r="A52" s="4">
        <v>700000</v>
      </c>
      <c r="B52" s="1" t="s">
        <v>0</v>
      </c>
      <c r="C52" s="1" t="s">
        <v>1</v>
      </c>
      <c r="D52" s="1" t="s">
        <v>2</v>
      </c>
      <c r="E52" s="1" t="s">
        <v>115</v>
      </c>
      <c r="F52" s="6">
        <v>10</v>
      </c>
      <c r="G52" s="2">
        <v>0</v>
      </c>
      <c r="H52" s="2">
        <v>0</v>
      </c>
      <c r="I52" s="2">
        <v>0</v>
      </c>
      <c r="J52" s="2">
        <v>4542.9932367133997</v>
      </c>
      <c r="K52" s="2">
        <v>2444.5390384101102</v>
      </c>
      <c r="L52" s="2">
        <v>0</v>
      </c>
      <c r="M52" s="2">
        <v>2098.45419830329</v>
      </c>
      <c r="N52" s="2">
        <v>0</v>
      </c>
      <c r="O52" s="2">
        <v>575.23963708331405</v>
      </c>
      <c r="P52" s="2">
        <v>593.79874712011303</v>
      </c>
      <c r="Q52" s="2">
        <v>0</v>
      </c>
      <c r="R52" s="2">
        <v>0</v>
      </c>
      <c r="S52" s="2">
        <v>7428.6473717044901</v>
      </c>
      <c r="T52" s="2">
        <v>0</v>
      </c>
      <c r="U52" s="2"/>
      <c r="V52" s="2">
        <v>13140.6789926213</v>
      </c>
      <c r="W52" s="2">
        <v>13140.6789926213</v>
      </c>
      <c r="X52" s="2">
        <v>0</v>
      </c>
      <c r="Y52" s="2"/>
      <c r="Z52" s="2">
        <v>9580.3453626648297</v>
      </c>
      <c r="AA52" s="2">
        <v>0</v>
      </c>
      <c r="AB52" s="2">
        <v>22721.024355286128</v>
      </c>
      <c r="AC52" s="2"/>
      <c r="AD52" s="2"/>
      <c r="AE52" s="2"/>
    </row>
    <row r="53" spans="1:31" s="3" customFormat="1" ht="14.25">
      <c r="A53" s="4">
        <v>700000</v>
      </c>
      <c r="B53" s="1" t="s">
        <v>0</v>
      </c>
      <c r="C53" s="1" t="s">
        <v>1</v>
      </c>
      <c r="D53" s="1" t="s">
        <v>2</v>
      </c>
      <c r="E53" s="1" t="s">
        <v>116</v>
      </c>
      <c r="F53" s="6">
        <v>10</v>
      </c>
      <c r="G53" s="2">
        <v>0</v>
      </c>
      <c r="H53" s="2">
        <v>0</v>
      </c>
      <c r="I53" s="2">
        <v>0</v>
      </c>
      <c r="J53" s="2">
        <v>4756.65674894526</v>
      </c>
      <c r="K53" s="2">
        <v>2270.1262236330399</v>
      </c>
      <c r="L53" s="2">
        <v>0</v>
      </c>
      <c r="M53" s="2">
        <v>2486.5305253122201</v>
      </c>
      <c r="N53" s="2">
        <v>0</v>
      </c>
      <c r="O53" s="2">
        <v>583.024611438634</v>
      </c>
      <c r="P53" s="2">
        <v>490.15639175573898</v>
      </c>
      <c r="Q53" s="2">
        <v>0</v>
      </c>
      <c r="R53" s="2">
        <v>0</v>
      </c>
      <c r="S53" s="2">
        <v>9801.3852579201994</v>
      </c>
      <c r="T53" s="2">
        <v>0</v>
      </c>
      <c r="U53" s="2"/>
      <c r="V53" s="2">
        <v>15631.223010059801</v>
      </c>
      <c r="W53" s="2">
        <v>15631.223010059801</v>
      </c>
      <c r="X53" s="2">
        <v>0</v>
      </c>
      <c r="Y53" s="2"/>
      <c r="Z53" s="2">
        <v>12640.343672937301</v>
      </c>
      <c r="AA53" s="2">
        <v>0</v>
      </c>
      <c r="AB53" s="2">
        <v>28271.566682997101</v>
      </c>
      <c r="AC53" s="2"/>
      <c r="AD53" s="2"/>
      <c r="AE53" s="2"/>
    </row>
    <row r="54" spans="1:31" s="3" customFormat="1" ht="14.25">
      <c r="A54" s="4">
        <v>700000</v>
      </c>
      <c r="B54" s="1" t="s">
        <v>0</v>
      </c>
      <c r="C54" s="1" t="s">
        <v>1</v>
      </c>
      <c r="D54" s="1" t="s">
        <v>2</v>
      </c>
      <c r="E54" s="1" t="s">
        <v>117</v>
      </c>
      <c r="F54" s="6">
        <v>10</v>
      </c>
      <c r="G54" s="2">
        <v>0</v>
      </c>
      <c r="H54" s="2">
        <v>0</v>
      </c>
      <c r="I54" s="2">
        <v>0</v>
      </c>
      <c r="J54" s="2">
        <v>7366.7981861460003</v>
      </c>
      <c r="K54" s="2">
        <v>4083.8762107877801</v>
      </c>
      <c r="L54" s="2">
        <v>0</v>
      </c>
      <c r="M54" s="2">
        <v>3282.9219753582202</v>
      </c>
      <c r="N54" s="2">
        <v>0</v>
      </c>
      <c r="O54" s="2">
        <v>1115.9808565732101</v>
      </c>
      <c r="P54" s="2">
        <v>736.84747684843296</v>
      </c>
      <c r="Q54" s="2">
        <v>0</v>
      </c>
      <c r="R54" s="2">
        <v>0</v>
      </c>
      <c r="S54" s="2">
        <v>13613.0324494003</v>
      </c>
      <c r="T54" s="2">
        <v>0</v>
      </c>
      <c r="U54" s="2"/>
      <c r="V54" s="2">
        <v>22832.658968967899</v>
      </c>
      <c r="W54" s="2">
        <v>22832.658968967899</v>
      </c>
      <c r="X54" s="2">
        <v>0</v>
      </c>
      <c r="Y54" s="2"/>
      <c r="Z54" s="2">
        <v>17556.029485956598</v>
      </c>
      <c r="AA54" s="2">
        <v>0</v>
      </c>
      <c r="AB54" s="2">
        <v>40388.688454924501</v>
      </c>
      <c r="AC54" s="2"/>
      <c r="AD54" s="2"/>
      <c r="AE54" s="2"/>
    </row>
    <row r="55" spans="1:31" s="3" customFormat="1" ht="14.25">
      <c r="A55" s="4">
        <v>700000</v>
      </c>
      <c r="B55" s="1" t="s">
        <v>0</v>
      </c>
      <c r="C55" s="1" t="s">
        <v>1</v>
      </c>
      <c r="D55" s="1" t="s">
        <v>2</v>
      </c>
      <c r="E55" s="1" t="s">
        <v>118</v>
      </c>
      <c r="F55" s="6">
        <v>10</v>
      </c>
      <c r="G55" s="2">
        <v>0</v>
      </c>
      <c r="H55" s="2">
        <v>0</v>
      </c>
      <c r="I55" s="2">
        <v>0</v>
      </c>
      <c r="J55" s="2">
        <v>4331.2449768537799</v>
      </c>
      <c r="K55" s="2">
        <v>2088.0311934525498</v>
      </c>
      <c r="L55" s="2">
        <v>0</v>
      </c>
      <c r="M55" s="2">
        <v>2243.2137834012301</v>
      </c>
      <c r="N55" s="2">
        <v>0</v>
      </c>
      <c r="O55" s="2">
        <v>1846.31746051296</v>
      </c>
      <c r="P55" s="2">
        <v>446.89780303139798</v>
      </c>
      <c r="Q55" s="2">
        <v>0</v>
      </c>
      <c r="R55" s="2">
        <v>0</v>
      </c>
      <c r="S55" s="2">
        <v>10426.1732008739</v>
      </c>
      <c r="T55" s="2">
        <v>0</v>
      </c>
      <c r="U55" s="2"/>
      <c r="V55" s="2">
        <v>17050.633441271999</v>
      </c>
      <c r="W55" s="2">
        <v>17050.633441271999</v>
      </c>
      <c r="X55" s="2">
        <v>0</v>
      </c>
      <c r="Y55" s="2"/>
      <c r="Z55" s="2">
        <v>13446.100626043601</v>
      </c>
      <c r="AA55" s="2">
        <v>0</v>
      </c>
      <c r="AB55" s="2">
        <v>30496.7340673156</v>
      </c>
      <c r="AC55" s="2"/>
      <c r="AD55" s="2"/>
      <c r="AE55" s="2"/>
    </row>
    <row r="56" spans="1:31" s="3" customFormat="1" ht="14.25">
      <c r="A56" s="4">
        <v>700000</v>
      </c>
      <c r="B56" s="1" t="s">
        <v>0</v>
      </c>
      <c r="C56" s="1" t="s">
        <v>1</v>
      </c>
      <c r="D56" s="1" t="s">
        <v>2</v>
      </c>
      <c r="E56" s="1" t="s">
        <v>119</v>
      </c>
      <c r="F56" s="6">
        <v>10</v>
      </c>
      <c r="G56" s="2">
        <v>0</v>
      </c>
      <c r="H56" s="2">
        <v>0</v>
      </c>
      <c r="I56" s="2">
        <v>0</v>
      </c>
      <c r="J56" s="2">
        <v>2390.9581130720599</v>
      </c>
      <c r="K56" s="2">
        <v>895.89565394534998</v>
      </c>
      <c r="L56" s="2">
        <v>0</v>
      </c>
      <c r="M56" s="2">
        <v>1495.0624591267101</v>
      </c>
      <c r="N56" s="2">
        <v>0</v>
      </c>
      <c r="O56" s="2">
        <v>374.25225996892198</v>
      </c>
      <c r="P56" s="2">
        <v>461.84046062643</v>
      </c>
      <c r="Q56" s="2">
        <v>0</v>
      </c>
      <c r="R56" s="2">
        <v>0</v>
      </c>
      <c r="S56" s="2">
        <v>6688.5181421938096</v>
      </c>
      <c r="T56" s="2">
        <v>0</v>
      </c>
      <c r="U56" s="2"/>
      <c r="V56" s="2">
        <v>9915.5689758612298</v>
      </c>
      <c r="W56" s="2">
        <v>9915.5689758612298</v>
      </c>
      <c r="X56" s="2">
        <v>0</v>
      </c>
      <c r="Y56" s="2"/>
      <c r="Z56" s="2">
        <v>8625.8386702724092</v>
      </c>
      <c r="AA56" s="2">
        <v>0</v>
      </c>
      <c r="AB56" s="2">
        <v>18541.407646133637</v>
      </c>
      <c r="AC56" s="2"/>
      <c r="AD56" s="2"/>
      <c r="AE56" s="2"/>
    </row>
    <row r="57" spans="1:31" s="3" customFormat="1" ht="14.25">
      <c r="A57" s="4">
        <v>700000</v>
      </c>
      <c r="B57" s="1" t="s">
        <v>0</v>
      </c>
      <c r="C57" s="1" t="s">
        <v>1</v>
      </c>
      <c r="D57" s="1" t="s">
        <v>2</v>
      </c>
      <c r="E57" s="1" t="s">
        <v>120</v>
      </c>
      <c r="F57" s="6">
        <v>10</v>
      </c>
      <c r="G57" s="2">
        <v>0</v>
      </c>
      <c r="H57" s="2">
        <v>0</v>
      </c>
      <c r="I57" s="2">
        <v>0</v>
      </c>
      <c r="J57" s="2">
        <v>12429.3379568984</v>
      </c>
      <c r="K57" s="2">
        <v>4792.1812696330799</v>
      </c>
      <c r="L57" s="2">
        <v>0</v>
      </c>
      <c r="M57" s="2">
        <v>7637.1566872652702</v>
      </c>
      <c r="N57" s="2">
        <v>0</v>
      </c>
      <c r="O57" s="2">
        <v>9550.9231070444603</v>
      </c>
      <c r="P57" s="2">
        <v>1319.1273040608701</v>
      </c>
      <c r="Q57" s="2">
        <v>0</v>
      </c>
      <c r="R57" s="2">
        <v>0</v>
      </c>
      <c r="S57" s="2">
        <v>30876.976959888299</v>
      </c>
      <c r="T57" s="2">
        <v>0</v>
      </c>
      <c r="U57" s="2"/>
      <c r="V57" s="2">
        <v>54176.365327892003</v>
      </c>
      <c r="W57" s="2">
        <v>54176.365327892003</v>
      </c>
      <c r="X57" s="2">
        <v>0</v>
      </c>
      <c r="Y57" s="2"/>
      <c r="Z57" s="2">
        <v>39820.452934341098</v>
      </c>
      <c r="AA57" s="2">
        <v>0</v>
      </c>
      <c r="AB57" s="2">
        <v>93996.818262233108</v>
      </c>
      <c r="AC57" s="2"/>
      <c r="AD57" s="2"/>
      <c r="AE57" s="2"/>
    </row>
    <row r="58" spans="1:31" s="3" customFormat="1" ht="14.25">
      <c r="A58" s="4">
        <v>700000</v>
      </c>
      <c r="B58" s="1" t="s">
        <v>0</v>
      </c>
      <c r="C58" s="1" t="s">
        <v>1</v>
      </c>
      <c r="D58" s="1" t="s">
        <v>2</v>
      </c>
      <c r="E58" s="1" t="s">
        <v>121</v>
      </c>
      <c r="F58" s="6">
        <v>11</v>
      </c>
      <c r="G58" s="2">
        <v>0</v>
      </c>
      <c r="H58" s="2">
        <v>0</v>
      </c>
      <c r="I58" s="2">
        <v>0</v>
      </c>
      <c r="J58" s="2">
        <v>4532.1051638483696</v>
      </c>
      <c r="K58" s="2">
        <v>1221.5602068405401</v>
      </c>
      <c r="L58" s="2">
        <v>0</v>
      </c>
      <c r="M58" s="2">
        <v>3310.5449570078399</v>
      </c>
      <c r="N58" s="2">
        <v>0</v>
      </c>
      <c r="O58" s="2">
        <v>356.57291939231902</v>
      </c>
      <c r="P58" s="2">
        <v>216.77632790667599</v>
      </c>
      <c r="Q58" s="2">
        <v>0</v>
      </c>
      <c r="R58" s="2">
        <v>0</v>
      </c>
      <c r="S58" s="2">
        <v>8712.1605263848796</v>
      </c>
      <c r="T58" s="2">
        <v>0</v>
      </c>
      <c r="U58" s="2"/>
      <c r="V58" s="2">
        <v>13817.6149375322</v>
      </c>
      <c r="W58" s="2">
        <v>13817.6149375322</v>
      </c>
      <c r="X58" s="2">
        <v>0</v>
      </c>
      <c r="Y58" s="2"/>
      <c r="Z58" s="2">
        <v>11235.6264231441</v>
      </c>
      <c r="AA58" s="2">
        <v>0</v>
      </c>
      <c r="AB58" s="2">
        <v>25053.2413606763</v>
      </c>
      <c r="AC58" s="2"/>
      <c r="AD58" s="2"/>
      <c r="AE58" s="2"/>
    </row>
  </sheetData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グラフ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Takagi</dc:creator>
  <cp:lastModifiedBy>928001530</cp:lastModifiedBy>
  <cp:lastPrinted>2022-05-13T06:20:55Z</cp:lastPrinted>
  <dcterms:created xsi:type="dcterms:W3CDTF">2021-12-11T17:17:06Z</dcterms:created>
  <dcterms:modified xsi:type="dcterms:W3CDTF">2022-05-13T06:20:56Z</dcterms:modified>
</cp:coreProperties>
</file>