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O:\2020年度\8203 エネルギー白書第2部2020\07 報告書\01 仮納品（2月）\第2章国際編\Excel\"/>
    </mc:Choice>
  </mc:AlternateContent>
  <xr:revisionPtr revIDLastSave="0" documentId="13_ncr:1_{FAC26E07-DA92-46BA-AA94-9FF0043589F8}" xr6:coauthVersionLast="45" xr6:coauthVersionMax="45" xr10:uidLastSave="{00000000-0000-0000-0000-000000000000}"/>
  <bookViews>
    <workbookView xWindow="3075" yWindow="2670" windowWidth="23040" windowHeight="16395" activeTab="2" xr2:uid="{61CFDCC2-FF04-43ED-93F5-9824F8736EC4}"/>
  </bookViews>
  <sheets>
    <sheet name="グラフ" sheetId="64" r:id="rId1"/>
    <sheet name="データ①" sheetId="59" r:id="rId2"/>
    <sheet name="データ②" sheetId="65" r:id="rId3"/>
    <sheet name="2020Oil Consumption - Barrels" sheetId="69" r:id="rId4"/>
    <sheet name="old Oil Consumption - Barrels" sheetId="68" r:id="rId5"/>
  </sheets>
  <externalReferences>
    <externalReference r:id="rId6"/>
  </externalReferences>
  <definedNames>
    <definedName name="\I" localSheetId="3">#REF!</definedName>
    <definedName name="\I" localSheetId="4">#REF!</definedName>
    <definedName name="\I">#REF!</definedName>
    <definedName name="\P" localSheetId="4">#REF!</definedName>
    <definedName name="\P">#REF!</definedName>
    <definedName name="aa" localSheetId="3">'2020Oil Consumption - Barrels'!#REF!</definedName>
    <definedName name="aa" localSheetId="4">'old Oil Consumption - Barrels'!#REF!</definedName>
    <definedName name="aa">'[1]Oil Consumption – barrels'!#REF!</definedName>
    <definedName name="INIT" localSheetId="3">#REF!</definedName>
    <definedName name="INIT" localSheetId="4">#REF!</definedName>
    <definedName name="INIT">#REF!</definedName>
    <definedName name="LEAP" localSheetId="3">#REF!</definedName>
    <definedName name="LEAP">#REF!</definedName>
    <definedName name="NONLEAP">#REF!</definedName>
    <definedName name="_xlnm.Print_Area" localSheetId="2">データ②!$B$2:$BI$26</definedName>
    <definedName name="Print1" localSheetId="3">#REF!</definedName>
    <definedName name="Print1" localSheetId="4">#REF!</definedName>
    <definedName name="Prin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21" i="65" l="1"/>
  <c r="BF21" i="65"/>
  <c r="BE21" i="65"/>
  <c r="BD21" i="65"/>
  <c r="BC21" i="65"/>
  <c r="BB21" i="65"/>
  <c r="BA21" i="65"/>
  <c r="AZ21" i="65"/>
  <c r="AY21" i="65"/>
  <c r="AX21" i="65"/>
  <c r="AW21" i="65"/>
  <c r="AV21" i="65"/>
  <c r="AU21" i="65"/>
  <c r="AT21" i="65"/>
  <c r="AS21" i="65"/>
  <c r="AR21" i="65"/>
  <c r="AQ21" i="65"/>
  <c r="AP21" i="65"/>
  <c r="AO21" i="65"/>
  <c r="AN21" i="65"/>
  <c r="AM21" i="65"/>
  <c r="AL21" i="65"/>
  <c r="AK21" i="65"/>
  <c r="AJ21" i="65"/>
  <c r="AI21" i="65"/>
  <c r="AH21" i="65"/>
  <c r="AG21" i="65"/>
  <c r="AF21" i="65"/>
  <c r="AE21" i="65"/>
  <c r="AD21" i="65"/>
  <c r="AC21" i="65"/>
  <c r="AB21" i="65"/>
  <c r="AA21" i="65"/>
  <c r="Z21" i="65"/>
  <c r="Y21" i="65"/>
  <c r="X21" i="65"/>
  <c r="W21" i="65"/>
  <c r="V21" i="65"/>
  <c r="U21" i="65"/>
  <c r="T21" i="65"/>
  <c r="S21" i="65"/>
  <c r="R21" i="65"/>
  <c r="Q21" i="65"/>
  <c r="P21" i="65"/>
  <c r="O21" i="65"/>
  <c r="N21" i="65"/>
  <c r="M21" i="65"/>
  <c r="L21" i="65"/>
  <c r="K21" i="65"/>
  <c r="J21" i="65"/>
  <c r="I21" i="65"/>
  <c r="H21" i="65"/>
  <c r="G21" i="65"/>
  <c r="F21" i="65"/>
  <c r="E21" i="65"/>
  <c r="BG16" i="65"/>
  <c r="BF16" i="65"/>
  <c r="BE16" i="65"/>
  <c r="BD16" i="65"/>
  <c r="BC16" i="65"/>
  <c r="BB16" i="65"/>
  <c r="BA16" i="65"/>
  <c r="AZ16" i="65"/>
  <c r="AY16" i="65"/>
  <c r="AX16" i="65"/>
  <c r="AW16" i="65"/>
  <c r="AV16" i="65"/>
  <c r="AU16" i="65"/>
  <c r="AT16" i="65"/>
  <c r="AS16" i="65"/>
  <c r="AR16" i="65"/>
  <c r="AQ16" i="65"/>
  <c r="AP16" i="65"/>
  <c r="AO16" i="65"/>
  <c r="AN16" i="65"/>
  <c r="AM16" i="65"/>
  <c r="AL16" i="65"/>
  <c r="AK16" i="65"/>
  <c r="AJ16" i="65"/>
  <c r="AI16" i="65"/>
  <c r="AH16" i="65"/>
  <c r="AG16" i="65"/>
  <c r="AF16" i="65"/>
  <c r="AE16" i="65"/>
  <c r="AD16" i="65"/>
  <c r="AC16" i="65"/>
  <c r="AB16" i="65"/>
  <c r="AA16" i="65"/>
  <c r="Z16" i="65"/>
  <c r="Y16" i="65"/>
  <c r="X16" i="65"/>
  <c r="W16" i="65"/>
  <c r="V16" i="65"/>
  <c r="U16" i="65"/>
  <c r="T16" i="65"/>
  <c r="S16" i="65"/>
  <c r="R16" i="65"/>
  <c r="Q16" i="65"/>
  <c r="P16" i="65"/>
  <c r="O16" i="65"/>
  <c r="N16" i="65"/>
  <c r="M16" i="65"/>
  <c r="L16" i="65"/>
  <c r="K16" i="65"/>
  <c r="J16" i="65"/>
  <c r="I16" i="65"/>
  <c r="H16" i="65"/>
  <c r="G16" i="65"/>
  <c r="F16" i="65"/>
  <c r="E16" i="65"/>
  <c r="BG14" i="65"/>
  <c r="BF14" i="65"/>
  <c r="BE14" i="65"/>
  <c r="BD14" i="65"/>
  <c r="BC14" i="65"/>
  <c r="BB14" i="65"/>
  <c r="BA14" i="65"/>
  <c r="AZ14" i="65"/>
  <c r="AY14" i="65"/>
  <c r="AX14" i="65"/>
  <c r="AW14" i="65"/>
  <c r="AV14" i="65"/>
  <c r="AU14" i="65"/>
  <c r="AT14" i="65"/>
  <c r="AS14" i="65"/>
  <c r="AR14" i="65"/>
  <c r="AQ14" i="65"/>
  <c r="AP14" i="65"/>
  <c r="AO14" i="65"/>
  <c r="AN14" i="65"/>
  <c r="BL14" i="65" s="1"/>
  <c r="AM14" i="65"/>
  <c r="AL14" i="65"/>
  <c r="AK14" i="65"/>
  <c r="AJ14" i="65"/>
  <c r="AI14" i="65"/>
  <c r="AH14" i="65"/>
  <c r="AG14" i="65"/>
  <c r="AF14" i="65"/>
  <c r="AE14" i="65"/>
  <c r="AD14" i="65"/>
  <c r="AC14" i="65"/>
  <c r="AB14" i="65"/>
  <c r="AA14" i="65"/>
  <c r="Z14" i="65"/>
  <c r="Y14" i="65"/>
  <c r="X14" i="65"/>
  <c r="W14" i="65"/>
  <c r="V14" i="65"/>
  <c r="U14" i="65"/>
  <c r="T14" i="65"/>
  <c r="S14" i="65"/>
  <c r="R14" i="65"/>
  <c r="Q14" i="65"/>
  <c r="P14" i="65"/>
  <c r="O14" i="65"/>
  <c r="N14" i="65"/>
  <c r="M14" i="65"/>
  <c r="L14" i="65"/>
  <c r="K14" i="65"/>
  <c r="J14" i="65"/>
  <c r="I14" i="65"/>
  <c r="H14" i="65"/>
  <c r="G14" i="65"/>
  <c r="F14" i="65"/>
  <c r="E14" i="65"/>
  <c r="BJ14" i="65" s="1"/>
  <c r="BG13" i="65"/>
  <c r="BF13" i="65"/>
  <c r="BE13" i="65"/>
  <c r="BD13" i="65"/>
  <c r="BC13" i="65"/>
  <c r="BB13" i="65"/>
  <c r="BA13" i="65"/>
  <c r="AZ13" i="65"/>
  <c r="BO13" i="65" s="1"/>
  <c r="AY13" i="65"/>
  <c r="AX13" i="65"/>
  <c r="AW13" i="65"/>
  <c r="AV13" i="65"/>
  <c r="AU13" i="65"/>
  <c r="AT13" i="65"/>
  <c r="AS13" i="65"/>
  <c r="AR13" i="65"/>
  <c r="AQ13" i="65"/>
  <c r="AP13" i="65"/>
  <c r="AO13" i="65"/>
  <c r="BM13" i="65" s="1"/>
  <c r="AN13" i="65"/>
  <c r="BL13" i="65" s="1"/>
  <c r="AM13" i="65"/>
  <c r="AL13" i="65"/>
  <c r="AK13" i="65"/>
  <c r="AJ13" i="65"/>
  <c r="AI13" i="65"/>
  <c r="AH13" i="65"/>
  <c r="AG13" i="65"/>
  <c r="AF13" i="65"/>
  <c r="AE13" i="65"/>
  <c r="AD13" i="65"/>
  <c r="AC13" i="65"/>
  <c r="AB13" i="65"/>
  <c r="AA13" i="65"/>
  <c r="Z13" i="65"/>
  <c r="Y13" i="65"/>
  <c r="X13" i="65"/>
  <c r="W13" i="65"/>
  <c r="V13" i="65"/>
  <c r="U13" i="65"/>
  <c r="T13" i="65"/>
  <c r="S13" i="65"/>
  <c r="R13" i="65"/>
  <c r="Q13" i="65"/>
  <c r="P13" i="65"/>
  <c r="O13" i="65"/>
  <c r="N13" i="65"/>
  <c r="M13" i="65"/>
  <c r="L13" i="65"/>
  <c r="K13" i="65"/>
  <c r="J13" i="65"/>
  <c r="I13" i="65"/>
  <c r="BK13" i="65" s="1"/>
  <c r="H13" i="65"/>
  <c r="G13" i="65"/>
  <c r="F13" i="65"/>
  <c r="E13" i="65"/>
  <c r="BJ13" i="65" s="1"/>
  <c r="BG12" i="65"/>
  <c r="BJ12" i="65" s="1"/>
  <c r="BF12" i="65"/>
  <c r="BE12" i="65"/>
  <c r="BD12" i="65"/>
  <c r="BC12" i="65"/>
  <c r="BB12" i="65"/>
  <c r="BA12" i="65"/>
  <c r="AZ12" i="65"/>
  <c r="BO12" i="65" s="1"/>
  <c r="AY12" i="65"/>
  <c r="AX12" i="65"/>
  <c r="AW12" i="65"/>
  <c r="AV12" i="65"/>
  <c r="AU12" i="65"/>
  <c r="AT12" i="65"/>
  <c r="AS12" i="65"/>
  <c r="AR12" i="65"/>
  <c r="AQ12" i="65"/>
  <c r="AP12" i="65"/>
  <c r="AO12" i="65"/>
  <c r="AN12" i="65"/>
  <c r="AM12" i="65"/>
  <c r="AL12" i="65"/>
  <c r="AK12" i="65"/>
  <c r="AJ12" i="65"/>
  <c r="AI12" i="65"/>
  <c r="AH12" i="65"/>
  <c r="AG12" i="65"/>
  <c r="AF12" i="65"/>
  <c r="AE12" i="65"/>
  <c r="AD12" i="65"/>
  <c r="AC12" i="65"/>
  <c r="AB12" i="65"/>
  <c r="AA12" i="65"/>
  <c r="Z12" i="65"/>
  <c r="Y12" i="65"/>
  <c r="X12" i="65"/>
  <c r="W12" i="65"/>
  <c r="V12" i="65"/>
  <c r="U12" i="65"/>
  <c r="T12" i="65"/>
  <c r="S12" i="65"/>
  <c r="R12" i="65"/>
  <c r="Q12" i="65"/>
  <c r="P12" i="65"/>
  <c r="O12" i="65"/>
  <c r="N12" i="65"/>
  <c r="M12" i="65"/>
  <c r="L12" i="65"/>
  <c r="K12" i="65"/>
  <c r="J12" i="65"/>
  <c r="I12" i="65"/>
  <c r="H12" i="65"/>
  <c r="G12" i="65"/>
  <c r="F12" i="65"/>
  <c r="E12" i="65"/>
  <c r="BK12" i="65"/>
  <c r="BN12" i="65"/>
  <c r="BG20" i="65"/>
  <c r="BF20" i="65"/>
  <c r="BE20" i="65"/>
  <c r="BD20" i="65"/>
  <c r="BC20" i="65"/>
  <c r="BB20" i="65"/>
  <c r="BA20" i="65"/>
  <c r="AZ20" i="65"/>
  <c r="AY20" i="65"/>
  <c r="AX20" i="65"/>
  <c r="AW20" i="65"/>
  <c r="AV20" i="65"/>
  <c r="AU20" i="65"/>
  <c r="AT20" i="65"/>
  <c r="AS20" i="65"/>
  <c r="AR20" i="65"/>
  <c r="AQ20" i="65"/>
  <c r="AP20" i="65"/>
  <c r="AO20" i="65"/>
  <c r="AN20" i="65"/>
  <c r="AM20" i="65"/>
  <c r="AL20" i="65"/>
  <c r="AK20" i="65"/>
  <c r="AJ20" i="65"/>
  <c r="AI20" i="65"/>
  <c r="AH20" i="65"/>
  <c r="AG20" i="65"/>
  <c r="AF20" i="65"/>
  <c r="AE20" i="65"/>
  <c r="AD20" i="65"/>
  <c r="AC20" i="65"/>
  <c r="AB20" i="65"/>
  <c r="AA20" i="65"/>
  <c r="Z20" i="65"/>
  <c r="Y20" i="65"/>
  <c r="BF11" i="59"/>
  <c r="BF12" i="59"/>
  <c r="BF13" i="59"/>
  <c r="BF15" i="59"/>
  <c r="BG19" i="65"/>
  <c r="BF19" i="65"/>
  <c r="BE19" i="65"/>
  <c r="BD19" i="65"/>
  <c r="BC19" i="65"/>
  <c r="BB19" i="65"/>
  <c r="BA19" i="65"/>
  <c r="AZ19" i="65"/>
  <c r="AZ11" i="65" s="1"/>
  <c r="AY19" i="65"/>
  <c r="AX19" i="65"/>
  <c r="AW19" i="65"/>
  <c r="AV19" i="65"/>
  <c r="AU19" i="65"/>
  <c r="AT19" i="65"/>
  <c r="AS19" i="65"/>
  <c r="AR19" i="65"/>
  <c r="AQ19" i="65"/>
  <c r="AP19" i="65"/>
  <c r="AO19" i="65"/>
  <c r="AN19" i="65"/>
  <c r="AM19" i="65"/>
  <c r="AL19" i="65"/>
  <c r="AK19" i="65"/>
  <c r="AJ19" i="65"/>
  <c r="AI19" i="65"/>
  <c r="AH19" i="65"/>
  <c r="AG19" i="65"/>
  <c r="AF19" i="65"/>
  <c r="AE19" i="65"/>
  <c r="AD19" i="65"/>
  <c r="AC19" i="65"/>
  <c r="AB19" i="65"/>
  <c r="AA19" i="65"/>
  <c r="Z19" i="65"/>
  <c r="Y19" i="65"/>
  <c r="X19" i="65"/>
  <c r="W19" i="65"/>
  <c r="V19" i="65"/>
  <c r="U19" i="65"/>
  <c r="T19" i="65"/>
  <c r="S19" i="65"/>
  <c r="R19" i="65"/>
  <c r="Q19" i="65"/>
  <c r="P19" i="65"/>
  <c r="O19" i="65"/>
  <c r="N19" i="65"/>
  <c r="M19" i="65"/>
  <c r="L19" i="65"/>
  <c r="K19" i="65"/>
  <c r="J19" i="65"/>
  <c r="I19" i="65"/>
  <c r="H19" i="65"/>
  <c r="G19" i="65"/>
  <c r="F19" i="65"/>
  <c r="E19" i="65"/>
  <c r="BG18" i="65"/>
  <c r="BF18" i="65"/>
  <c r="BE18" i="65"/>
  <c r="BD18" i="65"/>
  <c r="BC18" i="65"/>
  <c r="BB18" i="65"/>
  <c r="BA18" i="65"/>
  <c r="AZ18" i="65"/>
  <c r="AY18" i="65"/>
  <c r="AX18" i="65"/>
  <c r="AW18" i="65"/>
  <c r="AV18" i="65"/>
  <c r="AU18" i="65"/>
  <c r="AT18" i="65"/>
  <c r="AS18" i="65"/>
  <c r="AR18" i="65"/>
  <c r="AQ18" i="65"/>
  <c r="AP18" i="65"/>
  <c r="AO18" i="65"/>
  <c r="AN18" i="65"/>
  <c r="AM18" i="65"/>
  <c r="AL18" i="65"/>
  <c r="AK18" i="65"/>
  <c r="AJ18" i="65"/>
  <c r="AI18" i="65"/>
  <c r="AH18" i="65"/>
  <c r="AG18" i="65"/>
  <c r="AF18" i="65"/>
  <c r="AE18" i="65"/>
  <c r="AD18" i="65"/>
  <c r="AC18" i="65"/>
  <c r="AB18" i="65"/>
  <c r="AA18" i="65"/>
  <c r="Z18" i="65"/>
  <c r="Y18" i="65"/>
  <c r="X18" i="65"/>
  <c r="W18" i="65"/>
  <c r="V18" i="65"/>
  <c r="U18" i="65"/>
  <c r="T18" i="65"/>
  <c r="S18" i="65"/>
  <c r="R18" i="65"/>
  <c r="Q18" i="65"/>
  <c r="P18" i="65"/>
  <c r="O18" i="65"/>
  <c r="N18" i="65"/>
  <c r="M18" i="65"/>
  <c r="L18" i="65"/>
  <c r="K18" i="65"/>
  <c r="J18" i="65"/>
  <c r="I18" i="65"/>
  <c r="H18" i="65"/>
  <c r="G18" i="65"/>
  <c r="F18" i="65"/>
  <c r="E18" i="65"/>
  <c r="BG9" i="65"/>
  <c r="BF8" i="59" s="1"/>
  <c r="BF9" i="65"/>
  <c r="BE9" i="65"/>
  <c r="BD9" i="65"/>
  <c r="BC9" i="65"/>
  <c r="BB9" i="65"/>
  <c r="BA9" i="65"/>
  <c r="AZ9" i="65"/>
  <c r="BO9" i="65" s="1"/>
  <c r="AY9" i="65"/>
  <c r="AX9" i="65"/>
  <c r="AW9" i="65"/>
  <c r="AV9" i="65"/>
  <c r="AU9" i="65"/>
  <c r="AT9" i="65"/>
  <c r="AS9" i="65"/>
  <c r="AR9" i="65"/>
  <c r="AQ9" i="65"/>
  <c r="AP9" i="65"/>
  <c r="AO9" i="65"/>
  <c r="BM9" i="65" s="1"/>
  <c r="AN9" i="65"/>
  <c r="BL9" i="65" s="1"/>
  <c r="AM9" i="65"/>
  <c r="AL9" i="65"/>
  <c r="AK9" i="65"/>
  <c r="AJ9" i="65"/>
  <c r="AI9" i="65"/>
  <c r="AH9" i="65"/>
  <c r="AG9" i="65"/>
  <c r="AF9" i="65"/>
  <c r="AE9" i="65"/>
  <c r="AD9" i="65"/>
  <c r="AC9" i="65"/>
  <c r="AB9" i="65"/>
  <c r="AA9" i="65"/>
  <c r="Z9" i="65"/>
  <c r="Y9" i="65"/>
  <c r="X9" i="65"/>
  <c r="W9" i="65"/>
  <c r="V9" i="65"/>
  <c r="U9" i="65"/>
  <c r="T9" i="65"/>
  <c r="S9" i="65"/>
  <c r="R9" i="65"/>
  <c r="Q9" i="65"/>
  <c r="P9" i="65"/>
  <c r="O9" i="65"/>
  <c r="N9" i="65"/>
  <c r="M9" i="65"/>
  <c r="L9" i="65"/>
  <c r="K9" i="65"/>
  <c r="J9" i="65"/>
  <c r="I9" i="65"/>
  <c r="BK9" i="65" s="1"/>
  <c r="H9" i="65"/>
  <c r="G9" i="65"/>
  <c r="F9" i="65"/>
  <c r="E9" i="65"/>
  <c r="BJ9" i="65" s="1"/>
  <c r="BG8" i="65"/>
  <c r="BF7" i="59" s="1"/>
  <c r="BF8" i="65"/>
  <c r="BE8" i="65"/>
  <c r="BD8" i="65"/>
  <c r="BC8" i="65"/>
  <c r="BB8" i="65"/>
  <c r="BA8" i="65"/>
  <c r="AZ8" i="65"/>
  <c r="BO8" i="65" s="1"/>
  <c r="AY8" i="65"/>
  <c r="AX8" i="65"/>
  <c r="AW8" i="65"/>
  <c r="AV8" i="65"/>
  <c r="AU8" i="65"/>
  <c r="AT8" i="65"/>
  <c r="AS8" i="65"/>
  <c r="AR8" i="65"/>
  <c r="AQ8" i="65"/>
  <c r="AP8" i="65"/>
  <c r="AO8" i="65"/>
  <c r="AN8" i="65"/>
  <c r="BL8" i="65" s="1"/>
  <c r="AM8" i="65"/>
  <c r="AL8" i="65"/>
  <c r="AK8" i="65"/>
  <c r="AJ8" i="65"/>
  <c r="AI8" i="65"/>
  <c r="AH8" i="65"/>
  <c r="AG8" i="65"/>
  <c r="AF8" i="65"/>
  <c r="AE8" i="65"/>
  <c r="AD8" i="65"/>
  <c r="AC8" i="65"/>
  <c r="AB8" i="65"/>
  <c r="AA8" i="65"/>
  <c r="Z8" i="65"/>
  <c r="Y8" i="65"/>
  <c r="X8" i="65"/>
  <c r="W8" i="65"/>
  <c r="V8" i="65"/>
  <c r="U8" i="65"/>
  <c r="T8" i="65"/>
  <c r="S8" i="65"/>
  <c r="R8" i="65"/>
  <c r="Q8" i="65"/>
  <c r="P8" i="65"/>
  <c r="O8" i="65"/>
  <c r="N8" i="65"/>
  <c r="M8" i="65"/>
  <c r="L8" i="65"/>
  <c r="K8" i="65"/>
  <c r="J8" i="65"/>
  <c r="I8" i="65"/>
  <c r="H8" i="65"/>
  <c r="G8" i="65"/>
  <c r="F8" i="65"/>
  <c r="E8" i="65"/>
  <c r="BJ8" i="65"/>
  <c r="BG7" i="65"/>
  <c r="BI7" i="65" s="1"/>
  <c r="BF7" i="65"/>
  <c r="BE7" i="65"/>
  <c r="BD7" i="65"/>
  <c r="BC7" i="65"/>
  <c r="BB7" i="65"/>
  <c r="BA7" i="65"/>
  <c r="AZ7" i="65"/>
  <c r="BO7" i="65" s="1"/>
  <c r="AY7" i="65"/>
  <c r="AX7" i="65"/>
  <c r="AW7" i="65"/>
  <c r="AV7" i="65"/>
  <c r="AU7" i="65"/>
  <c r="AT7" i="65"/>
  <c r="AS7" i="65"/>
  <c r="AR7" i="65"/>
  <c r="AQ7" i="65"/>
  <c r="AP7" i="65"/>
  <c r="AO7" i="65"/>
  <c r="AN7" i="65"/>
  <c r="BL7" i="65" s="1"/>
  <c r="AM7" i="65"/>
  <c r="AL7" i="65"/>
  <c r="AK7" i="65"/>
  <c r="AJ7" i="65"/>
  <c r="AI7" i="65"/>
  <c r="AH7" i="65"/>
  <c r="AG7" i="65"/>
  <c r="AF7" i="65"/>
  <c r="AE7" i="65"/>
  <c r="AD7" i="65"/>
  <c r="AC7" i="65"/>
  <c r="AB7" i="65"/>
  <c r="AA7" i="65"/>
  <c r="Z7" i="65"/>
  <c r="Y7" i="65"/>
  <c r="X7" i="65"/>
  <c r="W7" i="65"/>
  <c r="V7" i="65"/>
  <c r="U7" i="65"/>
  <c r="T7" i="65"/>
  <c r="S7" i="65"/>
  <c r="R7" i="65"/>
  <c r="Q7" i="65"/>
  <c r="P7" i="65"/>
  <c r="O7" i="65"/>
  <c r="N7" i="65"/>
  <c r="M7" i="65"/>
  <c r="L7" i="65"/>
  <c r="K7" i="65"/>
  <c r="J7" i="65"/>
  <c r="I7" i="65"/>
  <c r="H7" i="65"/>
  <c r="G7" i="65"/>
  <c r="F7" i="65"/>
  <c r="E7" i="65"/>
  <c r="BJ7" i="65" s="1"/>
  <c r="I25" i="65"/>
  <c r="BN21" i="65"/>
  <c r="BM21" i="65"/>
  <c r="BJ21" i="65"/>
  <c r="BO16" i="65"/>
  <c r="BO14" i="65"/>
  <c r="BN16" i="65"/>
  <c r="BN14" i="65"/>
  <c r="BN13" i="65"/>
  <c r="BN9" i="65"/>
  <c r="BN8" i="65"/>
  <c r="BN7" i="65"/>
  <c r="BM16" i="65"/>
  <c r="BM14" i="65"/>
  <c r="BM8" i="65"/>
  <c r="BM7" i="65"/>
  <c r="BL16" i="65"/>
  <c r="BK16" i="65"/>
  <c r="BK14" i="65"/>
  <c r="BK8" i="65"/>
  <c r="BK7" i="65"/>
  <c r="BJ16" i="65"/>
  <c r="BI16" i="65"/>
  <c r="BI14" i="65"/>
  <c r="BI13" i="65"/>
  <c r="BI12" i="65"/>
  <c r="BI9" i="65"/>
  <c r="BI8" i="65"/>
  <c r="BG10" i="65"/>
  <c r="BI10" i="65" s="1"/>
  <c r="BG11" i="65"/>
  <c r="BF10" i="59" s="1"/>
  <c r="BH10" i="59" s="1"/>
  <c r="BG15" i="65"/>
  <c r="BF14" i="59" s="1"/>
  <c r="BH14" i="59" s="1"/>
  <c r="BI111" i="69"/>
  <c r="BI93" i="69"/>
  <c r="BH93" i="69"/>
  <c r="BI78" i="69"/>
  <c r="BH78" i="69"/>
  <c r="BI15" i="65" l="1"/>
  <c r="BH7" i="59"/>
  <c r="BF9" i="59"/>
  <c r="BL21" i="65"/>
  <c r="BO21" i="65"/>
  <c r="BK21" i="65"/>
  <c r="BK11" i="65"/>
  <c r="BF6" i="59"/>
  <c r="BH6" i="59" s="1"/>
  <c r="BH12" i="59"/>
  <c r="BH8" i="59"/>
  <c r="BH11" i="59"/>
  <c r="BH9" i="59"/>
  <c r="BH15" i="59"/>
  <c r="BH13" i="59"/>
  <c r="BG29" i="65"/>
  <c r="BG30" i="65" s="1"/>
  <c r="BL12" i="65"/>
  <c r="BM12" i="65"/>
  <c r="BI11" i="65"/>
  <c r="BJ11" i="65"/>
  <c r="BH111" i="68"/>
  <c r="BH78" i="68"/>
  <c r="BH93" i="68"/>
  <c r="BG93" i="68"/>
  <c r="BG78" i="68"/>
  <c r="BD15" i="65" l="1"/>
  <c r="AV15" i="65"/>
  <c r="AR15" i="65"/>
  <c r="AN15" i="65"/>
  <c r="BL15" i="65" s="1"/>
  <c r="AF15" i="65"/>
  <c r="AB15" i="65"/>
  <c r="X15" i="65"/>
  <c r="P15" i="65"/>
  <c r="N15" i="65"/>
  <c r="L15" i="65"/>
  <c r="H15" i="65"/>
  <c r="BF10" i="65"/>
  <c r="BE10" i="65"/>
  <c r="BD10" i="65"/>
  <c r="BC10" i="65"/>
  <c r="BB10" i="65"/>
  <c r="AZ10" i="65"/>
  <c r="BO10" i="65" s="1"/>
  <c r="AY10" i="65"/>
  <c r="AX10" i="65"/>
  <c r="AV10" i="65"/>
  <c r="AU10" i="65"/>
  <c r="BN10" i="65" s="1"/>
  <c r="AT10" i="65"/>
  <c r="AS10" i="65"/>
  <c r="AR10" i="65"/>
  <c r="AP10" i="65"/>
  <c r="AN11" i="65"/>
  <c r="BL11" i="65" s="1"/>
  <c r="AM10" i="65"/>
  <c r="AL10" i="65"/>
  <c r="AJ11" i="65"/>
  <c r="AI10" i="65"/>
  <c r="AH10" i="65"/>
  <c r="AF11" i="65"/>
  <c r="AE10" i="65"/>
  <c r="AD10" i="65"/>
  <c r="AB10" i="65"/>
  <c r="AA10" i="65"/>
  <c r="Z10" i="65"/>
  <c r="Y11" i="65"/>
  <c r="X10" i="65"/>
  <c r="W10" i="65"/>
  <c r="U10" i="65"/>
  <c r="T10" i="65"/>
  <c r="S10" i="65"/>
  <c r="Q10" i="65"/>
  <c r="P10" i="65"/>
  <c r="O10" i="65"/>
  <c r="N10" i="65"/>
  <c r="M10" i="65"/>
  <c r="L10" i="65"/>
  <c r="K10" i="65"/>
  <c r="H10" i="65"/>
  <c r="G10" i="65"/>
  <c r="E10" i="65"/>
  <c r="BJ10" i="65" s="1"/>
  <c r="BC15" i="65"/>
  <c r="AU15" i="65"/>
  <c r="BN15" i="65" s="1"/>
  <c r="AT15" i="65"/>
  <c r="AM15" i="65"/>
  <c r="AE15" i="65"/>
  <c r="W15" i="65"/>
  <c r="O15" i="65"/>
  <c r="G15" i="65"/>
  <c r="BE12" i="59"/>
  <c r="BE6" i="59"/>
  <c r="F10" i="65"/>
  <c r="I10" i="65"/>
  <c r="BK10" i="65" s="1"/>
  <c r="J10" i="65"/>
  <c r="R10" i="65"/>
  <c r="V10" i="65"/>
  <c r="Y10" i="65"/>
  <c r="AC10" i="65"/>
  <c r="AG10" i="65"/>
  <c r="AK10" i="65"/>
  <c r="AO10" i="65"/>
  <c r="BM10" i="65" s="1"/>
  <c r="AQ10" i="65"/>
  <c r="AW10" i="65"/>
  <c r="BA10" i="65"/>
  <c r="AR11" i="65"/>
  <c r="BO11" i="65"/>
  <c r="Z15" i="65"/>
  <c r="AQ15" i="65"/>
  <c r="BF15" i="65"/>
  <c r="T15" i="65"/>
  <c r="AJ15" i="65"/>
  <c r="AZ15" i="65"/>
  <c r="BO15" i="65" s="1"/>
  <c r="AJ10" i="65" l="1"/>
  <c r="G29" i="65"/>
  <c r="AC11" i="65"/>
  <c r="AG11" i="65"/>
  <c r="AK11" i="65"/>
  <c r="AO11" i="65"/>
  <c r="BM11" i="65" s="1"/>
  <c r="AS11" i="65"/>
  <c r="AW11" i="65"/>
  <c r="BA11" i="65"/>
  <c r="BE11" i="65"/>
  <c r="K15" i="65"/>
  <c r="K29" i="65" s="1"/>
  <c r="K30" i="65" s="1"/>
  <c r="AI15" i="65"/>
  <c r="AB11" i="65"/>
  <c r="AN10" i="65"/>
  <c r="BL10" i="65" s="1"/>
  <c r="AF10" i="65"/>
  <c r="H29" i="65"/>
  <c r="H30" i="65" s="1"/>
  <c r="E15" i="65"/>
  <c r="BJ15" i="65" s="1"/>
  <c r="I15" i="65"/>
  <c r="M15" i="65"/>
  <c r="Q15" i="65"/>
  <c r="Q29" i="65" s="1"/>
  <c r="Q30" i="65" s="1"/>
  <c r="U15" i="65"/>
  <c r="U29" i="65" s="1"/>
  <c r="U30" i="65" s="1"/>
  <c r="Y15" i="65"/>
  <c r="AC15" i="65"/>
  <c r="AG15" i="65"/>
  <c r="AK15" i="65"/>
  <c r="AO15" i="65"/>
  <c r="BM15" i="65" s="1"/>
  <c r="AS15" i="65"/>
  <c r="AW15" i="65"/>
  <c r="BA15" i="65"/>
  <c r="BE15" i="65"/>
  <c r="N29" i="65"/>
  <c r="N30" i="65" s="1"/>
  <c r="G30" i="65"/>
  <c r="O29" i="65"/>
  <c r="O30" i="65" s="1"/>
  <c r="W29" i="65"/>
  <c r="W30" i="65" s="1"/>
  <c r="S15" i="65"/>
  <c r="S29" i="65" s="1"/>
  <c r="S30" i="65" s="1"/>
  <c r="AA15" i="65"/>
  <c r="AY15" i="65"/>
  <c r="BD11" i="65"/>
  <c r="L29" i="65"/>
  <c r="L30" i="65" s="1"/>
  <c r="P29" i="65"/>
  <c r="P30" i="65" s="1"/>
  <c r="T29" i="65"/>
  <c r="T30" i="65" s="1"/>
  <c r="Z11" i="65"/>
  <c r="AH11" i="65"/>
  <c r="AP11" i="65"/>
  <c r="AX11" i="65"/>
  <c r="BF11" i="65"/>
  <c r="BE15" i="59"/>
  <c r="BE11" i="59"/>
  <c r="BE14" i="59"/>
  <c r="BE8" i="59"/>
  <c r="E29" i="65"/>
  <c r="E30" i="65" s="1"/>
  <c r="M29" i="65"/>
  <c r="M30" i="65" s="1"/>
  <c r="AV11" i="65"/>
  <c r="F15" i="65"/>
  <c r="F29" i="65" s="1"/>
  <c r="F30" i="65" s="1"/>
  <c r="J15" i="65"/>
  <c r="J29" i="65" s="1"/>
  <c r="J30" i="65" s="1"/>
  <c r="R15" i="65"/>
  <c r="R29" i="65" s="1"/>
  <c r="R30" i="65" s="1"/>
  <c r="V15" i="65"/>
  <c r="V29" i="65" s="1"/>
  <c r="V30" i="65" s="1"/>
  <c r="AD15" i="65"/>
  <c r="AH15" i="65"/>
  <c r="AL15" i="65"/>
  <c r="AP15" i="65"/>
  <c r="AX15" i="65"/>
  <c r="BB15" i="65"/>
  <c r="BE13" i="59"/>
  <c r="BE7" i="59"/>
  <c r="BE10" i="59"/>
  <c r="BE9" i="59"/>
  <c r="AT11" i="65"/>
  <c r="AD11" i="65"/>
  <c r="AA11" i="65"/>
  <c r="BC11" i="65"/>
  <c r="BB11" i="65"/>
  <c r="AL11" i="65"/>
  <c r="AE11" i="65"/>
  <c r="AI11" i="65"/>
  <c r="AM11" i="65"/>
  <c r="AQ11" i="65"/>
  <c r="AU11" i="65"/>
  <c r="BN11" i="65" s="1"/>
  <c r="AY11" i="65"/>
  <c r="I29" i="65" l="1"/>
  <c r="I30" i="65" s="1"/>
  <c r="BK15" i="65"/>
  <c r="BF29" i="65"/>
  <c r="BF30" i="65" s="1"/>
  <c r="BC7" i="59"/>
  <c r="BD9" i="59"/>
  <c r="BD11" i="59"/>
  <c r="BC12" i="59"/>
  <c r="BC13" i="59"/>
  <c r="BC14" i="59"/>
  <c r="BD15" i="59"/>
  <c r="BD8" i="59"/>
  <c r="BC6" i="59"/>
  <c r="BC8" i="59"/>
  <c r="BC11" i="59"/>
  <c r="BC15" i="59"/>
  <c r="BC9" i="59"/>
  <c r="D9" i="59"/>
  <c r="D13" i="59"/>
  <c r="D12" i="59"/>
  <c r="D8" i="59"/>
  <c r="D7" i="59"/>
  <c r="D6" i="59"/>
  <c r="D11" i="59"/>
  <c r="BD13" i="59" l="1"/>
  <c r="BD7" i="59"/>
  <c r="BD14" i="59"/>
  <c r="BD12" i="59"/>
  <c r="BD6" i="59"/>
  <c r="AT29" i="65"/>
  <c r="AT30" i="65" s="1"/>
  <c r="AE29" i="65"/>
  <c r="AE30" i="65" s="1"/>
  <c r="X29" i="65"/>
  <c r="X30" i="65" s="1"/>
  <c r="AU29" i="65"/>
  <c r="AU30" i="65" s="1"/>
  <c r="AG29" i="65"/>
  <c r="AG30" i="65" s="1"/>
  <c r="AZ29" i="65"/>
  <c r="AZ30" i="65" s="1"/>
  <c r="AQ29" i="65"/>
  <c r="AQ30" i="65" s="1"/>
  <c r="BB29" i="65"/>
  <c r="BB30" i="65" s="1"/>
  <c r="AX29" i="65"/>
  <c r="AX30" i="65" s="1"/>
  <c r="BE29" i="65"/>
  <c r="BE30" i="65" s="1"/>
  <c r="BA29" i="65"/>
  <c r="BA30" i="65" s="1"/>
  <c r="BC29" i="65"/>
  <c r="BC30" i="65" s="1"/>
  <c r="AY29" i="65"/>
  <c r="AY30" i="65" s="1"/>
  <c r="AV29" i="65"/>
  <c r="AV30" i="65" s="1"/>
  <c r="AR29" i="65"/>
  <c r="AR30" i="65" s="1"/>
  <c r="AP29" i="65"/>
  <c r="AP30" i="65" s="1"/>
  <c r="AS29" i="65"/>
  <c r="AS30" i="65" s="1"/>
  <c r="AO29" i="65"/>
  <c r="AO30" i="65" s="1"/>
  <c r="AM29" i="65"/>
  <c r="AM30" i="65" s="1"/>
  <c r="AL29" i="65"/>
  <c r="AL30" i="65" s="1"/>
  <c r="AK29" i="65"/>
  <c r="AK30" i="65" s="1"/>
  <c r="AN29" i="65"/>
  <c r="AN30" i="65" s="1"/>
  <c r="AJ29" i="65"/>
  <c r="AJ30" i="65" s="1"/>
  <c r="AF29" i="65"/>
  <c r="AF30" i="65" s="1"/>
  <c r="AD29" i="65"/>
  <c r="AD30" i="65" s="1"/>
  <c r="AC29" i="65"/>
  <c r="AC30" i="65" s="1"/>
  <c r="AB29" i="65"/>
  <c r="AB30" i="65" s="1"/>
  <c r="AA29" i="65"/>
  <c r="AA30" i="65" s="1"/>
  <c r="Z29" i="65"/>
  <c r="Z30" i="65" s="1"/>
  <c r="AW29" i="65" l="1"/>
  <c r="AW30" i="65" s="1"/>
  <c r="AH29" i="65"/>
  <c r="AH30" i="65" s="1"/>
  <c r="BD10" i="59"/>
  <c r="BD29" i="65"/>
  <c r="BD30" i="65" s="1"/>
  <c r="BC10" i="59"/>
  <c r="AI29" i="65"/>
  <c r="AI30" i="65" s="1"/>
  <c r="I24" i="65" l="1"/>
  <c r="I26" i="65" l="1"/>
  <c r="AZ9" i="59"/>
  <c r="AX9" i="59"/>
  <c r="AV9" i="59"/>
  <c r="AT9" i="59"/>
  <c r="AR9" i="59"/>
  <c r="AP9" i="59"/>
  <c r="AN9" i="59"/>
  <c r="AL9" i="59"/>
  <c r="AH9" i="59"/>
  <c r="AF9" i="59"/>
  <c r="AD9" i="59"/>
  <c r="AB9" i="59"/>
  <c r="Z9" i="59"/>
  <c r="X9" i="59"/>
  <c r="BB6" i="59"/>
  <c r="BB7" i="59"/>
  <c r="BB8" i="59"/>
  <c r="BB11" i="59"/>
  <c r="BB12" i="59"/>
  <c r="BB13" i="59"/>
  <c r="BB15" i="59"/>
  <c r="BA15" i="59"/>
  <c r="AZ15" i="59"/>
  <c r="AY15" i="59"/>
  <c r="AX15" i="59"/>
  <c r="AW15" i="59"/>
  <c r="AV15" i="59"/>
  <c r="AU15" i="59"/>
  <c r="AT15" i="59"/>
  <c r="AS15" i="59"/>
  <c r="AR15" i="59"/>
  <c r="AQ15" i="59"/>
  <c r="AP15" i="59"/>
  <c r="AO15" i="59"/>
  <c r="AN15" i="59"/>
  <c r="AM15" i="59"/>
  <c r="AL15" i="59"/>
  <c r="AK15" i="59"/>
  <c r="AJ15" i="59"/>
  <c r="AI15" i="59"/>
  <c r="AH15" i="59"/>
  <c r="AG15" i="59"/>
  <c r="AF15" i="59"/>
  <c r="AE15" i="59"/>
  <c r="AD15" i="59"/>
  <c r="AC15" i="59"/>
  <c r="AB15" i="59"/>
  <c r="AA15" i="59"/>
  <c r="Z15" i="59"/>
  <c r="Y15" i="59"/>
  <c r="X15" i="59"/>
  <c r="W15" i="59"/>
  <c r="V15" i="59"/>
  <c r="U15" i="59"/>
  <c r="T15" i="59"/>
  <c r="S15" i="59"/>
  <c r="R15" i="59"/>
  <c r="Q15" i="59"/>
  <c r="P15" i="59"/>
  <c r="O15" i="59"/>
  <c r="N15" i="59"/>
  <c r="M15" i="59"/>
  <c r="L15" i="59"/>
  <c r="K15" i="59"/>
  <c r="J15" i="59"/>
  <c r="I15" i="59"/>
  <c r="H15" i="59"/>
  <c r="G15" i="59"/>
  <c r="F15" i="59"/>
  <c r="E15" i="59"/>
  <c r="D15" i="59"/>
  <c r="BA13" i="59"/>
  <c r="AZ13" i="59"/>
  <c r="AY13" i="59"/>
  <c r="AX13" i="59"/>
  <c r="AW13" i="59"/>
  <c r="AV13" i="59"/>
  <c r="AU13" i="59"/>
  <c r="AT13" i="59"/>
  <c r="AS13" i="59"/>
  <c r="AR13" i="59"/>
  <c r="AQ13" i="59"/>
  <c r="AP13" i="59"/>
  <c r="AO13" i="59"/>
  <c r="AN13" i="59"/>
  <c r="AM13" i="59"/>
  <c r="AL13" i="59"/>
  <c r="AK13" i="59"/>
  <c r="AJ13" i="59"/>
  <c r="AI13" i="59"/>
  <c r="AH13" i="59"/>
  <c r="AG13" i="59"/>
  <c r="AF13" i="59"/>
  <c r="AE13" i="59"/>
  <c r="AD13" i="59"/>
  <c r="AC13" i="59"/>
  <c r="AB13" i="59"/>
  <c r="AA13" i="59"/>
  <c r="Z13" i="59"/>
  <c r="Y13" i="59"/>
  <c r="X13" i="59"/>
  <c r="W13" i="59"/>
  <c r="V13" i="59"/>
  <c r="U13" i="59"/>
  <c r="T13" i="59"/>
  <c r="S13" i="59"/>
  <c r="R13" i="59"/>
  <c r="Q13" i="59"/>
  <c r="P13" i="59"/>
  <c r="O13" i="59"/>
  <c r="N13" i="59"/>
  <c r="M13" i="59"/>
  <c r="L13" i="59"/>
  <c r="K13" i="59"/>
  <c r="J13" i="59"/>
  <c r="I13" i="59"/>
  <c r="H13" i="59"/>
  <c r="G13" i="59"/>
  <c r="F13" i="59"/>
  <c r="E13" i="59"/>
  <c r="BA12" i="59"/>
  <c r="AZ12" i="59"/>
  <c r="AY12" i="59"/>
  <c r="AX12" i="59"/>
  <c r="AW12" i="59"/>
  <c r="AV12" i="59"/>
  <c r="AU12" i="59"/>
  <c r="AT12" i="59"/>
  <c r="AS12" i="59"/>
  <c r="AR12" i="59"/>
  <c r="AQ12" i="59"/>
  <c r="AP12" i="59"/>
  <c r="AO12" i="59"/>
  <c r="AN12" i="59"/>
  <c r="AM12" i="59"/>
  <c r="AL12" i="59"/>
  <c r="AK12" i="59"/>
  <c r="AJ12" i="59"/>
  <c r="AI12" i="59"/>
  <c r="AH12" i="59"/>
  <c r="AG12" i="59"/>
  <c r="AF12" i="59"/>
  <c r="AE12" i="59"/>
  <c r="AD12" i="59"/>
  <c r="AC12" i="59"/>
  <c r="AB12" i="59"/>
  <c r="AA12" i="59"/>
  <c r="Z12" i="59"/>
  <c r="Y12" i="59"/>
  <c r="X12" i="59"/>
  <c r="W12" i="59"/>
  <c r="V12" i="59"/>
  <c r="U12" i="59"/>
  <c r="T12" i="59"/>
  <c r="S12" i="59"/>
  <c r="R12" i="59"/>
  <c r="Q12" i="59"/>
  <c r="P12" i="59"/>
  <c r="O12" i="59"/>
  <c r="N12" i="59"/>
  <c r="M12" i="59"/>
  <c r="L12" i="59"/>
  <c r="K12" i="59"/>
  <c r="J12" i="59"/>
  <c r="I12" i="59"/>
  <c r="H12" i="59"/>
  <c r="G12" i="59"/>
  <c r="F12" i="59"/>
  <c r="E12" i="59"/>
  <c r="BA11" i="59"/>
  <c r="AZ11" i="59"/>
  <c r="AY11" i="59"/>
  <c r="AX11" i="59"/>
  <c r="AW11" i="59"/>
  <c r="AV11" i="59"/>
  <c r="AU11" i="59"/>
  <c r="AT11" i="59"/>
  <c r="AS11" i="59"/>
  <c r="AR11" i="59"/>
  <c r="AQ11" i="59"/>
  <c r="AP11" i="59"/>
  <c r="AO11" i="59"/>
  <c r="AN11" i="59"/>
  <c r="AM11" i="59"/>
  <c r="AL11" i="59"/>
  <c r="AK11" i="59"/>
  <c r="AJ11" i="59"/>
  <c r="AI11" i="59"/>
  <c r="AH11" i="59"/>
  <c r="AG11" i="59"/>
  <c r="AF11" i="59"/>
  <c r="AE11" i="59"/>
  <c r="AD11" i="59"/>
  <c r="AC11" i="59"/>
  <c r="AB11" i="59"/>
  <c r="AA11" i="59"/>
  <c r="Z11" i="59"/>
  <c r="Y11" i="59"/>
  <c r="X11" i="59"/>
  <c r="W11" i="59"/>
  <c r="V11" i="59"/>
  <c r="U11" i="59"/>
  <c r="T11" i="59"/>
  <c r="S11" i="59"/>
  <c r="R11" i="59"/>
  <c r="Q11" i="59"/>
  <c r="P11" i="59"/>
  <c r="O11" i="59"/>
  <c r="N11" i="59"/>
  <c r="M11" i="59"/>
  <c r="L11" i="59"/>
  <c r="K11" i="59"/>
  <c r="J11" i="59"/>
  <c r="I11" i="59"/>
  <c r="H11" i="59"/>
  <c r="G11" i="59"/>
  <c r="F11" i="59"/>
  <c r="E11" i="59"/>
  <c r="AB10" i="59"/>
  <c r="W10" i="59"/>
  <c r="V10" i="59"/>
  <c r="U10" i="59"/>
  <c r="T10" i="59"/>
  <c r="S10" i="59"/>
  <c r="R10" i="59"/>
  <c r="Q10" i="59"/>
  <c r="P10" i="59"/>
  <c r="O10" i="59"/>
  <c r="N10" i="59"/>
  <c r="M10" i="59"/>
  <c r="L10" i="59"/>
  <c r="K10" i="59"/>
  <c r="J10" i="59"/>
  <c r="I10" i="59"/>
  <c r="H10" i="59"/>
  <c r="G10" i="59"/>
  <c r="F10" i="59"/>
  <c r="E10" i="59"/>
  <c r="D10" i="59"/>
  <c r="BA8" i="59"/>
  <c r="AZ8" i="59"/>
  <c r="AY8" i="59"/>
  <c r="AX8" i="59"/>
  <c r="AW8" i="59"/>
  <c r="AV8" i="59"/>
  <c r="AU8" i="59"/>
  <c r="AT8" i="59"/>
  <c r="AS8" i="59"/>
  <c r="AR8" i="59"/>
  <c r="AQ8" i="59"/>
  <c r="AP8" i="59"/>
  <c r="AO8" i="59"/>
  <c r="AN8" i="59"/>
  <c r="AM8" i="59"/>
  <c r="AL8" i="59"/>
  <c r="AK8" i="59"/>
  <c r="AJ8" i="59"/>
  <c r="AI8" i="59"/>
  <c r="AH8" i="59"/>
  <c r="AG8" i="59"/>
  <c r="AF8" i="59"/>
  <c r="AE8" i="59"/>
  <c r="AD8" i="59"/>
  <c r="AC8" i="59"/>
  <c r="AB8" i="59"/>
  <c r="AA8" i="59"/>
  <c r="Z8" i="59"/>
  <c r="Y8" i="59"/>
  <c r="X8" i="59"/>
  <c r="W8" i="59"/>
  <c r="V8" i="59"/>
  <c r="U8" i="59"/>
  <c r="T8" i="59"/>
  <c r="S8" i="59"/>
  <c r="R8" i="59"/>
  <c r="Q8" i="59"/>
  <c r="P8" i="59"/>
  <c r="O8" i="59"/>
  <c r="N8" i="59"/>
  <c r="M8" i="59"/>
  <c r="L8" i="59"/>
  <c r="K8" i="59"/>
  <c r="J8" i="59"/>
  <c r="I8" i="59"/>
  <c r="H8" i="59"/>
  <c r="G8" i="59"/>
  <c r="F8" i="59"/>
  <c r="E8" i="59"/>
  <c r="BA7" i="59"/>
  <c r="AZ7" i="59"/>
  <c r="AY7" i="59"/>
  <c r="AX7" i="59"/>
  <c r="AW7" i="59"/>
  <c r="AV7" i="59"/>
  <c r="AU7" i="59"/>
  <c r="AT7" i="59"/>
  <c r="AS7" i="59"/>
  <c r="AR7" i="59"/>
  <c r="AQ7" i="59"/>
  <c r="AP7" i="59"/>
  <c r="AO7" i="59"/>
  <c r="AN7" i="59"/>
  <c r="AM7" i="59"/>
  <c r="AL7" i="59"/>
  <c r="AK7" i="59"/>
  <c r="AJ7" i="59"/>
  <c r="AI7" i="59"/>
  <c r="AH7" i="59"/>
  <c r="AG7" i="59"/>
  <c r="AF7" i="59"/>
  <c r="AE7" i="59"/>
  <c r="AD7" i="59"/>
  <c r="AC7" i="59"/>
  <c r="AB7" i="59"/>
  <c r="AA7" i="59"/>
  <c r="Z7" i="59"/>
  <c r="Y7" i="59"/>
  <c r="X7" i="59"/>
  <c r="W7" i="59"/>
  <c r="V7" i="59"/>
  <c r="U7" i="59"/>
  <c r="T7" i="59"/>
  <c r="S7" i="59"/>
  <c r="R7" i="59"/>
  <c r="Q7" i="59"/>
  <c r="P7" i="59"/>
  <c r="O7" i="59"/>
  <c r="N7" i="59"/>
  <c r="M7" i="59"/>
  <c r="L7" i="59"/>
  <c r="K7" i="59"/>
  <c r="J7" i="59"/>
  <c r="I7" i="59"/>
  <c r="H7" i="59"/>
  <c r="G7" i="59"/>
  <c r="F7" i="59"/>
  <c r="E7" i="59"/>
  <c r="BA6" i="59"/>
  <c r="AZ6" i="59"/>
  <c r="AY6" i="59"/>
  <c r="AX6" i="59"/>
  <c r="AW6" i="59"/>
  <c r="AV6" i="59"/>
  <c r="AU6" i="59"/>
  <c r="AT6" i="59"/>
  <c r="AS6" i="59"/>
  <c r="AR6" i="59"/>
  <c r="AQ6" i="59"/>
  <c r="AP6" i="59"/>
  <c r="AO6" i="59"/>
  <c r="AN6" i="59"/>
  <c r="AM6" i="59"/>
  <c r="AL6" i="59"/>
  <c r="AK6" i="59"/>
  <c r="AJ6" i="59"/>
  <c r="AI6" i="59"/>
  <c r="AH6" i="59"/>
  <c r="AG6" i="59"/>
  <c r="AF6" i="59"/>
  <c r="AE6" i="59"/>
  <c r="AD6" i="59"/>
  <c r="AC6" i="59"/>
  <c r="AB6" i="59"/>
  <c r="AA6" i="59"/>
  <c r="Z6" i="59"/>
  <c r="Y6" i="59"/>
  <c r="X6" i="59"/>
  <c r="W6" i="59"/>
  <c r="V6" i="59"/>
  <c r="U6" i="59"/>
  <c r="T6" i="59"/>
  <c r="S6" i="59"/>
  <c r="R6" i="59"/>
  <c r="Q6" i="59"/>
  <c r="P6" i="59"/>
  <c r="O6" i="59"/>
  <c r="N6" i="59"/>
  <c r="M6" i="59"/>
  <c r="L6" i="59"/>
  <c r="K6" i="59"/>
  <c r="J6" i="59"/>
  <c r="I6" i="59"/>
  <c r="H6" i="59"/>
  <c r="G6" i="59"/>
  <c r="F6" i="59"/>
  <c r="E6" i="59"/>
  <c r="BA10" i="59"/>
  <c r="AZ10" i="59"/>
  <c r="AY10" i="59"/>
  <c r="AX10" i="59"/>
  <c r="AW10" i="59"/>
  <c r="AV10" i="59"/>
  <c r="AU10" i="59"/>
  <c r="AT10" i="59"/>
  <c r="AS10" i="59"/>
  <c r="AR10" i="59"/>
  <c r="AQ10" i="59"/>
  <c r="AP10" i="59"/>
  <c r="AO10" i="59"/>
  <c r="AN10" i="59"/>
  <c r="AM10" i="59"/>
  <c r="AL10" i="59"/>
  <c r="AK10" i="59"/>
  <c r="AJ10" i="59"/>
  <c r="AI10" i="59"/>
  <c r="AH10" i="59"/>
  <c r="AG10" i="59"/>
  <c r="AF10" i="59"/>
  <c r="AE10" i="59"/>
  <c r="AD10" i="59"/>
  <c r="AC10" i="59"/>
  <c r="AA10" i="59"/>
  <c r="Z10" i="59"/>
  <c r="Y10" i="59"/>
  <c r="BA9" i="59"/>
  <c r="AY9" i="59"/>
  <c r="AW9" i="59"/>
  <c r="AU9" i="59"/>
  <c r="AS9" i="59"/>
  <c r="AQ9" i="59"/>
  <c r="AO9" i="59"/>
  <c r="AM9" i="59"/>
  <c r="AK9" i="59"/>
  <c r="AJ9" i="59"/>
  <c r="AI9" i="59"/>
  <c r="AG9" i="59"/>
  <c r="AE9" i="59"/>
  <c r="AC9" i="59"/>
  <c r="AA9" i="59"/>
  <c r="Y9" i="59"/>
  <c r="E9" i="59"/>
  <c r="F9" i="59"/>
  <c r="G9" i="59"/>
  <c r="H9" i="59"/>
  <c r="I9" i="59"/>
  <c r="J9" i="59"/>
  <c r="K9" i="59"/>
  <c r="L9" i="59"/>
  <c r="M9" i="59"/>
  <c r="N9" i="59"/>
  <c r="O9" i="59"/>
  <c r="P9" i="59"/>
  <c r="Q9" i="59"/>
  <c r="R9" i="59"/>
  <c r="S9" i="59"/>
  <c r="T9" i="59"/>
  <c r="U9" i="59"/>
  <c r="V9" i="59"/>
  <c r="W9" i="59"/>
  <c r="E14" i="59"/>
  <c r="F14" i="59"/>
  <c r="G14" i="59"/>
  <c r="H14" i="59"/>
  <c r="I14" i="59"/>
  <c r="J14" i="59"/>
  <c r="K14" i="59"/>
  <c r="L14" i="59"/>
  <c r="M14" i="59"/>
  <c r="N14" i="59"/>
  <c r="O14" i="59"/>
  <c r="P14" i="59"/>
  <c r="Q14" i="59"/>
  <c r="R14" i="59"/>
  <c r="S14" i="59"/>
  <c r="T14" i="59"/>
  <c r="U14" i="59"/>
  <c r="V14" i="59"/>
  <c r="W14" i="59"/>
  <c r="X14" i="59"/>
  <c r="Y14" i="59"/>
  <c r="Z14" i="59"/>
  <c r="AA14" i="59"/>
  <c r="AB14" i="59"/>
  <c r="AC14" i="59"/>
  <c r="AD14" i="59"/>
  <c r="AE14" i="59"/>
  <c r="AF14" i="59"/>
  <c r="AG14" i="59"/>
  <c r="AH14" i="59"/>
  <c r="AI14" i="59"/>
  <c r="AJ14" i="59"/>
  <c r="AK14" i="59"/>
  <c r="AL14" i="59"/>
  <c r="AM14" i="59"/>
  <c r="AN14" i="59"/>
  <c r="AO14" i="59"/>
  <c r="AP14" i="59"/>
  <c r="AQ14" i="59"/>
  <c r="AR14" i="59"/>
  <c r="AS14" i="59"/>
  <c r="AT14" i="59"/>
  <c r="AU14" i="59"/>
  <c r="AV14" i="59"/>
  <c r="AW14" i="59"/>
  <c r="AX14" i="59"/>
  <c r="AY14" i="59"/>
  <c r="AZ14" i="59"/>
  <c r="BA14" i="59"/>
  <c r="D14" i="59" l="1"/>
  <c r="X10" i="59"/>
  <c r="Y29" i="65"/>
  <c r="Y30" i="65" s="1"/>
  <c r="BB9" i="59"/>
  <c r="BB14" i="59"/>
  <c r="BB10"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 k</author>
  </authors>
  <commentList>
    <comment ref="C10" authorId="0" shapeId="0" xr:uid="{22F3D6D1-0048-4003-8F9E-0EDB669739FF}">
      <text>
        <r>
          <rPr>
            <b/>
            <sz val="9"/>
            <color indexed="81"/>
            <rFont val="MS P ゴシック"/>
            <family val="3"/>
            <charset val="128"/>
          </rPr>
          <t>y k:</t>
        </r>
        <r>
          <rPr>
            <sz val="9"/>
            <color indexed="81"/>
            <rFont val="MS P ゴシック"/>
            <family val="3"/>
            <charset val="128"/>
          </rPr>
          <t xml:space="preserve">
1984年まではUSSRなので、旧ソ連諸国含む
1985年からロシア1国のデータ</t>
        </r>
      </text>
    </comment>
    <comment ref="C11" authorId="0" shapeId="0" xr:uid="{69A24F63-D01D-48F4-A4E9-B5CF91510D17}">
      <text>
        <r>
          <rPr>
            <b/>
            <sz val="9"/>
            <color indexed="81"/>
            <rFont val="MS P ゴシック"/>
            <family val="3"/>
            <charset val="128"/>
          </rPr>
          <t>y k:</t>
        </r>
        <r>
          <rPr>
            <sz val="9"/>
            <color indexed="81"/>
            <rFont val="MS P ゴシック"/>
            <family val="3"/>
            <charset val="128"/>
          </rPr>
          <t xml:space="preserve">
18-20行目で算出。
1985年以降ロシア以外のCIS</t>
        </r>
      </text>
    </comment>
    <comment ref="C18" authorId="0" shapeId="0" xr:uid="{D1C8174D-598B-4860-A785-1D14071A5DD3}">
      <text>
        <r>
          <rPr>
            <b/>
            <sz val="9"/>
            <color indexed="81"/>
            <rFont val="MS P ゴシック"/>
            <family val="3"/>
            <charset val="128"/>
          </rPr>
          <t>y k:</t>
        </r>
        <r>
          <rPr>
            <sz val="9"/>
            <color indexed="81"/>
            <rFont val="MS P ゴシック"/>
            <family val="3"/>
            <charset val="128"/>
          </rPr>
          <t xml:space="preserve">
1984年まで旧ソ連</t>
        </r>
      </text>
    </comment>
    <comment ref="C20" authorId="0" shapeId="0" xr:uid="{0D8E86AC-494D-49D5-B473-2F854E9FE38A}">
      <text>
        <r>
          <rPr>
            <b/>
            <sz val="9"/>
            <color indexed="81"/>
            <rFont val="MS P ゴシック"/>
            <family val="3"/>
            <charset val="128"/>
          </rPr>
          <t>y k:</t>
        </r>
        <r>
          <rPr>
            <sz val="9"/>
            <color indexed="81"/>
            <rFont val="MS P ゴシック"/>
            <family val="3"/>
            <charset val="128"/>
          </rPr>
          <t xml:space="preserve">
1985年以降を入力
旧ソ連諸国を差し引きして、11行目のFSUを算出（Former Soviet Union）</t>
        </r>
      </text>
    </comment>
  </commentList>
</comments>
</file>

<file path=xl/sharedStrings.xml><?xml version="1.0" encoding="utf-8"?>
<sst xmlns="http://schemas.openxmlformats.org/spreadsheetml/2006/main" count="980" uniqueCount="158">
  <si>
    <t>【第223-4-1】地域別石油製品消費の推移</t>
  </si>
  <si>
    <t>（注）1984年までのロシアには、その他旧ソ連邦諸国を含む。</t>
    <phoneticPr fontId="2"/>
  </si>
  <si>
    <t>100万Ｂ/Ｄ</t>
  </si>
  <si>
    <t>中南米</t>
  </si>
  <si>
    <t>欧州</t>
  </si>
  <si>
    <t>ロシア</t>
  </si>
  <si>
    <t>中東</t>
  </si>
  <si>
    <t>アフリカ</t>
  </si>
  <si>
    <t>中国</t>
  </si>
  <si>
    <t>アジア（除、中国）</t>
  </si>
  <si>
    <t>世界</t>
  </si>
  <si>
    <t>北米</t>
    <rPh sb="1" eb="2">
      <t>コメ</t>
    </rPh>
    <phoneticPr fontId="2"/>
  </si>
  <si>
    <t>Total North America</t>
  </si>
  <si>
    <t>Total S. &amp; Cent. America</t>
  </si>
  <si>
    <t>Total Middle East</t>
  </si>
  <si>
    <t>Total Africa</t>
  </si>
  <si>
    <t>China</t>
  </si>
  <si>
    <t>Total Asia Pacific</t>
  </si>
  <si>
    <t>Russian Federation</t>
  </si>
  <si>
    <t>n/a</t>
  </si>
  <si>
    <t>Other Fsu</t>
  </si>
  <si>
    <t>Total World</t>
  </si>
  <si>
    <t>Other Asia</t>
    <phoneticPr fontId="2"/>
  </si>
  <si>
    <t>USSR</t>
  </si>
  <si>
    <t>（注）1984年までのロシアには、その他旧ソ連邦諸国を含む。</t>
    <phoneticPr fontId="2"/>
  </si>
  <si>
    <t>その他旧ソ連諸国</t>
    <phoneticPr fontId="2"/>
  </si>
  <si>
    <t>1960年代</t>
    <rPh sb="4" eb="6">
      <t>ネンダイ</t>
    </rPh>
    <phoneticPr fontId="2"/>
  </si>
  <si>
    <t>【第223-4-1】地域別石油製品消費の推移</t>
    <phoneticPr fontId="2"/>
  </si>
  <si>
    <t>Oil: Consumption*</t>
  </si>
  <si>
    <t>Growth rate per annum</t>
  </si>
  <si>
    <t>Share</t>
  </si>
  <si>
    <t>Thousand barrels daily</t>
  </si>
  <si>
    <t>US</t>
  </si>
  <si>
    <t>Canada</t>
  </si>
  <si>
    <t>Mexico</t>
  </si>
  <si>
    <t>Argentina</t>
  </si>
  <si>
    <t>Brazil</t>
  </si>
  <si>
    <t>Chile</t>
  </si>
  <si>
    <t>Colombia</t>
  </si>
  <si>
    <t>Ecuador</t>
  </si>
  <si>
    <t>Peru</t>
  </si>
  <si>
    <t>Trinidad &amp; Tobago</t>
  </si>
  <si>
    <t>Venezuela</t>
  </si>
  <si>
    <t>Austria</t>
  </si>
  <si>
    <t>Azerbaijan</t>
  </si>
  <si>
    <t>Belarus</t>
  </si>
  <si>
    <t>Belgium</t>
  </si>
  <si>
    <t>Bulgaria</t>
  </si>
  <si>
    <t>Czech Republic</t>
  </si>
  <si>
    <t>Denmark</t>
  </si>
  <si>
    <t>Finland</t>
  </si>
  <si>
    <t>France</t>
  </si>
  <si>
    <t>Germany</t>
  </si>
  <si>
    <t>Greece</t>
  </si>
  <si>
    <t>Hungary</t>
  </si>
  <si>
    <t>Ireland</t>
  </si>
  <si>
    <t>Italy</t>
  </si>
  <si>
    <t>Kazakhstan</t>
  </si>
  <si>
    <t>Lithuania</t>
  </si>
  <si>
    <t>Netherlands</t>
  </si>
  <si>
    <t>Norway</t>
  </si>
  <si>
    <t>Poland</t>
  </si>
  <si>
    <t>Portugal</t>
  </si>
  <si>
    <t>Romania</t>
  </si>
  <si>
    <t>Slovakia</t>
  </si>
  <si>
    <t>Spain</t>
  </si>
  <si>
    <t>Sweden</t>
  </si>
  <si>
    <t>Switzerland</t>
  </si>
  <si>
    <t>Turkey</t>
  </si>
  <si>
    <t>Turkmenistan</t>
  </si>
  <si>
    <t>Ukraine</t>
  </si>
  <si>
    <t>United Kingdom</t>
  </si>
  <si>
    <t>Uzbekistan</t>
  </si>
  <si>
    <t>Iran</t>
  </si>
  <si>
    <t>Israel</t>
  </si>
  <si>
    <t>Kuwait</t>
  </si>
  <si>
    <t>Qatar</t>
  </si>
  <si>
    <t>Saudi Arabia</t>
  </si>
  <si>
    <t>United Arab Emirates</t>
  </si>
  <si>
    <t>Other Middle East</t>
  </si>
  <si>
    <t>Algeria</t>
  </si>
  <si>
    <t>Egypt</t>
  </si>
  <si>
    <t>South Africa</t>
  </si>
  <si>
    <t>Australia</t>
  </si>
  <si>
    <t>Bangladesh</t>
  </si>
  <si>
    <t>China Hong Kong SAR</t>
  </si>
  <si>
    <t>India</t>
  </si>
  <si>
    <t>Indonesia</t>
  </si>
  <si>
    <t>Japan</t>
  </si>
  <si>
    <t>Malaysia</t>
  </si>
  <si>
    <t>New Zealand</t>
  </si>
  <si>
    <t>Pakistan</t>
  </si>
  <si>
    <t>Philippines</t>
  </si>
  <si>
    <t>Singapore</t>
  </si>
  <si>
    <t>South Korea</t>
  </si>
  <si>
    <t>Taiwan</t>
  </si>
  <si>
    <t>Thailand</t>
  </si>
  <si>
    <t>Vietnam</t>
  </si>
  <si>
    <t>Other Asia Pacific</t>
  </si>
  <si>
    <t>of which: OECD</t>
  </si>
  <si>
    <t xml:space="preserve">                 Non-OECD</t>
  </si>
  <si>
    <t xml:space="preserve">                 European Union #</t>
  </si>
  <si>
    <t xml:space="preserve"> * Inland demand plus international aviation and marine bunkers and refinery fuel and loss. Consumption of biogasoline (such as ethanol), biodiesel and derivatives of coal and natural gas are also included.</t>
  </si>
  <si>
    <r>
      <t xml:space="preserve"> </t>
    </r>
    <r>
      <rPr>
        <sz val="8"/>
        <rFont val="Wingdings"/>
        <charset val="2"/>
      </rPr>
      <t>w</t>
    </r>
    <r>
      <rPr>
        <sz val="8"/>
        <rFont val="Arial"/>
        <family val="2"/>
      </rPr>
      <t xml:space="preserve"> Less than 0.05%.</t>
    </r>
  </si>
  <si>
    <t>n/a not available.</t>
  </si>
  <si>
    <t>and substitute fuels, and unavoidable disparities in the definition, measurement or conversion of oil supply and demand data.</t>
  </si>
  <si>
    <t>Annual changes and shares of total are calculated using thousand barrels daily figures.</t>
  </si>
  <si>
    <t>Central America</t>
  </si>
  <si>
    <t>Other Caribbean</t>
  </si>
  <si>
    <t>Other South America</t>
  </si>
  <si>
    <t>Croatia</t>
  </si>
  <si>
    <t>Cyprus</t>
  </si>
  <si>
    <t>Estonia</t>
  </si>
  <si>
    <t>Iceland</t>
  </si>
  <si>
    <t>Latvia</t>
  </si>
  <si>
    <t>Luxembourg</t>
  </si>
  <si>
    <t>Slovenia</t>
  </si>
  <si>
    <t xml:space="preserve">Other Europe </t>
  </si>
  <si>
    <t xml:space="preserve">Total Europe </t>
  </si>
  <si>
    <t>Other CIS</t>
  </si>
  <si>
    <t>Total CIS</t>
  </si>
  <si>
    <t>Iraq</t>
  </si>
  <si>
    <t>Oman</t>
  </si>
  <si>
    <t>Morocco</t>
  </si>
  <si>
    <t>Eastern Africa</t>
  </si>
  <si>
    <t>Middle Africa</t>
  </si>
  <si>
    <t>Western Africa</t>
  </si>
  <si>
    <t>Other Northern Africa</t>
  </si>
  <si>
    <t>Other Southern Africa</t>
  </si>
  <si>
    <t>Sri Lanka</t>
  </si>
  <si>
    <t xml:space="preserve"> # Excludes Estonia, Latvia and Lithuania prior to 1985 and Croatia and Slovenia prior to 1990.</t>
  </si>
  <si>
    <t>Total Europe</t>
    <phoneticPr fontId="2"/>
  </si>
  <si>
    <t>USSR or Russia</t>
    <phoneticPr fontId="2"/>
  </si>
  <si>
    <t>対1969年</t>
    <rPh sb="0" eb="1">
      <t>タイ</t>
    </rPh>
    <rPh sb="5" eb="6">
      <t>ネン</t>
    </rPh>
    <phoneticPr fontId="2"/>
  </si>
  <si>
    <t>対1965年</t>
    <rPh sb="0" eb="1">
      <t>タイ</t>
    </rPh>
    <rPh sb="5" eb="6">
      <t>ネン</t>
    </rPh>
    <phoneticPr fontId="2"/>
  </si>
  <si>
    <t>対2000年</t>
    <rPh sb="0" eb="1">
      <t>タイ</t>
    </rPh>
    <rPh sb="5" eb="6">
      <t>ネン</t>
    </rPh>
    <phoneticPr fontId="2"/>
  </si>
  <si>
    <t>対2001年</t>
    <rPh sb="0" eb="1">
      <t>タイ</t>
    </rPh>
    <rPh sb="5" eb="6">
      <t>ネン</t>
    </rPh>
    <phoneticPr fontId="2"/>
  </si>
  <si>
    <t>対2007年</t>
    <rPh sb="0" eb="1">
      <t>タイ</t>
    </rPh>
    <rPh sb="5" eb="6">
      <t>ネン</t>
    </rPh>
    <phoneticPr fontId="2"/>
  </si>
  <si>
    <t>対2012年</t>
    <rPh sb="0" eb="1">
      <t>タイ</t>
    </rPh>
    <rPh sb="5" eb="6">
      <t>ネン</t>
    </rPh>
    <phoneticPr fontId="2"/>
  </si>
  <si>
    <r>
      <t>●Oil Consumption – Barrels</t>
    </r>
    <r>
      <rPr>
        <b/>
        <sz val="9"/>
        <color rgb="FFFF0000"/>
        <rFont val="Meiryo UI"/>
        <family val="3"/>
        <charset val="128"/>
      </rPr>
      <t>/day</t>
    </r>
    <phoneticPr fontId="2"/>
  </si>
  <si>
    <t>Contents</t>
  </si>
  <si>
    <t>2007-17</t>
  </si>
  <si>
    <t>North Macedonia</t>
  </si>
  <si>
    <t>USSR includes Georgia, Ukraine and the Baltic States.</t>
  </si>
  <si>
    <t>Notes: Differences between these world consumption figures and world production statistics are accounted for by stock changes, consumption of non-petroleum additives</t>
  </si>
  <si>
    <t>差異</t>
    <rPh sb="0" eb="2">
      <t>サイ</t>
    </rPh>
    <phoneticPr fontId="2"/>
  </si>
  <si>
    <t>2008-18</t>
  </si>
  <si>
    <t>* Inland demand plus international aviation and marine bunkers and refinery fuel and loss. Consumption of biogasoline (such as ethanol) and biodiesel are excluded while derivatives of coal and natural gas are included.</t>
  </si>
  <si>
    <t>USSR includes CIS, Georgia, Ukraine and the Baltic States.</t>
  </si>
  <si>
    <r>
      <t>Notes:</t>
    </r>
    <r>
      <rPr>
        <sz val="8"/>
        <rFont val="Arial"/>
        <family val="2"/>
      </rPr>
      <t xml:space="preserve"> Differences between these world consumption figures and world production statistics are accounted for by stock changes, consumption of non-petroleum additives and substitute fuels</t>
    </r>
  </si>
  <si>
    <t>and unavoidable disparities in the definition, measurement or conversion of oil supply and demand data.</t>
  </si>
  <si>
    <t>1965年対比</t>
    <rPh sb="4" eb="7">
      <t>ネンタイヒ</t>
    </rPh>
    <phoneticPr fontId="12"/>
  </si>
  <si>
    <t>2000年対比</t>
    <rPh sb="4" eb="7">
      <t>ネンタイヒ</t>
    </rPh>
    <phoneticPr fontId="12"/>
  </si>
  <si>
    <t>2019年</t>
    <rPh sb="4" eb="5">
      <t>ネン</t>
    </rPh>
    <phoneticPr fontId="2"/>
  </si>
  <si>
    <t>構成比</t>
    <rPh sb="0" eb="3">
      <t>コウセイヒ</t>
    </rPh>
    <phoneticPr fontId="2"/>
  </si>
  <si>
    <t>Total CIS</t>
    <phoneticPr fontId="2"/>
  </si>
  <si>
    <t>出典：BP「Statistical Review of World Energy 2020」を基に作成</t>
    <phoneticPr fontId="2"/>
  </si>
  <si>
    <t>本蔵チェック済</t>
    <rPh sb="0" eb="2">
      <t>モトクラ</t>
    </rPh>
    <rPh sb="6" eb="7">
      <t>スミ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</si>
</sst>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_);_(* \(#,##0\);_(* &quot;-&quot;_);_(@_)"/>
    <numFmt numFmtId="177" formatCode="#,##0;&quot;▲ &quot;#,##0"/>
    <numFmt numFmtId="178" formatCode="[&gt;0.05]0;[=0]\-;\^"/>
    <numFmt numFmtId="179" formatCode="[&lt;-0.0005]\-0.0%;[&gt;0.0005]0.0%;#\♦"/>
    <numFmt numFmtId="180" formatCode="0.0"/>
    <numFmt numFmtId="181" formatCode="0.0%"/>
    <numFmt numFmtId="182" formatCode="#,##0.0"/>
    <numFmt numFmtId="183" formatCode="#,##0.0;[Red]\-#,##0.0"/>
  </numFmts>
  <fonts count="25">
    <font>
      <sz val="9"/>
      <name val="Meiryo UI"/>
      <family val="3"/>
      <charset val="128"/>
    </font>
    <font>
      <sz val="11"/>
      <name val="ＭＳ Ｐゴシック"/>
      <family val="3"/>
      <charset val="128"/>
    </font>
    <font>
      <sz val="6"/>
      <name val="ＭＳ Ｐゴシック"/>
      <family val="3"/>
      <charset val="128"/>
    </font>
    <font>
      <sz val="8"/>
      <name val="Arial"/>
      <family val="2"/>
    </font>
    <font>
      <sz val="9"/>
      <name val="Geneva"/>
      <family val="2"/>
    </font>
    <font>
      <sz val="9"/>
      <name val="Meiryo UI"/>
      <family val="3"/>
      <charset val="128"/>
    </font>
    <font>
      <sz val="9"/>
      <color rgb="FF0000FF"/>
      <name val="Meiryo UI"/>
      <family val="3"/>
      <charset val="128"/>
    </font>
    <font>
      <b/>
      <sz val="9"/>
      <color theme="0"/>
      <name val="Meiryo UI"/>
      <family val="3"/>
      <charset val="128"/>
    </font>
    <font>
      <b/>
      <sz val="9"/>
      <name val="Meiryo UI"/>
      <family val="3"/>
      <charset val="128"/>
    </font>
    <font>
      <sz val="9"/>
      <color rgb="FFFF0000"/>
      <name val="Meiryo UI"/>
      <family val="3"/>
      <charset val="128"/>
    </font>
    <font>
      <b/>
      <sz val="9"/>
      <color theme="5"/>
      <name val="Meiryo UI"/>
      <family val="3"/>
      <charset val="128"/>
    </font>
    <font>
      <b/>
      <sz val="10"/>
      <color indexed="17"/>
      <name val="Arial"/>
      <family val="2"/>
    </font>
    <font>
      <sz val="6"/>
      <name val="Meiryo UI"/>
      <family val="3"/>
      <charset val="128"/>
    </font>
    <font>
      <sz val="8"/>
      <color theme="1"/>
      <name val="Arial"/>
      <family val="2"/>
    </font>
    <font>
      <b/>
      <sz val="8"/>
      <color theme="1"/>
      <name val="Arial"/>
      <family val="2"/>
    </font>
    <font>
      <b/>
      <sz val="8"/>
      <name val="Arial"/>
      <family val="2"/>
    </font>
    <font>
      <b/>
      <sz val="8"/>
      <color theme="0"/>
      <name val="Arial"/>
      <family val="2"/>
    </font>
    <font>
      <sz val="8"/>
      <name val="Wingdings"/>
      <charset val="2"/>
    </font>
    <font>
      <b/>
      <sz val="8"/>
      <color indexed="10"/>
      <name val="Arial"/>
      <family val="2"/>
    </font>
    <font>
      <sz val="9"/>
      <color theme="1"/>
      <name val="Meiryo UI"/>
      <family val="3"/>
      <charset val="128"/>
    </font>
    <font>
      <b/>
      <sz val="9"/>
      <color rgb="FFFF0000"/>
      <name val="Meiryo UI"/>
      <family val="3"/>
      <charset val="128"/>
    </font>
    <font>
      <u/>
      <sz val="8"/>
      <color indexed="12"/>
      <name val="Arial"/>
      <family val="2"/>
    </font>
    <font>
      <sz val="8"/>
      <color theme="1"/>
      <name val="ＭＳ Ｐゴシック"/>
      <family val="2"/>
      <charset val="128"/>
    </font>
    <font>
      <sz val="9"/>
      <color indexed="81"/>
      <name val="MS P ゴシック"/>
      <family val="3"/>
      <charset val="128"/>
    </font>
    <font>
      <b/>
      <sz val="9"/>
      <color indexed="81"/>
      <name val="MS P ゴシック"/>
      <family val="3"/>
      <charset val="128"/>
    </font>
  </fonts>
  <fills count="11">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3" tint="0.39997558519241921"/>
        <bgColor indexed="64"/>
      </patternFill>
    </fill>
    <fill>
      <patternFill patternType="solid">
        <fgColor theme="0"/>
        <bgColor indexed="64"/>
      </patternFill>
    </fill>
    <fill>
      <patternFill patternType="solid">
        <fgColor indexed="17"/>
        <bgColor indexed="64"/>
      </patternFill>
    </fill>
    <fill>
      <patternFill patternType="solid">
        <fgColor rgb="FF008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6">
    <xf numFmtId="0" fontId="0" fillId="0" borderId="0"/>
    <xf numFmtId="38" fontId="1" fillId="0" borderId="0" applyFont="0" applyFill="0" applyBorder="0" applyAlignment="0" applyProtection="0"/>
    <xf numFmtId="176" fontId="4" fillId="0" borderId="0" applyFont="0" applyFill="0" applyBorder="0" applyAlignment="0" applyProtection="0"/>
    <xf numFmtId="0" fontId="3" fillId="0" borderId="0" applyFill="0" applyBorder="0"/>
    <xf numFmtId="0" fontId="3" fillId="0" borderId="0" applyFill="0" applyBorder="0"/>
    <xf numFmtId="0" fontId="21" fillId="0" borderId="0" applyNumberFormat="0" applyFill="0" applyBorder="0" applyAlignment="0" applyProtection="0">
      <alignment vertical="top"/>
      <protection locked="0"/>
    </xf>
  </cellStyleXfs>
  <cellXfs count="141">
    <xf numFmtId="0" fontId="0" fillId="0" borderId="0" xfId="0"/>
    <xf numFmtId="177" fontId="6" fillId="2" borderId="8" xfId="0" applyNumberFormat="1" applyFont="1" applyFill="1" applyBorder="1" applyAlignment="1">
      <alignment shrinkToFit="1"/>
    </xf>
    <xf numFmtId="177" fontId="6" fillId="2" borderId="9" xfId="0" applyNumberFormat="1" applyFont="1" applyFill="1" applyBorder="1" applyAlignment="1">
      <alignment shrinkToFit="1"/>
    </xf>
    <xf numFmtId="177" fontId="6" fillId="2" borderId="11" xfId="0" applyNumberFormat="1" applyFont="1" applyFill="1" applyBorder="1" applyAlignment="1">
      <alignment shrinkToFit="1"/>
    </xf>
    <xf numFmtId="177" fontId="6" fillId="2" borderId="12" xfId="0" applyNumberFormat="1" applyFont="1" applyFill="1" applyBorder="1" applyAlignment="1">
      <alignment shrinkToFit="1"/>
    </xf>
    <xf numFmtId="177" fontId="6" fillId="2" borderId="14" xfId="0" applyNumberFormat="1" applyFont="1" applyFill="1" applyBorder="1" applyAlignment="1">
      <alignment shrinkToFit="1"/>
    </xf>
    <xf numFmtId="177" fontId="6" fillId="2" borderId="15" xfId="0" applyNumberFormat="1" applyFont="1" applyFill="1" applyBorder="1" applyAlignment="1">
      <alignment shrinkToFit="1"/>
    </xf>
    <xf numFmtId="0" fontId="7" fillId="3" borderId="1" xfId="0" applyFont="1" applyFill="1" applyBorder="1" applyAlignment="1">
      <alignment shrinkToFit="1"/>
    </xf>
    <xf numFmtId="0" fontId="7" fillId="3" borderId="5" xfId="0" applyFont="1" applyFill="1" applyBorder="1" applyAlignment="1">
      <alignment horizontal="center" shrinkToFit="1"/>
    </xf>
    <xf numFmtId="0" fontId="7" fillId="3" borderId="6" xfId="0" applyFont="1" applyFill="1" applyBorder="1" applyAlignment="1">
      <alignment horizontal="center" shrinkToFit="1"/>
    </xf>
    <xf numFmtId="0" fontId="7" fillId="3" borderId="7" xfId="0" applyFont="1" applyFill="1" applyBorder="1" applyAlignment="1">
      <alignment horizontal="center" shrinkToFit="1"/>
    </xf>
    <xf numFmtId="0" fontId="7" fillId="4" borderId="2" xfId="0" applyFont="1" applyFill="1" applyBorder="1" applyAlignment="1">
      <alignment shrinkToFit="1"/>
    </xf>
    <xf numFmtId="0" fontId="7" fillId="4" borderId="3" xfId="0" applyFont="1" applyFill="1" applyBorder="1" applyAlignment="1">
      <alignment shrinkToFit="1"/>
    </xf>
    <xf numFmtId="0" fontId="7" fillId="4" borderId="4" xfId="0" applyFont="1" applyFill="1" applyBorder="1" applyAlignment="1">
      <alignment shrinkToFit="1"/>
    </xf>
    <xf numFmtId="177" fontId="0" fillId="0" borderId="11" xfId="0" applyNumberFormat="1" applyFont="1" applyFill="1" applyBorder="1" applyAlignment="1">
      <alignment shrinkToFit="1"/>
    </xf>
    <xf numFmtId="177" fontId="0" fillId="0" borderId="12" xfId="0" applyNumberFormat="1" applyFont="1" applyFill="1" applyBorder="1" applyAlignment="1">
      <alignment shrinkToFit="1"/>
    </xf>
    <xf numFmtId="0" fontId="0" fillId="0" borderId="0" xfId="0" applyFont="1"/>
    <xf numFmtId="177" fontId="0" fillId="0" borderId="11" xfId="0" applyNumberFormat="1" applyFont="1" applyBorder="1" applyAlignment="1">
      <alignment shrinkToFit="1"/>
    </xf>
    <xf numFmtId="177" fontId="0" fillId="0" borderId="12" xfId="0" applyNumberFormat="1" applyFont="1" applyBorder="1" applyAlignment="1">
      <alignment shrinkToFit="1"/>
    </xf>
    <xf numFmtId="0" fontId="8" fillId="0" borderId="0" xfId="3" applyFont="1" applyFill="1" applyBorder="1" applyAlignment="1">
      <alignment horizontal="left"/>
    </xf>
    <xf numFmtId="0" fontId="7" fillId="4" borderId="17" xfId="0" applyFont="1" applyFill="1" applyBorder="1" applyAlignment="1">
      <alignment shrinkToFit="1"/>
    </xf>
    <xf numFmtId="177" fontId="6" fillId="2" borderId="18" xfId="0" applyNumberFormat="1" applyFont="1" applyFill="1" applyBorder="1" applyAlignment="1">
      <alignment shrinkToFit="1"/>
    </xf>
    <xf numFmtId="177" fontId="6" fillId="2" borderId="19" xfId="0" applyNumberFormat="1" applyFont="1" applyFill="1" applyBorder="1" applyAlignment="1">
      <alignment shrinkToFit="1"/>
    </xf>
    <xf numFmtId="0" fontId="5" fillId="0" borderId="0" xfId="0" applyFont="1"/>
    <xf numFmtId="0" fontId="5" fillId="0" borderId="0" xfId="3" applyFont="1"/>
    <xf numFmtId="0" fontId="5" fillId="0" borderId="0" xfId="3" applyFont="1" applyAlignment="1">
      <alignment horizontal="right"/>
    </xf>
    <xf numFmtId="0" fontId="5" fillId="0" borderId="0" xfId="3" applyFont="1" applyFill="1"/>
    <xf numFmtId="0" fontId="9" fillId="0" borderId="0" xfId="3" applyFont="1" applyFill="1"/>
    <xf numFmtId="0" fontId="5" fillId="0" borderId="0" xfId="3" applyFont="1" applyFill="1" applyBorder="1" applyAlignment="1">
      <alignment horizontal="left"/>
    </xf>
    <xf numFmtId="176" fontId="5" fillId="0" borderId="0" xfId="2" applyFont="1" applyBorder="1"/>
    <xf numFmtId="38" fontId="5" fillId="0" borderId="0" xfId="1" applyFont="1"/>
    <xf numFmtId="0" fontId="7" fillId="3" borderId="1" xfId="3" applyFont="1" applyFill="1" applyBorder="1" applyAlignment="1">
      <alignment horizontal="center" shrinkToFit="1"/>
    </xf>
    <xf numFmtId="0" fontId="7" fillId="4" borderId="2" xfId="3" applyFont="1" applyFill="1" applyBorder="1" applyAlignment="1">
      <alignment horizontal="left" shrinkToFit="1"/>
    </xf>
    <xf numFmtId="0" fontId="7" fillId="4" borderId="3" xfId="3" applyFont="1" applyFill="1" applyBorder="1" applyAlignment="1">
      <alignment horizontal="left" shrinkToFit="1"/>
    </xf>
    <xf numFmtId="0" fontId="7" fillId="4" borderId="4" xfId="3" applyFont="1" applyFill="1" applyBorder="1" applyAlignment="1">
      <alignment horizontal="center" shrinkToFit="1"/>
    </xf>
    <xf numFmtId="0" fontId="7" fillId="3" borderId="5" xfId="3" applyFont="1" applyFill="1" applyBorder="1" applyAlignment="1">
      <alignment horizontal="center" shrinkToFit="1"/>
    </xf>
    <xf numFmtId="0" fontId="7" fillId="3" borderId="6" xfId="3" applyFont="1" applyFill="1" applyBorder="1" applyAlignment="1">
      <alignment horizontal="center" shrinkToFit="1"/>
    </xf>
    <xf numFmtId="0" fontId="7" fillId="3" borderId="6" xfId="3" quotePrefix="1" applyFont="1" applyFill="1" applyBorder="1" applyAlignment="1">
      <alignment horizontal="center" shrinkToFit="1"/>
    </xf>
    <xf numFmtId="0" fontId="7" fillId="3" borderId="7" xfId="3" quotePrefix="1" applyFont="1" applyFill="1" applyBorder="1" applyAlignment="1">
      <alignment horizontal="center" shrinkToFit="1"/>
    </xf>
    <xf numFmtId="177" fontId="5" fillId="0" borderId="8" xfId="2" applyNumberFormat="1" applyFont="1" applyBorder="1" applyAlignment="1">
      <alignment shrinkToFit="1"/>
    </xf>
    <xf numFmtId="177" fontId="5" fillId="0" borderId="9" xfId="2" applyNumberFormat="1" applyFont="1" applyBorder="1" applyAlignment="1">
      <alignment shrinkToFit="1"/>
    </xf>
    <xf numFmtId="177" fontId="5" fillId="0" borderId="9" xfId="1" applyNumberFormat="1" applyFont="1" applyFill="1" applyBorder="1" applyAlignment="1">
      <alignment shrinkToFit="1"/>
    </xf>
    <xf numFmtId="177" fontId="5" fillId="0" borderId="10" xfId="1" applyNumberFormat="1" applyFont="1" applyFill="1" applyBorder="1" applyAlignment="1">
      <alignment shrinkToFit="1"/>
    </xf>
    <xf numFmtId="177" fontId="5" fillId="0" borderId="11" xfId="2" applyNumberFormat="1" applyFont="1" applyBorder="1" applyAlignment="1">
      <alignment shrinkToFit="1"/>
    </xf>
    <xf numFmtId="177" fontId="5" fillId="0" borderId="12" xfId="2" applyNumberFormat="1" applyFont="1" applyBorder="1" applyAlignment="1">
      <alignment shrinkToFit="1"/>
    </xf>
    <xf numFmtId="177" fontId="5" fillId="0" borderId="12" xfId="1" applyNumberFormat="1" applyFont="1" applyFill="1" applyBorder="1" applyAlignment="1">
      <alignment shrinkToFit="1"/>
    </xf>
    <xf numFmtId="177" fontId="5" fillId="0" borderId="13" xfId="1" applyNumberFormat="1" applyFont="1" applyFill="1" applyBorder="1" applyAlignment="1">
      <alignment shrinkToFit="1"/>
    </xf>
    <xf numFmtId="177" fontId="5" fillId="0" borderId="14" xfId="2" applyNumberFormat="1" applyFont="1" applyBorder="1" applyAlignment="1">
      <alignment shrinkToFit="1"/>
    </xf>
    <xf numFmtId="177" fontId="5" fillId="0" borderId="15" xfId="2" applyNumberFormat="1" applyFont="1" applyBorder="1" applyAlignment="1">
      <alignment shrinkToFit="1"/>
    </xf>
    <xf numFmtId="177" fontId="5" fillId="0" borderId="16" xfId="2" applyNumberFormat="1" applyFont="1" applyBorder="1" applyAlignment="1">
      <alignment shrinkToFit="1"/>
    </xf>
    <xf numFmtId="177" fontId="5" fillId="0" borderId="12" xfId="1" applyNumberFormat="1" applyFont="1" applyBorder="1" applyAlignment="1">
      <alignment shrinkToFit="1"/>
    </xf>
    <xf numFmtId="177" fontId="5" fillId="0" borderId="13" xfId="1" applyNumberFormat="1" applyFont="1" applyBorder="1" applyAlignment="1">
      <alignment shrinkToFit="1"/>
    </xf>
    <xf numFmtId="0" fontId="8" fillId="0" borderId="0" xfId="0" applyFont="1" applyAlignment="1">
      <alignment horizontal="left"/>
    </xf>
    <xf numFmtId="9" fontId="0" fillId="0" borderId="0" xfId="0" applyNumberFormat="1" applyFont="1"/>
    <xf numFmtId="9" fontId="5" fillId="0" borderId="0" xfId="3" applyNumberFormat="1" applyFont="1" applyFill="1"/>
    <xf numFmtId="177" fontId="0" fillId="0" borderId="0" xfId="0" applyNumberFormat="1" applyFont="1"/>
    <xf numFmtId="0" fontId="10" fillId="0" borderId="0" xfId="0" applyFont="1" applyAlignment="1">
      <alignment horizontal="left"/>
    </xf>
    <xf numFmtId="0" fontId="7" fillId="3" borderId="21" xfId="3" quotePrefix="1" applyFont="1" applyFill="1" applyBorder="1" applyAlignment="1">
      <alignment horizontal="center" shrinkToFit="1"/>
    </xf>
    <xf numFmtId="0" fontId="11" fillId="0" borderId="0" xfId="4" applyFont="1" applyFill="1"/>
    <xf numFmtId="0" fontId="13" fillId="0" borderId="0" xfId="4" applyFont="1" applyFill="1"/>
    <xf numFmtId="0" fontId="14" fillId="0" borderId="0" xfId="4" applyFont="1" applyFill="1"/>
    <xf numFmtId="0" fontId="13" fillId="0" borderId="0" xfId="4" applyFont="1"/>
    <xf numFmtId="0" fontId="3" fillId="0" borderId="0" xfId="4" applyFont="1" applyFill="1"/>
    <xf numFmtId="0" fontId="15" fillId="0" borderId="0" xfId="4" applyFont="1" applyFill="1"/>
    <xf numFmtId="178" fontId="13" fillId="0" borderId="0" xfId="4" applyNumberFormat="1" applyFont="1" applyFill="1" applyAlignment="1">
      <alignment horizontal="right"/>
    </xf>
    <xf numFmtId="178" fontId="14" fillId="0" borderId="0" xfId="4" applyNumberFormat="1" applyFont="1" applyFill="1" applyAlignment="1">
      <alignment horizontal="right"/>
    </xf>
    <xf numFmtId="179" fontId="13" fillId="0" borderId="0" xfId="4" applyNumberFormat="1" applyFont="1" applyFill="1" applyAlignment="1">
      <alignment horizontal="right"/>
    </xf>
    <xf numFmtId="178" fontId="13" fillId="0" borderId="0" xfId="4" applyNumberFormat="1" applyFont="1" applyFill="1" applyBorder="1" applyAlignment="1">
      <alignment horizontal="right"/>
    </xf>
    <xf numFmtId="178" fontId="14" fillId="0" borderId="0" xfId="4" applyNumberFormat="1" applyFont="1" applyFill="1" applyBorder="1" applyAlignment="1">
      <alignment horizontal="right"/>
    </xf>
    <xf numFmtId="179" fontId="13" fillId="0" borderId="0" xfId="4" applyNumberFormat="1" applyFont="1" applyFill="1" applyBorder="1" applyAlignment="1">
      <alignment horizontal="right"/>
    </xf>
    <xf numFmtId="178" fontId="13" fillId="0" borderId="0" xfId="4" applyNumberFormat="1" applyFont="1" applyAlignment="1">
      <alignment horizontal="right"/>
    </xf>
    <xf numFmtId="178" fontId="14" fillId="0" borderId="0" xfId="4" applyNumberFormat="1" applyFont="1" applyAlignment="1">
      <alignment horizontal="right"/>
    </xf>
    <xf numFmtId="179" fontId="13" fillId="0" borderId="0" xfId="4" applyNumberFormat="1" applyFont="1" applyAlignment="1">
      <alignment horizontal="right"/>
    </xf>
    <xf numFmtId="178" fontId="14" fillId="0" borderId="20" xfId="4" applyNumberFormat="1" applyFont="1" applyBorder="1" applyAlignment="1">
      <alignment horizontal="right"/>
    </xf>
    <xf numFmtId="179" fontId="13" fillId="0" borderId="20" xfId="4" applyNumberFormat="1" applyFont="1" applyBorder="1" applyAlignment="1">
      <alignment horizontal="right"/>
    </xf>
    <xf numFmtId="178" fontId="13" fillId="0" borderId="0" xfId="4" applyNumberFormat="1" applyFont="1" applyBorder="1" applyAlignment="1">
      <alignment horizontal="right"/>
    </xf>
    <xf numFmtId="178" fontId="14" fillId="0" borderId="0" xfId="4" applyNumberFormat="1" applyFont="1" applyBorder="1" applyAlignment="1">
      <alignment horizontal="right"/>
    </xf>
    <xf numFmtId="179" fontId="13" fillId="0" borderId="0" xfId="4" applyNumberFormat="1" applyFont="1" applyBorder="1" applyAlignment="1">
      <alignment horizontal="right"/>
    </xf>
    <xf numFmtId="0" fontId="14" fillId="0" borderId="0" xfId="4" applyFont="1"/>
    <xf numFmtId="0" fontId="16" fillId="6" borderId="0" xfId="4" applyFont="1" applyFill="1"/>
    <xf numFmtId="178" fontId="16" fillId="7" borderId="0" xfId="4" applyNumberFormat="1" applyFont="1" applyFill="1" applyAlignment="1">
      <alignment horizontal="right"/>
    </xf>
    <xf numFmtId="179" fontId="16" fillId="7" borderId="0" xfId="4" applyNumberFormat="1" applyFont="1" applyFill="1" applyAlignment="1">
      <alignment horizontal="right"/>
    </xf>
    <xf numFmtId="0" fontId="13" fillId="0" borderId="20" xfId="4" applyFont="1" applyBorder="1"/>
    <xf numFmtId="178" fontId="13" fillId="0" borderId="20" xfId="4" applyNumberFormat="1" applyFont="1" applyBorder="1" applyAlignment="1">
      <alignment horizontal="right"/>
    </xf>
    <xf numFmtId="0" fontId="13" fillId="0" borderId="0" xfId="4" applyFont="1" applyBorder="1"/>
    <xf numFmtId="180" fontId="13" fillId="0" borderId="0" xfId="4" applyNumberFormat="1" applyFont="1" applyBorder="1"/>
    <xf numFmtId="180" fontId="15" fillId="0" borderId="0" xfId="4" applyNumberFormat="1" applyFont="1" applyBorder="1"/>
    <xf numFmtId="181" fontId="13" fillId="0" borderId="0" xfId="4" applyNumberFormat="1" applyFont="1" applyBorder="1"/>
    <xf numFmtId="0" fontId="3" fillId="0" borderId="0" xfId="4" applyFont="1"/>
    <xf numFmtId="0" fontId="15" fillId="0" borderId="0" xfId="4" applyFont="1"/>
    <xf numFmtId="180" fontId="15" fillId="0" borderId="0" xfId="4" applyNumberFormat="1" applyFont="1" applyFill="1" applyAlignment="1">
      <alignment horizontal="left"/>
    </xf>
    <xf numFmtId="182" fontId="18" fillId="0" borderId="0" xfId="4" applyNumberFormat="1" applyFont="1" applyFill="1"/>
    <xf numFmtId="182" fontId="15" fillId="0" borderId="0" xfId="4" applyNumberFormat="1" applyFont="1" applyFill="1"/>
    <xf numFmtId="177" fontId="6" fillId="2" borderId="22" xfId="0" applyNumberFormat="1" applyFont="1" applyFill="1" applyBorder="1" applyAlignment="1">
      <alignment shrinkToFit="1"/>
    </xf>
    <xf numFmtId="177" fontId="6" fillId="2" borderId="23" xfId="0" applyNumberFormat="1" applyFont="1" applyFill="1" applyBorder="1" applyAlignment="1">
      <alignment shrinkToFit="1"/>
    </xf>
    <xf numFmtId="177" fontId="0" fillId="0" borderId="23" xfId="0" applyNumberFormat="1" applyFont="1" applyBorder="1" applyAlignment="1">
      <alignment shrinkToFit="1"/>
    </xf>
    <xf numFmtId="177" fontId="6" fillId="2" borderId="24" xfId="0" applyNumberFormat="1" applyFont="1" applyFill="1" applyBorder="1" applyAlignment="1">
      <alignment shrinkToFit="1"/>
    </xf>
    <xf numFmtId="177" fontId="6" fillId="2" borderId="25" xfId="0" applyNumberFormat="1" applyFont="1" applyFill="1" applyBorder="1" applyAlignment="1">
      <alignment shrinkToFit="1"/>
    </xf>
    <xf numFmtId="0" fontId="0" fillId="0" borderId="26" xfId="0" applyFont="1" applyBorder="1"/>
    <xf numFmtId="0" fontId="0" fillId="0" borderId="27" xfId="0" applyFont="1" applyBorder="1"/>
    <xf numFmtId="0" fontId="0" fillId="5" borderId="0" xfId="0" applyFill="1"/>
    <xf numFmtId="2" fontId="0" fillId="0" borderId="0" xfId="0" applyNumberFormat="1" applyFont="1"/>
    <xf numFmtId="2" fontId="19" fillId="0" borderId="0" xfId="0" applyNumberFormat="1" applyFont="1"/>
    <xf numFmtId="0" fontId="13" fillId="5" borderId="0" xfId="4" applyFont="1" applyFill="1" applyAlignment="1">
      <alignment horizontal="right"/>
    </xf>
    <xf numFmtId="177" fontId="6" fillId="8" borderId="15" xfId="0" applyNumberFormat="1" applyFont="1" applyFill="1" applyBorder="1" applyAlignment="1">
      <alignment shrinkToFit="1"/>
    </xf>
    <xf numFmtId="0" fontId="21" fillId="0" borderId="0" xfId="5" applyFill="1" applyAlignment="1" applyProtection="1"/>
    <xf numFmtId="0" fontId="15" fillId="8" borderId="20" xfId="4" applyFont="1" applyFill="1" applyBorder="1"/>
    <xf numFmtId="178" fontId="14" fillId="8" borderId="20" xfId="4" applyNumberFormat="1" applyFont="1" applyFill="1" applyBorder="1" applyAlignment="1">
      <alignment horizontal="right"/>
    </xf>
    <xf numFmtId="179" fontId="13" fillId="8" borderId="20" xfId="4" applyNumberFormat="1" applyFont="1" applyFill="1" applyBorder="1" applyAlignment="1">
      <alignment horizontal="right"/>
    </xf>
    <xf numFmtId="0" fontId="13" fillId="8" borderId="0" xfId="4" applyFont="1" applyFill="1"/>
    <xf numFmtId="178" fontId="13" fillId="8" borderId="0" xfId="4" applyNumberFormat="1" applyFont="1" applyFill="1" applyAlignment="1">
      <alignment horizontal="right"/>
    </xf>
    <xf numFmtId="178" fontId="14" fillId="8" borderId="0" xfId="4" applyNumberFormat="1" applyFont="1" applyFill="1" applyAlignment="1">
      <alignment horizontal="right"/>
    </xf>
    <xf numFmtId="179" fontId="13" fillId="8" borderId="0" xfId="4" applyNumberFormat="1" applyFont="1" applyFill="1" applyAlignment="1">
      <alignment horizontal="right"/>
    </xf>
    <xf numFmtId="179" fontId="14" fillId="8" borderId="20" xfId="4" applyNumberFormat="1" applyFont="1" applyFill="1" applyBorder="1" applyAlignment="1">
      <alignment horizontal="right"/>
    </xf>
    <xf numFmtId="0" fontId="14" fillId="8" borderId="0" xfId="4" applyFont="1" applyFill="1"/>
    <xf numFmtId="177" fontId="5" fillId="0" borderId="28" xfId="1" applyNumberFormat="1" applyFont="1" applyFill="1" applyBorder="1" applyAlignment="1">
      <alignment shrinkToFit="1"/>
    </xf>
    <xf numFmtId="177" fontId="5" fillId="0" borderId="29" xfId="1" applyNumberFormat="1" applyFont="1" applyFill="1" applyBorder="1" applyAlignment="1">
      <alignment shrinkToFit="1"/>
    </xf>
    <xf numFmtId="177" fontId="5" fillId="0" borderId="29" xfId="1" applyNumberFormat="1" applyFont="1" applyBorder="1" applyAlignment="1">
      <alignment shrinkToFit="1"/>
    </xf>
    <xf numFmtId="177" fontId="5" fillId="0" borderId="30" xfId="2" applyNumberFormat="1" applyFont="1" applyBorder="1" applyAlignment="1">
      <alignment shrinkToFit="1"/>
    </xf>
    <xf numFmtId="179" fontId="13" fillId="9" borderId="20" xfId="4" applyNumberFormat="1" applyFont="1" applyFill="1" applyBorder="1" applyAlignment="1">
      <alignment horizontal="right"/>
    </xf>
    <xf numFmtId="40" fontId="13" fillId="9" borderId="0" xfId="1" applyNumberFormat="1" applyFont="1" applyFill="1"/>
    <xf numFmtId="183" fontId="13" fillId="9" borderId="0" xfId="1" applyNumberFormat="1" applyFont="1" applyFill="1"/>
    <xf numFmtId="0" fontId="13" fillId="5" borderId="0" xfId="4" applyFont="1" applyFill="1" applyAlignment="1">
      <alignment horizontal="right"/>
    </xf>
    <xf numFmtId="0" fontId="11" fillId="0" borderId="0" xfId="4" applyFont="1"/>
    <xf numFmtId="0" fontId="21" fillId="0" borderId="0" xfId="5" applyAlignment="1" applyProtection="1"/>
    <xf numFmtId="0" fontId="3" fillId="0" borderId="0" xfId="4"/>
    <xf numFmtId="180" fontId="13" fillId="0" borderId="0" xfId="4" applyNumberFormat="1" applyFont="1"/>
    <xf numFmtId="180" fontId="15" fillId="0" borderId="0" xfId="4" applyNumberFormat="1" applyFont="1"/>
    <xf numFmtId="181" fontId="13" fillId="0" borderId="0" xfId="4" applyNumberFormat="1" applyFont="1"/>
    <xf numFmtId="0" fontId="3" fillId="0" borderId="0" xfId="4" applyAlignment="1">
      <alignment vertical="center"/>
    </xf>
    <xf numFmtId="180" fontId="15" fillId="0" borderId="0" xfId="4" applyNumberFormat="1" applyFont="1" applyAlignment="1">
      <alignment horizontal="left"/>
    </xf>
    <xf numFmtId="182" fontId="18" fillId="0" borderId="0" xfId="4" applyNumberFormat="1" applyFont="1"/>
    <xf numFmtId="182" fontId="15" fillId="0" borderId="0" xfId="4" applyNumberFormat="1" applyFont="1"/>
    <xf numFmtId="0" fontId="22" fillId="0" borderId="0" xfId="4" applyFont="1"/>
    <xf numFmtId="0" fontId="0" fillId="0" borderId="0" xfId="0" applyFill="1"/>
    <xf numFmtId="177" fontId="6" fillId="10" borderId="15" xfId="0" applyNumberFormat="1" applyFont="1" applyFill="1" applyBorder="1" applyAlignment="1">
      <alignment shrinkToFit="1"/>
    </xf>
    <xf numFmtId="9" fontId="0" fillId="10" borderId="0" xfId="0" applyNumberFormat="1" applyFont="1" applyFill="1"/>
    <xf numFmtId="2" fontId="9" fillId="10" borderId="0" xfId="0" applyNumberFormat="1" applyFont="1" applyFill="1"/>
    <xf numFmtId="2" fontId="0" fillId="0" borderId="0" xfId="0" applyNumberFormat="1" applyFont="1" applyAlignment="1">
      <alignment horizontal="right" vertical="center"/>
    </xf>
    <xf numFmtId="0" fontId="0" fillId="0" borderId="0" xfId="0" applyFont="1" applyAlignment="1">
      <alignment horizontal="center"/>
    </xf>
    <xf numFmtId="0" fontId="13" fillId="5" borderId="0" xfId="4" applyFont="1" applyFill="1" applyAlignment="1">
      <alignment horizontal="right"/>
    </xf>
  </cellXfs>
  <cellStyles count="6">
    <cellStyle name="ハイパーリンク 2" xfId="5" xr:uid="{4A7CABB3-84E2-41E9-A65C-9A881A56163C}"/>
    <cellStyle name="桁区切り" xfId="1" builtinId="6"/>
    <cellStyle name="桁区切り_statistical_review_full_report_workbook_2006" xfId="2" xr:uid="{00000000-0005-0000-0000-000001000000}"/>
    <cellStyle name="標準" xfId="0" builtinId="0" customBuiltin="1"/>
    <cellStyle name="標準 2" xfId="4" xr:uid="{499885F3-4063-4B36-A674-B0DAB3679803}"/>
    <cellStyle name="標準_statistical_review_full_report_workbook_2006"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CCCC"/>
      <rgbColor rgb="00FFFFCC"/>
      <rgbColor rgb="00CCFFFF"/>
      <rgbColor rgb="00CC99FF"/>
      <rgbColor rgb="00FF8080"/>
      <rgbColor rgb="00CCFF99"/>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708933829729432E-2"/>
          <c:y val="0.15371329879101944"/>
          <c:w val="0.69567296220839581"/>
          <c:h val="0.75302245250431943"/>
        </c:manualLayout>
      </c:layout>
      <c:barChart>
        <c:barDir val="col"/>
        <c:grouping val="stacked"/>
        <c:varyColors val="0"/>
        <c:ser>
          <c:idx val="0"/>
          <c:order val="0"/>
          <c:tx>
            <c:strRef>
              <c:f>データ①!$C$6</c:f>
              <c:strCache>
                <c:ptCount val="1"/>
                <c:pt idx="0">
                  <c:v>北米</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データ①!$D$6:$BF$6</c:f>
              <c:numCache>
                <c:formatCode>#,##0;"▲ "#,##0</c:formatCode>
                <c:ptCount val="55"/>
                <c:pt idx="0">
                  <c:v>12.946175087097494</c:v>
                </c:pt>
                <c:pt idx="1">
                  <c:v>13.600864592202408</c:v>
                </c:pt>
                <c:pt idx="2">
                  <c:v>14.16974349160145</c:v>
                </c:pt>
                <c:pt idx="3">
                  <c:v>15.11285066408402</c:v>
                </c:pt>
                <c:pt idx="4">
                  <c:v>15.943197330405381</c:v>
                </c:pt>
                <c:pt idx="5">
                  <c:v>16.622225986661036</c:v>
                </c:pt>
                <c:pt idx="6">
                  <c:v>17.202171181086939</c:v>
                </c:pt>
                <c:pt idx="7">
                  <c:v>18.493076253115397</c:v>
                </c:pt>
                <c:pt idx="8">
                  <c:v>19.564489750540865</c:v>
                </c:pt>
                <c:pt idx="9">
                  <c:v>18.972759151456685</c:v>
                </c:pt>
                <c:pt idx="10">
                  <c:v>18.70622963913657</c:v>
                </c:pt>
                <c:pt idx="11">
                  <c:v>20.003500665253565</c:v>
                </c:pt>
                <c:pt idx="12">
                  <c:v>21.035216299940526</c:v>
                </c:pt>
                <c:pt idx="13">
                  <c:v>21.493933840148742</c:v>
                </c:pt>
                <c:pt idx="14">
                  <c:v>21.331261210716246</c:v>
                </c:pt>
                <c:pt idx="15">
                  <c:v>20.032076524826529</c:v>
                </c:pt>
                <c:pt idx="16">
                  <c:v>19.043568970380079</c:v>
                </c:pt>
                <c:pt idx="17">
                  <c:v>18.158146079197309</c:v>
                </c:pt>
                <c:pt idx="18">
                  <c:v>17.980353030045826</c:v>
                </c:pt>
                <c:pt idx="19">
                  <c:v>18.558464601337441</c:v>
                </c:pt>
                <c:pt idx="20">
                  <c:v>18.639135256241609</c:v>
                </c:pt>
                <c:pt idx="21">
                  <c:v>19.234202404730155</c:v>
                </c:pt>
                <c:pt idx="22">
                  <c:v>19.740204629201994</c:v>
                </c:pt>
                <c:pt idx="23">
                  <c:v>20.428021905542845</c:v>
                </c:pt>
                <c:pt idx="24">
                  <c:v>20.633493687862153</c:v>
                </c:pt>
                <c:pt idx="25">
                  <c:v>20.297576069863641</c:v>
                </c:pt>
                <c:pt idx="26">
                  <c:v>20.00464707726427</c:v>
                </c:pt>
                <c:pt idx="27">
                  <c:v>20.365885557466811</c:v>
                </c:pt>
                <c:pt idx="28">
                  <c:v>20.573498556240128</c:v>
                </c:pt>
                <c:pt idx="29">
                  <c:v>21.185101989482611</c:v>
                </c:pt>
                <c:pt idx="30">
                  <c:v>21.205423861443212</c:v>
                </c:pt>
                <c:pt idx="31">
                  <c:v>21.878917670498318</c:v>
                </c:pt>
                <c:pt idx="32">
                  <c:v>22.291452576041245</c:v>
                </c:pt>
                <c:pt idx="33">
                  <c:v>22.709918621334531</c:v>
                </c:pt>
                <c:pt idx="34">
                  <c:v>23.360509119858296</c:v>
                </c:pt>
                <c:pt idx="35">
                  <c:v>23.588432007929583</c:v>
                </c:pt>
                <c:pt idx="36">
                  <c:v>23.553220649916089</c:v>
                </c:pt>
                <c:pt idx="37">
                  <c:v>23.644977080469825</c:v>
                </c:pt>
                <c:pt idx="38">
                  <c:v>23.97673200634101</c:v>
                </c:pt>
                <c:pt idx="39">
                  <c:v>24.78250000158349</c:v>
                </c:pt>
                <c:pt idx="40">
                  <c:v>24.839143499190996</c:v>
                </c:pt>
                <c:pt idx="41">
                  <c:v>24.599560779261214</c:v>
                </c:pt>
                <c:pt idx="42">
                  <c:v>24.642543470451052</c:v>
                </c:pt>
                <c:pt idx="43">
                  <c:v>23.2211657352012</c:v>
                </c:pt>
                <c:pt idx="44">
                  <c:v>22.234875499853459</c:v>
                </c:pt>
                <c:pt idx="45">
                  <c:v>22.696766033346034</c:v>
                </c:pt>
                <c:pt idx="46">
                  <c:v>22.444909012472156</c:v>
                </c:pt>
                <c:pt idx="47">
                  <c:v>22.006238000864908</c:v>
                </c:pt>
                <c:pt idx="48">
                  <c:v>22.38534509914787</c:v>
                </c:pt>
                <c:pt idx="49">
                  <c:v>22.482705239800175</c:v>
                </c:pt>
                <c:pt idx="50">
                  <c:v>22.809720704107583</c:v>
                </c:pt>
                <c:pt idx="51">
                  <c:v>22.961145312931617</c:v>
                </c:pt>
                <c:pt idx="52">
                  <c:v>23.15957167060472</c:v>
                </c:pt>
                <c:pt idx="53">
                  <c:v>23.692180920590733</c:v>
                </c:pt>
                <c:pt idx="54">
                  <c:v>23.535854653692265</c:v>
                </c:pt>
              </c:numCache>
            </c:numRef>
          </c:val>
          <c:extLst>
            <c:ext xmlns:c16="http://schemas.microsoft.com/office/drawing/2014/chart" uri="{C3380CC4-5D6E-409C-BE32-E72D297353CC}">
              <c16:uniqueId val="{00000000-4924-402B-8346-98DBC4BF6C3D}"/>
            </c:ext>
          </c:extLst>
        </c:ser>
        <c:ser>
          <c:idx val="1"/>
          <c:order val="1"/>
          <c:tx>
            <c:strRef>
              <c:f>データ①!$C$7</c:f>
              <c:strCache>
                <c:ptCount val="1"/>
                <c:pt idx="0">
                  <c:v>中南米</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データ①!$D$7:$BF$7</c:f>
              <c:numCache>
                <c:formatCode>#,##0;"▲ "#,##0</c:formatCode>
                <c:ptCount val="55"/>
                <c:pt idx="0">
                  <c:v>1.666943405704356</c:v>
                </c:pt>
                <c:pt idx="1">
                  <c:v>1.7618478603026206</c:v>
                </c:pt>
                <c:pt idx="2">
                  <c:v>1.8200025922610721</c:v>
                </c:pt>
                <c:pt idx="3">
                  <c:v>1.9412842901758487</c:v>
                </c:pt>
                <c:pt idx="4">
                  <c:v>2.032630432392128</c:v>
                </c:pt>
                <c:pt idx="5">
                  <c:v>2.1417106417325966</c:v>
                </c:pt>
                <c:pt idx="6">
                  <c:v>2.2648678131535722</c:v>
                </c:pt>
                <c:pt idx="7">
                  <c:v>2.4496995721119457</c:v>
                </c:pt>
                <c:pt idx="8">
                  <c:v>2.6860885809366941</c:v>
                </c:pt>
                <c:pt idx="9">
                  <c:v>2.771602749070055</c:v>
                </c:pt>
                <c:pt idx="10">
                  <c:v>2.7750593822324467</c:v>
                </c:pt>
                <c:pt idx="11">
                  <c:v>2.8974834576486632</c:v>
                </c:pt>
                <c:pt idx="12">
                  <c:v>3.0258935696129958</c:v>
                </c:pt>
                <c:pt idx="13">
                  <c:v>3.164321275772918</c:v>
                </c:pt>
                <c:pt idx="14">
                  <c:v>3.2998397936650017</c:v>
                </c:pt>
                <c:pt idx="15">
                  <c:v>3.3649396914178586</c:v>
                </c:pt>
                <c:pt idx="16">
                  <c:v>3.3425241743097773</c:v>
                </c:pt>
                <c:pt idx="17">
                  <c:v>3.2506618780225431</c:v>
                </c:pt>
                <c:pt idx="18">
                  <c:v>3.1386214572952218</c:v>
                </c:pt>
                <c:pt idx="19">
                  <c:v>3.1323301287067924</c:v>
                </c:pt>
                <c:pt idx="20">
                  <c:v>3.1154475351470419</c:v>
                </c:pt>
                <c:pt idx="21">
                  <c:v>3.3121597159653304</c:v>
                </c:pt>
                <c:pt idx="22">
                  <c:v>3.4107954473722661</c:v>
                </c:pt>
                <c:pt idx="23">
                  <c:v>3.4794624388275524</c:v>
                </c:pt>
                <c:pt idx="24">
                  <c:v>3.4875932169954216</c:v>
                </c:pt>
                <c:pt idx="25">
                  <c:v>3.4754220412432146</c:v>
                </c:pt>
                <c:pt idx="26">
                  <c:v>3.5148736562011158</c:v>
                </c:pt>
                <c:pt idx="27">
                  <c:v>3.7383258980876066</c:v>
                </c:pt>
                <c:pt idx="28">
                  <c:v>3.8124384419442876</c:v>
                </c:pt>
                <c:pt idx="29">
                  <c:v>4.0373313913641509</c:v>
                </c:pt>
                <c:pt idx="30">
                  <c:v>4.1793392441310839</c:v>
                </c:pt>
                <c:pt idx="31">
                  <c:v>4.264943709247734</c:v>
                </c:pt>
                <c:pt idx="32">
                  <c:v>4.5252296096863258</c:v>
                </c:pt>
                <c:pt idx="33">
                  <c:v>4.7096420763946183</c:v>
                </c:pt>
                <c:pt idx="34">
                  <c:v>4.7214520947872467</c:v>
                </c:pt>
                <c:pt idx="35">
                  <c:v>4.7195062316702954</c:v>
                </c:pt>
                <c:pt idx="36">
                  <c:v>4.8125001569206365</c:v>
                </c:pt>
                <c:pt idx="37">
                  <c:v>4.7841743505753875</c:v>
                </c:pt>
                <c:pt idx="38">
                  <c:v>4.655426035054437</c:v>
                </c:pt>
                <c:pt idx="39">
                  <c:v>4.823158389181323</c:v>
                </c:pt>
                <c:pt idx="40">
                  <c:v>4.9851598763250307</c:v>
                </c:pt>
                <c:pt idx="41">
                  <c:v>5.1684929539589897</c:v>
                </c:pt>
                <c:pt idx="42">
                  <c:v>5.3732139732164512</c:v>
                </c:pt>
                <c:pt idx="43">
                  <c:v>5.5862231025557652</c:v>
                </c:pt>
                <c:pt idx="44">
                  <c:v>5.5193640586625081</c:v>
                </c:pt>
                <c:pt idx="45">
                  <c:v>5.7905751131242322</c:v>
                </c:pt>
                <c:pt idx="46">
                  <c:v>6.0613251876838516</c:v>
                </c:pt>
                <c:pt idx="47">
                  <c:v>6.2336888563867205</c:v>
                </c:pt>
                <c:pt idx="48">
                  <c:v>6.417729855561638</c:v>
                </c:pt>
                <c:pt idx="49">
                  <c:v>6.4200820227697752</c:v>
                </c:pt>
                <c:pt idx="50">
                  <c:v>6.2981114468405677</c:v>
                </c:pt>
                <c:pt idx="51">
                  <c:v>6.1356321426438338</c:v>
                </c:pt>
                <c:pt idx="52">
                  <c:v>6.0779100634939649</c:v>
                </c:pt>
                <c:pt idx="53">
                  <c:v>5.9460946636942529</c:v>
                </c:pt>
                <c:pt idx="54">
                  <c:v>5.9232525554556661</c:v>
                </c:pt>
              </c:numCache>
            </c:numRef>
          </c:val>
          <c:extLst>
            <c:ext xmlns:c16="http://schemas.microsoft.com/office/drawing/2014/chart" uri="{C3380CC4-5D6E-409C-BE32-E72D297353CC}">
              <c16:uniqueId val="{00000001-4924-402B-8346-98DBC4BF6C3D}"/>
            </c:ext>
          </c:extLst>
        </c:ser>
        <c:ser>
          <c:idx val="2"/>
          <c:order val="2"/>
          <c:tx>
            <c:strRef>
              <c:f>データ①!$C$8</c:f>
              <c:strCache>
                <c:ptCount val="1"/>
                <c:pt idx="0">
                  <c:v>欧州</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データ①!$D$8:$BF$8</c:f>
              <c:numCache>
                <c:formatCode>#,##0;"▲ "#,##0</c:formatCode>
                <c:ptCount val="55"/>
                <c:pt idx="0">
                  <c:v>8.2190679340041495</c:v>
                </c:pt>
                <c:pt idx="1">
                  <c:v>9.0374602587019037</c:v>
                </c:pt>
                <c:pt idx="2">
                  <c:v>9.8256862316796791</c:v>
                </c:pt>
                <c:pt idx="3">
                  <c:v>10.775430262505342</c:v>
                </c:pt>
                <c:pt idx="4">
                  <c:v>12.03056586426103</c:v>
                </c:pt>
                <c:pt idx="5">
                  <c:v>13.323154586756173</c:v>
                </c:pt>
                <c:pt idx="6">
                  <c:v>13.999892651023602</c:v>
                </c:pt>
                <c:pt idx="7">
                  <c:v>14.952103717964745</c:v>
                </c:pt>
                <c:pt idx="8">
                  <c:v>16.075728601206084</c:v>
                </c:pt>
                <c:pt idx="9">
                  <c:v>15.133997325567929</c:v>
                </c:pt>
                <c:pt idx="10">
                  <c:v>14.654301550665236</c:v>
                </c:pt>
                <c:pt idx="11">
                  <c:v>15.60859857459902</c:v>
                </c:pt>
                <c:pt idx="12">
                  <c:v>15.548166705935982</c:v>
                </c:pt>
                <c:pt idx="13">
                  <c:v>16.522687246157336</c:v>
                </c:pt>
                <c:pt idx="14">
                  <c:v>16.910369828647465</c:v>
                </c:pt>
                <c:pt idx="15">
                  <c:v>15.768581970793518</c:v>
                </c:pt>
                <c:pt idx="16">
                  <c:v>14.77172671052222</c:v>
                </c:pt>
                <c:pt idx="17">
                  <c:v>14.112109741003998</c:v>
                </c:pt>
                <c:pt idx="18">
                  <c:v>13.850862170037775</c:v>
                </c:pt>
                <c:pt idx="19">
                  <c:v>13.914888653026779</c:v>
                </c:pt>
                <c:pt idx="20">
                  <c:v>15.593769893619648</c:v>
                </c:pt>
                <c:pt idx="21">
                  <c:v>16.098500469157155</c:v>
                </c:pt>
                <c:pt idx="22">
                  <c:v>16.214415252972501</c:v>
                </c:pt>
                <c:pt idx="23">
                  <c:v>16.290313854848801</c:v>
                </c:pt>
                <c:pt idx="24">
                  <c:v>16.247782186015073</c:v>
                </c:pt>
                <c:pt idx="25">
                  <c:v>16.560108100403276</c:v>
                </c:pt>
                <c:pt idx="26">
                  <c:v>16.342324268414647</c:v>
                </c:pt>
                <c:pt idx="27">
                  <c:v>16.059300688895913</c:v>
                </c:pt>
                <c:pt idx="28">
                  <c:v>15.62070623916488</c:v>
                </c:pt>
                <c:pt idx="29">
                  <c:v>15.575766429252985</c:v>
                </c:pt>
                <c:pt idx="30">
                  <c:v>15.857653221501254</c:v>
                </c:pt>
                <c:pt idx="31">
                  <c:v>16.100249649111262</c:v>
                </c:pt>
                <c:pt idx="32">
                  <c:v>16.226219068422346</c:v>
                </c:pt>
                <c:pt idx="33">
                  <c:v>16.591103370043907</c:v>
                </c:pt>
                <c:pt idx="34">
                  <c:v>16.445818793477905</c:v>
                </c:pt>
                <c:pt idx="35">
                  <c:v>16.208657626789066</c:v>
                </c:pt>
                <c:pt idx="36">
                  <c:v>16.497235239092809</c:v>
                </c:pt>
                <c:pt idx="37">
                  <c:v>16.440961801994671</c:v>
                </c:pt>
                <c:pt idx="38">
                  <c:v>16.531512316583211</c:v>
                </c:pt>
                <c:pt idx="39">
                  <c:v>16.654199941349926</c:v>
                </c:pt>
                <c:pt idx="40">
                  <c:v>16.788228883015783</c:v>
                </c:pt>
                <c:pt idx="41">
                  <c:v>16.821731216258943</c:v>
                </c:pt>
                <c:pt idx="42">
                  <c:v>16.508768970066026</c:v>
                </c:pt>
                <c:pt idx="43">
                  <c:v>16.296690304469774</c:v>
                </c:pt>
                <c:pt idx="44">
                  <c:v>15.561382638682657</c:v>
                </c:pt>
                <c:pt idx="45">
                  <c:v>15.409361204946475</c:v>
                </c:pt>
                <c:pt idx="46">
                  <c:v>14.97610807107343</c:v>
                </c:pt>
                <c:pt idx="47">
                  <c:v>14.458187805815971</c:v>
                </c:pt>
                <c:pt idx="48">
                  <c:v>14.295599440043317</c:v>
                </c:pt>
                <c:pt idx="49">
                  <c:v>14.031973737133644</c:v>
                </c:pt>
                <c:pt idx="50">
                  <c:v>14.360491482322439</c:v>
                </c:pt>
                <c:pt idx="51">
                  <c:v>14.668551669225531</c:v>
                </c:pt>
                <c:pt idx="52">
                  <c:v>14.991288111165424</c:v>
                </c:pt>
                <c:pt idx="53">
                  <c:v>14.936381690314327</c:v>
                </c:pt>
                <c:pt idx="54">
                  <c:v>14.895961464849547</c:v>
                </c:pt>
              </c:numCache>
            </c:numRef>
          </c:val>
          <c:extLst>
            <c:ext xmlns:c16="http://schemas.microsoft.com/office/drawing/2014/chart" uri="{C3380CC4-5D6E-409C-BE32-E72D297353CC}">
              <c16:uniqueId val="{00000002-4924-402B-8346-98DBC4BF6C3D}"/>
            </c:ext>
          </c:extLst>
        </c:ser>
        <c:ser>
          <c:idx val="3"/>
          <c:order val="3"/>
          <c:tx>
            <c:strRef>
              <c:f>データ①!$C$9</c:f>
              <c:strCache>
                <c:ptCount val="1"/>
                <c:pt idx="0">
                  <c:v>ロシア</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データ①!$D$9:$BF$9</c:f>
              <c:numCache>
                <c:formatCode>#,##0;"▲ "#,##0</c:formatCode>
                <c:ptCount val="55"/>
                <c:pt idx="0">
                  <c:v>3.3139524159123268</c:v>
                </c:pt>
                <c:pt idx="1">
                  <c:v>3.5488187962520521</c:v>
                </c:pt>
                <c:pt idx="2">
                  <c:v>3.866126221183563</c:v>
                </c:pt>
                <c:pt idx="3">
                  <c:v>4.1073103708524661</c:v>
                </c:pt>
                <c:pt idx="4">
                  <c:v>4.3762487561753387</c:v>
                </c:pt>
                <c:pt idx="5">
                  <c:v>4.8263626431123319</c:v>
                </c:pt>
                <c:pt idx="6">
                  <c:v>5.1265396669808228</c:v>
                </c:pt>
                <c:pt idx="7">
                  <c:v>5.5471179576393501</c:v>
                </c:pt>
                <c:pt idx="8">
                  <c:v>5.9814497605808246</c:v>
                </c:pt>
                <c:pt idx="9">
                  <c:v>6.5879134993972635</c:v>
                </c:pt>
                <c:pt idx="10">
                  <c:v>6.9117861025972633</c:v>
                </c:pt>
                <c:pt idx="11">
                  <c:v>7.0551226622950853</c:v>
                </c:pt>
                <c:pt idx="12">
                  <c:v>7.3757176441643892</c:v>
                </c:pt>
                <c:pt idx="13">
                  <c:v>7.8223271062684976</c:v>
                </c:pt>
                <c:pt idx="14">
                  <c:v>7.967873025468486</c:v>
                </c:pt>
                <c:pt idx="15">
                  <c:v>8.3381581140039032</c:v>
                </c:pt>
                <c:pt idx="16">
                  <c:v>8.4421342106085788</c:v>
                </c:pt>
                <c:pt idx="17">
                  <c:v>8.3884271650119295</c:v>
                </c:pt>
                <c:pt idx="18">
                  <c:v>8.2734866550326309</c:v>
                </c:pt>
                <c:pt idx="19">
                  <c:v>8.2594559229941691</c:v>
                </c:pt>
                <c:pt idx="20">
                  <c:v>4.9436783835616414</c:v>
                </c:pt>
                <c:pt idx="21">
                  <c:v>5.0063106301369888</c:v>
                </c:pt>
                <c:pt idx="22">
                  <c:v>5.0507948767123292</c:v>
                </c:pt>
                <c:pt idx="23">
                  <c:v>5.0007016120218548</c:v>
                </c:pt>
                <c:pt idx="24">
                  <c:v>5.1114492876712267</c:v>
                </c:pt>
                <c:pt idx="25">
                  <c:v>5.0422818003065366</c:v>
                </c:pt>
                <c:pt idx="26">
                  <c:v>4.9170500105111925</c:v>
                </c:pt>
                <c:pt idx="27">
                  <c:v>4.6989163661202182</c:v>
                </c:pt>
                <c:pt idx="28">
                  <c:v>3.9283606849315063</c:v>
                </c:pt>
                <c:pt idx="29">
                  <c:v>3.4859818355490408</c:v>
                </c:pt>
                <c:pt idx="30">
                  <c:v>3.0580168878536984</c:v>
                </c:pt>
                <c:pt idx="31">
                  <c:v>2.6239764766404372</c:v>
                </c:pt>
                <c:pt idx="32">
                  <c:v>2.6301216628893149</c:v>
                </c:pt>
                <c:pt idx="33">
                  <c:v>2.4898136546048217</c:v>
                </c:pt>
                <c:pt idx="34">
                  <c:v>2.5677968245626848</c:v>
                </c:pt>
                <c:pt idx="35">
                  <c:v>2.5400128974296314</c:v>
                </c:pt>
                <c:pt idx="36">
                  <c:v>2.6276888506666101</c:v>
                </c:pt>
                <c:pt idx="37">
                  <c:v>2.5435475424657534</c:v>
                </c:pt>
                <c:pt idx="38">
                  <c:v>2.6525517866709585</c:v>
                </c:pt>
                <c:pt idx="39">
                  <c:v>2.6194362547288805</c:v>
                </c:pt>
                <c:pt idx="40">
                  <c:v>2.6473322352876716</c:v>
                </c:pt>
                <c:pt idx="41">
                  <c:v>2.7623696849848502</c:v>
                </c:pt>
                <c:pt idx="42">
                  <c:v>2.7801911501476164</c:v>
                </c:pt>
                <c:pt idx="43">
                  <c:v>2.8609467532134696</c:v>
                </c:pt>
                <c:pt idx="44">
                  <c:v>2.7746501694720274</c:v>
                </c:pt>
                <c:pt idx="45">
                  <c:v>2.8778207806852842</c:v>
                </c:pt>
                <c:pt idx="46">
                  <c:v>3.0737551728853969</c:v>
                </c:pt>
                <c:pt idx="47">
                  <c:v>3.119340666360126</c:v>
                </c:pt>
                <c:pt idx="48">
                  <c:v>3.1337308183007466</c:v>
                </c:pt>
                <c:pt idx="49">
                  <c:v>3.2977783021574565</c:v>
                </c:pt>
                <c:pt idx="50">
                  <c:v>3.142884037983424</c:v>
                </c:pt>
                <c:pt idx="51">
                  <c:v>3.2191568890433331</c:v>
                </c:pt>
                <c:pt idx="52">
                  <c:v>3.1947184478737252</c:v>
                </c:pt>
                <c:pt idx="53">
                  <c:v>3.2815243315304103</c:v>
                </c:pt>
                <c:pt idx="54">
                  <c:v>3.3167896200962739</c:v>
                </c:pt>
              </c:numCache>
            </c:numRef>
          </c:val>
          <c:extLst>
            <c:ext xmlns:c16="http://schemas.microsoft.com/office/drawing/2014/chart" uri="{C3380CC4-5D6E-409C-BE32-E72D297353CC}">
              <c16:uniqueId val="{00000003-4924-402B-8346-98DBC4BF6C3D}"/>
            </c:ext>
          </c:extLst>
        </c:ser>
        <c:ser>
          <c:idx val="4"/>
          <c:order val="4"/>
          <c:tx>
            <c:strRef>
              <c:f>データ①!$C$10</c:f>
              <c:strCache>
                <c:ptCount val="1"/>
                <c:pt idx="0">
                  <c:v>その他旧ソ連諸国</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データ①!$D$10:$BF$10</c:f>
              <c:numCache>
                <c:formatCode>#,##0;"▲ "#,##0</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1.6919611880550465</c:v>
                </c:pt>
                <c:pt idx="21">
                  <c:v>1.7185518591688906</c:v>
                </c:pt>
                <c:pt idx="22">
                  <c:v>1.6743021244539777</c:v>
                </c:pt>
                <c:pt idx="23">
                  <c:v>1.711313395792571</c:v>
                </c:pt>
                <c:pt idx="24">
                  <c:v>1.6602170080164997</c:v>
                </c:pt>
                <c:pt idx="25">
                  <c:v>1.659751963883743</c:v>
                </c:pt>
                <c:pt idx="26">
                  <c:v>1.5968885781353346</c:v>
                </c:pt>
                <c:pt idx="27">
                  <c:v>1.4029754644808754</c:v>
                </c:pt>
                <c:pt idx="28">
                  <c:v>1.0931325479452056</c:v>
                </c:pt>
                <c:pt idx="29">
                  <c:v>0.88039005479452226</c:v>
                </c:pt>
                <c:pt idx="30">
                  <c:v>0.80659506849315132</c:v>
                </c:pt>
                <c:pt idx="31">
                  <c:v>0.75517754098360634</c:v>
                </c:pt>
                <c:pt idx="32">
                  <c:v>0.73667139726027375</c:v>
                </c:pt>
                <c:pt idx="33">
                  <c:v>0.71345049315068487</c:v>
                </c:pt>
                <c:pt idx="34">
                  <c:v>0.67027013698630111</c:v>
                </c:pt>
                <c:pt idx="35">
                  <c:v>0.69359562841530031</c:v>
                </c:pt>
                <c:pt idx="36">
                  <c:v>0.64104304109589016</c:v>
                </c:pt>
                <c:pt idx="37">
                  <c:v>0.65148216438356166</c:v>
                </c:pt>
                <c:pt idx="38">
                  <c:v>0.70928786301369839</c:v>
                </c:pt>
                <c:pt idx="39">
                  <c:v>0.73489903684886526</c:v>
                </c:pt>
                <c:pt idx="40">
                  <c:v>0.70431127330048593</c:v>
                </c:pt>
                <c:pt idx="41">
                  <c:v>0.73444383032710581</c:v>
                </c:pt>
                <c:pt idx="42">
                  <c:v>0.74292060994046827</c:v>
                </c:pt>
                <c:pt idx="43">
                  <c:v>0.73887077463123707</c:v>
                </c:pt>
                <c:pt idx="44">
                  <c:v>0.71261822380868856</c:v>
                </c:pt>
                <c:pt idx="45">
                  <c:v>0.6880953006164473</c:v>
                </c:pt>
                <c:pt idx="46">
                  <c:v>0.76385828620394614</c:v>
                </c:pt>
                <c:pt idx="47">
                  <c:v>0.81493415021335291</c:v>
                </c:pt>
                <c:pt idx="48">
                  <c:v>0.78006275668954417</c:v>
                </c:pt>
                <c:pt idx="49">
                  <c:v>0.79956270329395052</c:v>
                </c:pt>
                <c:pt idx="50">
                  <c:v>0.80873399006417002</c:v>
                </c:pt>
                <c:pt idx="51">
                  <c:v>0.81646744095425761</c:v>
                </c:pt>
                <c:pt idx="52">
                  <c:v>0.82589853324549489</c:v>
                </c:pt>
                <c:pt idx="53">
                  <c:v>0.87594524527340223</c:v>
                </c:pt>
                <c:pt idx="54">
                  <c:v>0.91030905032310283</c:v>
                </c:pt>
              </c:numCache>
            </c:numRef>
          </c:val>
          <c:extLst>
            <c:ext xmlns:c16="http://schemas.microsoft.com/office/drawing/2014/chart" uri="{C3380CC4-5D6E-409C-BE32-E72D297353CC}">
              <c16:uniqueId val="{00000004-4924-402B-8346-98DBC4BF6C3D}"/>
            </c:ext>
          </c:extLst>
        </c:ser>
        <c:ser>
          <c:idx val="5"/>
          <c:order val="5"/>
          <c:tx>
            <c:strRef>
              <c:f>データ①!$C$11</c:f>
              <c:strCache>
                <c:ptCount val="1"/>
                <c:pt idx="0">
                  <c:v>中東</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データ①!$D$11:$BF$11</c:f>
              <c:numCache>
                <c:formatCode>#,##0;"▲ "#,##0</c:formatCode>
                <c:ptCount val="55"/>
                <c:pt idx="0">
                  <c:v>0.87000565430442822</c:v>
                </c:pt>
                <c:pt idx="1">
                  <c:v>0.89434242038045775</c:v>
                </c:pt>
                <c:pt idx="2">
                  <c:v>0.92296024422263201</c:v>
                </c:pt>
                <c:pt idx="3">
                  <c:v>0.95104871811327441</c:v>
                </c:pt>
                <c:pt idx="4">
                  <c:v>0.98484839092177656</c:v>
                </c:pt>
                <c:pt idx="5">
                  <c:v>1.0439882241578251</c:v>
                </c:pt>
                <c:pt idx="6">
                  <c:v>1.0982894873142526</c:v>
                </c:pt>
                <c:pt idx="7">
                  <c:v>1.1801757072236194</c:v>
                </c:pt>
                <c:pt idx="8">
                  <c:v>1.2759133848665967</c:v>
                </c:pt>
                <c:pt idx="9">
                  <c:v>1.3606817723152933</c:v>
                </c:pt>
                <c:pt idx="10">
                  <c:v>1.316562310673876</c:v>
                </c:pt>
                <c:pt idx="11">
                  <c:v>1.5016015211992764</c:v>
                </c:pt>
                <c:pt idx="12">
                  <c:v>1.7061689259447927</c:v>
                </c:pt>
                <c:pt idx="13">
                  <c:v>1.775792611726787</c:v>
                </c:pt>
                <c:pt idx="14">
                  <c:v>2.0183628073514912</c:v>
                </c:pt>
                <c:pt idx="15">
                  <c:v>1.9329859880279001</c:v>
                </c:pt>
                <c:pt idx="16">
                  <c:v>2.1160385322137345</c:v>
                </c:pt>
                <c:pt idx="17">
                  <c:v>2.3266001881268066</c:v>
                </c:pt>
                <c:pt idx="18">
                  <c:v>2.5965719630330453</c:v>
                </c:pt>
                <c:pt idx="19">
                  <c:v>2.8325710500737169</c:v>
                </c:pt>
                <c:pt idx="20">
                  <c:v>3.0116994521961509</c:v>
                </c:pt>
                <c:pt idx="21">
                  <c:v>3.0010940999277951</c:v>
                </c:pt>
                <c:pt idx="22">
                  <c:v>3.1774474363134435</c:v>
                </c:pt>
                <c:pt idx="23">
                  <c:v>3.3098131328694667</c:v>
                </c:pt>
                <c:pt idx="24">
                  <c:v>3.4201642871238005</c:v>
                </c:pt>
                <c:pt idx="25">
                  <c:v>3.4885538703559908</c:v>
                </c:pt>
                <c:pt idx="26">
                  <c:v>3.6455808405873897</c:v>
                </c:pt>
                <c:pt idx="27">
                  <c:v>3.8513607971844506</c:v>
                </c:pt>
                <c:pt idx="28">
                  <c:v>4.1447359845345364</c:v>
                </c:pt>
                <c:pt idx="29">
                  <c:v>4.5845956762283882</c:v>
                </c:pt>
                <c:pt idx="30">
                  <c:v>4.6006411443177635</c:v>
                </c:pt>
                <c:pt idx="31">
                  <c:v>4.7186095407627366</c:v>
                </c:pt>
                <c:pt idx="32">
                  <c:v>4.9514200096755019</c:v>
                </c:pt>
                <c:pt idx="33">
                  <c:v>4.8619457530819217</c:v>
                </c:pt>
                <c:pt idx="34">
                  <c:v>4.8529825312957771</c:v>
                </c:pt>
                <c:pt idx="35">
                  <c:v>5.0874057996598694</c:v>
                </c:pt>
                <c:pt idx="36">
                  <c:v>5.3202230878241608</c:v>
                </c:pt>
                <c:pt idx="37">
                  <c:v>5.4555655945716799</c:v>
                </c:pt>
                <c:pt idx="38">
                  <c:v>5.6737081739788628</c:v>
                </c:pt>
                <c:pt idx="39">
                  <c:v>5.9979598858199781</c:v>
                </c:pt>
                <c:pt idx="40">
                  <c:v>6.4520073769819639</c:v>
                </c:pt>
                <c:pt idx="41">
                  <c:v>6.7219990333413016</c:v>
                </c:pt>
                <c:pt idx="42">
                  <c:v>6.9727757976428091</c:v>
                </c:pt>
                <c:pt idx="43">
                  <c:v>7.3912971528604441</c:v>
                </c:pt>
                <c:pt idx="44">
                  <c:v>7.7303820363724096</c:v>
                </c:pt>
                <c:pt idx="45">
                  <c:v>7.9870544942342603</c:v>
                </c:pt>
                <c:pt idx="46">
                  <c:v>8.2926553892270825</c:v>
                </c:pt>
                <c:pt idx="47">
                  <c:v>8.6419797228655266</c:v>
                </c:pt>
                <c:pt idx="48">
                  <c:v>8.8679129499334586</c:v>
                </c:pt>
                <c:pt idx="49">
                  <c:v>8.9930580440155783</c:v>
                </c:pt>
                <c:pt idx="50">
                  <c:v>8.9872091240275243</c:v>
                </c:pt>
                <c:pt idx="51">
                  <c:v>9.1906470876332005</c:v>
                </c:pt>
                <c:pt idx="52">
                  <c:v>9.1564286395324999</c:v>
                </c:pt>
                <c:pt idx="53">
                  <c:v>9.1737268183490297</c:v>
                </c:pt>
                <c:pt idx="54">
                  <c:v>9.41572133400269</c:v>
                </c:pt>
              </c:numCache>
            </c:numRef>
          </c:val>
          <c:extLst>
            <c:ext xmlns:c16="http://schemas.microsoft.com/office/drawing/2014/chart" uri="{C3380CC4-5D6E-409C-BE32-E72D297353CC}">
              <c16:uniqueId val="{00000005-4924-402B-8346-98DBC4BF6C3D}"/>
            </c:ext>
          </c:extLst>
        </c:ser>
        <c:ser>
          <c:idx val="6"/>
          <c:order val="6"/>
          <c:tx>
            <c:strRef>
              <c:f>データ①!$C$12</c:f>
              <c:strCache>
                <c:ptCount val="1"/>
                <c:pt idx="0">
                  <c:v>アフリカ</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データ①!$D$12:$BF$12</c:f>
              <c:numCache>
                <c:formatCode>#,##0;"▲ "#,##0</c:formatCode>
                <c:ptCount val="55"/>
                <c:pt idx="0">
                  <c:v>0.54961491821721509</c:v>
                </c:pt>
                <c:pt idx="1">
                  <c:v>0.60062879475215636</c:v>
                </c:pt>
                <c:pt idx="2">
                  <c:v>0.5984156862217449</c:v>
                </c:pt>
                <c:pt idx="3">
                  <c:v>0.62993728501269652</c:v>
                </c:pt>
                <c:pt idx="4">
                  <c:v>0.64400669795008314</c:v>
                </c:pt>
                <c:pt idx="5">
                  <c:v>0.70975147689060103</c:v>
                </c:pt>
                <c:pt idx="6">
                  <c:v>0.80132866060519725</c:v>
                </c:pt>
                <c:pt idx="7">
                  <c:v>0.86791061816462345</c:v>
                </c:pt>
                <c:pt idx="8">
                  <c:v>0.93535860989542874</c:v>
                </c:pt>
                <c:pt idx="9">
                  <c:v>0.96742413436615515</c:v>
                </c:pt>
                <c:pt idx="10">
                  <c:v>1.0139641179054428</c:v>
                </c:pt>
                <c:pt idx="11">
                  <c:v>1.1238008213388615</c:v>
                </c:pt>
                <c:pt idx="12">
                  <c:v>1.193791638494534</c:v>
                </c:pt>
                <c:pt idx="13">
                  <c:v>1.2604398931677285</c:v>
                </c:pt>
                <c:pt idx="14">
                  <c:v>1.3447597680384953</c:v>
                </c:pt>
                <c:pt idx="15">
                  <c:v>1.4185581349121728</c:v>
                </c:pt>
                <c:pt idx="16">
                  <c:v>1.5134437534122205</c:v>
                </c:pt>
                <c:pt idx="17">
                  <c:v>1.5896907004372072</c:v>
                </c:pt>
                <c:pt idx="18">
                  <c:v>1.6427809763506489</c:v>
                </c:pt>
                <c:pt idx="19">
                  <c:v>1.675307810925077</c:v>
                </c:pt>
                <c:pt idx="20">
                  <c:v>1.7207090936670977</c:v>
                </c:pt>
                <c:pt idx="21">
                  <c:v>1.6972860813697292</c:v>
                </c:pt>
                <c:pt idx="22">
                  <c:v>1.7862533895705759</c:v>
                </c:pt>
                <c:pt idx="23">
                  <c:v>1.8653236795543908</c:v>
                </c:pt>
                <c:pt idx="24">
                  <c:v>1.9415977309693164</c:v>
                </c:pt>
                <c:pt idx="25">
                  <c:v>1.9795755373285977</c:v>
                </c:pt>
                <c:pt idx="26">
                  <c:v>1.9923359343843963</c:v>
                </c:pt>
                <c:pt idx="27">
                  <c:v>2.0337291115498655</c:v>
                </c:pt>
                <c:pt idx="28">
                  <c:v>2.0662563693516316</c:v>
                </c:pt>
                <c:pt idx="29">
                  <c:v>2.1183340391114833</c:v>
                </c:pt>
                <c:pt idx="30">
                  <c:v>2.1926451524621013</c:v>
                </c:pt>
                <c:pt idx="31">
                  <c:v>2.2378540887376519</c:v>
                </c:pt>
                <c:pt idx="32">
                  <c:v>2.306814626736581</c:v>
                </c:pt>
                <c:pt idx="33">
                  <c:v>2.3675059154398825</c:v>
                </c:pt>
                <c:pt idx="34">
                  <c:v>2.4504832260234317</c:v>
                </c:pt>
                <c:pt idx="35">
                  <c:v>2.463879219235801</c:v>
                </c:pt>
                <c:pt idx="36">
                  <c:v>2.5102647368565578</c:v>
                </c:pt>
                <c:pt idx="37">
                  <c:v>2.5612604073281862</c:v>
                </c:pt>
                <c:pt idx="38">
                  <c:v>2.6355958671480053</c:v>
                </c:pt>
                <c:pt idx="39">
                  <c:v>2.7539098552827976</c:v>
                </c:pt>
                <c:pt idx="40">
                  <c:v>2.8994466514247788</c:v>
                </c:pt>
                <c:pt idx="41">
                  <c:v>2.9250858429561983</c:v>
                </c:pt>
                <c:pt idx="42">
                  <c:v>3.0296124438872964</c:v>
                </c:pt>
                <c:pt idx="43">
                  <c:v>3.1957159795461711</c:v>
                </c:pt>
                <c:pt idx="44">
                  <c:v>3.3215281132725227</c:v>
                </c:pt>
                <c:pt idx="45">
                  <c:v>3.4886001159702431</c:v>
                </c:pt>
                <c:pt idx="46">
                  <c:v>3.4052423867387462</c:v>
                </c:pt>
                <c:pt idx="47">
                  <c:v>3.5752525462341818</c:v>
                </c:pt>
                <c:pt idx="48">
                  <c:v>3.7116211250695712</c:v>
                </c:pt>
                <c:pt idx="49">
                  <c:v>3.7726394725141561</c:v>
                </c:pt>
                <c:pt idx="50">
                  <c:v>3.8591130047133966</c:v>
                </c:pt>
                <c:pt idx="51">
                  <c:v>3.8938365029151294</c:v>
                </c:pt>
                <c:pt idx="52">
                  <c:v>3.9378459752882575</c:v>
                </c:pt>
                <c:pt idx="53">
                  <c:v>3.9860130663030406</c:v>
                </c:pt>
                <c:pt idx="54">
                  <c:v>4.0964240391177222</c:v>
                </c:pt>
              </c:numCache>
            </c:numRef>
          </c:val>
          <c:extLst>
            <c:ext xmlns:c16="http://schemas.microsoft.com/office/drawing/2014/chart" uri="{C3380CC4-5D6E-409C-BE32-E72D297353CC}">
              <c16:uniqueId val="{00000006-4924-402B-8346-98DBC4BF6C3D}"/>
            </c:ext>
          </c:extLst>
        </c:ser>
        <c:ser>
          <c:idx val="7"/>
          <c:order val="7"/>
          <c:tx>
            <c:strRef>
              <c:f>データ①!$C$13</c:f>
              <c:strCache>
                <c:ptCount val="1"/>
                <c:pt idx="0">
                  <c:v>中国</c:v>
                </c:pt>
              </c:strCache>
            </c:strRef>
          </c:tx>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データ①!$D$13:$BF$13</c:f>
              <c:numCache>
                <c:formatCode>#,##0;"▲ "#,##0</c:formatCode>
                <c:ptCount val="55"/>
                <c:pt idx="0">
                  <c:v>0.21549350684931509</c:v>
                </c:pt>
                <c:pt idx="1">
                  <c:v>0.27666547945205477</c:v>
                </c:pt>
                <c:pt idx="2">
                  <c:v>0.27329413698630139</c:v>
                </c:pt>
                <c:pt idx="3">
                  <c:v>0.29800571038251372</c:v>
                </c:pt>
                <c:pt idx="4">
                  <c:v>0.40056093150684929</c:v>
                </c:pt>
                <c:pt idx="5">
                  <c:v>0.55422446575342477</c:v>
                </c:pt>
                <c:pt idx="6">
                  <c:v>0.75326528767123302</c:v>
                </c:pt>
                <c:pt idx="7">
                  <c:v>0.86458803278688512</c:v>
                </c:pt>
                <c:pt idx="8">
                  <c:v>1.0583232328767123</c:v>
                </c:pt>
                <c:pt idx="9">
                  <c:v>1.2167103561643835</c:v>
                </c:pt>
                <c:pt idx="10">
                  <c:v>1.3419964657534247</c:v>
                </c:pt>
                <c:pt idx="11">
                  <c:v>1.5341262021857924</c:v>
                </c:pt>
                <c:pt idx="12">
                  <c:v>1.6248955890410961</c:v>
                </c:pt>
                <c:pt idx="13">
                  <c:v>1.8190612328767122</c:v>
                </c:pt>
                <c:pt idx="14">
                  <c:v>1.8271003835616442</c:v>
                </c:pt>
                <c:pt idx="15">
                  <c:v>1.7068353370380132</c:v>
                </c:pt>
                <c:pt idx="16">
                  <c:v>1.6253579116763039</c:v>
                </c:pt>
                <c:pt idx="17">
                  <c:v>1.6136112014634874</c:v>
                </c:pt>
                <c:pt idx="18">
                  <c:v>1.6543262115332531</c:v>
                </c:pt>
                <c:pt idx="19">
                  <c:v>1.7128878354494386</c:v>
                </c:pt>
                <c:pt idx="20">
                  <c:v>1.8074444120079833</c:v>
                </c:pt>
                <c:pt idx="21">
                  <c:v>1.9249545016215108</c:v>
                </c:pt>
                <c:pt idx="22">
                  <c:v>2.04828395587682</c:v>
                </c:pt>
                <c:pt idx="23">
                  <c:v>2.2029245717594796</c:v>
                </c:pt>
                <c:pt idx="24">
                  <c:v>2.3150688682844587</c:v>
                </c:pt>
                <c:pt idx="25">
                  <c:v>2.2968889110359254</c:v>
                </c:pt>
                <c:pt idx="26">
                  <c:v>2.4905689372523865</c:v>
                </c:pt>
                <c:pt idx="27">
                  <c:v>2.704881289403533</c:v>
                </c:pt>
                <c:pt idx="28">
                  <c:v>3.0134708463783437</c:v>
                </c:pt>
                <c:pt idx="29">
                  <c:v>3.0688205428342168</c:v>
                </c:pt>
                <c:pt idx="30">
                  <c:v>3.3422322795830697</c:v>
                </c:pt>
                <c:pt idx="31">
                  <c:v>3.6598938759415138</c:v>
                </c:pt>
                <c:pt idx="32">
                  <c:v>4.007378677707977</c:v>
                </c:pt>
                <c:pt idx="33">
                  <c:v>4.1390104272576238</c:v>
                </c:pt>
                <c:pt idx="34">
                  <c:v>4.3869819388009939</c:v>
                </c:pt>
                <c:pt idx="35">
                  <c:v>4.6969236831543437</c:v>
                </c:pt>
                <c:pt idx="36">
                  <c:v>4.8096135444466306</c:v>
                </c:pt>
                <c:pt idx="37">
                  <c:v>5.2002175788403351</c:v>
                </c:pt>
                <c:pt idx="38">
                  <c:v>5.7811680717657685</c:v>
                </c:pt>
                <c:pt idx="39">
                  <c:v>6.7376110386702424</c:v>
                </c:pt>
                <c:pt idx="40">
                  <c:v>6.8780469038551333</c:v>
                </c:pt>
                <c:pt idx="41">
                  <c:v>7.4023704602078517</c:v>
                </c:pt>
                <c:pt idx="42">
                  <c:v>7.7775792998633921</c:v>
                </c:pt>
                <c:pt idx="43">
                  <c:v>7.9041894828605175</c:v>
                </c:pt>
                <c:pt idx="44">
                  <c:v>8.2404089351033818</c:v>
                </c:pt>
                <c:pt idx="45">
                  <c:v>9.3896062709693293</c:v>
                </c:pt>
                <c:pt idx="46">
                  <c:v>9.7387672199071336</c:v>
                </c:pt>
                <c:pt idx="47">
                  <c:v>10.170045712954076</c:v>
                </c:pt>
                <c:pt idx="48">
                  <c:v>10.667760198793323</c:v>
                </c:pt>
                <c:pt idx="49">
                  <c:v>11.134182729156707</c:v>
                </c:pt>
                <c:pt idx="50">
                  <c:v>11.911169768616464</c:v>
                </c:pt>
                <c:pt idx="51">
                  <c:v>12.248256554136496</c:v>
                </c:pt>
                <c:pt idx="52">
                  <c:v>12.842300515257229</c:v>
                </c:pt>
                <c:pt idx="53">
                  <c:v>13.374832766549181</c:v>
                </c:pt>
                <c:pt idx="54">
                  <c:v>14.055515536626757</c:v>
                </c:pt>
              </c:numCache>
            </c:numRef>
          </c:val>
          <c:extLst>
            <c:ext xmlns:c16="http://schemas.microsoft.com/office/drawing/2014/chart" uri="{C3380CC4-5D6E-409C-BE32-E72D297353CC}">
              <c16:uniqueId val="{00000007-4924-402B-8346-98DBC4BF6C3D}"/>
            </c:ext>
          </c:extLst>
        </c:ser>
        <c:ser>
          <c:idx val="8"/>
          <c:order val="8"/>
          <c:tx>
            <c:strRef>
              <c:f>データ①!$C$14</c:f>
              <c:strCache>
                <c:ptCount val="1"/>
                <c:pt idx="0">
                  <c:v>アジア（除、中国）</c:v>
                </c:pt>
              </c:strCache>
            </c:strRef>
          </c:tx>
          <c:spPr>
            <a:solidFill>
              <a:schemeClr val="bg1">
                <a:lumMod val="75000"/>
              </a:schemeClr>
            </a:solidFill>
          </c:spPr>
          <c:invertIfNegative val="0"/>
          <c:cat>
            <c:numRef>
              <c:f>データ①!$D$5:$BF$5</c:f>
              <c:numCache>
                <c:formatCode>General</c:formatCode>
                <c:ptCount val="55"/>
                <c:pt idx="0">
                  <c:v>1965</c:v>
                </c:pt>
                <c:pt idx="5">
                  <c:v>1970</c:v>
                </c:pt>
                <c:pt idx="10">
                  <c:v>1975</c:v>
                </c:pt>
                <c:pt idx="15">
                  <c:v>1980</c:v>
                </c:pt>
                <c:pt idx="20">
                  <c:v>1985</c:v>
                </c:pt>
                <c:pt idx="25">
                  <c:v>1990</c:v>
                </c:pt>
                <c:pt idx="30">
                  <c:v>1995</c:v>
                </c:pt>
                <c:pt idx="35">
                  <c:v>2000</c:v>
                </c:pt>
                <c:pt idx="40">
                  <c:v>2005</c:v>
                </c:pt>
                <c:pt idx="45">
                  <c:v>2010</c:v>
                </c:pt>
                <c:pt idx="50">
                  <c:v>2015</c:v>
                </c:pt>
                <c:pt idx="54">
                  <c:v>2019</c:v>
                </c:pt>
              </c:numCache>
            </c:numRef>
          </c:cat>
          <c:val>
            <c:numRef>
              <c:f>データ①!$D$14:$BF$14</c:f>
              <c:numCache>
                <c:formatCode>#,##0;"▲ "#,##0</c:formatCode>
                <c:ptCount val="55"/>
                <c:pt idx="0">
                  <c:v>2.9893090472145296</c:v>
                </c:pt>
                <c:pt idx="1">
                  <c:v>3.4165967087936453</c:v>
                </c:pt>
                <c:pt idx="2">
                  <c:v>4.0271616090358853</c:v>
                </c:pt>
                <c:pt idx="3">
                  <c:v>4.6043925010903655</c:v>
                </c:pt>
                <c:pt idx="4">
                  <c:v>5.31463915249235</c:v>
                </c:pt>
                <c:pt idx="5">
                  <c:v>6.0913039433179543</c:v>
                </c:pt>
                <c:pt idx="6">
                  <c:v>6.6397844330163025</c:v>
                </c:pt>
                <c:pt idx="7">
                  <c:v>7.0752341327062904</c:v>
                </c:pt>
                <c:pt idx="8">
                  <c:v>7.9996249670317789</c:v>
                </c:pt>
                <c:pt idx="9">
                  <c:v>7.7793392598608646</c:v>
                </c:pt>
                <c:pt idx="10">
                  <c:v>7.6223589473325601</c:v>
                </c:pt>
                <c:pt idx="11">
                  <c:v>7.9817955086362868</c:v>
                </c:pt>
                <c:pt idx="12">
                  <c:v>8.4111636906627325</c:v>
                </c:pt>
                <c:pt idx="13">
                  <c:v>9.0377320340088971</c:v>
                </c:pt>
                <c:pt idx="14">
                  <c:v>9.3253449450667514</c:v>
                </c:pt>
                <c:pt idx="15">
                  <c:v>8.8457382760499499</c:v>
                </c:pt>
                <c:pt idx="16">
                  <c:v>8.678142204829248</c:v>
                </c:pt>
                <c:pt idx="17">
                  <c:v>8.4062451486802523</c:v>
                </c:pt>
                <c:pt idx="18">
                  <c:v>8.5282566170697827</c:v>
                </c:pt>
                <c:pt idx="19">
                  <c:v>8.8220316636144194</c:v>
                </c:pt>
                <c:pt idx="20">
                  <c:v>8.7949588672382379</c:v>
                </c:pt>
                <c:pt idx="21">
                  <c:v>9.1075892431928587</c:v>
                </c:pt>
                <c:pt idx="22">
                  <c:v>9.3335407079115349</c:v>
                </c:pt>
                <c:pt idx="23">
                  <c:v>10.11951573803573</c:v>
                </c:pt>
                <c:pt idx="24">
                  <c:v>10.814524318344303</c:v>
                </c:pt>
                <c:pt idx="25">
                  <c:v>11.563851685867819</c:v>
                </c:pt>
                <c:pt idx="26">
                  <c:v>11.972678719886542</c:v>
                </c:pt>
                <c:pt idx="27">
                  <c:v>12.705195197362643</c:v>
                </c:pt>
                <c:pt idx="28">
                  <c:v>13.144037777585512</c:v>
                </c:pt>
                <c:pt idx="29">
                  <c:v>14.04010086105094</c:v>
                </c:pt>
                <c:pt idx="30">
                  <c:v>14.85233287604521</c:v>
                </c:pt>
                <c:pt idx="31">
                  <c:v>15.401925206595614</c:v>
                </c:pt>
                <c:pt idx="32">
                  <c:v>16.065761135956659</c:v>
                </c:pt>
                <c:pt idx="33">
                  <c:v>15.536943767380533</c:v>
                </c:pt>
                <c:pt idx="34">
                  <c:v>16.217265290417618</c:v>
                </c:pt>
                <c:pt idx="35">
                  <c:v>16.486558283851025</c:v>
                </c:pt>
                <c:pt idx="36">
                  <c:v>16.593940000777284</c:v>
                </c:pt>
                <c:pt idx="37">
                  <c:v>16.956102125779079</c:v>
                </c:pt>
                <c:pt idx="38">
                  <c:v>17.291640551805042</c:v>
                </c:pt>
                <c:pt idx="39">
                  <c:v>17.550787336229124</c:v>
                </c:pt>
                <c:pt idx="40">
                  <c:v>17.697501311253603</c:v>
                </c:pt>
                <c:pt idx="41">
                  <c:v>17.779943939808852</c:v>
                </c:pt>
                <c:pt idx="42">
                  <c:v>18.272028185240433</c:v>
                </c:pt>
                <c:pt idx="43">
                  <c:v>17.975037887678873</c:v>
                </c:pt>
                <c:pt idx="44">
                  <c:v>17.987497521548534</c:v>
                </c:pt>
                <c:pt idx="45">
                  <c:v>18.527725803082831</c:v>
                </c:pt>
                <c:pt idx="46">
                  <c:v>19.06362001847155</c:v>
                </c:pt>
                <c:pt idx="47">
                  <c:v>19.764595936574427</c:v>
                </c:pt>
                <c:pt idx="48">
                  <c:v>19.891782513575347</c:v>
                </c:pt>
                <c:pt idx="49">
                  <c:v>19.97092545990122</c:v>
                </c:pt>
                <c:pt idx="50">
                  <c:v>20.432695052693131</c:v>
                </c:pt>
                <c:pt idx="51">
                  <c:v>21.270283267089582</c:v>
                </c:pt>
                <c:pt idx="52">
                  <c:v>21.826629615046578</c:v>
                </c:pt>
                <c:pt idx="53">
                  <c:v>22.081680513412802</c:v>
                </c:pt>
                <c:pt idx="54">
                  <c:v>22.12262941238081</c:v>
                </c:pt>
              </c:numCache>
            </c:numRef>
          </c:val>
          <c:extLst>
            <c:ext xmlns:c16="http://schemas.microsoft.com/office/drawing/2014/chart" uri="{C3380CC4-5D6E-409C-BE32-E72D297353CC}">
              <c16:uniqueId val="{00000008-4924-402B-8346-98DBC4BF6C3D}"/>
            </c:ext>
          </c:extLst>
        </c:ser>
        <c:dLbls>
          <c:showLegendKey val="0"/>
          <c:showVal val="0"/>
          <c:showCatName val="0"/>
          <c:showSerName val="0"/>
          <c:showPercent val="0"/>
          <c:showBubbleSize val="0"/>
        </c:dLbls>
        <c:gapWidth val="30"/>
        <c:overlap val="100"/>
        <c:axId val="324730880"/>
        <c:axId val="324732416"/>
      </c:barChart>
      <c:catAx>
        <c:axId val="324730880"/>
        <c:scaling>
          <c:orientation val="minMax"/>
        </c:scaling>
        <c:delete val="0"/>
        <c:axPos val="b"/>
        <c:numFmt formatCode="General" sourceLinked="1"/>
        <c:majorTickMark val="out"/>
        <c:minorTickMark val="none"/>
        <c:tickLblPos val="nextTo"/>
        <c:txPr>
          <a:bodyPr rot="0" vert="horz"/>
          <a:lstStyle/>
          <a:p>
            <a:pPr>
              <a:defRPr>
                <a:latin typeface="ＭＳ Ｐゴシック" pitchFamily="50" charset="-128"/>
                <a:ea typeface="ＭＳ Ｐゴシック" pitchFamily="50" charset="-128"/>
              </a:defRPr>
            </a:pPr>
            <a:endParaRPr lang="ja-JP"/>
          </a:p>
        </c:txPr>
        <c:crossAx val="324732416"/>
        <c:crosses val="autoZero"/>
        <c:auto val="1"/>
        <c:lblAlgn val="ctr"/>
        <c:lblOffset val="100"/>
        <c:tickLblSkip val="1"/>
        <c:tickMarkSkip val="1"/>
        <c:noMultiLvlLbl val="0"/>
      </c:catAx>
      <c:valAx>
        <c:axId val="324732416"/>
        <c:scaling>
          <c:orientation val="minMax"/>
          <c:max val="100"/>
        </c:scaling>
        <c:delete val="0"/>
        <c:axPos val="l"/>
        <c:numFmt formatCode="#,##0;&quot;▲ &quot;#,##0" sourceLinked="1"/>
        <c:majorTickMark val="out"/>
        <c:minorTickMark val="none"/>
        <c:tickLblPos val="nextTo"/>
        <c:txPr>
          <a:bodyPr rot="0" vert="horz"/>
          <a:lstStyle/>
          <a:p>
            <a:pPr>
              <a:defRPr sz="1100">
                <a:latin typeface="ＭＳ Ｐゴシック" pitchFamily="50" charset="-128"/>
                <a:ea typeface="ＭＳ Ｐゴシック" pitchFamily="50" charset="-128"/>
              </a:defRPr>
            </a:pPr>
            <a:endParaRPr lang="ja-JP"/>
          </a:p>
        </c:txPr>
        <c:crossAx val="324730880"/>
        <c:crosses val="autoZero"/>
        <c:crossBetween val="between"/>
      </c:valAx>
    </c:plotArea>
    <c:legend>
      <c:legendPos val="r"/>
      <c:overlay val="0"/>
      <c:txPr>
        <a:bodyPr/>
        <a:lstStyle/>
        <a:p>
          <a:pPr>
            <a:defRPr sz="900">
              <a:latin typeface="ＭＳ Ｐゴシック" pitchFamily="50" charset="-128"/>
              <a:ea typeface="ＭＳ Ｐゴシック" pitchFamily="50" charset="-128"/>
            </a:defRPr>
          </a:pPr>
          <a:endParaRPr lang="ja-JP"/>
        </a:p>
      </c:txPr>
    </c:legend>
    <c:plotVisOnly val="1"/>
    <c:dispBlanksAs val="gap"/>
    <c:showDLblsOverMax val="0"/>
  </c:chart>
  <c:spPr>
    <a:noFill/>
    <a:ln w="9525">
      <a:noFill/>
    </a:ln>
  </c:spPr>
  <c:printSettings>
    <c:headerFooter alignWithMargins="0"/>
    <c:pageMargins b="1" l="0.750000000000001" r="0.750000000000001" t="1" header="0.51200000000000001" footer="0.51200000000000001"/>
    <c:pageSetup paperSize="9" orientation="landscape" horizontalDpi="-2"/>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123824</xdr:rowOff>
    </xdr:from>
    <xdr:to>
      <xdr:col>9</xdr:col>
      <xdr:colOff>247650</xdr:colOff>
      <xdr:row>22</xdr:row>
      <xdr:rowOff>133349</xdr:rowOff>
    </xdr:to>
    <xdr:graphicFrame macro="">
      <xdr:nvGraphicFramePr>
        <xdr:cNvPr id="91168" name="Chart 1">
          <a:extLst>
            <a:ext uri="{FF2B5EF4-FFF2-40B4-BE49-F238E27FC236}">
              <a16:creationId xmlns:a16="http://schemas.microsoft.com/office/drawing/2014/main" id="{00000000-0008-0000-0000-000020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0.00402</cdr:x>
      <cdr:y>0.04238</cdr:y>
    </cdr:from>
    <cdr:to>
      <cdr:x>0.19361</cdr:x>
      <cdr:y>0.11057</cdr:y>
    </cdr:to>
    <cdr:sp macro="" textlink="">
      <cdr:nvSpPr>
        <cdr:cNvPr id="92161" name="Text Box 1"/>
        <cdr:cNvSpPr txBox="1">
          <a:spLocks xmlns:a="http://schemas.openxmlformats.org/drawingml/2006/main" noChangeArrowheads="1"/>
        </cdr:cNvSpPr>
      </cdr:nvSpPr>
      <cdr:spPr bwMode="auto">
        <a:xfrm xmlns:a="http://schemas.openxmlformats.org/drawingml/2006/main">
          <a:off x="20609" y="124324"/>
          <a:ext cx="971545" cy="2000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万ﾊﾞﾚﾙ</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日）</a:t>
          </a:r>
        </a:p>
      </cdr:txBody>
    </cdr:sp>
  </cdr:relSizeAnchor>
  <cdr:relSizeAnchor xmlns:cdr="http://schemas.openxmlformats.org/drawingml/2006/chartDrawing">
    <cdr:from>
      <cdr:x>0.78285</cdr:x>
      <cdr:y>0.92486</cdr:y>
    </cdr:from>
    <cdr:to>
      <cdr:x>0.83883</cdr:x>
      <cdr:y>0.9911</cdr:y>
    </cdr:to>
    <cdr:sp macro="" textlink="">
      <cdr:nvSpPr>
        <cdr:cNvPr id="115714" name="Text Box 16"/>
        <cdr:cNvSpPr txBox="1">
          <a:spLocks xmlns:a="http://schemas.openxmlformats.org/drawingml/2006/main" noChangeArrowheads="1"/>
        </cdr:cNvSpPr>
      </cdr:nvSpPr>
      <cdr:spPr bwMode="auto">
        <a:xfrm xmlns:a="http://schemas.openxmlformats.org/drawingml/2006/main" flipV="1">
          <a:off x="4265204" y="2968747"/>
          <a:ext cx="304996" cy="21260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（年）</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ejfsrv3\&#25126;&#30053;SU\Documents%20and%20Settings\noguchi\&#12487;&#12473;&#12463;&#12488;&#12483;&#12503;\statistical_review_full_report_workbook_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il – Proved reserves"/>
      <sheetName val="Oil - proved reserves history"/>
      <sheetName val="Oil Production – barrels"/>
      <sheetName val="Oil Production – tonnes"/>
      <sheetName val="Oil Consumption – barrels"/>
      <sheetName val="Oil Consumption – tonnes"/>
      <sheetName val="Sheet1"/>
      <sheetName val="Oil - Regional consumption "/>
      <sheetName val="Oil –  Spot crude prices"/>
      <sheetName val="Oil - crude prices since 1861"/>
      <sheetName val="Oil - Refinery capacities"/>
      <sheetName val="Oil - Refinery throughputs"/>
      <sheetName val="Oil - Regional refining margins"/>
      <sheetName val="Oil - Trade movements"/>
      <sheetName val="Oil - Inter-area movements "/>
      <sheetName val="Oil - Imports and exports"/>
      <sheetName val="Gas – Proved reserves"/>
      <sheetName val="Gas - Proved reserves history "/>
      <sheetName val="Gas Production – bcm"/>
      <sheetName val="Gas Production – bcf"/>
      <sheetName val="Gas Production – tonnes"/>
      <sheetName val="Gas Consumption – bcm"/>
      <sheetName val="Gas Consumption – bcf"/>
      <sheetName val="Gas Consumption – tonnes"/>
      <sheetName val="Gas – Trade movements pipeline"/>
      <sheetName val="Gas – Trade movements LNG"/>
      <sheetName val="Gas - Prices "/>
      <sheetName val="Coal - Reserves"/>
      <sheetName val="Coal - Production tonnes"/>
      <sheetName val=" Coal - Production Mtoe"/>
      <sheetName val="Coal - Consumption Mtoe"/>
      <sheetName val="Coal - Prices"/>
      <sheetName val="Nuclear Energy Consumption TWh"/>
      <sheetName val="Nuclear Consumption - tonnes"/>
      <sheetName val="Hydro Consumption TWh"/>
      <sheetName val=" Hydro Consumption - tonnes "/>
      <sheetName val="Primary Energy - Consumption"/>
      <sheetName val="Primary Energy - Cons by fuel"/>
      <sheetName val="Electricity Generation "/>
      <sheetName val="Approximate conversion factor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F25"/>
  <sheetViews>
    <sheetView zoomScale="145" zoomScaleNormal="145" workbookViewId="0">
      <selection activeCell="F27" sqref="F27"/>
    </sheetView>
  </sheetViews>
  <sheetFormatPr defaultRowHeight="12"/>
  <sheetData>
    <row r="1" spans="1:1">
      <c r="A1" s="56" t="s">
        <v>27</v>
      </c>
    </row>
    <row r="24" spans="1:6">
      <c r="A24" t="s">
        <v>1</v>
      </c>
    </row>
    <row r="25" spans="1:6">
      <c r="A25" s="100" t="s">
        <v>156</v>
      </c>
      <c r="B25" s="100"/>
      <c r="C25" s="100"/>
      <c r="D25" s="100"/>
      <c r="E25" s="100"/>
      <c r="F25" s="100"/>
    </row>
  </sheetData>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I22"/>
  <sheetViews>
    <sheetView topLeftCell="AO1" workbookViewId="0">
      <selection activeCell="BF7" sqref="BF7"/>
    </sheetView>
  </sheetViews>
  <sheetFormatPr defaultColWidth="10.7109375" defaultRowHeight="12"/>
  <cols>
    <col min="1" max="2" width="0.85546875" style="24" customWidth="1"/>
    <col min="3" max="3" width="23.42578125" style="24" customWidth="1"/>
    <col min="4" max="58" width="8.7109375" style="24" customWidth="1"/>
    <col min="59" max="59" width="0.85546875" style="24" customWidth="1"/>
    <col min="60" max="60" width="8.7109375" style="24" customWidth="1"/>
    <col min="61" max="16384" width="10.7109375" style="24"/>
  </cols>
  <sheetData>
    <row r="1" spans="3:61" ht="4.5" customHeight="1"/>
    <row r="2" spans="3:61" ht="4.5" customHeight="1">
      <c r="AR2" s="25"/>
    </row>
    <row r="3" spans="3:61">
      <c r="C3" s="52" t="s">
        <v>0</v>
      </c>
      <c r="AR3" s="25"/>
      <c r="BB3" s="24" t="s">
        <v>2</v>
      </c>
      <c r="BI3" s="24" t="s">
        <v>157</v>
      </c>
    </row>
    <row r="4" spans="3:61" ht="2.25" customHeight="1"/>
    <row r="5" spans="3:61">
      <c r="C5" s="31"/>
      <c r="D5" s="35">
        <v>1965</v>
      </c>
      <c r="E5" s="36"/>
      <c r="F5" s="36"/>
      <c r="G5" s="36"/>
      <c r="H5" s="36"/>
      <c r="I5" s="36">
        <v>1970</v>
      </c>
      <c r="J5" s="36"/>
      <c r="K5" s="36"/>
      <c r="L5" s="36"/>
      <c r="M5" s="36"/>
      <c r="N5" s="36">
        <v>1975</v>
      </c>
      <c r="O5" s="36"/>
      <c r="P5" s="36"/>
      <c r="Q5" s="36"/>
      <c r="R5" s="36"/>
      <c r="S5" s="36">
        <v>1980</v>
      </c>
      <c r="T5" s="36"/>
      <c r="U5" s="36"/>
      <c r="V5" s="36"/>
      <c r="W5" s="36"/>
      <c r="X5" s="36">
        <v>1985</v>
      </c>
      <c r="Y5" s="36"/>
      <c r="Z5" s="36"/>
      <c r="AA5" s="36"/>
      <c r="AB5" s="36"/>
      <c r="AC5" s="36">
        <v>1990</v>
      </c>
      <c r="AD5" s="36"/>
      <c r="AE5" s="36"/>
      <c r="AF5" s="36"/>
      <c r="AG5" s="36"/>
      <c r="AH5" s="36">
        <v>1995</v>
      </c>
      <c r="AI5" s="36"/>
      <c r="AJ5" s="36"/>
      <c r="AK5" s="36"/>
      <c r="AL5" s="36"/>
      <c r="AM5" s="37">
        <v>2000</v>
      </c>
      <c r="AN5" s="37"/>
      <c r="AO5" s="37"/>
      <c r="AP5" s="37"/>
      <c r="AQ5" s="37"/>
      <c r="AR5" s="37">
        <v>2005</v>
      </c>
      <c r="AS5" s="37"/>
      <c r="AT5" s="37"/>
      <c r="AU5" s="37"/>
      <c r="AV5" s="37"/>
      <c r="AW5" s="37">
        <v>2010</v>
      </c>
      <c r="AX5" s="37"/>
      <c r="AY5" s="37"/>
      <c r="AZ5" s="37"/>
      <c r="BA5" s="37"/>
      <c r="BB5" s="37">
        <v>2015</v>
      </c>
      <c r="BC5" s="57"/>
      <c r="BD5" s="57"/>
      <c r="BE5" s="57"/>
      <c r="BF5" s="38">
        <v>2019</v>
      </c>
    </row>
    <row r="6" spans="3:61" s="26" customFormat="1">
      <c r="C6" s="32" t="s">
        <v>11</v>
      </c>
      <c r="D6" s="39">
        <f>データ②!E7/1000</f>
        <v>12.946175087097494</v>
      </c>
      <c r="E6" s="40">
        <f>データ②!F7/1000</f>
        <v>13.600864592202408</v>
      </c>
      <c r="F6" s="40">
        <f>データ②!G7/1000</f>
        <v>14.16974349160145</v>
      </c>
      <c r="G6" s="40">
        <f>データ②!H7/1000</f>
        <v>15.11285066408402</v>
      </c>
      <c r="H6" s="40">
        <f>データ②!I7/1000</f>
        <v>15.943197330405381</v>
      </c>
      <c r="I6" s="40">
        <f>データ②!J7/1000</f>
        <v>16.622225986661036</v>
      </c>
      <c r="J6" s="40">
        <f>データ②!K7/1000</f>
        <v>17.202171181086939</v>
      </c>
      <c r="K6" s="40">
        <f>データ②!L7/1000</f>
        <v>18.493076253115397</v>
      </c>
      <c r="L6" s="40">
        <f>データ②!M7/1000</f>
        <v>19.564489750540865</v>
      </c>
      <c r="M6" s="40">
        <f>データ②!N7/1000</f>
        <v>18.972759151456685</v>
      </c>
      <c r="N6" s="40">
        <f>データ②!O7/1000</f>
        <v>18.70622963913657</v>
      </c>
      <c r="O6" s="40">
        <f>データ②!P7/1000</f>
        <v>20.003500665253565</v>
      </c>
      <c r="P6" s="40">
        <f>データ②!Q7/1000</f>
        <v>21.035216299940526</v>
      </c>
      <c r="Q6" s="40">
        <f>データ②!R7/1000</f>
        <v>21.493933840148742</v>
      </c>
      <c r="R6" s="40">
        <f>データ②!S7/1000</f>
        <v>21.331261210716246</v>
      </c>
      <c r="S6" s="40">
        <f>データ②!T7/1000</f>
        <v>20.032076524826529</v>
      </c>
      <c r="T6" s="40">
        <f>データ②!U7/1000</f>
        <v>19.043568970380079</v>
      </c>
      <c r="U6" s="40">
        <f>データ②!V7/1000</f>
        <v>18.158146079197309</v>
      </c>
      <c r="V6" s="40">
        <f>データ②!W7/1000</f>
        <v>17.980353030045826</v>
      </c>
      <c r="W6" s="40">
        <f>データ②!X7/1000</f>
        <v>18.558464601337441</v>
      </c>
      <c r="X6" s="40">
        <f>データ②!Y7/1000</f>
        <v>18.639135256241609</v>
      </c>
      <c r="Y6" s="40">
        <f>データ②!Z7/1000</f>
        <v>19.234202404730155</v>
      </c>
      <c r="Z6" s="40">
        <f>データ②!AA7/1000</f>
        <v>19.740204629201994</v>
      </c>
      <c r="AA6" s="40">
        <f>データ②!AB7/1000</f>
        <v>20.428021905542845</v>
      </c>
      <c r="AB6" s="40">
        <f>データ②!AC7/1000</f>
        <v>20.633493687862153</v>
      </c>
      <c r="AC6" s="40">
        <f>データ②!AD7/1000</f>
        <v>20.297576069863641</v>
      </c>
      <c r="AD6" s="40">
        <f>データ②!AE7/1000</f>
        <v>20.00464707726427</v>
      </c>
      <c r="AE6" s="40">
        <f>データ②!AF7/1000</f>
        <v>20.365885557466811</v>
      </c>
      <c r="AF6" s="40">
        <f>データ②!AG7/1000</f>
        <v>20.573498556240128</v>
      </c>
      <c r="AG6" s="40">
        <f>データ②!AH7/1000</f>
        <v>21.185101989482611</v>
      </c>
      <c r="AH6" s="40">
        <f>データ②!AI7/1000</f>
        <v>21.205423861443212</v>
      </c>
      <c r="AI6" s="40">
        <f>データ②!AJ7/1000</f>
        <v>21.878917670498318</v>
      </c>
      <c r="AJ6" s="40">
        <f>データ②!AK7/1000</f>
        <v>22.291452576041245</v>
      </c>
      <c r="AK6" s="40">
        <f>データ②!AL7/1000</f>
        <v>22.709918621334531</v>
      </c>
      <c r="AL6" s="40">
        <f>データ②!AM7/1000</f>
        <v>23.360509119858296</v>
      </c>
      <c r="AM6" s="40">
        <f>データ②!AN7/1000</f>
        <v>23.588432007929583</v>
      </c>
      <c r="AN6" s="40">
        <f>データ②!AO7/1000</f>
        <v>23.553220649916089</v>
      </c>
      <c r="AO6" s="40">
        <f>データ②!AP7/1000</f>
        <v>23.644977080469825</v>
      </c>
      <c r="AP6" s="40">
        <f>データ②!AQ7/1000</f>
        <v>23.97673200634101</v>
      </c>
      <c r="AQ6" s="40">
        <f>データ②!AR7/1000</f>
        <v>24.78250000158349</v>
      </c>
      <c r="AR6" s="40">
        <f>データ②!AS7/1000</f>
        <v>24.839143499190996</v>
      </c>
      <c r="AS6" s="40">
        <f>データ②!AT7/1000</f>
        <v>24.599560779261214</v>
      </c>
      <c r="AT6" s="40">
        <f>データ②!AU7/1000</f>
        <v>24.642543470451052</v>
      </c>
      <c r="AU6" s="40">
        <f>データ②!AV7/1000</f>
        <v>23.2211657352012</v>
      </c>
      <c r="AV6" s="40">
        <f>データ②!AW7/1000</f>
        <v>22.234875499853459</v>
      </c>
      <c r="AW6" s="40">
        <f>データ②!AX7/1000</f>
        <v>22.696766033346034</v>
      </c>
      <c r="AX6" s="40">
        <f>データ②!AY7/1000</f>
        <v>22.444909012472156</v>
      </c>
      <c r="AY6" s="40">
        <f>データ②!AZ7/1000</f>
        <v>22.006238000864908</v>
      </c>
      <c r="AZ6" s="40">
        <f>データ②!BA7/1000</f>
        <v>22.38534509914787</v>
      </c>
      <c r="BA6" s="41">
        <f>データ②!BB7/1000</f>
        <v>22.482705239800175</v>
      </c>
      <c r="BB6" s="41">
        <f>データ②!BC7/1000</f>
        <v>22.809720704107583</v>
      </c>
      <c r="BC6" s="40">
        <f>データ②!BD7/1000</f>
        <v>22.961145312931617</v>
      </c>
      <c r="BD6" s="115">
        <f>データ②!BE7/1000</f>
        <v>23.15957167060472</v>
      </c>
      <c r="BE6" s="115">
        <f>データ②!BF7/1000</f>
        <v>23.692180920590733</v>
      </c>
      <c r="BF6" s="42">
        <f>データ②!BG7/1000</f>
        <v>23.535854653692265</v>
      </c>
      <c r="BH6" s="54">
        <f>BF6/BF$15</f>
        <v>0.23949594029238017</v>
      </c>
    </row>
    <row r="7" spans="3:61" s="26" customFormat="1">
      <c r="C7" s="33" t="s">
        <v>3</v>
      </c>
      <c r="D7" s="43">
        <f>データ②!E8/1000</f>
        <v>1.666943405704356</v>
      </c>
      <c r="E7" s="44">
        <f>データ②!F8/1000</f>
        <v>1.7618478603026206</v>
      </c>
      <c r="F7" s="44">
        <f>データ②!G8/1000</f>
        <v>1.8200025922610721</v>
      </c>
      <c r="G7" s="44">
        <f>データ②!H8/1000</f>
        <v>1.9412842901758487</v>
      </c>
      <c r="H7" s="44">
        <f>データ②!I8/1000</f>
        <v>2.032630432392128</v>
      </c>
      <c r="I7" s="44">
        <f>データ②!J8/1000</f>
        <v>2.1417106417325966</v>
      </c>
      <c r="J7" s="44">
        <f>データ②!K8/1000</f>
        <v>2.2648678131535722</v>
      </c>
      <c r="K7" s="44">
        <f>データ②!L8/1000</f>
        <v>2.4496995721119457</v>
      </c>
      <c r="L7" s="44">
        <f>データ②!M8/1000</f>
        <v>2.6860885809366941</v>
      </c>
      <c r="M7" s="44">
        <f>データ②!N8/1000</f>
        <v>2.771602749070055</v>
      </c>
      <c r="N7" s="44">
        <f>データ②!O8/1000</f>
        <v>2.7750593822324467</v>
      </c>
      <c r="O7" s="44">
        <f>データ②!P8/1000</f>
        <v>2.8974834576486632</v>
      </c>
      <c r="P7" s="44">
        <f>データ②!Q8/1000</f>
        <v>3.0258935696129958</v>
      </c>
      <c r="Q7" s="44">
        <f>データ②!R8/1000</f>
        <v>3.164321275772918</v>
      </c>
      <c r="R7" s="44">
        <f>データ②!S8/1000</f>
        <v>3.2998397936650017</v>
      </c>
      <c r="S7" s="44">
        <f>データ②!T8/1000</f>
        <v>3.3649396914178586</v>
      </c>
      <c r="T7" s="44">
        <f>データ②!U8/1000</f>
        <v>3.3425241743097773</v>
      </c>
      <c r="U7" s="44">
        <f>データ②!V8/1000</f>
        <v>3.2506618780225431</v>
      </c>
      <c r="V7" s="44">
        <f>データ②!W8/1000</f>
        <v>3.1386214572952218</v>
      </c>
      <c r="W7" s="44">
        <f>データ②!X8/1000</f>
        <v>3.1323301287067924</v>
      </c>
      <c r="X7" s="44">
        <f>データ②!Y8/1000</f>
        <v>3.1154475351470419</v>
      </c>
      <c r="Y7" s="44">
        <f>データ②!Z8/1000</f>
        <v>3.3121597159653304</v>
      </c>
      <c r="Z7" s="44">
        <f>データ②!AA8/1000</f>
        <v>3.4107954473722661</v>
      </c>
      <c r="AA7" s="44">
        <f>データ②!AB8/1000</f>
        <v>3.4794624388275524</v>
      </c>
      <c r="AB7" s="44">
        <f>データ②!AC8/1000</f>
        <v>3.4875932169954216</v>
      </c>
      <c r="AC7" s="44">
        <f>データ②!AD8/1000</f>
        <v>3.4754220412432146</v>
      </c>
      <c r="AD7" s="44">
        <f>データ②!AE8/1000</f>
        <v>3.5148736562011158</v>
      </c>
      <c r="AE7" s="44">
        <f>データ②!AF8/1000</f>
        <v>3.7383258980876066</v>
      </c>
      <c r="AF7" s="44">
        <f>データ②!AG8/1000</f>
        <v>3.8124384419442876</v>
      </c>
      <c r="AG7" s="44">
        <f>データ②!AH8/1000</f>
        <v>4.0373313913641509</v>
      </c>
      <c r="AH7" s="44">
        <f>データ②!AI8/1000</f>
        <v>4.1793392441310839</v>
      </c>
      <c r="AI7" s="44">
        <f>データ②!AJ8/1000</f>
        <v>4.264943709247734</v>
      </c>
      <c r="AJ7" s="44">
        <f>データ②!AK8/1000</f>
        <v>4.5252296096863258</v>
      </c>
      <c r="AK7" s="44">
        <f>データ②!AL8/1000</f>
        <v>4.7096420763946183</v>
      </c>
      <c r="AL7" s="44">
        <f>データ②!AM8/1000</f>
        <v>4.7214520947872467</v>
      </c>
      <c r="AM7" s="44">
        <f>データ②!AN8/1000</f>
        <v>4.7195062316702954</v>
      </c>
      <c r="AN7" s="44">
        <f>データ②!AO8/1000</f>
        <v>4.8125001569206365</v>
      </c>
      <c r="AO7" s="44">
        <f>データ②!AP8/1000</f>
        <v>4.7841743505753875</v>
      </c>
      <c r="AP7" s="44">
        <f>データ②!AQ8/1000</f>
        <v>4.655426035054437</v>
      </c>
      <c r="AQ7" s="44">
        <f>データ②!AR8/1000</f>
        <v>4.823158389181323</v>
      </c>
      <c r="AR7" s="44">
        <f>データ②!AS8/1000</f>
        <v>4.9851598763250307</v>
      </c>
      <c r="AS7" s="44">
        <f>データ②!AT8/1000</f>
        <v>5.1684929539589897</v>
      </c>
      <c r="AT7" s="44">
        <f>データ②!AU8/1000</f>
        <v>5.3732139732164512</v>
      </c>
      <c r="AU7" s="44">
        <f>データ②!AV8/1000</f>
        <v>5.5862231025557652</v>
      </c>
      <c r="AV7" s="44">
        <f>データ②!AW8/1000</f>
        <v>5.5193640586625081</v>
      </c>
      <c r="AW7" s="44">
        <f>データ②!AX8/1000</f>
        <v>5.7905751131242322</v>
      </c>
      <c r="AX7" s="44">
        <f>データ②!AY8/1000</f>
        <v>6.0613251876838516</v>
      </c>
      <c r="AY7" s="44">
        <f>データ②!AZ8/1000</f>
        <v>6.2336888563867205</v>
      </c>
      <c r="AZ7" s="44">
        <f>データ②!BA8/1000</f>
        <v>6.417729855561638</v>
      </c>
      <c r="BA7" s="45">
        <f>データ②!BB8/1000</f>
        <v>6.4200820227697752</v>
      </c>
      <c r="BB7" s="45">
        <f>データ②!BC8/1000</f>
        <v>6.2981114468405677</v>
      </c>
      <c r="BC7" s="44">
        <f>データ②!BD8/1000</f>
        <v>6.1356321426438338</v>
      </c>
      <c r="BD7" s="116">
        <f>データ②!BE8/1000</f>
        <v>6.0779100634939649</v>
      </c>
      <c r="BE7" s="116">
        <f>データ②!BF8/1000</f>
        <v>5.9460946636942529</v>
      </c>
      <c r="BF7" s="46">
        <f>データ②!BG8/1000</f>
        <v>5.9232525554556661</v>
      </c>
      <c r="BH7" s="54">
        <f t="shared" ref="BH7:BH15" si="0">BF7/BF$15</f>
        <v>6.0273780630929905E-2</v>
      </c>
    </row>
    <row r="8" spans="3:61" s="27" customFormat="1">
      <c r="C8" s="33" t="s">
        <v>4</v>
      </c>
      <c r="D8" s="43">
        <f>データ②!E9/1000</f>
        <v>8.2190679340041495</v>
      </c>
      <c r="E8" s="44">
        <f>データ②!F9/1000</f>
        <v>9.0374602587019037</v>
      </c>
      <c r="F8" s="44">
        <f>データ②!G9/1000</f>
        <v>9.8256862316796791</v>
      </c>
      <c r="G8" s="44">
        <f>データ②!H9/1000</f>
        <v>10.775430262505342</v>
      </c>
      <c r="H8" s="44">
        <f>データ②!I9/1000</f>
        <v>12.03056586426103</v>
      </c>
      <c r="I8" s="44">
        <f>データ②!J9/1000</f>
        <v>13.323154586756173</v>
      </c>
      <c r="J8" s="44">
        <f>データ②!K9/1000</f>
        <v>13.999892651023602</v>
      </c>
      <c r="K8" s="44">
        <f>データ②!L9/1000</f>
        <v>14.952103717964745</v>
      </c>
      <c r="L8" s="44">
        <f>データ②!M9/1000</f>
        <v>16.075728601206084</v>
      </c>
      <c r="M8" s="44">
        <f>データ②!N9/1000</f>
        <v>15.133997325567929</v>
      </c>
      <c r="N8" s="44">
        <f>データ②!O9/1000</f>
        <v>14.654301550665236</v>
      </c>
      <c r="O8" s="44">
        <f>データ②!P9/1000</f>
        <v>15.60859857459902</v>
      </c>
      <c r="P8" s="44">
        <f>データ②!Q9/1000</f>
        <v>15.548166705935982</v>
      </c>
      <c r="Q8" s="44">
        <f>データ②!R9/1000</f>
        <v>16.522687246157336</v>
      </c>
      <c r="R8" s="44">
        <f>データ②!S9/1000</f>
        <v>16.910369828647465</v>
      </c>
      <c r="S8" s="44">
        <f>データ②!T9/1000</f>
        <v>15.768581970793518</v>
      </c>
      <c r="T8" s="44">
        <f>データ②!U9/1000</f>
        <v>14.77172671052222</v>
      </c>
      <c r="U8" s="44">
        <f>データ②!V9/1000</f>
        <v>14.112109741003998</v>
      </c>
      <c r="V8" s="44">
        <f>データ②!W9/1000</f>
        <v>13.850862170037775</v>
      </c>
      <c r="W8" s="44">
        <f>データ②!X9/1000</f>
        <v>13.914888653026779</v>
      </c>
      <c r="X8" s="44">
        <f>データ②!Y9/1000</f>
        <v>15.593769893619648</v>
      </c>
      <c r="Y8" s="44">
        <f>データ②!Z9/1000</f>
        <v>16.098500469157155</v>
      </c>
      <c r="Z8" s="44">
        <f>データ②!AA9/1000</f>
        <v>16.214415252972501</v>
      </c>
      <c r="AA8" s="44">
        <f>データ②!AB9/1000</f>
        <v>16.290313854848801</v>
      </c>
      <c r="AB8" s="44">
        <f>データ②!AC9/1000</f>
        <v>16.247782186015073</v>
      </c>
      <c r="AC8" s="44">
        <f>データ②!AD9/1000</f>
        <v>16.560108100403276</v>
      </c>
      <c r="AD8" s="44">
        <f>データ②!AE9/1000</f>
        <v>16.342324268414647</v>
      </c>
      <c r="AE8" s="44">
        <f>データ②!AF9/1000</f>
        <v>16.059300688895913</v>
      </c>
      <c r="AF8" s="44">
        <f>データ②!AG9/1000</f>
        <v>15.62070623916488</v>
      </c>
      <c r="AG8" s="44">
        <f>データ②!AH9/1000</f>
        <v>15.575766429252985</v>
      </c>
      <c r="AH8" s="44">
        <f>データ②!AI9/1000</f>
        <v>15.857653221501254</v>
      </c>
      <c r="AI8" s="44">
        <f>データ②!AJ9/1000</f>
        <v>16.100249649111262</v>
      </c>
      <c r="AJ8" s="44">
        <f>データ②!AK9/1000</f>
        <v>16.226219068422346</v>
      </c>
      <c r="AK8" s="44">
        <f>データ②!AL9/1000</f>
        <v>16.591103370043907</v>
      </c>
      <c r="AL8" s="44">
        <f>データ②!AM9/1000</f>
        <v>16.445818793477905</v>
      </c>
      <c r="AM8" s="44">
        <f>データ②!AN9/1000</f>
        <v>16.208657626789066</v>
      </c>
      <c r="AN8" s="44">
        <f>データ②!AO9/1000</f>
        <v>16.497235239092809</v>
      </c>
      <c r="AO8" s="44">
        <f>データ②!AP9/1000</f>
        <v>16.440961801994671</v>
      </c>
      <c r="AP8" s="44">
        <f>データ②!AQ9/1000</f>
        <v>16.531512316583211</v>
      </c>
      <c r="AQ8" s="44">
        <f>データ②!AR9/1000</f>
        <v>16.654199941349926</v>
      </c>
      <c r="AR8" s="44">
        <f>データ②!AS9/1000</f>
        <v>16.788228883015783</v>
      </c>
      <c r="AS8" s="44">
        <f>データ②!AT9/1000</f>
        <v>16.821731216258943</v>
      </c>
      <c r="AT8" s="44">
        <f>データ②!AU9/1000</f>
        <v>16.508768970066026</v>
      </c>
      <c r="AU8" s="44">
        <f>データ②!AV9/1000</f>
        <v>16.296690304469774</v>
      </c>
      <c r="AV8" s="44">
        <f>データ②!AW9/1000</f>
        <v>15.561382638682657</v>
      </c>
      <c r="AW8" s="44">
        <f>データ②!AX9/1000</f>
        <v>15.409361204946475</v>
      </c>
      <c r="AX8" s="44">
        <f>データ②!AY9/1000</f>
        <v>14.97610807107343</v>
      </c>
      <c r="AY8" s="44">
        <f>データ②!AZ9/1000</f>
        <v>14.458187805815971</v>
      </c>
      <c r="AZ8" s="44">
        <f>データ②!BA9/1000</f>
        <v>14.295599440043317</v>
      </c>
      <c r="BA8" s="45">
        <f>データ②!BB9/1000</f>
        <v>14.031973737133644</v>
      </c>
      <c r="BB8" s="45">
        <f>データ②!BC9/1000</f>
        <v>14.360491482322439</v>
      </c>
      <c r="BC8" s="44">
        <f>データ②!BD9/1000</f>
        <v>14.668551669225531</v>
      </c>
      <c r="BD8" s="116">
        <f>データ②!BE9/1000</f>
        <v>14.991288111165424</v>
      </c>
      <c r="BE8" s="116">
        <f>データ②!BF9/1000</f>
        <v>14.936381690314327</v>
      </c>
      <c r="BF8" s="46">
        <f>データ②!BG9/1000</f>
        <v>14.895961464849547</v>
      </c>
      <c r="BH8" s="54">
        <f t="shared" si="0"/>
        <v>0.1515781920850508</v>
      </c>
    </row>
    <row r="9" spans="3:61" s="27" customFormat="1">
      <c r="C9" s="33" t="s">
        <v>5</v>
      </c>
      <c r="D9" s="43">
        <f>データ②!E10/1000</f>
        <v>3.3139524159123268</v>
      </c>
      <c r="E9" s="44">
        <f>データ②!F10/1000</f>
        <v>3.5488187962520521</v>
      </c>
      <c r="F9" s="44">
        <f>データ②!G10/1000</f>
        <v>3.866126221183563</v>
      </c>
      <c r="G9" s="44">
        <f>データ②!H10/1000</f>
        <v>4.1073103708524661</v>
      </c>
      <c r="H9" s="44">
        <f>データ②!I10/1000</f>
        <v>4.3762487561753387</v>
      </c>
      <c r="I9" s="44">
        <f>データ②!J10/1000</f>
        <v>4.8263626431123319</v>
      </c>
      <c r="J9" s="44">
        <f>データ②!K10/1000</f>
        <v>5.1265396669808228</v>
      </c>
      <c r="K9" s="44">
        <f>データ②!L10/1000</f>
        <v>5.5471179576393501</v>
      </c>
      <c r="L9" s="44">
        <f>データ②!M10/1000</f>
        <v>5.9814497605808246</v>
      </c>
      <c r="M9" s="44">
        <f>データ②!N10/1000</f>
        <v>6.5879134993972635</v>
      </c>
      <c r="N9" s="44">
        <f>データ②!O10/1000</f>
        <v>6.9117861025972633</v>
      </c>
      <c r="O9" s="44">
        <f>データ②!P10/1000</f>
        <v>7.0551226622950853</v>
      </c>
      <c r="P9" s="44">
        <f>データ②!Q10/1000</f>
        <v>7.3757176441643892</v>
      </c>
      <c r="Q9" s="44">
        <f>データ②!R10/1000</f>
        <v>7.8223271062684976</v>
      </c>
      <c r="R9" s="44">
        <f>データ②!S10/1000</f>
        <v>7.967873025468486</v>
      </c>
      <c r="S9" s="44">
        <f>データ②!T10/1000</f>
        <v>8.3381581140039032</v>
      </c>
      <c r="T9" s="44">
        <f>データ②!U10/1000</f>
        <v>8.4421342106085788</v>
      </c>
      <c r="U9" s="44">
        <f>データ②!V10/1000</f>
        <v>8.3884271650119295</v>
      </c>
      <c r="V9" s="44">
        <f>データ②!W10/1000</f>
        <v>8.2734866550326309</v>
      </c>
      <c r="W9" s="44">
        <f>データ②!X10/1000</f>
        <v>8.2594559229941691</v>
      </c>
      <c r="X9" s="44">
        <f>データ②!Y10/1000</f>
        <v>4.9436783835616414</v>
      </c>
      <c r="Y9" s="44">
        <f>データ②!Z10/1000</f>
        <v>5.0063106301369888</v>
      </c>
      <c r="Z9" s="44">
        <f>データ②!AA10/1000</f>
        <v>5.0507948767123292</v>
      </c>
      <c r="AA9" s="44">
        <f>データ②!AB10/1000</f>
        <v>5.0007016120218548</v>
      </c>
      <c r="AB9" s="44">
        <f>データ②!AC10/1000</f>
        <v>5.1114492876712267</v>
      </c>
      <c r="AC9" s="44">
        <f>データ②!AD10/1000</f>
        <v>5.0422818003065366</v>
      </c>
      <c r="AD9" s="44">
        <f>データ②!AE10/1000</f>
        <v>4.9170500105111925</v>
      </c>
      <c r="AE9" s="44">
        <f>データ②!AF10/1000</f>
        <v>4.6989163661202182</v>
      </c>
      <c r="AF9" s="44">
        <f>データ②!AG10/1000</f>
        <v>3.9283606849315063</v>
      </c>
      <c r="AG9" s="44">
        <f>データ②!AH10/1000</f>
        <v>3.4859818355490408</v>
      </c>
      <c r="AH9" s="44">
        <f>データ②!AI10/1000</f>
        <v>3.0580168878536984</v>
      </c>
      <c r="AI9" s="44">
        <f>データ②!AJ10/1000</f>
        <v>2.6239764766404372</v>
      </c>
      <c r="AJ9" s="44">
        <f>データ②!AK10/1000</f>
        <v>2.6301216628893149</v>
      </c>
      <c r="AK9" s="44">
        <f>データ②!AL10/1000</f>
        <v>2.4898136546048217</v>
      </c>
      <c r="AL9" s="44">
        <f>データ②!AM10/1000</f>
        <v>2.5677968245626848</v>
      </c>
      <c r="AM9" s="44">
        <f>データ②!AN10/1000</f>
        <v>2.5400128974296314</v>
      </c>
      <c r="AN9" s="44">
        <f>データ②!AO10/1000</f>
        <v>2.6276888506666101</v>
      </c>
      <c r="AO9" s="44">
        <f>データ②!AP10/1000</f>
        <v>2.5435475424657534</v>
      </c>
      <c r="AP9" s="44">
        <f>データ②!AQ10/1000</f>
        <v>2.6525517866709585</v>
      </c>
      <c r="AQ9" s="44">
        <f>データ②!AR10/1000</f>
        <v>2.6194362547288805</v>
      </c>
      <c r="AR9" s="44">
        <f>データ②!AS10/1000</f>
        <v>2.6473322352876716</v>
      </c>
      <c r="AS9" s="44">
        <f>データ②!AT10/1000</f>
        <v>2.7623696849848502</v>
      </c>
      <c r="AT9" s="44">
        <f>データ②!AU10/1000</f>
        <v>2.7801911501476164</v>
      </c>
      <c r="AU9" s="44">
        <f>データ②!AV10/1000</f>
        <v>2.8609467532134696</v>
      </c>
      <c r="AV9" s="44">
        <f>データ②!AW10/1000</f>
        <v>2.7746501694720274</v>
      </c>
      <c r="AW9" s="44">
        <f>データ②!AX10/1000</f>
        <v>2.8778207806852842</v>
      </c>
      <c r="AX9" s="44">
        <f>データ②!AY10/1000</f>
        <v>3.0737551728853969</v>
      </c>
      <c r="AY9" s="44">
        <f>データ②!AZ10/1000</f>
        <v>3.119340666360126</v>
      </c>
      <c r="AZ9" s="44">
        <f>データ②!BA10/1000</f>
        <v>3.1337308183007466</v>
      </c>
      <c r="BA9" s="50">
        <f>データ②!BB10/1000</f>
        <v>3.2977783021574565</v>
      </c>
      <c r="BB9" s="50">
        <f>データ②!BC10/1000</f>
        <v>3.142884037983424</v>
      </c>
      <c r="BC9" s="44">
        <f>データ②!BD10/1000</f>
        <v>3.2191568890433331</v>
      </c>
      <c r="BD9" s="117">
        <f>データ②!BE10/1000</f>
        <v>3.1947184478737252</v>
      </c>
      <c r="BE9" s="117">
        <f>データ②!BF10/1000</f>
        <v>3.2815243315304103</v>
      </c>
      <c r="BF9" s="51">
        <f>データ②!BG10/1000</f>
        <v>3.3167896200962739</v>
      </c>
      <c r="BH9" s="54">
        <f t="shared" si="0"/>
        <v>3.3750958293428529E-2</v>
      </c>
    </row>
    <row r="10" spans="3:61" s="27" customFormat="1">
      <c r="C10" s="33" t="s">
        <v>25</v>
      </c>
      <c r="D10" s="43">
        <f>データ②!E11/1000</f>
        <v>0</v>
      </c>
      <c r="E10" s="44">
        <f>データ②!F11/1000</f>
        <v>0</v>
      </c>
      <c r="F10" s="44">
        <f>データ②!G11/1000</f>
        <v>0</v>
      </c>
      <c r="G10" s="44">
        <f>データ②!H11/1000</f>
        <v>0</v>
      </c>
      <c r="H10" s="44">
        <f>データ②!I11/1000</f>
        <v>0</v>
      </c>
      <c r="I10" s="44">
        <f>データ②!J11/1000</f>
        <v>0</v>
      </c>
      <c r="J10" s="44">
        <f>データ②!K11/1000</f>
        <v>0</v>
      </c>
      <c r="K10" s="44">
        <f>データ②!L11/1000</f>
        <v>0</v>
      </c>
      <c r="L10" s="44">
        <f>データ②!M11/1000</f>
        <v>0</v>
      </c>
      <c r="M10" s="44">
        <f>データ②!N11/1000</f>
        <v>0</v>
      </c>
      <c r="N10" s="44">
        <f>データ②!O11/1000</f>
        <v>0</v>
      </c>
      <c r="O10" s="44">
        <f>データ②!P11/1000</f>
        <v>0</v>
      </c>
      <c r="P10" s="44">
        <f>データ②!Q11/1000</f>
        <v>0</v>
      </c>
      <c r="Q10" s="44">
        <f>データ②!R11/1000</f>
        <v>0</v>
      </c>
      <c r="R10" s="44">
        <f>データ②!S11/1000</f>
        <v>0</v>
      </c>
      <c r="S10" s="44">
        <f>データ②!T11/1000</f>
        <v>0</v>
      </c>
      <c r="T10" s="44">
        <f>データ②!U11/1000</f>
        <v>0</v>
      </c>
      <c r="U10" s="44">
        <f>データ②!V11/1000</f>
        <v>0</v>
      </c>
      <c r="V10" s="44">
        <f>データ②!W11/1000</f>
        <v>0</v>
      </c>
      <c r="W10" s="44">
        <f>データ②!X11/1000</f>
        <v>0</v>
      </c>
      <c r="X10" s="44">
        <f>データ②!Y11/1000</f>
        <v>1.6919611880550465</v>
      </c>
      <c r="Y10" s="44">
        <f>データ②!Z11/1000</f>
        <v>1.7185518591688906</v>
      </c>
      <c r="Z10" s="44">
        <f>データ②!AA11/1000</f>
        <v>1.6743021244539777</v>
      </c>
      <c r="AA10" s="44">
        <f>データ②!AB11/1000</f>
        <v>1.711313395792571</v>
      </c>
      <c r="AB10" s="44">
        <f>データ②!AC11/1000</f>
        <v>1.6602170080164997</v>
      </c>
      <c r="AC10" s="44">
        <f>データ②!AD11/1000</f>
        <v>1.659751963883743</v>
      </c>
      <c r="AD10" s="44">
        <f>データ②!AE11/1000</f>
        <v>1.5968885781353346</v>
      </c>
      <c r="AE10" s="44">
        <f>データ②!AF11/1000</f>
        <v>1.4029754644808754</v>
      </c>
      <c r="AF10" s="44">
        <f>データ②!AG11/1000</f>
        <v>1.0931325479452056</v>
      </c>
      <c r="AG10" s="44">
        <f>データ②!AH11/1000</f>
        <v>0.88039005479452226</v>
      </c>
      <c r="AH10" s="44">
        <f>データ②!AI11/1000</f>
        <v>0.80659506849315132</v>
      </c>
      <c r="AI10" s="44">
        <f>データ②!AJ11/1000</f>
        <v>0.75517754098360634</v>
      </c>
      <c r="AJ10" s="44">
        <f>データ②!AK11/1000</f>
        <v>0.73667139726027375</v>
      </c>
      <c r="AK10" s="44">
        <f>データ②!AL11/1000</f>
        <v>0.71345049315068487</v>
      </c>
      <c r="AL10" s="44">
        <f>データ②!AM11/1000</f>
        <v>0.67027013698630111</v>
      </c>
      <c r="AM10" s="44">
        <f>データ②!AN11/1000</f>
        <v>0.69359562841530031</v>
      </c>
      <c r="AN10" s="44">
        <f>データ②!AO11/1000</f>
        <v>0.64104304109589016</v>
      </c>
      <c r="AO10" s="44">
        <f>データ②!AP11/1000</f>
        <v>0.65148216438356166</v>
      </c>
      <c r="AP10" s="44">
        <f>データ②!AQ11/1000</f>
        <v>0.70928786301369839</v>
      </c>
      <c r="AQ10" s="44">
        <f>データ②!AR11/1000</f>
        <v>0.73489903684886526</v>
      </c>
      <c r="AR10" s="44">
        <f>データ②!AS11/1000</f>
        <v>0.70431127330048593</v>
      </c>
      <c r="AS10" s="44">
        <f>データ②!AT11/1000</f>
        <v>0.73444383032710581</v>
      </c>
      <c r="AT10" s="44">
        <f>データ②!AU11/1000</f>
        <v>0.74292060994046827</v>
      </c>
      <c r="AU10" s="44">
        <f>データ②!AV11/1000</f>
        <v>0.73887077463123707</v>
      </c>
      <c r="AV10" s="44">
        <f>データ②!AW11/1000</f>
        <v>0.71261822380868856</v>
      </c>
      <c r="AW10" s="44">
        <f>データ②!AX11/1000</f>
        <v>0.6880953006164473</v>
      </c>
      <c r="AX10" s="44">
        <f>データ②!AY11/1000</f>
        <v>0.76385828620394614</v>
      </c>
      <c r="AY10" s="44">
        <f>データ②!AZ11/1000</f>
        <v>0.81493415021335291</v>
      </c>
      <c r="AZ10" s="44">
        <f>データ②!BA11/1000</f>
        <v>0.78006275668954417</v>
      </c>
      <c r="BA10" s="50">
        <f>データ②!BB11/1000</f>
        <v>0.79956270329395052</v>
      </c>
      <c r="BB10" s="50">
        <f>データ②!BC11/1000</f>
        <v>0.80873399006417002</v>
      </c>
      <c r="BC10" s="44">
        <f>データ②!BD11/1000</f>
        <v>0.81646744095425761</v>
      </c>
      <c r="BD10" s="117">
        <f>データ②!BE11/1000</f>
        <v>0.82589853324549489</v>
      </c>
      <c r="BE10" s="117">
        <f>データ②!BF11/1000</f>
        <v>0.87594524527340223</v>
      </c>
      <c r="BF10" s="51">
        <f>データ②!BG11/1000</f>
        <v>0.91030905032310283</v>
      </c>
      <c r="BH10" s="54">
        <f t="shared" si="0"/>
        <v>9.2631147316162253E-3</v>
      </c>
    </row>
    <row r="11" spans="3:61" s="26" customFormat="1">
      <c r="C11" s="33" t="s">
        <v>6</v>
      </c>
      <c r="D11" s="43">
        <f>データ②!E12/1000</f>
        <v>0.87000565430442822</v>
      </c>
      <c r="E11" s="44">
        <f>データ②!F12/1000</f>
        <v>0.89434242038045775</v>
      </c>
      <c r="F11" s="44">
        <f>データ②!G12/1000</f>
        <v>0.92296024422263201</v>
      </c>
      <c r="G11" s="44">
        <f>データ②!H12/1000</f>
        <v>0.95104871811327441</v>
      </c>
      <c r="H11" s="44">
        <f>データ②!I12/1000</f>
        <v>0.98484839092177656</v>
      </c>
      <c r="I11" s="44">
        <f>データ②!J12/1000</f>
        <v>1.0439882241578251</v>
      </c>
      <c r="J11" s="44">
        <f>データ②!K12/1000</f>
        <v>1.0982894873142526</v>
      </c>
      <c r="K11" s="44">
        <f>データ②!L12/1000</f>
        <v>1.1801757072236194</v>
      </c>
      <c r="L11" s="44">
        <f>データ②!M12/1000</f>
        <v>1.2759133848665967</v>
      </c>
      <c r="M11" s="44">
        <f>データ②!N12/1000</f>
        <v>1.3606817723152933</v>
      </c>
      <c r="N11" s="44">
        <f>データ②!O12/1000</f>
        <v>1.316562310673876</v>
      </c>
      <c r="O11" s="44">
        <f>データ②!P12/1000</f>
        <v>1.5016015211992764</v>
      </c>
      <c r="P11" s="44">
        <f>データ②!Q12/1000</f>
        <v>1.7061689259447927</v>
      </c>
      <c r="Q11" s="44">
        <f>データ②!R12/1000</f>
        <v>1.775792611726787</v>
      </c>
      <c r="R11" s="44">
        <f>データ②!S12/1000</f>
        <v>2.0183628073514912</v>
      </c>
      <c r="S11" s="44">
        <f>データ②!T12/1000</f>
        <v>1.9329859880279001</v>
      </c>
      <c r="T11" s="44">
        <f>データ②!U12/1000</f>
        <v>2.1160385322137345</v>
      </c>
      <c r="U11" s="44">
        <f>データ②!V12/1000</f>
        <v>2.3266001881268066</v>
      </c>
      <c r="V11" s="44">
        <f>データ②!W12/1000</f>
        <v>2.5965719630330453</v>
      </c>
      <c r="W11" s="44">
        <f>データ②!X12/1000</f>
        <v>2.8325710500737169</v>
      </c>
      <c r="X11" s="44">
        <f>データ②!Y12/1000</f>
        <v>3.0116994521961509</v>
      </c>
      <c r="Y11" s="44">
        <f>データ②!Z12/1000</f>
        <v>3.0010940999277951</v>
      </c>
      <c r="Z11" s="44">
        <f>データ②!AA12/1000</f>
        <v>3.1774474363134435</v>
      </c>
      <c r="AA11" s="44">
        <f>データ②!AB12/1000</f>
        <v>3.3098131328694667</v>
      </c>
      <c r="AB11" s="44">
        <f>データ②!AC12/1000</f>
        <v>3.4201642871238005</v>
      </c>
      <c r="AC11" s="44">
        <f>データ②!AD12/1000</f>
        <v>3.4885538703559908</v>
      </c>
      <c r="AD11" s="44">
        <f>データ②!AE12/1000</f>
        <v>3.6455808405873897</v>
      </c>
      <c r="AE11" s="44">
        <f>データ②!AF12/1000</f>
        <v>3.8513607971844506</v>
      </c>
      <c r="AF11" s="44">
        <f>データ②!AG12/1000</f>
        <v>4.1447359845345364</v>
      </c>
      <c r="AG11" s="44">
        <f>データ②!AH12/1000</f>
        <v>4.5845956762283882</v>
      </c>
      <c r="AH11" s="44">
        <f>データ②!AI12/1000</f>
        <v>4.6006411443177635</v>
      </c>
      <c r="AI11" s="44">
        <f>データ②!AJ12/1000</f>
        <v>4.7186095407627366</v>
      </c>
      <c r="AJ11" s="44">
        <f>データ②!AK12/1000</f>
        <v>4.9514200096755019</v>
      </c>
      <c r="AK11" s="44">
        <f>データ②!AL12/1000</f>
        <v>4.8619457530819217</v>
      </c>
      <c r="AL11" s="44">
        <f>データ②!AM12/1000</f>
        <v>4.8529825312957771</v>
      </c>
      <c r="AM11" s="44">
        <f>データ②!AN12/1000</f>
        <v>5.0874057996598694</v>
      </c>
      <c r="AN11" s="44">
        <f>データ②!AO12/1000</f>
        <v>5.3202230878241608</v>
      </c>
      <c r="AO11" s="44">
        <f>データ②!AP12/1000</f>
        <v>5.4555655945716799</v>
      </c>
      <c r="AP11" s="44">
        <f>データ②!AQ12/1000</f>
        <v>5.6737081739788628</v>
      </c>
      <c r="AQ11" s="44">
        <f>データ②!AR12/1000</f>
        <v>5.9979598858199781</v>
      </c>
      <c r="AR11" s="44">
        <f>データ②!AS12/1000</f>
        <v>6.4520073769819639</v>
      </c>
      <c r="AS11" s="44">
        <f>データ②!AT12/1000</f>
        <v>6.7219990333413016</v>
      </c>
      <c r="AT11" s="44">
        <f>データ②!AU12/1000</f>
        <v>6.9727757976428091</v>
      </c>
      <c r="AU11" s="44">
        <f>データ②!AV12/1000</f>
        <v>7.3912971528604441</v>
      </c>
      <c r="AV11" s="44">
        <f>データ②!AW12/1000</f>
        <v>7.7303820363724096</v>
      </c>
      <c r="AW11" s="44">
        <f>データ②!AX12/1000</f>
        <v>7.9870544942342603</v>
      </c>
      <c r="AX11" s="44">
        <f>データ②!AY12/1000</f>
        <v>8.2926553892270825</v>
      </c>
      <c r="AY11" s="44">
        <f>データ②!AZ12/1000</f>
        <v>8.6419797228655266</v>
      </c>
      <c r="AZ11" s="44">
        <f>データ②!BA12/1000</f>
        <v>8.8679129499334586</v>
      </c>
      <c r="BA11" s="45">
        <f>データ②!BB12/1000</f>
        <v>8.9930580440155783</v>
      </c>
      <c r="BB11" s="45">
        <f>データ②!BC12/1000</f>
        <v>8.9872091240275243</v>
      </c>
      <c r="BC11" s="44">
        <f>データ②!BD12/1000</f>
        <v>9.1906470876332005</v>
      </c>
      <c r="BD11" s="116">
        <f>データ②!BE12/1000</f>
        <v>9.1564286395324999</v>
      </c>
      <c r="BE11" s="116">
        <f>データ②!BF12/1000</f>
        <v>9.1737268183490297</v>
      </c>
      <c r="BF11" s="46">
        <f>データ②!BG12/1000</f>
        <v>9.41572133400269</v>
      </c>
      <c r="BH11" s="54">
        <f t="shared" si="0"/>
        <v>9.5812413341201247E-2</v>
      </c>
    </row>
    <row r="12" spans="3:61" s="26" customFormat="1">
      <c r="C12" s="33" t="s">
        <v>7</v>
      </c>
      <c r="D12" s="43">
        <f>データ②!E13/1000</f>
        <v>0.54961491821721509</v>
      </c>
      <c r="E12" s="44">
        <f>データ②!F13/1000</f>
        <v>0.60062879475215636</v>
      </c>
      <c r="F12" s="44">
        <f>データ②!G13/1000</f>
        <v>0.5984156862217449</v>
      </c>
      <c r="G12" s="44">
        <f>データ②!H13/1000</f>
        <v>0.62993728501269652</v>
      </c>
      <c r="H12" s="44">
        <f>データ②!I13/1000</f>
        <v>0.64400669795008314</v>
      </c>
      <c r="I12" s="44">
        <f>データ②!J13/1000</f>
        <v>0.70975147689060103</v>
      </c>
      <c r="J12" s="44">
        <f>データ②!K13/1000</f>
        <v>0.80132866060519725</v>
      </c>
      <c r="K12" s="44">
        <f>データ②!L13/1000</f>
        <v>0.86791061816462345</v>
      </c>
      <c r="L12" s="44">
        <f>データ②!M13/1000</f>
        <v>0.93535860989542874</v>
      </c>
      <c r="M12" s="44">
        <f>データ②!N13/1000</f>
        <v>0.96742413436615515</v>
      </c>
      <c r="N12" s="44">
        <f>データ②!O13/1000</f>
        <v>1.0139641179054428</v>
      </c>
      <c r="O12" s="44">
        <f>データ②!P13/1000</f>
        <v>1.1238008213388615</v>
      </c>
      <c r="P12" s="44">
        <f>データ②!Q13/1000</f>
        <v>1.193791638494534</v>
      </c>
      <c r="Q12" s="44">
        <f>データ②!R13/1000</f>
        <v>1.2604398931677285</v>
      </c>
      <c r="R12" s="44">
        <f>データ②!S13/1000</f>
        <v>1.3447597680384953</v>
      </c>
      <c r="S12" s="44">
        <f>データ②!T13/1000</f>
        <v>1.4185581349121728</v>
      </c>
      <c r="T12" s="44">
        <f>データ②!U13/1000</f>
        <v>1.5134437534122205</v>
      </c>
      <c r="U12" s="44">
        <f>データ②!V13/1000</f>
        <v>1.5896907004372072</v>
      </c>
      <c r="V12" s="44">
        <f>データ②!W13/1000</f>
        <v>1.6427809763506489</v>
      </c>
      <c r="W12" s="44">
        <f>データ②!X13/1000</f>
        <v>1.675307810925077</v>
      </c>
      <c r="X12" s="44">
        <f>データ②!Y13/1000</f>
        <v>1.7207090936670977</v>
      </c>
      <c r="Y12" s="44">
        <f>データ②!Z13/1000</f>
        <v>1.6972860813697292</v>
      </c>
      <c r="Z12" s="44">
        <f>データ②!AA13/1000</f>
        <v>1.7862533895705759</v>
      </c>
      <c r="AA12" s="44">
        <f>データ②!AB13/1000</f>
        <v>1.8653236795543908</v>
      </c>
      <c r="AB12" s="44">
        <f>データ②!AC13/1000</f>
        <v>1.9415977309693164</v>
      </c>
      <c r="AC12" s="44">
        <f>データ②!AD13/1000</f>
        <v>1.9795755373285977</v>
      </c>
      <c r="AD12" s="44">
        <f>データ②!AE13/1000</f>
        <v>1.9923359343843963</v>
      </c>
      <c r="AE12" s="44">
        <f>データ②!AF13/1000</f>
        <v>2.0337291115498655</v>
      </c>
      <c r="AF12" s="44">
        <f>データ②!AG13/1000</f>
        <v>2.0662563693516316</v>
      </c>
      <c r="AG12" s="44">
        <f>データ②!AH13/1000</f>
        <v>2.1183340391114833</v>
      </c>
      <c r="AH12" s="44">
        <f>データ②!AI13/1000</f>
        <v>2.1926451524621013</v>
      </c>
      <c r="AI12" s="44">
        <f>データ②!AJ13/1000</f>
        <v>2.2378540887376519</v>
      </c>
      <c r="AJ12" s="44">
        <f>データ②!AK13/1000</f>
        <v>2.306814626736581</v>
      </c>
      <c r="AK12" s="44">
        <f>データ②!AL13/1000</f>
        <v>2.3675059154398825</v>
      </c>
      <c r="AL12" s="44">
        <f>データ②!AM13/1000</f>
        <v>2.4504832260234317</v>
      </c>
      <c r="AM12" s="44">
        <f>データ②!AN13/1000</f>
        <v>2.463879219235801</v>
      </c>
      <c r="AN12" s="44">
        <f>データ②!AO13/1000</f>
        <v>2.5102647368565578</v>
      </c>
      <c r="AO12" s="44">
        <f>データ②!AP13/1000</f>
        <v>2.5612604073281862</v>
      </c>
      <c r="AP12" s="44">
        <f>データ②!AQ13/1000</f>
        <v>2.6355958671480053</v>
      </c>
      <c r="AQ12" s="44">
        <f>データ②!AR13/1000</f>
        <v>2.7539098552827976</v>
      </c>
      <c r="AR12" s="44">
        <f>データ②!AS13/1000</f>
        <v>2.8994466514247788</v>
      </c>
      <c r="AS12" s="44">
        <f>データ②!AT13/1000</f>
        <v>2.9250858429561983</v>
      </c>
      <c r="AT12" s="44">
        <f>データ②!AU13/1000</f>
        <v>3.0296124438872964</v>
      </c>
      <c r="AU12" s="44">
        <f>データ②!AV13/1000</f>
        <v>3.1957159795461711</v>
      </c>
      <c r="AV12" s="44">
        <f>データ②!AW13/1000</f>
        <v>3.3215281132725227</v>
      </c>
      <c r="AW12" s="44">
        <f>データ②!AX13/1000</f>
        <v>3.4886001159702431</v>
      </c>
      <c r="AX12" s="44">
        <f>データ②!AY13/1000</f>
        <v>3.4052423867387462</v>
      </c>
      <c r="AY12" s="44">
        <f>データ②!AZ13/1000</f>
        <v>3.5752525462341818</v>
      </c>
      <c r="AZ12" s="44">
        <f>データ②!BA13/1000</f>
        <v>3.7116211250695712</v>
      </c>
      <c r="BA12" s="45">
        <f>データ②!BB13/1000</f>
        <v>3.7726394725141561</v>
      </c>
      <c r="BB12" s="45">
        <f>データ②!BC13/1000</f>
        <v>3.8591130047133966</v>
      </c>
      <c r="BC12" s="44">
        <f>データ②!BD13/1000</f>
        <v>3.8938365029151294</v>
      </c>
      <c r="BD12" s="116">
        <f>データ②!BE13/1000</f>
        <v>3.9378459752882575</v>
      </c>
      <c r="BE12" s="116">
        <f>データ②!BF13/1000</f>
        <v>3.9860130663030406</v>
      </c>
      <c r="BF12" s="46">
        <f>データ②!BG13/1000</f>
        <v>4.0964240391177222</v>
      </c>
      <c r="BH12" s="54">
        <f t="shared" si="0"/>
        <v>4.1684355274980385E-2</v>
      </c>
    </row>
    <row r="13" spans="3:61" s="26" customFormat="1">
      <c r="C13" s="33" t="s">
        <v>8</v>
      </c>
      <c r="D13" s="43">
        <f>データ②!E14/1000</f>
        <v>0.21549350684931509</v>
      </c>
      <c r="E13" s="44">
        <f>データ②!F14/1000</f>
        <v>0.27666547945205477</v>
      </c>
      <c r="F13" s="44">
        <f>データ②!G14/1000</f>
        <v>0.27329413698630139</v>
      </c>
      <c r="G13" s="44">
        <f>データ②!H14/1000</f>
        <v>0.29800571038251372</v>
      </c>
      <c r="H13" s="44">
        <f>データ②!I14/1000</f>
        <v>0.40056093150684929</v>
      </c>
      <c r="I13" s="44">
        <f>データ②!J14/1000</f>
        <v>0.55422446575342477</v>
      </c>
      <c r="J13" s="44">
        <f>データ②!K14/1000</f>
        <v>0.75326528767123302</v>
      </c>
      <c r="K13" s="44">
        <f>データ②!L14/1000</f>
        <v>0.86458803278688512</v>
      </c>
      <c r="L13" s="44">
        <f>データ②!M14/1000</f>
        <v>1.0583232328767123</v>
      </c>
      <c r="M13" s="44">
        <f>データ②!N14/1000</f>
        <v>1.2167103561643835</v>
      </c>
      <c r="N13" s="44">
        <f>データ②!O14/1000</f>
        <v>1.3419964657534247</v>
      </c>
      <c r="O13" s="44">
        <f>データ②!P14/1000</f>
        <v>1.5341262021857924</v>
      </c>
      <c r="P13" s="44">
        <f>データ②!Q14/1000</f>
        <v>1.6248955890410961</v>
      </c>
      <c r="Q13" s="44">
        <f>データ②!R14/1000</f>
        <v>1.8190612328767122</v>
      </c>
      <c r="R13" s="44">
        <f>データ②!S14/1000</f>
        <v>1.8271003835616442</v>
      </c>
      <c r="S13" s="44">
        <f>データ②!T14/1000</f>
        <v>1.7068353370380132</v>
      </c>
      <c r="T13" s="44">
        <f>データ②!U14/1000</f>
        <v>1.6253579116763039</v>
      </c>
      <c r="U13" s="44">
        <f>データ②!V14/1000</f>
        <v>1.6136112014634874</v>
      </c>
      <c r="V13" s="44">
        <f>データ②!W14/1000</f>
        <v>1.6543262115332531</v>
      </c>
      <c r="W13" s="44">
        <f>データ②!X14/1000</f>
        <v>1.7128878354494386</v>
      </c>
      <c r="X13" s="44">
        <f>データ②!Y14/1000</f>
        <v>1.8074444120079833</v>
      </c>
      <c r="Y13" s="44">
        <f>データ②!Z14/1000</f>
        <v>1.9249545016215108</v>
      </c>
      <c r="Z13" s="44">
        <f>データ②!AA14/1000</f>
        <v>2.04828395587682</v>
      </c>
      <c r="AA13" s="44">
        <f>データ②!AB14/1000</f>
        <v>2.2029245717594796</v>
      </c>
      <c r="AB13" s="44">
        <f>データ②!AC14/1000</f>
        <v>2.3150688682844587</v>
      </c>
      <c r="AC13" s="44">
        <f>データ②!AD14/1000</f>
        <v>2.2968889110359254</v>
      </c>
      <c r="AD13" s="44">
        <f>データ②!AE14/1000</f>
        <v>2.4905689372523865</v>
      </c>
      <c r="AE13" s="44">
        <f>データ②!AF14/1000</f>
        <v>2.704881289403533</v>
      </c>
      <c r="AF13" s="44">
        <f>データ②!AG14/1000</f>
        <v>3.0134708463783437</v>
      </c>
      <c r="AG13" s="44">
        <f>データ②!AH14/1000</f>
        <v>3.0688205428342168</v>
      </c>
      <c r="AH13" s="44">
        <f>データ②!AI14/1000</f>
        <v>3.3422322795830697</v>
      </c>
      <c r="AI13" s="44">
        <f>データ②!AJ14/1000</f>
        <v>3.6598938759415138</v>
      </c>
      <c r="AJ13" s="44">
        <f>データ②!AK14/1000</f>
        <v>4.007378677707977</v>
      </c>
      <c r="AK13" s="44">
        <f>データ②!AL14/1000</f>
        <v>4.1390104272576238</v>
      </c>
      <c r="AL13" s="44">
        <f>データ②!AM14/1000</f>
        <v>4.3869819388009939</v>
      </c>
      <c r="AM13" s="44">
        <f>データ②!AN14/1000</f>
        <v>4.6969236831543437</v>
      </c>
      <c r="AN13" s="44">
        <f>データ②!AO14/1000</f>
        <v>4.8096135444466306</v>
      </c>
      <c r="AO13" s="44">
        <f>データ②!AP14/1000</f>
        <v>5.2002175788403351</v>
      </c>
      <c r="AP13" s="44">
        <f>データ②!AQ14/1000</f>
        <v>5.7811680717657685</v>
      </c>
      <c r="AQ13" s="44">
        <f>データ②!AR14/1000</f>
        <v>6.7376110386702424</v>
      </c>
      <c r="AR13" s="44">
        <f>データ②!AS14/1000</f>
        <v>6.8780469038551333</v>
      </c>
      <c r="AS13" s="44">
        <f>データ②!AT14/1000</f>
        <v>7.4023704602078517</v>
      </c>
      <c r="AT13" s="44">
        <f>データ②!AU14/1000</f>
        <v>7.7775792998633921</v>
      </c>
      <c r="AU13" s="44">
        <f>データ②!AV14/1000</f>
        <v>7.9041894828605175</v>
      </c>
      <c r="AV13" s="44">
        <f>データ②!AW14/1000</f>
        <v>8.2404089351033818</v>
      </c>
      <c r="AW13" s="44">
        <f>データ②!AX14/1000</f>
        <v>9.3896062709693293</v>
      </c>
      <c r="AX13" s="44">
        <f>データ②!AY14/1000</f>
        <v>9.7387672199071336</v>
      </c>
      <c r="AY13" s="44">
        <f>データ②!AZ14/1000</f>
        <v>10.170045712954076</v>
      </c>
      <c r="AZ13" s="44">
        <f>データ②!BA14/1000</f>
        <v>10.667760198793323</v>
      </c>
      <c r="BA13" s="45">
        <f>データ②!BB14/1000</f>
        <v>11.134182729156707</v>
      </c>
      <c r="BB13" s="45">
        <f>データ②!BC14/1000</f>
        <v>11.911169768616464</v>
      </c>
      <c r="BC13" s="44">
        <f>データ②!BD14/1000</f>
        <v>12.248256554136496</v>
      </c>
      <c r="BD13" s="116">
        <f>データ②!BE14/1000</f>
        <v>12.842300515257229</v>
      </c>
      <c r="BE13" s="116">
        <f>データ②!BF14/1000</f>
        <v>13.374832766549181</v>
      </c>
      <c r="BF13" s="46">
        <f>データ②!BG14/1000</f>
        <v>14.055515536626757</v>
      </c>
      <c r="BH13" s="54">
        <f t="shared" si="0"/>
        <v>0.14302598988945123</v>
      </c>
    </row>
    <row r="14" spans="3:61" s="26" customFormat="1">
      <c r="C14" s="33" t="s">
        <v>9</v>
      </c>
      <c r="D14" s="43">
        <f>データ②!E15/1000</f>
        <v>2.9893090472145296</v>
      </c>
      <c r="E14" s="44">
        <f>データ②!F15/1000</f>
        <v>3.4165967087936453</v>
      </c>
      <c r="F14" s="44">
        <f>データ②!G15/1000</f>
        <v>4.0271616090358853</v>
      </c>
      <c r="G14" s="44">
        <f>データ②!H15/1000</f>
        <v>4.6043925010903655</v>
      </c>
      <c r="H14" s="44">
        <f>データ②!I15/1000</f>
        <v>5.31463915249235</v>
      </c>
      <c r="I14" s="44">
        <f>データ②!J15/1000</f>
        <v>6.0913039433179543</v>
      </c>
      <c r="J14" s="44">
        <f>データ②!K15/1000</f>
        <v>6.6397844330163025</v>
      </c>
      <c r="K14" s="44">
        <f>データ②!L15/1000</f>
        <v>7.0752341327062904</v>
      </c>
      <c r="L14" s="44">
        <f>データ②!M15/1000</f>
        <v>7.9996249670317789</v>
      </c>
      <c r="M14" s="44">
        <f>データ②!N15/1000</f>
        <v>7.7793392598608646</v>
      </c>
      <c r="N14" s="44">
        <f>データ②!O15/1000</f>
        <v>7.6223589473325601</v>
      </c>
      <c r="O14" s="44">
        <f>データ②!P15/1000</f>
        <v>7.9817955086362868</v>
      </c>
      <c r="P14" s="44">
        <f>データ②!Q15/1000</f>
        <v>8.4111636906627325</v>
      </c>
      <c r="Q14" s="44">
        <f>データ②!R15/1000</f>
        <v>9.0377320340088971</v>
      </c>
      <c r="R14" s="44">
        <f>データ②!S15/1000</f>
        <v>9.3253449450667514</v>
      </c>
      <c r="S14" s="44">
        <f>データ②!T15/1000</f>
        <v>8.8457382760499499</v>
      </c>
      <c r="T14" s="44">
        <f>データ②!U15/1000</f>
        <v>8.678142204829248</v>
      </c>
      <c r="U14" s="44">
        <f>データ②!V15/1000</f>
        <v>8.4062451486802523</v>
      </c>
      <c r="V14" s="44">
        <f>データ②!W15/1000</f>
        <v>8.5282566170697827</v>
      </c>
      <c r="W14" s="44">
        <f>データ②!X15/1000</f>
        <v>8.8220316636144194</v>
      </c>
      <c r="X14" s="44">
        <f>データ②!Y15/1000</f>
        <v>8.7949588672382379</v>
      </c>
      <c r="Y14" s="44">
        <f>データ②!Z15/1000</f>
        <v>9.1075892431928587</v>
      </c>
      <c r="Z14" s="44">
        <f>データ②!AA15/1000</f>
        <v>9.3335407079115349</v>
      </c>
      <c r="AA14" s="44">
        <f>データ②!AB15/1000</f>
        <v>10.11951573803573</v>
      </c>
      <c r="AB14" s="44">
        <f>データ②!AC15/1000</f>
        <v>10.814524318344303</v>
      </c>
      <c r="AC14" s="44">
        <f>データ②!AD15/1000</f>
        <v>11.563851685867819</v>
      </c>
      <c r="AD14" s="44">
        <f>データ②!AE15/1000</f>
        <v>11.972678719886542</v>
      </c>
      <c r="AE14" s="44">
        <f>データ②!AF15/1000</f>
        <v>12.705195197362643</v>
      </c>
      <c r="AF14" s="44">
        <f>データ②!AG15/1000</f>
        <v>13.144037777585512</v>
      </c>
      <c r="AG14" s="44">
        <f>データ②!AH15/1000</f>
        <v>14.04010086105094</v>
      </c>
      <c r="AH14" s="44">
        <f>データ②!AI15/1000</f>
        <v>14.85233287604521</v>
      </c>
      <c r="AI14" s="44">
        <f>データ②!AJ15/1000</f>
        <v>15.401925206595614</v>
      </c>
      <c r="AJ14" s="44">
        <f>データ②!AK15/1000</f>
        <v>16.065761135956659</v>
      </c>
      <c r="AK14" s="44">
        <f>データ②!AL15/1000</f>
        <v>15.536943767380533</v>
      </c>
      <c r="AL14" s="44">
        <f>データ②!AM15/1000</f>
        <v>16.217265290417618</v>
      </c>
      <c r="AM14" s="44">
        <f>データ②!AN15/1000</f>
        <v>16.486558283851025</v>
      </c>
      <c r="AN14" s="44">
        <f>データ②!AO15/1000</f>
        <v>16.593940000777284</v>
      </c>
      <c r="AO14" s="44">
        <f>データ②!AP15/1000</f>
        <v>16.956102125779079</v>
      </c>
      <c r="AP14" s="44">
        <f>データ②!AQ15/1000</f>
        <v>17.291640551805042</v>
      </c>
      <c r="AQ14" s="44">
        <f>データ②!AR15/1000</f>
        <v>17.550787336229124</v>
      </c>
      <c r="AR14" s="44">
        <f>データ②!AS15/1000</f>
        <v>17.697501311253603</v>
      </c>
      <c r="AS14" s="44">
        <f>データ②!AT15/1000</f>
        <v>17.779943939808852</v>
      </c>
      <c r="AT14" s="44">
        <f>データ②!AU15/1000</f>
        <v>18.272028185240433</v>
      </c>
      <c r="AU14" s="44">
        <f>データ②!AV15/1000</f>
        <v>17.975037887678873</v>
      </c>
      <c r="AV14" s="44">
        <f>データ②!AW15/1000</f>
        <v>17.987497521548534</v>
      </c>
      <c r="AW14" s="44">
        <f>データ②!AX15/1000</f>
        <v>18.527725803082831</v>
      </c>
      <c r="AX14" s="44">
        <f>データ②!AY15/1000</f>
        <v>19.06362001847155</v>
      </c>
      <c r="AY14" s="44">
        <f>データ②!AZ15/1000</f>
        <v>19.764595936574427</v>
      </c>
      <c r="AZ14" s="44">
        <f>データ②!BA15/1000</f>
        <v>19.891782513575347</v>
      </c>
      <c r="BA14" s="45">
        <f>データ②!BB15/1000</f>
        <v>19.97092545990122</v>
      </c>
      <c r="BB14" s="45">
        <f>データ②!BC15/1000</f>
        <v>20.432695052693131</v>
      </c>
      <c r="BC14" s="44">
        <f>データ②!BD15/1000</f>
        <v>21.270283267089582</v>
      </c>
      <c r="BD14" s="116">
        <f>データ②!BE15/1000</f>
        <v>21.826629615046578</v>
      </c>
      <c r="BE14" s="116">
        <f>データ②!BF15/1000</f>
        <v>22.081680513412802</v>
      </c>
      <c r="BF14" s="46">
        <f>データ②!BG15/1000</f>
        <v>22.12262941238081</v>
      </c>
      <c r="BH14" s="54">
        <f t="shared" si="0"/>
        <v>0.22511525546096209</v>
      </c>
    </row>
    <row r="15" spans="3:61" s="26" customFormat="1">
      <c r="C15" s="34" t="s">
        <v>10</v>
      </c>
      <c r="D15" s="47">
        <f>データ②!E16/1000</f>
        <v>30.770561969303813</v>
      </c>
      <c r="E15" s="48">
        <f>データ②!F16/1000</f>
        <v>33.137224910837304</v>
      </c>
      <c r="F15" s="48">
        <f>データ②!G16/1000</f>
        <v>35.503390213192326</v>
      </c>
      <c r="G15" s="48">
        <f>データ②!H16/1000</f>
        <v>38.420259802216535</v>
      </c>
      <c r="H15" s="48">
        <f>データ②!I16/1000</f>
        <v>41.726697556104938</v>
      </c>
      <c r="I15" s="48">
        <f>データ②!J16/1000</f>
        <v>45.312721968381958</v>
      </c>
      <c r="J15" s="48">
        <f>データ②!K16/1000</f>
        <v>47.886139180851913</v>
      </c>
      <c r="K15" s="48">
        <f>データ②!L16/1000</f>
        <v>51.429905991712864</v>
      </c>
      <c r="L15" s="48">
        <f>データ②!M16/1000</f>
        <v>55.576976887934983</v>
      </c>
      <c r="M15" s="48">
        <f>データ②!N16/1000</f>
        <v>54.790428248198616</v>
      </c>
      <c r="N15" s="48">
        <f>データ②!O16/1000</f>
        <v>54.342258516296809</v>
      </c>
      <c r="O15" s="48">
        <f>データ②!P16/1000</f>
        <v>57.706029413156564</v>
      </c>
      <c r="P15" s="48">
        <f>データ②!Q16/1000</f>
        <v>59.92101406379706</v>
      </c>
      <c r="Q15" s="48">
        <f>データ②!R16/1000</f>
        <v>62.896295240127614</v>
      </c>
      <c r="R15" s="48">
        <f>データ②!S16/1000</f>
        <v>64.0249117625156</v>
      </c>
      <c r="S15" s="48">
        <f>データ②!T16/1000</f>
        <v>61.407874037069874</v>
      </c>
      <c r="T15" s="48">
        <f>データ②!U16/1000</f>
        <v>59.532936467952148</v>
      </c>
      <c r="U15" s="48">
        <f>データ②!V16/1000</f>
        <v>57.845492101943556</v>
      </c>
      <c r="V15" s="48">
        <f>データ②!W16/1000</f>
        <v>57.665259080398187</v>
      </c>
      <c r="W15" s="48">
        <f>データ②!X16/1000</f>
        <v>58.907937666127843</v>
      </c>
      <c r="X15" s="48">
        <f>データ②!Y16/1000</f>
        <v>59.318804081734491</v>
      </c>
      <c r="Y15" s="48">
        <f>データ②!Z16/1000</f>
        <v>61.100649005270355</v>
      </c>
      <c r="Z15" s="48">
        <f>データ②!AA16/1000</f>
        <v>62.43603782038543</v>
      </c>
      <c r="AA15" s="48">
        <f>データ②!AB16/1000</f>
        <v>64.407390329252692</v>
      </c>
      <c r="AB15" s="48">
        <f>データ②!AC16/1000</f>
        <v>65.631890591282286</v>
      </c>
      <c r="AC15" s="48">
        <f>データ②!AD16/1000</f>
        <v>66.364009980288756</v>
      </c>
      <c r="AD15" s="48">
        <f>データ②!AE16/1000</f>
        <v>66.476948022637288</v>
      </c>
      <c r="AE15" s="48">
        <f>データ②!AF16/1000</f>
        <v>67.560570370551943</v>
      </c>
      <c r="AF15" s="48">
        <f>データ②!AG16/1000</f>
        <v>67.396637448075978</v>
      </c>
      <c r="AG15" s="48">
        <f>データ②!AH16/1000</f>
        <v>68.976422819668343</v>
      </c>
      <c r="AH15" s="48">
        <f>データ②!AI16/1000</f>
        <v>70.094879735830503</v>
      </c>
      <c r="AI15" s="48">
        <f>データ②!AJ16/1000</f>
        <v>71.641547758518854</v>
      </c>
      <c r="AJ15" s="48">
        <f>データ②!AK16/1000</f>
        <v>73.741068764376251</v>
      </c>
      <c r="AK15" s="48">
        <f>データ②!AL16/1000</f>
        <v>74.119334078688482</v>
      </c>
      <c r="AL15" s="48">
        <f>データ②!AM16/1000</f>
        <v>75.673559956210227</v>
      </c>
      <c r="AM15" s="48">
        <f>データ②!AN16/1000</f>
        <v>76.484971378134915</v>
      </c>
      <c r="AN15" s="48">
        <f>データ②!AO16/1000</f>
        <v>77.365729307596652</v>
      </c>
      <c r="AO15" s="48">
        <f>データ②!AP16/1000</f>
        <v>78.238288646408478</v>
      </c>
      <c r="AP15" s="48">
        <f>データ②!AQ16/1000</f>
        <v>79.907622672360958</v>
      </c>
      <c r="AQ15" s="48">
        <f>データ②!AR16/1000</f>
        <v>82.654461739694668</v>
      </c>
      <c r="AR15" s="48">
        <f>データ②!AS16/1000</f>
        <v>83.891178010635443</v>
      </c>
      <c r="AS15" s="48">
        <f>データ②!AT16/1000</f>
        <v>84.915997741105372</v>
      </c>
      <c r="AT15" s="48">
        <f>データ②!AU16/1000</f>
        <v>86.099633900455558</v>
      </c>
      <c r="AU15" s="48">
        <f>データ②!AV16/1000</f>
        <v>85.170137173017451</v>
      </c>
      <c r="AV15" s="48">
        <f>データ②!AW16/1000</f>
        <v>84.082707196776141</v>
      </c>
      <c r="AW15" s="48">
        <f>データ②!AX16/1000</f>
        <v>86.855605116975127</v>
      </c>
      <c r="AX15" s="48">
        <f>データ②!AY16/1000</f>
        <v>87.820240744663252</v>
      </c>
      <c r="AY15" s="48">
        <f>データ②!AZ16/1000</f>
        <v>88.784263398269331</v>
      </c>
      <c r="AZ15" s="48">
        <f>データ②!BA16/1000</f>
        <v>90.151544757114806</v>
      </c>
      <c r="BA15" s="48">
        <f>データ②!BB16/1000</f>
        <v>90.902907710742667</v>
      </c>
      <c r="BB15" s="48">
        <f>データ②!BC16/1000</f>
        <v>92.61012861136868</v>
      </c>
      <c r="BC15" s="48">
        <f>データ②!BD16/1000</f>
        <v>94.403976866573075</v>
      </c>
      <c r="BD15" s="118">
        <f>データ②!BE16/1000</f>
        <v>96.012591571507883</v>
      </c>
      <c r="BE15" s="118">
        <f>データ②!BF16/1000</f>
        <v>97.34838001601716</v>
      </c>
      <c r="BF15" s="49">
        <f>データ②!BG16/1000</f>
        <v>98.272457666544781</v>
      </c>
      <c r="BH15" s="54">
        <f t="shared" si="0"/>
        <v>1</v>
      </c>
    </row>
    <row r="16" spans="3:61" s="26" customFormat="1">
      <c r="C16" s="28"/>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row>
    <row r="17" spans="3:52">
      <c r="C17" s="23" t="s">
        <v>24</v>
      </c>
    </row>
    <row r="18" spans="3:52">
      <c r="C18" s="134" t="s">
        <v>156</v>
      </c>
    </row>
    <row r="20" spans="3:52">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row>
    <row r="21" spans="3:52">
      <c r="D21" s="30"/>
    </row>
    <row r="22" spans="3:52">
      <c r="D22" s="30"/>
    </row>
  </sheetData>
  <phoneticPr fontId="2"/>
  <pageMargins left="0.75" right="0.75" top="1" bottom="1" header="0.51200000000000001" footer="0.51200000000000001"/>
  <pageSetup paperSize="9"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BR30"/>
  <sheetViews>
    <sheetView tabSelected="1" workbookViewId="0">
      <pane xSplit="4" ySplit="6" topLeftCell="BC7" activePane="bottomRight" state="frozen"/>
      <selection pane="topRight" activeCell="E1" sqref="E1"/>
      <selection pane="bottomLeft" activeCell="A7" sqref="A7"/>
      <selection pane="bottomRight" activeCell="BL12" sqref="BL12"/>
    </sheetView>
  </sheetViews>
  <sheetFormatPr defaultColWidth="9.140625" defaultRowHeight="12" customHeight="1"/>
  <cols>
    <col min="1" max="2" width="0.85546875" style="16" customWidth="1"/>
    <col min="3" max="3" width="22.5703125" style="16" customWidth="1"/>
    <col min="4" max="4" width="0.42578125" style="16" customWidth="1"/>
    <col min="5" max="59" width="9.140625" style="16"/>
    <col min="60" max="60" width="0.85546875" style="16" customWidth="1"/>
    <col min="61" max="61" width="10.28515625" style="16" customWidth="1"/>
    <col min="62" max="16384" width="9.140625" style="16"/>
  </cols>
  <sheetData>
    <row r="1" spans="3:70" ht="4.5" customHeight="1"/>
    <row r="2" spans="3:70" ht="4.5" customHeight="1"/>
    <row r="3" spans="3:70" ht="12" customHeight="1">
      <c r="C3" s="19" t="s">
        <v>139</v>
      </c>
      <c r="BJ3" s="139" t="s">
        <v>153</v>
      </c>
      <c r="BK3" s="139"/>
      <c r="BL3" s="139"/>
      <c r="BM3" s="139"/>
      <c r="BN3" s="139"/>
      <c r="BO3" s="139"/>
      <c r="BR3" s="24" t="s">
        <v>157</v>
      </c>
    </row>
    <row r="4" spans="3:70" ht="2.25" customHeight="1"/>
    <row r="5" spans="3:70" ht="12" customHeight="1">
      <c r="C5" s="7"/>
      <c r="E5" s="8">
        <v>1965</v>
      </c>
      <c r="F5" s="9">
        <v>1966</v>
      </c>
      <c r="G5" s="9">
        <v>1967</v>
      </c>
      <c r="H5" s="9">
        <v>1968</v>
      </c>
      <c r="I5" s="9">
        <v>1969</v>
      </c>
      <c r="J5" s="9">
        <v>1970</v>
      </c>
      <c r="K5" s="9">
        <v>1971</v>
      </c>
      <c r="L5" s="9">
        <v>1972</v>
      </c>
      <c r="M5" s="9">
        <v>1973</v>
      </c>
      <c r="N5" s="9">
        <v>1974</v>
      </c>
      <c r="O5" s="9">
        <v>1975</v>
      </c>
      <c r="P5" s="9">
        <v>1976</v>
      </c>
      <c r="Q5" s="9">
        <v>1977</v>
      </c>
      <c r="R5" s="9">
        <v>1978</v>
      </c>
      <c r="S5" s="9">
        <v>1979</v>
      </c>
      <c r="T5" s="9">
        <v>1980</v>
      </c>
      <c r="U5" s="9">
        <v>1981</v>
      </c>
      <c r="V5" s="9">
        <v>1982</v>
      </c>
      <c r="W5" s="9">
        <v>1983</v>
      </c>
      <c r="X5" s="9">
        <v>1984</v>
      </c>
      <c r="Y5" s="9">
        <v>1985</v>
      </c>
      <c r="Z5" s="9">
        <v>1986</v>
      </c>
      <c r="AA5" s="9">
        <v>1987</v>
      </c>
      <c r="AB5" s="9">
        <v>1988</v>
      </c>
      <c r="AC5" s="9">
        <v>1989</v>
      </c>
      <c r="AD5" s="9">
        <v>1990</v>
      </c>
      <c r="AE5" s="9">
        <v>1991</v>
      </c>
      <c r="AF5" s="9">
        <v>1992</v>
      </c>
      <c r="AG5" s="9">
        <v>1993</v>
      </c>
      <c r="AH5" s="9">
        <v>1994</v>
      </c>
      <c r="AI5" s="9">
        <v>1995</v>
      </c>
      <c r="AJ5" s="9">
        <v>1996</v>
      </c>
      <c r="AK5" s="9">
        <v>1997</v>
      </c>
      <c r="AL5" s="9">
        <v>1998</v>
      </c>
      <c r="AM5" s="9">
        <v>1999</v>
      </c>
      <c r="AN5" s="9">
        <v>2000</v>
      </c>
      <c r="AO5" s="9">
        <v>2001</v>
      </c>
      <c r="AP5" s="9">
        <v>2002</v>
      </c>
      <c r="AQ5" s="9">
        <v>2003</v>
      </c>
      <c r="AR5" s="9">
        <v>2004</v>
      </c>
      <c r="AS5" s="9">
        <v>2005</v>
      </c>
      <c r="AT5" s="9">
        <v>2006</v>
      </c>
      <c r="AU5" s="9">
        <v>2007</v>
      </c>
      <c r="AV5" s="9">
        <v>2008</v>
      </c>
      <c r="AW5" s="9">
        <v>2009</v>
      </c>
      <c r="AX5" s="9">
        <v>2010</v>
      </c>
      <c r="AY5" s="9">
        <v>2011</v>
      </c>
      <c r="AZ5" s="9">
        <v>2012</v>
      </c>
      <c r="BA5" s="9">
        <v>2013</v>
      </c>
      <c r="BB5" s="9">
        <v>2014</v>
      </c>
      <c r="BC5" s="9">
        <v>2015</v>
      </c>
      <c r="BD5" s="10">
        <v>2016</v>
      </c>
      <c r="BE5" s="10">
        <v>2017</v>
      </c>
      <c r="BF5" s="10">
        <v>2018</v>
      </c>
      <c r="BG5" s="10">
        <v>2019</v>
      </c>
      <c r="BI5" s="16" t="s">
        <v>154</v>
      </c>
      <c r="BJ5" s="16" t="s">
        <v>134</v>
      </c>
      <c r="BK5" s="16" t="s">
        <v>133</v>
      </c>
      <c r="BL5" s="16" t="s">
        <v>135</v>
      </c>
      <c r="BM5" s="16" t="s">
        <v>136</v>
      </c>
      <c r="BN5" s="16" t="s">
        <v>137</v>
      </c>
      <c r="BO5" s="16" t="s">
        <v>138</v>
      </c>
    </row>
    <row r="6" spans="3:70" ht="2.25" customHeight="1"/>
    <row r="7" spans="3:70" ht="12" customHeight="1">
      <c r="C7" s="11" t="s">
        <v>12</v>
      </c>
      <c r="E7" s="1">
        <f>'2020Oil Consumption - Barrels'!B8</f>
        <v>12946.175087097494</v>
      </c>
      <c r="F7" s="2">
        <f>'2020Oil Consumption - Barrels'!C8</f>
        <v>13600.864592202408</v>
      </c>
      <c r="G7" s="2">
        <f>'2020Oil Consumption - Barrels'!D8</f>
        <v>14169.74349160145</v>
      </c>
      <c r="H7" s="2">
        <f>'2020Oil Consumption - Barrels'!E8</f>
        <v>15112.850664084021</v>
      </c>
      <c r="I7" s="2">
        <f>'2020Oil Consumption - Barrels'!F8</f>
        <v>15943.197330405381</v>
      </c>
      <c r="J7" s="2">
        <f>'2020Oil Consumption - Barrels'!G8</f>
        <v>16622.225986661037</v>
      </c>
      <c r="K7" s="2">
        <f>'2020Oil Consumption - Barrels'!H8</f>
        <v>17202.171181086938</v>
      </c>
      <c r="L7" s="2">
        <f>'2020Oil Consumption - Barrels'!I8</f>
        <v>18493.076253115396</v>
      </c>
      <c r="M7" s="2">
        <f>'2020Oil Consumption - Barrels'!J8</f>
        <v>19564.489750540866</v>
      </c>
      <c r="N7" s="2">
        <f>'2020Oil Consumption - Barrels'!K8</f>
        <v>18972.759151456685</v>
      </c>
      <c r="O7" s="2">
        <f>'2020Oil Consumption - Barrels'!L8</f>
        <v>18706.229639136571</v>
      </c>
      <c r="P7" s="2">
        <f>'2020Oil Consumption - Barrels'!M8</f>
        <v>20003.500665253567</v>
      </c>
      <c r="Q7" s="2">
        <f>'2020Oil Consumption - Barrels'!N8</f>
        <v>21035.216299940526</v>
      </c>
      <c r="R7" s="2">
        <f>'2020Oil Consumption - Barrels'!O8</f>
        <v>21493.93384014874</v>
      </c>
      <c r="S7" s="2">
        <f>'2020Oil Consumption - Barrels'!P8</f>
        <v>21331.261210716246</v>
      </c>
      <c r="T7" s="2">
        <f>'2020Oil Consumption - Barrels'!Q8</f>
        <v>20032.076524826531</v>
      </c>
      <c r="U7" s="2">
        <f>'2020Oil Consumption - Barrels'!R8</f>
        <v>19043.568970380078</v>
      </c>
      <c r="V7" s="2">
        <f>'2020Oil Consumption - Barrels'!S8</f>
        <v>18158.146079197308</v>
      </c>
      <c r="W7" s="2">
        <f>'2020Oil Consumption - Barrels'!T8</f>
        <v>17980.353030045826</v>
      </c>
      <c r="X7" s="2">
        <f>'2020Oil Consumption - Barrels'!U8</f>
        <v>18558.46460133744</v>
      </c>
      <c r="Y7" s="2">
        <f>'2020Oil Consumption - Barrels'!V8</f>
        <v>18639.13525624161</v>
      </c>
      <c r="Z7" s="2">
        <f>'2020Oil Consumption - Barrels'!W8</f>
        <v>19234.202404730157</v>
      </c>
      <c r="AA7" s="2">
        <f>'2020Oil Consumption - Barrels'!X8</f>
        <v>19740.204629201995</v>
      </c>
      <c r="AB7" s="2">
        <f>'2020Oil Consumption - Barrels'!Y8</f>
        <v>20428.021905542846</v>
      </c>
      <c r="AC7" s="2">
        <f>'2020Oil Consumption - Barrels'!Z8</f>
        <v>20633.493687862152</v>
      </c>
      <c r="AD7" s="2">
        <f>'2020Oil Consumption - Barrels'!AA8</f>
        <v>20297.57606986364</v>
      </c>
      <c r="AE7" s="2">
        <f>'2020Oil Consumption - Barrels'!AB8</f>
        <v>20004.647077264272</v>
      </c>
      <c r="AF7" s="2">
        <f>'2020Oil Consumption - Barrels'!AC8</f>
        <v>20365.885557466812</v>
      </c>
      <c r="AG7" s="2">
        <f>'2020Oil Consumption - Barrels'!AD8</f>
        <v>20573.498556240127</v>
      </c>
      <c r="AH7" s="2">
        <f>'2020Oil Consumption - Barrels'!AE8</f>
        <v>21185.101989482609</v>
      </c>
      <c r="AI7" s="2">
        <f>'2020Oil Consumption - Barrels'!AF8</f>
        <v>21205.423861443211</v>
      </c>
      <c r="AJ7" s="2">
        <f>'2020Oil Consumption - Barrels'!AG8</f>
        <v>21878.917670498318</v>
      </c>
      <c r="AK7" s="2">
        <f>'2020Oil Consumption - Barrels'!AH8</f>
        <v>22291.452576041243</v>
      </c>
      <c r="AL7" s="2">
        <f>'2020Oil Consumption - Barrels'!AI8</f>
        <v>22709.918621334531</v>
      </c>
      <c r="AM7" s="2">
        <f>'2020Oil Consumption - Barrels'!AJ8</f>
        <v>23360.509119858296</v>
      </c>
      <c r="AN7" s="2">
        <f>'2020Oil Consumption - Barrels'!AK8</f>
        <v>23588.432007929583</v>
      </c>
      <c r="AO7" s="2">
        <f>'2020Oil Consumption - Barrels'!AL8</f>
        <v>23553.220649916089</v>
      </c>
      <c r="AP7" s="2">
        <f>'2020Oil Consumption - Barrels'!AM8</f>
        <v>23644.977080469824</v>
      </c>
      <c r="AQ7" s="2">
        <f>'2020Oil Consumption - Barrels'!AN8</f>
        <v>23976.732006341008</v>
      </c>
      <c r="AR7" s="2">
        <f>'2020Oil Consumption - Barrels'!AO8</f>
        <v>24782.500001583488</v>
      </c>
      <c r="AS7" s="2">
        <f>'2020Oil Consumption - Barrels'!AP8</f>
        <v>24839.143499190995</v>
      </c>
      <c r="AT7" s="2">
        <f>'2020Oil Consumption - Barrels'!AQ8</f>
        <v>24599.560779261214</v>
      </c>
      <c r="AU7" s="2">
        <f>'2020Oil Consumption - Barrels'!AR8</f>
        <v>24642.543470451052</v>
      </c>
      <c r="AV7" s="2">
        <f>'2020Oil Consumption - Barrels'!AS8</f>
        <v>23221.165735201201</v>
      </c>
      <c r="AW7" s="2">
        <f>'2020Oil Consumption - Barrels'!AT8</f>
        <v>22234.87549985346</v>
      </c>
      <c r="AX7" s="2">
        <f>'2020Oil Consumption - Barrels'!AU8</f>
        <v>22696.766033346034</v>
      </c>
      <c r="AY7" s="2">
        <f>'2020Oil Consumption - Barrels'!AV8</f>
        <v>22444.909012472155</v>
      </c>
      <c r="AZ7" s="2">
        <f>'2020Oil Consumption - Barrels'!AW8</f>
        <v>22006.238000864909</v>
      </c>
      <c r="BA7" s="2">
        <f>'2020Oil Consumption - Barrels'!AX8</f>
        <v>22385.345099147871</v>
      </c>
      <c r="BB7" s="2">
        <f>'2020Oil Consumption - Barrels'!AY8</f>
        <v>22482.705239800176</v>
      </c>
      <c r="BC7" s="2">
        <f>'2020Oil Consumption - Barrels'!AZ8</f>
        <v>22809.720704107582</v>
      </c>
      <c r="BD7" s="2">
        <f>'2020Oil Consumption - Barrels'!BA8</f>
        <v>22961.145312931618</v>
      </c>
      <c r="BE7" s="2">
        <f>'2020Oil Consumption - Barrels'!BB8</f>
        <v>23159.571670604721</v>
      </c>
      <c r="BF7" s="2">
        <f>'2020Oil Consumption - Barrels'!BC8</f>
        <v>23692.180920590734</v>
      </c>
      <c r="BG7" s="2">
        <f>'2020Oil Consumption - Barrels'!BD8</f>
        <v>23535.854653692266</v>
      </c>
      <c r="BI7" s="136">
        <f>+BG7/BG$16</f>
        <v>0.23949594029238017</v>
      </c>
      <c r="BJ7" s="101">
        <f>$BG7/E7</f>
        <v>1.8179774717513848</v>
      </c>
      <c r="BK7" s="101">
        <f>$BG7/I7</f>
        <v>1.476231785001298</v>
      </c>
      <c r="BL7" s="101">
        <f>$BG7/AN7</f>
        <v>0.99777105344604322</v>
      </c>
      <c r="BM7" s="101">
        <f>$BG7/AO7</f>
        <v>0.99926269122673528</v>
      </c>
      <c r="BN7" s="101">
        <f>$BG7/AU7</f>
        <v>0.95509031695182689</v>
      </c>
      <c r="BO7" s="101">
        <f>$BG7/AZ7</f>
        <v>1.0695083209027931</v>
      </c>
    </row>
    <row r="8" spans="3:70" ht="12" customHeight="1">
      <c r="C8" s="12" t="s">
        <v>13</v>
      </c>
      <c r="E8" s="3">
        <f>'2020Oil Consumption - Barrels'!B21</f>
        <v>1666.9434057043559</v>
      </c>
      <c r="F8" s="4">
        <f>'2020Oil Consumption - Barrels'!C21</f>
        <v>1761.8478603026206</v>
      </c>
      <c r="G8" s="4">
        <f>'2020Oil Consumption - Barrels'!D21</f>
        <v>1820.0025922610721</v>
      </c>
      <c r="H8" s="4">
        <f>'2020Oil Consumption - Barrels'!E21</f>
        <v>1941.2842901758486</v>
      </c>
      <c r="I8" s="4">
        <f>'2020Oil Consumption - Barrels'!F21</f>
        <v>2032.6304323921279</v>
      </c>
      <c r="J8" s="4">
        <f>'2020Oil Consumption - Barrels'!G21</f>
        <v>2141.7106417325967</v>
      </c>
      <c r="K8" s="4">
        <f>'2020Oil Consumption - Barrels'!H21</f>
        <v>2264.8678131535721</v>
      </c>
      <c r="L8" s="4">
        <f>'2020Oil Consumption - Barrels'!I21</f>
        <v>2449.6995721119456</v>
      </c>
      <c r="M8" s="4">
        <f>'2020Oil Consumption - Barrels'!J21</f>
        <v>2686.0885809366941</v>
      </c>
      <c r="N8" s="4">
        <f>'2020Oil Consumption - Barrels'!K21</f>
        <v>2771.6027490700549</v>
      </c>
      <c r="O8" s="4">
        <f>'2020Oil Consumption - Barrels'!L21</f>
        <v>2775.0593822324468</v>
      </c>
      <c r="P8" s="4">
        <f>'2020Oil Consumption - Barrels'!M21</f>
        <v>2897.4834576486633</v>
      </c>
      <c r="Q8" s="4">
        <f>'2020Oil Consumption - Barrels'!N21</f>
        <v>3025.8935696129956</v>
      </c>
      <c r="R8" s="4">
        <f>'2020Oil Consumption - Barrels'!O21</f>
        <v>3164.3212757729179</v>
      </c>
      <c r="S8" s="4">
        <f>'2020Oil Consumption - Barrels'!P21</f>
        <v>3299.8397936650017</v>
      </c>
      <c r="T8" s="4">
        <f>'2020Oil Consumption - Barrels'!Q21</f>
        <v>3364.9396914178587</v>
      </c>
      <c r="U8" s="4">
        <f>'2020Oil Consumption - Barrels'!R21</f>
        <v>3342.5241743097772</v>
      </c>
      <c r="V8" s="4">
        <f>'2020Oil Consumption - Barrels'!S21</f>
        <v>3250.6618780225431</v>
      </c>
      <c r="W8" s="4">
        <f>'2020Oil Consumption - Barrels'!T21</f>
        <v>3138.6214572952217</v>
      </c>
      <c r="X8" s="4">
        <f>'2020Oil Consumption - Barrels'!U21</f>
        <v>3132.3301287067925</v>
      </c>
      <c r="Y8" s="4">
        <f>'2020Oil Consumption - Barrels'!V21</f>
        <v>3115.4475351470419</v>
      </c>
      <c r="Z8" s="4">
        <f>'2020Oil Consumption - Barrels'!W21</f>
        <v>3312.1597159653306</v>
      </c>
      <c r="AA8" s="4">
        <f>'2020Oil Consumption - Barrels'!X21</f>
        <v>3410.7954473722662</v>
      </c>
      <c r="AB8" s="4">
        <f>'2020Oil Consumption - Barrels'!Y21</f>
        <v>3479.4624388275524</v>
      </c>
      <c r="AC8" s="4">
        <f>'2020Oil Consumption - Barrels'!Z21</f>
        <v>3487.5932169954217</v>
      </c>
      <c r="AD8" s="4">
        <f>'2020Oil Consumption - Barrels'!AA21</f>
        <v>3475.4220412432146</v>
      </c>
      <c r="AE8" s="4">
        <f>'2020Oil Consumption - Barrels'!AB21</f>
        <v>3514.8736562011159</v>
      </c>
      <c r="AF8" s="4">
        <f>'2020Oil Consumption - Barrels'!AC21</f>
        <v>3738.3258980876067</v>
      </c>
      <c r="AG8" s="4">
        <f>'2020Oil Consumption - Barrels'!AD21</f>
        <v>3812.4384419442877</v>
      </c>
      <c r="AH8" s="4">
        <f>'2020Oil Consumption - Barrels'!AE21</f>
        <v>4037.3313913641505</v>
      </c>
      <c r="AI8" s="4">
        <f>'2020Oil Consumption - Barrels'!AF21</f>
        <v>4179.3392441310843</v>
      </c>
      <c r="AJ8" s="4">
        <f>'2020Oil Consumption - Barrels'!AG21</f>
        <v>4264.9437092477338</v>
      </c>
      <c r="AK8" s="4">
        <f>'2020Oil Consumption - Barrels'!AH21</f>
        <v>4525.2296096863256</v>
      </c>
      <c r="AL8" s="4">
        <f>'2020Oil Consumption - Barrels'!AI21</f>
        <v>4709.642076394618</v>
      </c>
      <c r="AM8" s="4">
        <f>'2020Oil Consumption - Barrels'!AJ21</f>
        <v>4721.452094787247</v>
      </c>
      <c r="AN8" s="4">
        <f>'2020Oil Consumption - Barrels'!AK21</f>
        <v>4719.5062316702952</v>
      </c>
      <c r="AO8" s="4">
        <f>'2020Oil Consumption - Barrels'!AL21</f>
        <v>4812.5001569206361</v>
      </c>
      <c r="AP8" s="4">
        <f>'2020Oil Consumption - Barrels'!AM21</f>
        <v>4784.1743505753875</v>
      </c>
      <c r="AQ8" s="4">
        <f>'2020Oil Consumption - Barrels'!AN21</f>
        <v>4655.4260350544373</v>
      </c>
      <c r="AR8" s="4">
        <f>'2020Oil Consumption - Barrels'!AO21</f>
        <v>4823.1583891813234</v>
      </c>
      <c r="AS8" s="4">
        <f>'2020Oil Consumption - Barrels'!AP21</f>
        <v>4985.1598763250304</v>
      </c>
      <c r="AT8" s="4">
        <f>'2020Oil Consumption - Barrels'!AQ21</f>
        <v>5168.4929539589893</v>
      </c>
      <c r="AU8" s="4">
        <f>'2020Oil Consumption - Barrels'!AR21</f>
        <v>5373.2139732164514</v>
      </c>
      <c r="AV8" s="4">
        <f>'2020Oil Consumption - Barrels'!AS21</f>
        <v>5586.2231025557649</v>
      </c>
      <c r="AW8" s="4">
        <f>'2020Oil Consumption - Barrels'!AT21</f>
        <v>5519.3640586625079</v>
      </c>
      <c r="AX8" s="4">
        <f>'2020Oil Consumption - Barrels'!AU21</f>
        <v>5790.5751131242323</v>
      </c>
      <c r="AY8" s="4">
        <f>'2020Oil Consumption - Barrels'!AV21</f>
        <v>6061.3251876838513</v>
      </c>
      <c r="AZ8" s="4">
        <f>'2020Oil Consumption - Barrels'!AW21</f>
        <v>6233.6888563867205</v>
      </c>
      <c r="BA8" s="4">
        <f>'2020Oil Consumption - Barrels'!AX21</f>
        <v>6417.729855561638</v>
      </c>
      <c r="BB8" s="4">
        <f>'2020Oil Consumption - Barrels'!AY21</f>
        <v>6420.082022769775</v>
      </c>
      <c r="BC8" s="4">
        <f>'2020Oil Consumption - Barrels'!AZ21</f>
        <v>6298.1114468405676</v>
      </c>
      <c r="BD8" s="4">
        <f>'2020Oil Consumption - Barrels'!BA21</f>
        <v>6135.6321426438335</v>
      </c>
      <c r="BE8" s="4">
        <f>'2020Oil Consumption - Barrels'!BB21</f>
        <v>6077.910063493965</v>
      </c>
      <c r="BF8" s="4">
        <f>'2020Oil Consumption - Barrels'!BC21</f>
        <v>5946.0946636942526</v>
      </c>
      <c r="BG8" s="4">
        <f>'2020Oil Consumption - Barrels'!BD21</f>
        <v>5923.252555455666</v>
      </c>
      <c r="BI8" s="53">
        <f t="shared" ref="BI8:BI16" si="0">+BG8/BG$16</f>
        <v>6.0273780630929905E-2</v>
      </c>
      <c r="BJ8" s="101">
        <f t="shared" ref="BJ8:BJ16" si="1">$BG8/E8</f>
        <v>3.5533615209646756</v>
      </c>
      <c r="BK8" s="101">
        <f t="shared" ref="BK8:BK16" si="2">$BG8/I8</f>
        <v>2.9140823934653031</v>
      </c>
      <c r="BL8" s="101">
        <f t="shared" ref="BL8:BL16" si="3">$BG8/AN8</f>
        <v>1.255057682879539</v>
      </c>
      <c r="BM8" s="101">
        <f t="shared" ref="BM8:BM16" si="4">$BG8/AO8</f>
        <v>1.2308056856762295</v>
      </c>
      <c r="BN8" s="101">
        <f t="shared" ref="BN8:BN16" si="5">$BG8/AU8</f>
        <v>1.1023667743330081</v>
      </c>
      <c r="BO8" s="101">
        <f t="shared" ref="BO8:BO16" si="6">$BG8/AZ8</f>
        <v>0.95020022524656533</v>
      </c>
    </row>
    <row r="9" spans="3:70" ht="12" customHeight="1">
      <c r="C9" s="12" t="s">
        <v>131</v>
      </c>
      <c r="E9" s="3">
        <f>'2020Oil Consumption - Barrels'!B57</f>
        <v>8219.0679340041497</v>
      </c>
      <c r="F9" s="4">
        <f>'2020Oil Consumption - Barrels'!C57</f>
        <v>9037.4602587019035</v>
      </c>
      <c r="G9" s="4">
        <f>'2020Oil Consumption - Barrels'!D57</f>
        <v>9825.6862316796796</v>
      </c>
      <c r="H9" s="4">
        <f>'2020Oil Consumption - Barrels'!E57</f>
        <v>10775.430262505342</v>
      </c>
      <c r="I9" s="4">
        <f>'2020Oil Consumption - Barrels'!F57</f>
        <v>12030.565864261031</v>
      </c>
      <c r="J9" s="4">
        <f>'2020Oil Consumption - Barrels'!G57</f>
        <v>13323.154586756173</v>
      </c>
      <c r="K9" s="4">
        <f>'2020Oil Consumption - Barrels'!H57</f>
        <v>13999.892651023602</v>
      </c>
      <c r="L9" s="4">
        <f>'2020Oil Consumption - Barrels'!I57</f>
        <v>14952.103717964745</v>
      </c>
      <c r="M9" s="4">
        <f>'2020Oil Consumption - Barrels'!J57</f>
        <v>16075.728601206083</v>
      </c>
      <c r="N9" s="4">
        <f>'2020Oil Consumption - Barrels'!K57</f>
        <v>15133.997325567929</v>
      </c>
      <c r="O9" s="4">
        <f>'2020Oil Consumption - Barrels'!L57</f>
        <v>14654.301550665235</v>
      </c>
      <c r="P9" s="4">
        <f>'2020Oil Consumption - Barrels'!M57</f>
        <v>15608.59857459902</v>
      </c>
      <c r="Q9" s="4">
        <f>'2020Oil Consumption - Barrels'!N57</f>
        <v>15548.166705935982</v>
      </c>
      <c r="R9" s="4">
        <f>'2020Oil Consumption - Barrels'!O57</f>
        <v>16522.687246157337</v>
      </c>
      <c r="S9" s="4">
        <f>'2020Oil Consumption - Barrels'!P57</f>
        <v>16910.369828647465</v>
      </c>
      <c r="T9" s="4">
        <f>'2020Oil Consumption - Barrels'!Q57</f>
        <v>15768.581970793517</v>
      </c>
      <c r="U9" s="4">
        <f>'2020Oil Consumption - Barrels'!R57</f>
        <v>14771.72671052222</v>
      </c>
      <c r="V9" s="4">
        <f>'2020Oil Consumption - Barrels'!S57</f>
        <v>14112.109741003998</v>
      </c>
      <c r="W9" s="4">
        <f>'2020Oil Consumption - Barrels'!T57</f>
        <v>13850.862170037775</v>
      </c>
      <c r="X9" s="4">
        <f>'2020Oil Consumption - Barrels'!U57</f>
        <v>13914.888653026779</v>
      </c>
      <c r="Y9" s="4">
        <f>'2020Oil Consumption - Barrels'!V57</f>
        <v>15593.769893619648</v>
      </c>
      <c r="Z9" s="4">
        <f>'2020Oil Consumption - Barrels'!W57</f>
        <v>16098.500469157154</v>
      </c>
      <c r="AA9" s="4">
        <f>'2020Oil Consumption - Barrels'!X57</f>
        <v>16214.4152529725</v>
      </c>
      <c r="AB9" s="4">
        <f>'2020Oil Consumption - Barrels'!Y57</f>
        <v>16290.313854848802</v>
      </c>
      <c r="AC9" s="4">
        <f>'2020Oil Consumption - Barrels'!Z57</f>
        <v>16247.782186015073</v>
      </c>
      <c r="AD9" s="4">
        <f>'2020Oil Consumption - Barrels'!AA57</f>
        <v>16560.108100403275</v>
      </c>
      <c r="AE9" s="4">
        <f>'2020Oil Consumption - Barrels'!AB57</f>
        <v>16342.324268414648</v>
      </c>
      <c r="AF9" s="4">
        <f>'2020Oil Consumption - Barrels'!AC57</f>
        <v>16059.300688895912</v>
      </c>
      <c r="AG9" s="4">
        <f>'2020Oil Consumption - Barrels'!AD57</f>
        <v>15620.70623916488</v>
      </c>
      <c r="AH9" s="4">
        <f>'2020Oil Consumption - Barrels'!AE57</f>
        <v>15575.766429252984</v>
      </c>
      <c r="AI9" s="4">
        <f>'2020Oil Consumption - Barrels'!AF57</f>
        <v>15857.653221501254</v>
      </c>
      <c r="AJ9" s="4">
        <f>'2020Oil Consumption - Barrels'!AG57</f>
        <v>16100.249649111262</v>
      </c>
      <c r="AK9" s="4">
        <f>'2020Oil Consumption - Barrels'!AH57</f>
        <v>16226.219068422344</v>
      </c>
      <c r="AL9" s="4">
        <f>'2020Oil Consumption - Barrels'!AI57</f>
        <v>16591.103370043907</v>
      </c>
      <c r="AM9" s="4">
        <f>'2020Oil Consumption - Barrels'!AJ57</f>
        <v>16445.818793477905</v>
      </c>
      <c r="AN9" s="4">
        <f>'2020Oil Consumption - Barrels'!AK57</f>
        <v>16208.657626789067</v>
      </c>
      <c r="AO9" s="4">
        <f>'2020Oil Consumption - Barrels'!AL57</f>
        <v>16497.23523909281</v>
      </c>
      <c r="AP9" s="4">
        <f>'2020Oil Consumption - Barrels'!AM57</f>
        <v>16440.961801994672</v>
      </c>
      <c r="AQ9" s="4">
        <f>'2020Oil Consumption - Barrels'!AN57</f>
        <v>16531.512316583212</v>
      </c>
      <c r="AR9" s="4">
        <f>'2020Oil Consumption - Barrels'!AO57</f>
        <v>16654.199941349925</v>
      </c>
      <c r="AS9" s="4">
        <f>'2020Oil Consumption - Barrels'!AP57</f>
        <v>16788.228883015785</v>
      </c>
      <c r="AT9" s="4">
        <f>'2020Oil Consumption - Barrels'!AQ57</f>
        <v>16821.731216258944</v>
      </c>
      <c r="AU9" s="4">
        <f>'2020Oil Consumption - Barrels'!AR57</f>
        <v>16508.768970066027</v>
      </c>
      <c r="AV9" s="4">
        <f>'2020Oil Consumption - Barrels'!AS57</f>
        <v>16296.690304469774</v>
      </c>
      <c r="AW9" s="4">
        <f>'2020Oil Consumption - Barrels'!AT57</f>
        <v>15561.382638682657</v>
      </c>
      <c r="AX9" s="4">
        <f>'2020Oil Consumption - Barrels'!AU57</f>
        <v>15409.361204946474</v>
      </c>
      <c r="AY9" s="4">
        <f>'2020Oil Consumption - Barrels'!AV57</f>
        <v>14976.10807107343</v>
      </c>
      <c r="AZ9" s="4">
        <f>'2020Oil Consumption - Barrels'!AW57</f>
        <v>14458.187805815971</v>
      </c>
      <c r="BA9" s="4">
        <f>'2020Oil Consumption - Barrels'!AX57</f>
        <v>14295.599440043317</v>
      </c>
      <c r="BB9" s="4">
        <f>'2020Oil Consumption - Barrels'!AY57</f>
        <v>14031.973737133643</v>
      </c>
      <c r="BC9" s="4">
        <f>'2020Oil Consumption - Barrels'!AZ57</f>
        <v>14360.491482322439</v>
      </c>
      <c r="BD9" s="4">
        <f>'2020Oil Consumption - Barrels'!BA57</f>
        <v>14668.551669225531</v>
      </c>
      <c r="BE9" s="4">
        <f>'2020Oil Consumption - Barrels'!BB57</f>
        <v>14991.288111165424</v>
      </c>
      <c r="BF9" s="4">
        <f>'2020Oil Consumption - Barrels'!BC57</f>
        <v>14936.381690314327</v>
      </c>
      <c r="BG9" s="4">
        <f>'2020Oil Consumption - Barrels'!BD57</f>
        <v>14895.961464849546</v>
      </c>
      <c r="BI9" s="136">
        <f t="shared" si="0"/>
        <v>0.15157819208505077</v>
      </c>
      <c r="BJ9" s="101">
        <f t="shared" si="1"/>
        <v>1.8123662664012756</v>
      </c>
      <c r="BK9" s="101">
        <f t="shared" si="2"/>
        <v>1.2381762946912322</v>
      </c>
      <c r="BL9" s="101">
        <f t="shared" si="3"/>
        <v>0.91901265409111088</v>
      </c>
      <c r="BM9" s="101">
        <f t="shared" si="4"/>
        <v>0.90293684056533352</v>
      </c>
      <c r="BN9" s="101">
        <f t="shared" si="5"/>
        <v>0.90230601033057944</v>
      </c>
      <c r="BO9" s="101">
        <f t="shared" si="6"/>
        <v>1.0302785981834788</v>
      </c>
    </row>
    <row r="10" spans="3:70" ht="12" customHeight="1">
      <c r="C10" s="12" t="s">
        <v>132</v>
      </c>
      <c r="E10" s="17">
        <f>E18</f>
        <v>3313.9524159123266</v>
      </c>
      <c r="F10" s="18">
        <f t="shared" ref="F10:X10" si="7">F18</f>
        <v>3548.8187962520519</v>
      </c>
      <c r="G10" s="18">
        <f t="shared" si="7"/>
        <v>3866.1262211835628</v>
      </c>
      <c r="H10" s="18">
        <f t="shared" si="7"/>
        <v>4107.3103708524659</v>
      </c>
      <c r="I10" s="18">
        <f t="shared" si="7"/>
        <v>4376.2487561753387</v>
      </c>
      <c r="J10" s="18">
        <f t="shared" si="7"/>
        <v>4826.3626431123321</v>
      </c>
      <c r="K10" s="18">
        <f t="shared" si="7"/>
        <v>5126.5396669808224</v>
      </c>
      <c r="L10" s="18">
        <f t="shared" si="7"/>
        <v>5547.1179576393497</v>
      </c>
      <c r="M10" s="18">
        <f t="shared" si="7"/>
        <v>5981.4497605808247</v>
      </c>
      <c r="N10" s="18">
        <f t="shared" si="7"/>
        <v>6587.9134993972639</v>
      </c>
      <c r="O10" s="18">
        <f t="shared" si="7"/>
        <v>6911.7861025972634</v>
      </c>
      <c r="P10" s="18">
        <f t="shared" si="7"/>
        <v>7055.1226622950853</v>
      </c>
      <c r="Q10" s="18">
        <f t="shared" si="7"/>
        <v>7375.7176441643896</v>
      </c>
      <c r="R10" s="18">
        <f t="shared" si="7"/>
        <v>7822.327106268498</v>
      </c>
      <c r="S10" s="18">
        <f t="shared" si="7"/>
        <v>7967.873025468486</v>
      </c>
      <c r="T10" s="18">
        <f t="shared" si="7"/>
        <v>8338.1581140039034</v>
      </c>
      <c r="U10" s="18">
        <f t="shared" si="7"/>
        <v>8442.1342106085795</v>
      </c>
      <c r="V10" s="18">
        <f t="shared" si="7"/>
        <v>8388.4271650119299</v>
      </c>
      <c r="W10" s="18">
        <f t="shared" si="7"/>
        <v>8273.4866550326315</v>
      </c>
      <c r="X10" s="18">
        <f t="shared" si="7"/>
        <v>8259.4559229941697</v>
      </c>
      <c r="Y10" s="95">
        <f t="shared" ref="Y10:AN10" si="8">Y19</f>
        <v>4943.6783835616416</v>
      </c>
      <c r="Z10" s="95">
        <f t="shared" si="8"/>
        <v>5006.3106301369889</v>
      </c>
      <c r="AA10" s="95">
        <f t="shared" si="8"/>
        <v>5050.7948767123289</v>
      </c>
      <c r="AB10" s="95">
        <f t="shared" si="8"/>
        <v>5000.701612021855</v>
      </c>
      <c r="AC10" s="95">
        <f t="shared" si="8"/>
        <v>5111.4492876712266</v>
      </c>
      <c r="AD10" s="95">
        <f t="shared" si="8"/>
        <v>5042.2818003065368</v>
      </c>
      <c r="AE10" s="95">
        <f t="shared" si="8"/>
        <v>4917.0500105111923</v>
      </c>
      <c r="AF10" s="95">
        <f t="shared" si="8"/>
        <v>4698.9163661202183</v>
      </c>
      <c r="AG10" s="95">
        <f t="shared" si="8"/>
        <v>3928.3606849315061</v>
      </c>
      <c r="AH10" s="95">
        <f t="shared" si="8"/>
        <v>3485.9818355490406</v>
      </c>
      <c r="AI10" s="95">
        <f t="shared" si="8"/>
        <v>3058.0168878536983</v>
      </c>
      <c r="AJ10" s="95">
        <f t="shared" si="8"/>
        <v>2623.9764766404373</v>
      </c>
      <c r="AK10" s="95">
        <f t="shared" si="8"/>
        <v>2630.1216628893148</v>
      </c>
      <c r="AL10" s="95">
        <f t="shared" si="8"/>
        <v>2489.8136546048217</v>
      </c>
      <c r="AM10" s="95">
        <f t="shared" si="8"/>
        <v>2567.7968245626848</v>
      </c>
      <c r="AN10" s="95">
        <f t="shared" si="8"/>
        <v>2540.0128974296313</v>
      </c>
      <c r="AO10" s="95">
        <f t="shared" ref="AO10:AW10" si="9">AO19</f>
        <v>2627.6888506666101</v>
      </c>
      <c r="AP10" s="95">
        <f t="shared" si="9"/>
        <v>2543.5475424657534</v>
      </c>
      <c r="AQ10" s="95">
        <f t="shared" si="9"/>
        <v>2652.5517866709583</v>
      </c>
      <c r="AR10" s="95">
        <f t="shared" si="9"/>
        <v>2619.4362547288806</v>
      </c>
      <c r="AS10" s="95">
        <f t="shared" si="9"/>
        <v>2647.3322352876717</v>
      </c>
      <c r="AT10" s="95">
        <f t="shared" si="9"/>
        <v>2762.3696849848502</v>
      </c>
      <c r="AU10" s="95">
        <f t="shared" si="9"/>
        <v>2780.1911501476166</v>
      </c>
      <c r="AV10" s="95">
        <f t="shared" si="9"/>
        <v>2860.9467532134695</v>
      </c>
      <c r="AW10" s="95">
        <f t="shared" si="9"/>
        <v>2774.6501694720273</v>
      </c>
      <c r="AX10" s="95">
        <f t="shared" ref="AX10:BD10" si="10">AX19</f>
        <v>2877.8207806852843</v>
      </c>
      <c r="AY10" s="95">
        <f t="shared" si="10"/>
        <v>3073.7551728853969</v>
      </c>
      <c r="AZ10" s="95">
        <f t="shared" si="10"/>
        <v>3119.3406663601259</v>
      </c>
      <c r="BA10" s="95">
        <f t="shared" si="10"/>
        <v>3133.7308183007467</v>
      </c>
      <c r="BB10" s="95">
        <f t="shared" si="10"/>
        <v>3297.7783021574564</v>
      </c>
      <c r="BC10" s="95">
        <f t="shared" si="10"/>
        <v>3142.8840379834242</v>
      </c>
      <c r="BD10" s="95">
        <f t="shared" si="10"/>
        <v>3219.1568890433332</v>
      </c>
      <c r="BE10" s="95">
        <f t="shared" ref="BE10:BF10" si="11">BE19</f>
        <v>3194.7184478737254</v>
      </c>
      <c r="BF10" s="95">
        <f t="shared" si="11"/>
        <v>3281.5243315304106</v>
      </c>
      <c r="BG10" s="95">
        <f t="shared" ref="BG10" si="12">BG19</f>
        <v>3316.7896200962737</v>
      </c>
      <c r="BI10" s="53">
        <f t="shared" si="0"/>
        <v>3.3750958293428529E-2</v>
      </c>
      <c r="BJ10" s="138">
        <f t="shared" si="1"/>
        <v>1.0008561390834472</v>
      </c>
      <c r="BK10" s="138">
        <f t="shared" si="2"/>
        <v>0.75790701235068991</v>
      </c>
      <c r="BL10" s="138">
        <f t="shared" si="3"/>
        <v>1.3058160544982675</v>
      </c>
      <c r="BM10" s="138">
        <f t="shared" si="4"/>
        <v>1.2622459539891293</v>
      </c>
      <c r="BN10" s="138">
        <f t="shared" si="5"/>
        <v>1.193007761326111</v>
      </c>
      <c r="BO10" s="138">
        <f t="shared" si="6"/>
        <v>1.063298297574707</v>
      </c>
    </row>
    <row r="11" spans="3:70" ht="12" customHeight="1">
      <c r="C11" s="12" t="s">
        <v>20</v>
      </c>
      <c r="E11" s="17"/>
      <c r="F11" s="18"/>
      <c r="G11" s="18"/>
      <c r="H11" s="18"/>
      <c r="I11" s="18"/>
      <c r="J11" s="18"/>
      <c r="K11" s="18"/>
      <c r="L11" s="18"/>
      <c r="M11" s="18"/>
      <c r="N11" s="18"/>
      <c r="O11" s="18"/>
      <c r="P11" s="18"/>
      <c r="Q11" s="18"/>
      <c r="R11" s="18"/>
      <c r="S11" s="18"/>
      <c r="T11" s="18"/>
      <c r="U11" s="18"/>
      <c r="V11" s="18"/>
      <c r="W11" s="18"/>
      <c r="X11" s="18"/>
      <c r="Y11" s="95">
        <f t="shared" ref="Y11:AN11" si="13">Y20-Y19</f>
        <v>1691.9611880550465</v>
      </c>
      <c r="Z11" s="95">
        <f t="shared" si="13"/>
        <v>1718.5518591688906</v>
      </c>
      <c r="AA11" s="95">
        <f t="shared" si="13"/>
        <v>1674.3021244539777</v>
      </c>
      <c r="AB11" s="95">
        <f t="shared" si="13"/>
        <v>1711.3133957925711</v>
      </c>
      <c r="AC11" s="95">
        <f t="shared" si="13"/>
        <v>1660.2170080164997</v>
      </c>
      <c r="AD11" s="95">
        <f t="shared" si="13"/>
        <v>1659.751963883743</v>
      </c>
      <c r="AE11" s="95">
        <f t="shared" si="13"/>
        <v>1596.8885781353347</v>
      </c>
      <c r="AF11" s="95">
        <f t="shared" si="13"/>
        <v>1402.9754644808754</v>
      </c>
      <c r="AG11" s="95">
        <f t="shared" si="13"/>
        <v>1093.1325479452057</v>
      </c>
      <c r="AH11" s="95">
        <f t="shared" si="13"/>
        <v>880.39005479452226</v>
      </c>
      <c r="AI11" s="95">
        <f t="shared" si="13"/>
        <v>806.5950684931513</v>
      </c>
      <c r="AJ11" s="95">
        <f t="shared" si="13"/>
        <v>755.17754098360638</v>
      </c>
      <c r="AK11" s="95">
        <f t="shared" si="13"/>
        <v>736.67139726027381</v>
      </c>
      <c r="AL11" s="95">
        <f t="shared" si="13"/>
        <v>713.45049315068491</v>
      </c>
      <c r="AM11" s="95">
        <f t="shared" si="13"/>
        <v>670.27013698630117</v>
      </c>
      <c r="AN11" s="95">
        <f t="shared" si="13"/>
        <v>693.59562841530033</v>
      </c>
      <c r="AO11" s="95">
        <f t="shared" ref="AO11:AW11" si="14">AO20-AO19</f>
        <v>641.0430410958902</v>
      </c>
      <c r="AP11" s="95">
        <f t="shared" si="14"/>
        <v>651.48216438356167</v>
      </c>
      <c r="AQ11" s="95">
        <f t="shared" si="14"/>
        <v>709.28786301369837</v>
      </c>
      <c r="AR11" s="95">
        <f t="shared" si="14"/>
        <v>734.89903684886531</v>
      </c>
      <c r="AS11" s="95">
        <f t="shared" si="14"/>
        <v>704.31127330048594</v>
      </c>
      <c r="AT11" s="95">
        <f t="shared" si="14"/>
        <v>734.44383032710584</v>
      </c>
      <c r="AU11" s="95">
        <f t="shared" si="14"/>
        <v>742.92060994046824</v>
      </c>
      <c r="AV11" s="95">
        <f t="shared" si="14"/>
        <v>738.87077463123705</v>
      </c>
      <c r="AW11" s="95">
        <f t="shared" si="14"/>
        <v>712.61822380868853</v>
      </c>
      <c r="AX11" s="95">
        <f t="shared" ref="AX11:BD11" si="15">AX20-AX19</f>
        <v>688.09530061644728</v>
      </c>
      <c r="AY11" s="95">
        <f t="shared" si="15"/>
        <v>763.85828620394614</v>
      </c>
      <c r="AZ11" s="95">
        <f>AZ20-AZ19</f>
        <v>814.93415021335295</v>
      </c>
      <c r="BA11" s="95">
        <f t="shared" si="15"/>
        <v>780.06275668954413</v>
      </c>
      <c r="BB11" s="95">
        <f t="shared" si="15"/>
        <v>799.56270329395056</v>
      </c>
      <c r="BC11" s="95">
        <f t="shared" si="15"/>
        <v>808.73399006417003</v>
      </c>
      <c r="BD11" s="95">
        <f t="shared" si="15"/>
        <v>816.46744095425765</v>
      </c>
      <c r="BE11" s="95">
        <f t="shared" ref="BE11:BF11" si="16">BE20-BE19</f>
        <v>825.89853324549495</v>
      </c>
      <c r="BF11" s="95">
        <f t="shared" si="16"/>
        <v>875.94524527340218</v>
      </c>
      <c r="BG11" s="95">
        <f t="shared" ref="BG11" si="17">BG20-BG19</f>
        <v>910.30905032310284</v>
      </c>
      <c r="BI11" s="53">
        <f t="shared" si="0"/>
        <v>9.2631147316162253E-3</v>
      </c>
      <c r="BJ11" s="138" t="e">
        <f t="shared" si="1"/>
        <v>#DIV/0!</v>
      </c>
      <c r="BK11" s="138" t="e">
        <f t="shared" si="2"/>
        <v>#DIV/0!</v>
      </c>
      <c r="BL11" s="138">
        <f t="shared" si="3"/>
        <v>1.3124492327077388</v>
      </c>
      <c r="BM11" s="138">
        <f t="shared" si="4"/>
        <v>1.4200435726856826</v>
      </c>
      <c r="BN11" s="138">
        <f t="shared" si="5"/>
        <v>1.2253113430196099</v>
      </c>
      <c r="BO11" s="138">
        <f t="shared" si="6"/>
        <v>1.1170338733317047</v>
      </c>
    </row>
    <row r="12" spans="3:70" ht="12" customHeight="1">
      <c r="C12" s="12" t="s">
        <v>14</v>
      </c>
      <c r="E12" s="3">
        <f>'2020Oil Consumption - Barrels'!B78</f>
        <v>870.00565430442828</v>
      </c>
      <c r="F12" s="4">
        <f>'2020Oil Consumption - Barrels'!C78</f>
        <v>894.34242038045772</v>
      </c>
      <c r="G12" s="4">
        <f>'2020Oil Consumption - Barrels'!D78</f>
        <v>922.96024422263201</v>
      </c>
      <c r="H12" s="4">
        <f>'2020Oil Consumption - Barrels'!E78</f>
        <v>951.04871811327439</v>
      </c>
      <c r="I12" s="4">
        <f>'2020Oil Consumption - Barrels'!F78</f>
        <v>984.84839092177651</v>
      </c>
      <c r="J12" s="4">
        <f>'2020Oil Consumption - Barrels'!G78</f>
        <v>1043.988224157825</v>
      </c>
      <c r="K12" s="4">
        <f>'2020Oil Consumption - Barrels'!H78</f>
        <v>1098.2894873142525</v>
      </c>
      <c r="L12" s="4">
        <f>'2020Oil Consumption - Barrels'!I78</f>
        <v>1180.1757072236194</v>
      </c>
      <c r="M12" s="4">
        <f>'2020Oil Consumption - Barrels'!J78</f>
        <v>1275.9133848665967</v>
      </c>
      <c r="N12" s="4">
        <f>'2020Oil Consumption - Barrels'!K78</f>
        <v>1360.6817723152933</v>
      </c>
      <c r="O12" s="4">
        <f>'2020Oil Consumption - Barrels'!L78</f>
        <v>1316.562310673876</v>
      </c>
      <c r="P12" s="4">
        <f>'2020Oil Consumption - Barrels'!M78</f>
        <v>1501.6015211992765</v>
      </c>
      <c r="Q12" s="4">
        <f>'2020Oil Consumption - Barrels'!N78</f>
        <v>1706.1689259447928</v>
      </c>
      <c r="R12" s="4">
        <f>'2020Oil Consumption - Barrels'!O78</f>
        <v>1775.7926117267871</v>
      </c>
      <c r="S12" s="4">
        <f>'2020Oil Consumption - Barrels'!P78</f>
        <v>2018.3628073514913</v>
      </c>
      <c r="T12" s="4">
        <f>'2020Oil Consumption - Barrels'!Q78</f>
        <v>1932.9859880279</v>
      </c>
      <c r="U12" s="4">
        <f>'2020Oil Consumption - Barrels'!R78</f>
        <v>2116.0385322137345</v>
      </c>
      <c r="V12" s="4">
        <f>'2020Oil Consumption - Barrels'!S78</f>
        <v>2326.6001881268066</v>
      </c>
      <c r="W12" s="4">
        <f>'2020Oil Consumption - Barrels'!T78</f>
        <v>2596.5719630330454</v>
      </c>
      <c r="X12" s="4">
        <f>'2020Oil Consumption - Barrels'!U78</f>
        <v>2832.5710500737168</v>
      </c>
      <c r="Y12" s="4">
        <f>'2020Oil Consumption - Barrels'!V78</f>
        <v>3011.699452196151</v>
      </c>
      <c r="Z12" s="4">
        <f>'2020Oil Consumption - Barrels'!W78</f>
        <v>3001.094099927795</v>
      </c>
      <c r="AA12" s="4">
        <f>'2020Oil Consumption - Barrels'!X78</f>
        <v>3177.4474363134436</v>
      </c>
      <c r="AB12" s="4">
        <f>'2020Oil Consumption - Barrels'!Y78</f>
        <v>3309.8131328694667</v>
      </c>
      <c r="AC12" s="4">
        <f>'2020Oil Consumption - Barrels'!Z78</f>
        <v>3420.1642871238005</v>
      </c>
      <c r="AD12" s="4">
        <f>'2020Oil Consumption - Barrels'!AA78</f>
        <v>3488.553870355991</v>
      </c>
      <c r="AE12" s="4">
        <f>'2020Oil Consumption - Barrels'!AB78</f>
        <v>3645.58084058739</v>
      </c>
      <c r="AF12" s="4">
        <f>'2020Oil Consumption - Barrels'!AC78</f>
        <v>3851.3607971844503</v>
      </c>
      <c r="AG12" s="4">
        <f>'2020Oil Consumption - Barrels'!AD78</f>
        <v>4144.7359845345363</v>
      </c>
      <c r="AH12" s="4">
        <f>'2020Oil Consumption - Barrels'!AE78</f>
        <v>4584.5956762283886</v>
      </c>
      <c r="AI12" s="4">
        <f>'2020Oil Consumption - Barrels'!AF78</f>
        <v>4600.6411443177631</v>
      </c>
      <c r="AJ12" s="4">
        <f>'2020Oil Consumption - Barrels'!AG78</f>
        <v>4718.6095407627363</v>
      </c>
      <c r="AK12" s="4">
        <f>'2020Oil Consumption - Barrels'!AH78</f>
        <v>4951.4200096755021</v>
      </c>
      <c r="AL12" s="4">
        <f>'2020Oil Consumption - Barrels'!AI78</f>
        <v>4861.9457530819218</v>
      </c>
      <c r="AM12" s="4">
        <f>'2020Oil Consumption - Barrels'!AJ78</f>
        <v>4852.9825312957773</v>
      </c>
      <c r="AN12" s="4">
        <f>'2020Oil Consumption - Barrels'!AK78</f>
        <v>5087.4057996598694</v>
      </c>
      <c r="AO12" s="4">
        <f>'2020Oil Consumption - Barrels'!AL78</f>
        <v>5320.2230878241608</v>
      </c>
      <c r="AP12" s="4">
        <f>'2020Oil Consumption - Barrels'!AM78</f>
        <v>5455.5655945716799</v>
      </c>
      <c r="AQ12" s="4">
        <f>'2020Oil Consumption - Barrels'!AN78</f>
        <v>5673.7081739788628</v>
      </c>
      <c r="AR12" s="4">
        <f>'2020Oil Consumption - Barrels'!AO78</f>
        <v>5997.9598858199779</v>
      </c>
      <c r="AS12" s="4">
        <f>'2020Oil Consumption - Barrels'!AP78</f>
        <v>6452.0073769819637</v>
      </c>
      <c r="AT12" s="4">
        <f>'2020Oil Consumption - Barrels'!AQ78</f>
        <v>6721.9990333413016</v>
      </c>
      <c r="AU12" s="4">
        <f>'2020Oil Consumption - Barrels'!AR78</f>
        <v>6972.7757976428093</v>
      </c>
      <c r="AV12" s="4">
        <f>'2020Oil Consumption - Barrels'!AS78</f>
        <v>7391.2971528604439</v>
      </c>
      <c r="AW12" s="4">
        <f>'2020Oil Consumption - Barrels'!AT78</f>
        <v>7730.3820363724099</v>
      </c>
      <c r="AX12" s="4">
        <f>'2020Oil Consumption - Barrels'!AU78</f>
        <v>7987.0544942342603</v>
      </c>
      <c r="AY12" s="4">
        <f>'2020Oil Consumption - Barrels'!AV78</f>
        <v>8292.6553892270822</v>
      </c>
      <c r="AZ12" s="4">
        <f>'2020Oil Consumption - Barrels'!AW78</f>
        <v>8641.9797228655261</v>
      </c>
      <c r="BA12" s="4">
        <f>'2020Oil Consumption - Barrels'!AX78</f>
        <v>8867.9129499334595</v>
      </c>
      <c r="BB12" s="4">
        <f>'2020Oil Consumption - Barrels'!AY78</f>
        <v>8993.0580440155791</v>
      </c>
      <c r="BC12" s="4">
        <f>'2020Oil Consumption - Barrels'!AZ78</f>
        <v>8987.209124027524</v>
      </c>
      <c r="BD12" s="4">
        <f>'2020Oil Consumption - Barrels'!BA78</f>
        <v>9190.6470876332005</v>
      </c>
      <c r="BE12" s="4">
        <f>'2020Oil Consumption - Barrels'!BB78</f>
        <v>9156.4286395324998</v>
      </c>
      <c r="BF12" s="4">
        <f>'2020Oil Consumption - Barrels'!BC78</f>
        <v>9173.7268183490305</v>
      </c>
      <c r="BG12" s="4">
        <f>'2020Oil Consumption - Barrels'!BD78</f>
        <v>9415.7213340026901</v>
      </c>
      <c r="BI12" s="53">
        <f t="shared" si="0"/>
        <v>9.5812413341201247E-2</v>
      </c>
      <c r="BJ12" s="137">
        <f t="shared" si="1"/>
        <v>10.822597861769742</v>
      </c>
      <c r="BK12" s="101">
        <f t="shared" si="2"/>
        <v>9.5605794971040901</v>
      </c>
      <c r="BL12" s="137">
        <f t="shared" si="3"/>
        <v>1.850790305470069</v>
      </c>
      <c r="BM12" s="101">
        <f t="shared" si="4"/>
        <v>1.7697982168363331</v>
      </c>
      <c r="BN12" s="101">
        <f t="shared" si="5"/>
        <v>1.3503548095129825</v>
      </c>
      <c r="BO12" s="101">
        <f t="shared" si="6"/>
        <v>1.0895329121277555</v>
      </c>
    </row>
    <row r="13" spans="3:70" ht="12" customHeight="1">
      <c r="C13" s="12" t="s">
        <v>15</v>
      </c>
      <c r="E13" s="3">
        <f>'2020Oil Consumption - Barrels'!B89</f>
        <v>549.61491821721506</v>
      </c>
      <c r="F13" s="4">
        <f>'2020Oil Consumption - Barrels'!C89</f>
        <v>600.62879475215641</v>
      </c>
      <c r="G13" s="4">
        <f>'2020Oil Consumption - Barrels'!D89</f>
        <v>598.41568622174486</v>
      </c>
      <c r="H13" s="4">
        <f>'2020Oil Consumption - Barrels'!E89</f>
        <v>629.93728501269652</v>
      </c>
      <c r="I13" s="4">
        <f>'2020Oil Consumption - Barrels'!F89</f>
        <v>644.00669795008309</v>
      </c>
      <c r="J13" s="4">
        <f>'2020Oil Consumption - Barrels'!G89</f>
        <v>709.751476890601</v>
      </c>
      <c r="K13" s="4">
        <f>'2020Oil Consumption - Barrels'!H89</f>
        <v>801.32866060519723</v>
      </c>
      <c r="L13" s="4">
        <f>'2020Oil Consumption - Barrels'!I89</f>
        <v>867.91061816462343</v>
      </c>
      <c r="M13" s="4">
        <f>'2020Oil Consumption - Barrels'!J89</f>
        <v>935.35860989542869</v>
      </c>
      <c r="N13" s="4">
        <f>'2020Oil Consumption - Barrels'!K89</f>
        <v>967.42413436615516</v>
      </c>
      <c r="O13" s="4">
        <f>'2020Oil Consumption - Barrels'!L89</f>
        <v>1013.9641179054429</v>
      </c>
      <c r="P13" s="4">
        <f>'2020Oil Consumption - Barrels'!M89</f>
        <v>1123.8008213388614</v>
      </c>
      <c r="Q13" s="4">
        <f>'2020Oil Consumption - Barrels'!N89</f>
        <v>1193.791638494534</v>
      </c>
      <c r="R13" s="4">
        <f>'2020Oil Consumption - Barrels'!O89</f>
        <v>1260.4398931677285</v>
      </c>
      <c r="S13" s="4">
        <f>'2020Oil Consumption - Barrels'!P89</f>
        <v>1344.7597680384954</v>
      </c>
      <c r="T13" s="4">
        <f>'2020Oil Consumption - Barrels'!Q89</f>
        <v>1418.5581349121728</v>
      </c>
      <c r="U13" s="4">
        <f>'2020Oil Consumption - Barrels'!R89</f>
        <v>1513.4437534122205</v>
      </c>
      <c r="V13" s="4">
        <f>'2020Oil Consumption - Barrels'!S89</f>
        <v>1589.6907004372072</v>
      </c>
      <c r="W13" s="4">
        <f>'2020Oil Consumption - Barrels'!T89</f>
        <v>1642.7809763506489</v>
      </c>
      <c r="X13" s="4">
        <f>'2020Oil Consumption - Barrels'!U89</f>
        <v>1675.3078109250769</v>
      </c>
      <c r="Y13" s="4">
        <f>'2020Oil Consumption - Barrels'!V89</f>
        <v>1720.7090936670977</v>
      </c>
      <c r="Z13" s="4">
        <f>'2020Oil Consumption - Barrels'!W89</f>
        <v>1697.2860813697293</v>
      </c>
      <c r="AA13" s="4">
        <f>'2020Oil Consumption - Barrels'!X89</f>
        <v>1786.2533895705758</v>
      </c>
      <c r="AB13" s="4">
        <f>'2020Oil Consumption - Barrels'!Y89</f>
        <v>1865.3236795543908</v>
      </c>
      <c r="AC13" s="4">
        <f>'2020Oil Consumption - Barrels'!Z89</f>
        <v>1941.5977309693164</v>
      </c>
      <c r="AD13" s="4">
        <f>'2020Oil Consumption - Barrels'!AA89</f>
        <v>1979.5755373285976</v>
      </c>
      <c r="AE13" s="4">
        <f>'2020Oil Consumption - Barrels'!AB89</f>
        <v>1992.3359343843963</v>
      </c>
      <c r="AF13" s="4">
        <f>'2020Oil Consumption - Barrels'!AC89</f>
        <v>2033.7291115498656</v>
      </c>
      <c r="AG13" s="4">
        <f>'2020Oil Consumption - Barrels'!AD89</f>
        <v>2066.2563693516317</v>
      </c>
      <c r="AH13" s="4">
        <f>'2020Oil Consumption - Barrels'!AE89</f>
        <v>2118.3340391114834</v>
      </c>
      <c r="AI13" s="4">
        <f>'2020Oil Consumption - Barrels'!AF89</f>
        <v>2192.6451524621011</v>
      </c>
      <c r="AJ13" s="4">
        <f>'2020Oil Consumption - Barrels'!AG89</f>
        <v>2237.8540887376521</v>
      </c>
      <c r="AK13" s="4">
        <f>'2020Oil Consumption - Barrels'!AH89</f>
        <v>2306.814626736581</v>
      </c>
      <c r="AL13" s="4">
        <f>'2020Oil Consumption - Barrels'!AI89</f>
        <v>2367.5059154398828</v>
      </c>
      <c r="AM13" s="4">
        <f>'2020Oil Consumption - Barrels'!AJ89</f>
        <v>2450.4832260234316</v>
      </c>
      <c r="AN13" s="4">
        <f>'2020Oil Consumption - Barrels'!AK89</f>
        <v>2463.879219235801</v>
      </c>
      <c r="AO13" s="4">
        <f>'2020Oil Consumption - Barrels'!AL89</f>
        <v>2510.2647368565576</v>
      </c>
      <c r="AP13" s="4">
        <f>'2020Oil Consumption - Barrels'!AM89</f>
        <v>2561.2604073281864</v>
      </c>
      <c r="AQ13" s="4">
        <f>'2020Oil Consumption - Barrels'!AN89</f>
        <v>2635.5958671480053</v>
      </c>
      <c r="AR13" s="4">
        <f>'2020Oil Consumption - Barrels'!AO89</f>
        <v>2753.9098552827977</v>
      </c>
      <c r="AS13" s="4">
        <f>'2020Oil Consumption - Barrels'!AP89</f>
        <v>2899.4466514247788</v>
      </c>
      <c r="AT13" s="4">
        <f>'2020Oil Consumption - Barrels'!AQ89</f>
        <v>2925.0858429561981</v>
      </c>
      <c r="AU13" s="4">
        <f>'2020Oil Consumption - Barrels'!AR89</f>
        <v>3029.6124438872966</v>
      </c>
      <c r="AV13" s="4">
        <f>'2020Oil Consumption - Barrels'!AS89</f>
        <v>3195.7159795461712</v>
      </c>
      <c r="AW13" s="4">
        <f>'2020Oil Consumption - Barrels'!AT89</f>
        <v>3321.5281132725227</v>
      </c>
      <c r="AX13" s="4">
        <f>'2020Oil Consumption - Barrels'!AU89</f>
        <v>3488.6001159702432</v>
      </c>
      <c r="AY13" s="4">
        <f>'2020Oil Consumption - Barrels'!AV89</f>
        <v>3405.2423867387461</v>
      </c>
      <c r="AZ13" s="4">
        <f>'2020Oil Consumption - Barrels'!AW89</f>
        <v>3575.2525462341819</v>
      </c>
      <c r="BA13" s="4">
        <f>'2020Oil Consumption - Barrels'!AX89</f>
        <v>3711.621125069571</v>
      </c>
      <c r="BB13" s="4">
        <f>'2020Oil Consumption - Barrels'!AY89</f>
        <v>3772.6394725141563</v>
      </c>
      <c r="BC13" s="4">
        <f>'2020Oil Consumption - Barrels'!AZ89</f>
        <v>3859.1130047133965</v>
      </c>
      <c r="BD13" s="4">
        <f>'2020Oil Consumption - Barrels'!BA89</f>
        <v>3893.8365029151296</v>
      </c>
      <c r="BE13" s="4">
        <f>'2020Oil Consumption - Barrels'!BB89</f>
        <v>3937.8459752882577</v>
      </c>
      <c r="BF13" s="4">
        <f>'2020Oil Consumption - Barrels'!BC89</f>
        <v>3986.0130663030404</v>
      </c>
      <c r="BG13" s="4">
        <f>'2020Oil Consumption - Barrels'!BD89</f>
        <v>4096.4240391177218</v>
      </c>
      <c r="BI13" s="53">
        <f t="shared" si="0"/>
        <v>4.1684355274980378E-2</v>
      </c>
      <c r="BJ13" s="101">
        <f t="shared" si="1"/>
        <v>7.4532620992262819</v>
      </c>
      <c r="BK13" s="101">
        <f t="shared" si="2"/>
        <v>6.3608407368384778</v>
      </c>
      <c r="BL13" s="102">
        <f t="shared" si="3"/>
        <v>1.6625912533116263</v>
      </c>
      <c r="BM13" s="101">
        <f t="shared" si="4"/>
        <v>1.631869331936443</v>
      </c>
      <c r="BN13" s="101">
        <f t="shared" si="5"/>
        <v>1.3521280741313562</v>
      </c>
      <c r="BO13" s="101">
        <f t="shared" si="6"/>
        <v>1.14577193810616</v>
      </c>
    </row>
    <row r="14" spans="3:70" ht="12" customHeight="1">
      <c r="C14" s="12" t="s">
        <v>16</v>
      </c>
      <c r="E14" s="3">
        <f>'2020Oil Consumption - Barrels'!B93</f>
        <v>215.49350684931508</v>
      </c>
      <c r="F14" s="4">
        <f>'2020Oil Consumption - Barrels'!C93</f>
        <v>276.6654794520548</v>
      </c>
      <c r="G14" s="4">
        <f>'2020Oil Consumption - Barrels'!D93</f>
        <v>273.2941369863014</v>
      </c>
      <c r="H14" s="4">
        <f>'2020Oil Consumption - Barrels'!E93</f>
        <v>298.00571038251371</v>
      </c>
      <c r="I14" s="4">
        <f>'2020Oil Consumption - Barrels'!F93</f>
        <v>400.56093150684927</v>
      </c>
      <c r="J14" s="4">
        <f>'2020Oil Consumption - Barrels'!G93</f>
        <v>554.22446575342474</v>
      </c>
      <c r="K14" s="4">
        <f>'2020Oil Consumption - Barrels'!H93</f>
        <v>753.26528767123307</v>
      </c>
      <c r="L14" s="4">
        <f>'2020Oil Consumption - Barrels'!I93</f>
        <v>864.58803278688515</v>
      </c>
      <c r="M14" s="4">
        <f>'2020Oil Consumption - Barrels'!J93</f>
        <v>1058.3232328767122</v>
      </c>
      <c r="N14" s="4">
        <f>'2020Oil Consumption - Barrels'!K93</f>
        <v>1216.7103561643835</v>
      </c>
      <c r="O14" s="4">
        <f>'2020Oil Consumption - Barrels'!L93</f>
        <v>1341.9964657534247</v>
      </c>
      <c r="P14" s="4">
        <f>'2020Oil Consumption - Barrels'!M93</f>
        <v>1534.1262021857924</v>
      </c>
      <c r="Q14" s="4">
        <f>'2020Oil Consumption - Barrels'!N93</f>
        <v>1624.8955890410962</v>
      </c>
      <c r="R14" s="4">
        <f>'2020Oil Consumption - Barrels'!O93</f>
        <v>1819.0612328767122</v>
      </c>
      <c r="S14" s="4">
        <f>'2020Oil Consumption - Barrels'!P93</f>
        <v>1827.1003835616441</v>
      </c>
      <c r="T14" s="4">
        <f>'2020Oil Consumption - Barrels'!Q93</f>
        <v>1706.8353370380132</v>
      </c>
      <c r="U14" s="4">
        <f>'2020Oil Consumption - Barrels'!R93</f>
        <v>1625.357911676304</v>
      </c>
      <c r="V14" s="4">
        <f>'2020Oil Consumption - Barrels'!S93</f>
        <v>1613.6112014634873</v>
      </c>
      <c r="W14" s="4">
        <f>'2020Oil Consumption - Barrels'!T93</f>
        <v>1654.3262115332532</v>
      </c>
      <c r="X14" s="4">
        <f>'2020Oil Consumption - Barrels'!U93</f>
        <v>1712.8878354494386</v>
      </c>
      <c r="Y14" s="4">
        <f>'2020Oil Consumption - Barrels'!V93</f>
        <v>1807.4444120079834</v>
      </c>
      <c r="Z14" s="4">
        <f>'2020Oil Consumption - Barrels'!W93</f>
        <v>1924.9545016215109</v>
      </c>
      <c r="AA14" s="4">
        <f>'2020Oil Consumption - Barrels'!X93</f>
        <v>2048.2839558768201</v>
      </c>
      <c r="AB14" s="4">
        <f>'2020Oil Consumption - Barrels'!Y93</f>
        <v>2202.9245717594795</v>
      </c>
      <c r="AC14" s="4">
        <f>'2020Oil Consumption - Barrels'!Z93</f>
        <v>2315.0688682844589</v>
      </c>
      <c r="AD14" s="4">
        <f>'2020Oil Consumption - Barrels'!AA93</f>
        <v>2296.8889110359255</v>
      </c>
      <c r="AE14" s="4">
        <f>'2020Oil Consumption - Barrels'!AB93</f>
        <v>2490.5689372523866</v>
      </c>
      <c r="AF14" s="4">
        <f>'2020Oil Consumption - Barrels'!AC93</f>
        <v>2704.8812894035332</v>
      </c>
      <c r="AG14" s="4">
        <f>'2020Oil Consumption - Barrels'!AD93</f>
        <v>3013.4708463783436</v>
      </c>
      <c r="AH14" s="4">
        <f>'2020Oil Consumption - Barrels'!AE93</f>
        <v>3068.8205428342167</v>
      </c>
      <c r="AI14" s="4">
        <f>'2020Oil Consumption - Barrels'!AF93</f>
        <v>3342.2322795830696</v>
      </c>
      <c r="AJ14" s="4">
        <f>'2020Oil Consumption - Barrels'!AG93</f>
        <v>3659.8938759415137</v>
      </c>
      <c r="AK14" s="4">
        <f>'2020Oil Consumption - Barrels'!AH93</f>
        <v>4007.3786777079767</v>
      </c>
      <c r="AL14" s="4">
        <f>'2020Oil Consumption - Barrels'!AI93</f>
        <v>4139.0104272576236</v>
      </c>
      <c r="AM14" s="4">
        <f>'2020Oil Consumption - Barrels'!AJ93</f>
        <v>4386.9819388009937</v>
      </c>
      <c r="AN14" s="4">
        <f>'2020Oil Consumption - Barrels'!AK93</f>
        <v>4696.923683154344</v>
      </c>
      <c r="AO14" s="4">
        <f>'2020Oil Consumption - Barrels'!AL93</f>
        <v>4809.6135444466308</v>
      </c>
      <c r="AP14" s="4">
        <f>'2020Oil Consumption - Barrels'!AM93</f>
        <v>5200.2175788403347</v>
      </c>
      <c r="AQ14" s="4">
        <f>'2020Oil Consumption - Barrels'!AN93</f>
        <v>5781.1680717657682</v>
      </c>
      <c r="AR14" s="4">
        <f>'2020Oil Consumption - Barrels'!AO93</f>
        <v>6737.6110386702421</v>
      </c>
      <c r="AS14" s="4">
        <f>'2020Oil Consumption - Barrels'!AP93</f>
        <v>6878.0469038551337</v>
      </c>
      <c r="AT14" s="4">
        <f>'2020Oil Consumption - Barrels'!AQ93</f>
        <v>7402.3704602078515</v>
      </c>
      <c r="AU14" s="4">
        <f>'2020Oil Consumption - Barrels'!AR93</f>
        <v>7777.5792998633924</v>
      </c>
      <c r="AV14" s="4">
        <f>'2020Oil Consumption - Barrels'!AS93</f>
        <v>7904.1894828605173</v>
      </c>
      <c r="AW14" s="4">
        <f>'2020Oil Consumption - Barrels'!AT93</f>
        <v>8240.4089351033817</v>
      </c>
      <c r="AX14" s="4">
        <f>'2020Oil Consumption - Barrels'!AU93</f>
        <v>9389.6062709693288</v>
      </c>
      <c r="AY14" s="4">
        <f>'2020Oil Consumption - Barrels'!AV93</f>
        <v>9738.767219907133</v>
      </c>
      <c r="AZ14" s="4">
        <f>'2020Oil Consumption - Barrels'!AW93</f>
        <v>10170.045712954075</v>
      </c>
      <c r="BA14" s="4">
        <f>'2020Oil Consumption - Barrels'!AX93</f>
        <v>10667.760198793323</v>
      </c>
      <c r="BB14" s="4">
        <f>'2020Oil Consumption - Barrels'!AY93</f>
        <v>11134.182729156708</v>
      </c>
      <c r="BC14" s="4">
        <f>'2020Oil Consumption - Barrels'!AZ93</f>
        <v>11911.169768616464</v>
      </c>
      <c r="BD14" s="4">
        <f>'2020Oil Consumption - Barrels'!BA93</f>
        <v>12248.256554136497</v>
      </c>
      <c r="BE14" s="4">
        <f>'2020Oil Consumption - Barrels'!BB93</f>
        <v>12842.30051525723</v>
      </c>
      <c r="BF14" s="4">
        <f>'2020Oil Consumption - Barrels'!BC93</f>
        <v>13374.832766549182</v>
      </c>
      <c r="BG14" s="4">
        <f>'2020Oil Consumption - Barrels'!BD93</f>
        <v>14055.515536626757</v>
      </c>
      <c r="BI14" s="136">
        <f t="shared" si="0"/>
        <v>0.14302598988945123</v>
      </c>
      <c r="BJ14" s="137">
        <f t="shared" si="1"/>
        <v>65.22477517828483</v>
      </c>
      <c r="BK14" s="101">
        <f t="shared" si="2"/>
        <v>35.089581711706245</v>
      </c>
      <c r="BL14" s="137">
        <f t="shared" si="3"/>
        <v>2.9924939140564026</v>
      </c>
      <c r="BM14" s="101">
        <f t="shared" si="4"/>
        <v>2.9223793984146207</v>
      </c>
      <c r="BN14" s="101">
        <f t="shared" si="5"/>
        <v>1.8071838286333683</v>
      </c>
      <c r="BO14" s="101">
        <f t="shared" si="6"/>
        <v>1.3820503794514485</v>
      </c>
    </row>
    <row r="15" spans="3:70" ht="12" customHeight="1">
      <c r="C15" s="12" t="s">
        <v>22</v>
      </c>
      <c r="E15" s="14">
        <f t="shared" ref="E15" si="18">E21-E14</f>
        <v>2989.3090472145295</v>
      </c>
      <c r="F15" s="15">
        <f t="shared" ref="F15:X15" si="19">F21-F14</f>
        <v>3416.5967087936451</v>
      </c>
      <c r="G15" s="15">
        <f t="shared" si="19"/>
        <v>4027.1616090358852</v>
      </c>
      <c r="H15" s="15">
        <f t="shared" si="19"/>
        <v>4604.3925010903658</v>
      </c>
      <c r="I15" s="15">
        <f t="shared" si="19"/>
        <v>5314.6391524923501</v>
      </c>
      <c r="J15" s="15">
        <f t="shared" si="19"/>
        <v>6091.3039433179547</v>
      </c>
      <c r="K15" s="15">
        <f t="shared" si="19"/>
        <v>6639.7844330163025</v>
      </c>
      <c r="L15" s="15">
        <f t="shared" si="19"/>
        <v>7075.2341327062904</v>
      </c>
      <c r="M15" s="15">
        <f t="shared" si="19"/>
        <v>7999.6249670317793</v>
      </c>
      <c r="N15" s="15">
        <f t="shared" si="19"/>
        <v>7779.3392598608643</v>
      </c>
      <c r="O15" s="15">
        <f t="shared" si="19"/>
        <v>7622.3589473325601</v>
      </c>
      <c r="P15" s="15">
        <f t="shared" si="19"/>
        <v>7981.7955086362872</v>
      </c>
      <c r="Q15" s="15">
        <f t="shared" si="19"/>
        <v>8411.1636906627318</v>
      </c>
      <c r="R15" s="15">
        <f t="shared" si="19"/>
        <v>9037.7320340088972</v>
      </c>
      <c r="S15" s="15">
        <f t="shared" si="19"/>
        <v>9325.3449450667522</v>
      </c>
      <c r="T15" s="15">
        <f t="shared" si="19"/>
        <v>8845.7382760499495</v>
      </c>
      <c r="U15" s="15">
        <f t="shared" si="19"/>
        <v>8678.1422048292479</v>
      </c>
      <c r="V15" s="15">
        <f t="shared" si="19"/>
        <v>8406.2451486802529</v>
      </c>
      <c r="W15" s="15">
        <f t="shared" si="19"/>
        <v>8528.2566170697828</v>
      </c>
      <c r="X15" s="15">
        <f t="shared" si="19"/>
        <v>8822.0316636144198</v>
      </c>
      <c r="Y15" s="15">
        <f t="shared" ref="Y15:Z15" si="20">Y21-Y14</f>
        <v>8794.9588672382379</v>
      </c>
      <c r="Z15" s="15">
        <f t="shared" si="20"/>
        <v>9107.5892431928587</v>
      </c>
      <c r="AA15" s="15">
        <f t="shared" ref="AA15:AB15" si="21">AA21-AA14</f>
        <v>9333.5407079115357</v>
      </c>
      <c r="AB15" s="15">
        <f t="shared" si="21"/>
        <v>10119.51573803573</v>
      </c>
      <c r="AC15" s="15">
        <f t="shared" ref="AC15:AH15" si="22">AC21-AC14</f>
        <v>10814.524318344302</v>
      </c>
      <c r="AD15" s="15">
        <f t="shared" si="22"/>
        <v>11563.851685867819</v>
      </c>
      <c r="AE15" s="15">
        <f t="shared" si="22"/>
        <v>11972.678719886542</v>
      </c>
      <c r="AF15" s="15">
        <f t="shared" si="22"/>
        <v>12705.195197362644</v>
      </c>
      <c r="AG15" s="15">
        <f t="shared" si="22"/>
        <v>13144.037777585512</v>
      </c>
      <c r="AH15" s="15">
        <f t="shared" si="22"/>
        <v>14040.10086105094</v>
      </c>
      <c r="AI15" s="15">
        <f t="shared" ref="AI15:AN15" si="23">AI21-AI14</f>
        <v>14852.33287604521</v>
      </c>
      <c r="AJ15" s="15">
        <f t="shared" si="23"/>
        <v>15401.925206595613</v>
      </c>
      <c r="AK15" s="15">
        <f t="shared" si="23"/>
        <v>16065.761135956658</v>
      </c>
      <c r="AL15" s="15">
        <f t="shared" si="23"/>
        <v>15536.943767380533</v>
      </c>
      <c r="AM15" s="15">
        <f t="shared" si="23"/>
        <v>16217.265290417618</v>
      </c>
      <c r="AN15" s="15">
        <f t="shared" si="23"/>
        <v>16486.558283851024</v>
      </c>
      <c r="AO15" s="15">
        <f t="shared" ref="AO15:AW15" si="24">AO21-AO14</f>
        <v>16593.940000777286</v>
      </c>
      <c r="AP15" s="15">
        <f t="shared" si="24"/>
        <v>16956.102125779078</v>
      </c>
      <c r="AQ15" s="15">
        <f t="shared" si="24"/>
        <v>17291.640551805041</v>
      </c>
      <c r="AR15" s="15">
        <f t="shared" si="24"/>
        <v>17550.787336229125</v>
      </c>
      <c r="AS15" s="15">
        <f t="shared" si="24"/>
        <v>17697.501311253603</v>
      </c>
      <c r="AT15" s="15">
        <f t="shared" si="24"/>
        <v>17779.943939808851</v>
      </c>
      <c r="AU15" s="15">
        <f t="shared" si="24"/>
        <v>18272.028185240433</v>
      </c>
      <c r="AV15" s="15">
        <f t="shared" si="24"/>
        <v>17975.037887678875</v>
      </c>
      <c r="AW15" s="15">
        <f t="shared" si="24"/>
        <v>17987.497521548532</v>
      </c>
      <c r="AX15" s="15">
        <f t="shared" ref="AX15:BD15" si="25">AX21-AX14</f>
        <v>18527.725803082831</v>
      </c>
      <c r="AY15" s="15">
        <f t="shared" si="25"/>
        <v>19063.620018471549</v>
      </c>
      <c r="AZ15" s="15">
        <f t="shared" si="25"/>
        <v>19764.595936574427</v>
      </c>
      <c r="BA15" s="15">
        <f t="shared" si="25"/>
        <v>19891.782513575348</v>
      </c>
      <c r="BB15" s="15">
        <f t="shared" si="25"/>
        <v>19970.92545990122</v>
      </c>
      <c r="BC15" s="15">
        <f t="shared" si="25"/>
        <v>20432.695052693132</v>
      </c>
      <c r="BD15" s="15">
        <f t="shared" si="25"/>
        <v>21270.28326708958</v>
      </c>
      <c r="BE15" s="15">
        <f t="shared" ref="BE15:BF15" si="26">BE21-BE14</f>
        <v>21826.629615046579</v>
      </c>
      <c r="BF15" s="15">
        <f t="shared" si="26"/>
        <v>22081.680513412801</v>
      </c>
      <c r="BG15" s="15">
        <f t="shared" ref="BG15" si="27">BG21-BG14</f>
        <v>22122.629412380811</v>
      </c>
      <c r="BI15" s="136">
        <f t="shared" si="0"/>
        <v>0.22511525546096209</v>
      </c>
      <c r="BJ15" s="101">
        <f t="shared" si="1"/>
        <v>7.4005828982436315</v>
      </c>
      <c r="BK15" s="101">
        <f t="shared" si="2"/>
        <v>4.1625835315660513</v>
      </c>
      <c r="BL15" s="101">
        <f t="shared" si="3"/>
        <v>1.3418585632909479</v>
      </c>
      <c r="BM15" s="101">
        <f t="shared" si="4"/>
        <v>1.3331752080183823</v>
      </c>
      <c r="BN15" s="101">
        <f t="shared" si="5"/>
        <v>1.2107374828947983</v>
      </c>
      <c r="BO15" s="101">
        <f t="shared" si="6"/>
        <v>1.1193059288119742</v>
      </c>
    </row>
    <row r="16" spans="3:70" ht="12" customHeight="1">
      <c r="C16" s="13" t="s">
        <v>21</v>
      </c>
      <c r="E16" s="5">
        <f>'2020Oil Consumption - Barrels'!B111</f>
        <v>30770.561969303813</v>
      </c>
      <c r="F16" s="6">
        <f>'2020Oil Consumption - Barrels'!C111</f>
        <v>33137.224910837307</v>
      </c>
      <c r="G16" s="6">
        <f>'2020Oil Consumption - Barrels'!D111</f>
        <v>35503.390213192324</v>
      </c>
      <c r="H16" s="6">
        <f>'2020Oil Consumption - Barrels'!E111</f>
        <v>38420.259802216533</v>
      </c>
      <c r="I16" s="6">
        <f>'2020Oil Consumption - Barrels'!F111</f>
        <v>41726.69755610494</v>
      </c>
      <c r="J16" s="6">
        <f>'2020Oil Consumption - Barrels'!G111</f>
        <v>45312.721968381957</v>
      </c>
      <c r="K16" s="6">
        <f>'2020Oil Consumption - Barrels'!H111</f>
        <v>47886.139180851911</v>
      </c>
      <c r="L16" s="6">
        <f>'2020Oil Consumption - Barrels'!I111</f>
        <v>51429.905991712862</v>
      </c>
      <c r="M16" s="6">
        <f>'2020Oil Consumption - Barrels'!J111</f>
        <v>55576.976887934979</v>
      </c>
      <c r="N16" s="6">
        <f>'2020Oil Consumption - Barrels'!K111</f>
        <v>54790.428248198616</v>
      </c>
      <c r="O16" s="6">
        <f>'2020Oil Consumption - Barrels'!L111</f>
        <v>54342.25851629681</v>
      </c>
      <c r="P16" s="6">
        <f>'2020Oil Consumption - Barrels'!M111</f>
        <v>57706.029413156561</v>
      </c>
      <c r="Q16" s="6">
        <f>'2020Oil Consumption - Barrels'!N111</f>
        <v>59921.014063797062</v>
      </c>
      <c r="R16" s="6">
        <f>'2020Oil Consumption - Barrels'!O111</f>
        <v>62896.295240127612</v>
      </c>
      <c r="S16" s="6">
        <f>'2020Oil Consumption - Barrels'!P111</f>
        <v>64024.9117625156</v>
      </c>
      <c r="T16" s="6">
        <f>'2020Oil Consumption - Barrels'!Q111</f>
        <v>61407.874037069872</v>
      </c>
      <c r="U16" s="6">
        <f>'2020Oil Consumption - Barrels'!R111</f>
        <v>59532.936467952146</v>
      </c>
      <c r="V16" s="6">
        <f>'2020Oil Consumption - Barrels'!S111</f>
        <v>57845.492101943557</v>
      </c>
      <c r="W16" s="6">
        <f>'2020Oil Consumption - Barrels'!T111</f>
        <v>57665.259080398188</v>
      </c>
      <c r="X16" s="6">
        <f>'2020Oil Consumption - Barrels'!U111</f>
        <v>58907.937666127844</v>
      </c>
      <c r="Y16" s="6">
        <f>'2020Oil Consumption - Barrels'!V111</f>
        <v>59318.804081734488</v>
      </c>
      <c r="Z16" s="6">
        <f>'2020Oil Consumption - Barrels'!W111</f>
        <v>61100.649005270352</v>
      </c>
      <c r="AA16" s="6">
        <f>'2020Oil Consumption - Barrels'!X111</f>
        <v>62436.037820385427</v>
      </c>
      <c r="AB16" s="6">
        <f>'2020Oil Consumption - Barrels'!Y111</f>
        <v>64407.390329252688</v>
      </c>
      <c r="AC16" s="6">
        <f>'2020Oil Consumption - Barrels'!Z111</f>
        <v>65631.890591282281</v>
      </c>
      <c r="AD16" s="6">
        <f>'2020Oil Consumption - Barrels'!AA111</f>
        <v>66364.009980288756</v>
      </c>
      <c r="AE16" s="6">
        <f>'2020Oil Consumption - Barrels'!AB111</f>
        <v>66476.948022637283</v>
      </c>
      <c r="AF16" s="6">
        <f>'2020Oil Consumption - Barrels'!AC111</f>
        <v>67560.570370551941</v>
      </c>
      <c r="AG16" s="6">
        <f>'2020Oil Consumption - Barrels'!AD111</f>
        <v>67396.637448075984</v>
      </c>
      <c r="AH16" s="6">
        <f>'2020Oil Consumption - Barrels'!AE111</f>
        <v>68976.42281966834</v>
      </c>
      <c r="AI16" s="6">
        <f>'2020Oil Consumption - Barrels'!AF111</f>
        <v>70094.879735830502</v>
      </c>
      <c r="AJ16" s="6">
        <f>'2020Oil Consumption - Barrels'!AG111</f>
        <v>71641.547758518849</v>
      </c>
      <c r="AK16" s="6">
        <f>'2020Oil Consumption - Barrels'!AH111</f>
        <v>73741.06876437625</v>
      </c>
      <c r="AL16" s="6">
        <f>'2020Oil Consumption - Barrels'!AI111</f>
        <v>74119.33407868848</v>
      </c>
      <c r="AM16" s="6">
        <f>'2020Oil Consumption - Barrels'!AJ111</f>
        <v>75673.559956210229</v>
      </c>
      <c r="AN16" s="135">
        <f>'2020Oil Consumption - Barrels'!AK111</f>
        <v>76484.971378134913</v>
      </c>
      <c r="AO16" s="6">
        <f>'2020Oil Consumption - Barrels'!AL111</f>
        <v>77365.729307596659</v>
      </c>
      <c r="AP16" s="6">
        <f>'2020Oil Consumption - Barrels'!AM111</f>
        <v>78238.288646408473</v>
      </c>
      <c r="AQ16" s="6">
        <f>'2020Oil Consumption - Barrels'!AN111</f>
        <v>79907.622672360958</v>
      </c>
      <c r="AR16" s="6">
        <f>'2020Oil Consumption - Barrels'!AO111</f>
        <v>82654.461739694671</v>
      </c>
      <c r="AS16" s="6">
        <f>'2020Oil Consumption - Barrels'!AP111</f>
        <v>83891.178010635442</v>
      </c>
      <c r="AT16" s="6">
        <f>'2020Oil Consumption - Barrels'!AQ111</f>
        <v>84915.99774110537</v>
      </c>
      <c r="AU16" s="6">
        <f>'2020Oil Consumption - Barrels'!AR111</f>
        <v>86099.633900455563</v>
      </c>
      <c r="AV16" s="6">
        <f>'2020Oil Consumption - Barrels'!AS111</f>
        <v>85170.137173017458</v>
      </c>
      <c r="AW16" s="6">
        <f>'2020Oil Consumption - Barrels'!AT111</f>
        <v>84082.707196776144</v>
      </c>
      <c r="AX16" s="6">
        <f>'2020Oil Consumption - Barrels'!AU111</f>
        <v>86855.60511697513</v>
      </c>
      <c r="AY16" s="6">
        <f>'2020Oil Consumption - Barrels'!AV111</f>
        <v>87820.240744663257</v>
      </c>
      <c r="AZ16" s="6">
        <f>'2020Oil Consumption - Barrels'!AW111</f>
        <v>88784.263398269337</v>
      </c>
      <c r="BA16" s="6">
        <f>'2020Oil Consumption - Barrels'!AX111</f>
        <v>90151.544757114811</v>
      </c>
      <c r="BB16" s="6">
        <f>'2020Oil Consumption - Barrels'!AY111</f>
        <v>90902.907710742671</v>
      </c>
      <c r="BC16" s="6">
        <f>'2020Oil Consumption - Barrels'!AZ111</f>
        <v>92610.12861136868</v>
      </c>
      <c r="BD16" s="6">
        <f>'2020Oil Consumption - Barrels'!BA111</f>
        <v>94403.976866573081</v>
      </c>
      <c r="BE16" s="104">
        <f>'2020Oil Consumption - Barrels'!BB111</f>
        <v>96012.591571507888</v>
      </c>
      <c r="BF16" s="104">
        <f>'2020Oil Consumption - Barrels'!BC111</f>
        <v>97348.380016017167</v>
      </c>
      <c r="BG16" s="135">
        <f>'2020Oil Consumption - Barrels'!BD111</f>
        <v>98272.457666544782</v>
      </c>
      <c r="BI16" s="53">
        <f t="shared" si="0"/>
        <v>1</v>
      </c>
      <c r="BJ16" s="137">
        <f t="shared" si="1"/>
        <v>3.193716701195763</v>
      </c>
      <c r="BK16" s="101">
        <f t="shared" si="2"/>
        <v>2.3551458280255577</v>
      </c>
      <c r="BL16" s="137">
        <f t="shared" si="3"/>
        <v>1.2848597037540155</v>
      </c>
      <c r="BM16" s="101">
        <f t="shared" si="4"/>
        <v>1.2702324213325196</v>
      </c>
      <c r="BN16" s="101">
        <f t="shared" si="5"/>
        <v>1.1413806681241279</v>
      </c>
      <c r="BO16" s="101">
        <f t="shared" si="6"/>
        <v>1.1068679730518596</v>
      </c>
    </row>
    <row r="17" spans="3:67" ht="2.25" customHeight="1">
      <c r="E17" s="98"/>
      <c r="F17" s="99"/>
      <c r="G17" s="99"/>
      <c r="H17" s="99"/>
      <c r="I17" s="99"/>
      <c r="J17" s="99"/>
      <c r="K17" s="99"/>
      <c r="L17" s="99"/>
      <c r="M17" s="99"/>
      <c r="N17" s="99"/>
      <c r="O17" s="99"/>
      <c r="P17" s="99"/>
      <c r="Q17" s="99"/>
      <c r="R17" s="99"/>
      <c r="S17" s="99"/>
      <c r="T17" s="99"/>
      <c r="U17" s="99"/>
      <c r="V17" s="99"/>
      <c r="W17" s="99"/>
      <c r="X17" s="99"/>
      <c r="BJ17" s="101"/>
      <c r="BK17" s="101"/>
      <c r="BL17" s="101"/>
      <c r="BM17" s="101"/>
      <c r="BN17" s="101"/>
      <c r="BO17" s="101"/>
    </row>
    <row r="18" spans="3:67" ht="12" customHeight="1">
      <c r="C18" s="11" t="s">
        <v>23</v>
      </c>
      <c r="E18" s="1">
        <f>'2020Oil Consumption - Barrels'!B64</f>
        <v>3313.9524159123266</v>
      </c>
      <c r="F18" s="2">
        <f>'2020Oil Consumption - Barrels'!C64</f>
        <v>3548.8187962520519</v>
      </c>
      <c r="G18" s="2">
        <f>'2020Oil Consumption - Barrels'!D64</f>
        <v>3866.1262211835628</v>
      </c>
      <c r="H18" s="2">
        <f>'2020Oil Consumption - Barrels'!E64</f>
        <v>4107.3103708524659</v>
      </c>
      <c r="I18" s="2">
        <f>'2020Oil Consumption - Barrels'!F64</f>
        <v>4376.2487561753387</v>
      </c>
      <c r="J18" s="2">
        <f>'2020Oil Consumption - Barrels'!G64</f>
        <v>4826.3626431123321</v>
      </c>
      <c r="K18" s="2">
        <f>'2020Oil Consumption - Barrels'!H64</f>
        <v>5126.5396669808224</v>
      </c>
      <c r="L18" s="2">
        <f>'2020Oil Consumption - Barrels'!I64</f>
        <v>5547.1179576393497</v>
      </c>
      <c r="M18" s="2">
        <f>'2020Oil Consumption - Barrels'!J64</f>
        <v>5981.4497605808247</v>
      </c>
      <c r="N18" s="2">
        <f>'2020Oil Consumption - Barrels'!K64</f>
        <v>6587.9134993972639</v>
      </c>
      <c r="O18" s="2">
        <f>'2020Oil Consumption - Barrels'!L64</f>
        <v>6911.7861025972634</v>
      </c>
      <c r="P18" s="2">
        <f>'2020Oil Consumption - Barrels'!M64</f>
        <v>7055.1226622950853</v>
      </c>
      <c r="Q18" s="2">
        <f>'2020Oil Consumption - Barrels'!N64</f>
        <v>7375.7176441643896</v>
      </c>
      <c r="R18" s="2">
        <f>'2020Oil Consumption - Barrels'!O64</f>
        <v>7822.327106268498</v>
      </c>
      <c r="S18" s="2">
        <f>'2020Oil Consumption - Barrels'!P64</f>
        <v>7967.873025468486</v>
      </c>
      <c r="T18" s="2">
        <f>'2020Oil Consumption - Barrels'!Q64</f>
        <v>8338.1581140039034</v>
      </c>
      <c r="U18" s="2">
        <f>'2020Oil Consumption - Barrels'!R64</f>
        <v>8442.1342106085795</v>
      </c>
      <c r="V18" s="2">
        <f>'2020Oil Consumption - Barrels'!S64</f>
        <v>8388.4271650119299</v>
      </c>
      <c r="W18" s="2">
        <f>'2020Oil Consumption - Barrels'!T64</f>
        <v>8273.4866550326315</v>
      </c>
      <c r="X18" s="2">
        <f>'2020Oil Consumption - Barrels'!U64</f>
        <v>8259.4559229941697</v>
      </c>
      <c r="Y18" s="93" t="str">
        <f>'2020Oil Consumption - Barrels'!V64</f>
        <v>n/a</v>
      </c>
      <c r="Z18" s="93" t="str">
        <f>'2020Oil Consumption - Barrels'!W64</f>
        <v>n/a</v>
      </c>
      <c r="AA18" s="93" t="str">
        <f>'2020Oil Consumption - Barrels'!X64</f>
        <v>n/a</v>
      </c>
      <c r="AB18" s="93" t="str">
        <f>'2020Oil Consumption - Barrels'!Y64</f>
        <v>n/a</v>
      </c>
      <c r="AC18" s="93" t="str">
        <f>'2020Oil Consumption - Barrels'!Z64</f>
        <v>n/a</v>
      </c>
      <c r="AD18" s="93" t="str">
        <f>'2020Oil Consumption - Barrels'!AA64</f>
        <v>n/a</v>
      </c>
      <c r="AE18" s="93" t="str">
        <f>'2020Oil Consumption - Barrels'!AB64</f>
        <v>n/a</v>
      </c>
      <c r="AF18" s="93" t="str">
        <f>'2020Oil Consumption - Barrels'!AC64</f>
        <v>n/a</v>
      </c>
      <c r="AG18" s="93" t="str">
        <f>'2020Oil Consumption - Barrels'!AD64</f>
        <v>n/a</v>
      </c>
      <c r="AH18" s="93" t="str">
        <f>'2020Oil Consumption - Barrels'!AE64</f>
        <v>n/a</v>
      </c>
      <c r="AI18" s="93" t="str">
        <f>'2020Oil Consumption - Barrels'!AF64</f>
        <v>n/a</v>
      </c>
      <c r="AJ18" s="93" t="str">
        <f>'2020Oil Consumption - Barrels'!AG64</f>
        <v>n/a</v>
      </c>
      <c r="AK18" s="93" t="str">
        <f>'2020Oil Consumption - Barrels'!AH64</f>
        <v>n/a</v>
      </c>
      <c r="AL18" s="93" t="str">
        <f>'2020Oil Consumption - Barrels'!AI64</f>
        <v>n/a</v>
      </c>
      <c r="AM18" s="93" t="str">
        <f>'2020Oil Consumption - Barrels'!AJ64</f>
        <v>n/a</v>
      </c>
      <c r="AN18" s="93" t="str">
        <f>'2020Oil Consumption - Barrels'!AK64</f>
        <v>n/a</v>
      </c>
      <c r="AO18" s="93" t="str">
        <f>'2020Oil Consumption - Barrels'!AL64</f>
        <v>n/a</v>
      </c>
      <c r="AP18" s="93" t="str">
        <f>'2020Oil Consumption - Barrels'!AM64</f>
        <v>n/a</v>
      </c>
      <c r="AQ18" s="93" t="str">
        <f>'2020Oil Consumption - Barrels'!AN64</f>
        <v>n/a</v>
      </c>
      <c r="AR18" s="93" t="str">
        <f>'2020Oil Consumption - Barrels'!AO64</f>
        <v>n/a</v>
      </c>
      <c r="AS18" s="93" t="str">
        <f>'2020Oil Consumption - Barrels'!AP64</f>
        <v>n/a</v>
      </c>
      <c r="AT18" s="93" t="str">
        <f>'2020Oil Consumption - Barrels'!AQ64</f>
        <v>n/a</v>
      </c>
      <c r="AU18" s="93" t="str">
        <f>'2020Oil Consumption - Barrels'!AR64</f>
        <v>n/a</v>
      </c>
      <c r="AV18" s="93" t="str">
        <f>'2020Oil Consumption - Barrels'!AS64</f>
        <v>n/a</v>
      </c>
      <c r="AW18" s="93" t="str">
        <f>'2020Oil Consumption - Barrels'!AT64</f>
        <v>n/a</v>
      </c>
      <c r="AX18" s="93" t="str">
        <f>'2020Oil Consumption - Barrels'!AU64</f>
        <v>n/a</v>
      </c>
      <c r="AY18" s="93" t="str">
        <f>'2020Oil Consumption - Barrels'!AV64</f>
        <v>n/a</v>
      </c>
      <c r="AZ18" s="93" t="str">
        <f>'2020Oil Consumption - Barrels'!AW64</f>
        <v>n/a</v>
      </c>
      <c r="BA18" s="93" t="str">
        <f>'2020Oil Consumption - Barrels'!AX64</f>
        <v>n/a</v>
      </c>
      <c r="BB18" s="93" t="str">
        <f>'2020Oil Consumption - Barrels'!AY64</f>
        <v>n/a</v>
      </c>
      <c r="BC18" s="93" t="str">
        <f>'2020Oil Consumption - Barrels'!AZ64</f>
        <v>n/a</v>
      </c>
      <c r="BD18" s="93" t="str">
        <f>'2020Oil Consumption - Barrels'!BA64</f>
        <v>n/a</v>
      </c>
      <c r="BE18" s="93" t="str">
        <f>'2020Oil Consumption - Barrels'!BB64</f>
        <v>n/a</v>
      </c>
      <c r="BF18" s="93" t="str">
        <f>'2020Oil Consumption - Barrels'!BC64</f>
        <v>n/a</v>
      </c>
      <c r="BG18" s="93" t="str">
        <f>'2020Oil Consumption - Barrels'!BD64</f>
        <v>n/a</v>
      </c>
      <c r="BJ18" s="101"/>
      <c r="BK18" s="101"/>
      <c r="BL18" s="101"/>
      <c r="BM18" s="101"/>
      <c r="BN18" s="101"/>
      <c r="BO18" s="101"/>
    </row>
    <row r="19" spans="3:67" ht="12" customHeight="1">
      <c r="C19" s="20" t="s">
        <v>18</v>
      </c>
      <c r="E19" s="21" t="str">
        <f>'2020Oil Consumption - Barrels'!B62</f>
        <v>n/a</v>
      </c>
      <c r="F19" s="22" t="str">
        <f>'2020Oil Consumption - Barrels'!C62</f>
        <v>n/a</v>
      </c>
      <c r="G19" s="22" t="str">
        <f>'2020Oil Consumption - Barrels'!D62</f>
        <v>n/a</v>
      </c>
      <c r="H19" s="22" t="str">
        <f>'2020Oil Consumption - Barrels'!E62</f>
        <v>n/a</v>
      </c>
      <c r="I19" s="22" t="str">
        <f>'2020Oil Consumption - Barrels'!F62</f>
        <v>n/a</v>
      </c>
      <c r="J19" s="22" t="str">
        <f>'2020Oil Consumption - Barrels'!G62</f>
        <v>n/a</v>
      </c>
      <c r="K19" s="22" t="str">
        <f>'2020Oil Consumption - Barrels'!H62</f>
        <v>n/a</v>
      </c>
      <c r="L19" s="22" t="str">
        <f>'2020Oil Consumption - Barrels'!I62</f>
        <v>n/a</v>
      </c>
      <c r="M19" s="22" t="str">
        <f>'2020Oil Consumption - Barrels'!J62</f>
        <v>n/a</v>
      </c>
      <c r="N19" s="22" t="str">
        <f>'2020Oil Consumption - Barrels'!K62</f>
        <v>n/a</v>
      </c>
      <c r="O19" s="22" t="str">
        <f>'2020Oil Consumption - Barrels'!L62</f>
        <v>n/a</v>
      </c>
      <c r="P19" s="22" t="str">
        <f>'2020Oil Consumption - Barrels'!M62</f>
        <v>n/a</v>
      </c>
      <c r="Q19" s="22" t="str">
        <f>'2020Oil Consumption - Barrels'!N62</f>
        <v>n/a</v>
      </c>
      <c r="R19" s="22" t="str">
        <f>'2020Oil Consumption - Barrels'!O62</f>
        <v>n/a</v>
      </c>
      <c r="S19" s="22" t="str">
        <f>'2020Oil Consumption - Barrels'!P62</f>
        <v>n/a</v>
      </c>
      <c r="T19" s="22" t="str">
        <f>'2020Oil Consumption - Barrels'!Q62</f>
        <v>n/a</v>
      </c>
      <c r="U19" s="22" t="str">
        <f>'2020Oil Consumption - Barrels'!R62</f>
        <v>n/a</v>
      </c>
      <c r="V19" s="22" t="str">
        <f>'2020Oil Consumption - Barrels'!S62</f>
        <v>n/a</v>
      </c>
      <c r="W19" s="22" t="str">
        <f>'2020Oil Consumption - Barrels'!T62</f>
        <v>n/a</v>
      </c>
      <c r="X19" s="22" t="str">
        <f>'2020Oil Consumption - Barrels'!U62</f>
        <v>n/a</v>
      </c>
      <c r="Y19" s="97">
        <f>'2020Oil Consumption - Barrels'!V62</f>
        <v>4943.6783835616416</v>
      </c>
      <c r="Z19" s="97">
        <f>'2020Oil Consumption - Barrels'!W62</f>
        <v>5006.3106301369889</v>
      </c>
      <c r="AA19" s="97">
        <f>'2020Oil Consumption - Barrels'!X62</f>
        <v>5050.7948767123289</v>
      </c>
      <c r="AB19" s="97">
        <f>'2020Oil Consumption - Barrels'!Y62</f>
        <v>5000.701612021855</v>
      </c>
      <c r="AC19" s="97">
        <f>'2020Oil Consumption - Barrels'!Z62</f>
        <v>5111.4492876712266</v>
      </c>
      <c r="AD19" s="97">
        <f>'2020Oil Consumption - Barrels'!AA62</f>
        <v>5042.2818003065368</v>
      </c>
      <c r="AE19" s="97">
        <f>'2020Oil Consumption - Barrels'!AB62</f>
        <v>4917.0500105111923</v>
      </c>
      <c r="AF19" s="97">
        <f>'2020Oil Consumption - Barrels'!AC62</f>
        <v>4698.9163661202183</v>
      </c>
      <c r="AG19" s="97">
        <f>'2020Oil Consumption - Barrels'!AD62</f>
        <v>3928.3606849315061</v>
      </c>
      <c r="AH19" s="97">
        <f>'2020Oil Consumption - Barrels'!AE62</f>
        <v>3485.9818355490406</v>
      </c>
      <c r="AI19" s="97">
        <f>'2020Oil Consumption - Barrels'!AF62</f>
        <v>3058.0168878536983</v>
      </c>
      <c r="AJ19" s="97">
        <f>'2020Oil Consumption - Barrels'!AG62</f>
        <v>2623.9764766404373</v>
      </c>
      <c r="AK19" s="97">
        <f>'2020Oil Consumption - Barrels'!AH62</f>
        <v>2630.1216628893148</v>
      </c>
      <c r="AL19" s="97">
        <f>'2020Oil Consumption - Barrels'!AI62</f>
        <v>2489.8136546048217</v>
      </c>
      <c r="AM19" s="97">
        <f>'2020Oil Consumption - Barrels'!AJ62</f>
        <v>2567.7968245626848</v>
      </c>
      <c r="AN19" s="97">
        <f>'2020Oil Consumption - Barrels'!AK62</f>
        <v>2540.0128974296313</v>
      </c>
      <c r="AO19" s="97">
        <f>'2020Oil Consumption - Barrels'!AL62</f>
        <v>2627.6888506666101</v>
      </c>
      <c r="AP19" s="97">
        <f>'2020Oil Consumption - Barrels'!AM62</f>
        <v>2543.5475424657534</v>
      </c>
      <c r="AQ19" s="97">
        <f>'2020Oil Consumption - Barrels'!AN62</f>
        <v>2652.5517866709583</v>
      </c>
      <c r="AR19" s="97">
        <f>'2020Oil Consumption - Barrels'!AO62</f>
        <v>2619.4362547288806</v>
      </c>
      <c r="AS19" s="97">
        <f>'2020Oil Consumption - Barrels'!AP62</f>
        <v>2647.3322352876717</v>
      </c>
      <c r="AT19" s="97">
        <f>'2020Oil Consumption - Barrels'!AQ62</f>
        <v>2762.3696849848502</v>
      </c>
      <c r="AU19" s="97">
        <f>'2020Oil Consumption - Barrels'!AR62</f>
        <v>2780.1911501476166</v>
      </c>
      <c r="AV19" s="97">
        <f>'2020Oil Consumption - Barrels'!AS62</f>
        <v>2860.9467532134695</v>
      </c>
      <c r="AW19" s="97">
        <f>'2020Oil Consumption - Barrels'!AT62</f>
        <v>2774.6501694720273</v>
      </c>
      <c r="AX19" s="97">
        <f>'2020Oil Consumption - Barrels'!AU62</f>
        <v>2877.8207806852843</v>
      </c>
      <c r="AY19" s="97">
        <f>'2020Oil Consumption - Barrels'!AV62</f>
        <v>3073.7551728853969</v>
      </c>
      <c r="AZ19" s="97">
        <f>'2020Oil Consumption - Barrels'!AW62</f>
        <v>3119.3406663601259</v>
      </c>
      <c r="BA19" s="97">
        <f>'2020Oil Consumption - Barrels'!AX62</f>
        <v>3133.7308183007467</v>
      </c>
      <c r="BB19" s="97">
        <f>'2020Oil Consumption - Barrels'!AY62</f>
        <v>3297.7783021574564</v>
      </c>
      <c r="BC19" s="97">
        <f>'2020Oil Consumption - Barrels'!AZ62</f>
        <v>3142.8840379834242</v>
      </c>
      <c r="BD19" s="97">
        <f>'2020Oil Consumption - Barrels'!BA62</f>
        <v>3219.1568890433332</v>
      </c>
      <c r="BE19" s="97">
        <f>'2020Oil Consumption - Barrels'!BB62</f>
        <v>3194.7184478737254</v>
      </c>
      <c r="BF19" s="97">
        <f>'2020Oil Consumption - Barrels'!BC62</f>
        <v>3281.5243315304106</v>
      </c>
      <c r="BG19" s="97">
        <f>'2020Oil Consumption - Barrels'!BD62</f>
        <v>3316.7896200962737</v>
      </c>
      <c r="BJ19" s="101"/>
      <c r="BK19" s="101"/>
      <c r="BL19" s="101"/>
      <c r="BM19" s="101"/>
      <c r="BN19" s="101"/>
      <c r="BO19" s="101"/>
    </row>
    <row r="20" spans="3:67" ht="12" customHeight="1">
      <c r="C20" s="12" t="s">
        <v>155</v>
      </c>
      <c r="E20" s="3" t="s">
        <v>19</v>
      </c>
      <c r="F20" s="4" t="s">
        <v>19</v>
      </c>
      <c r="G20" s="4" t="s">
        <v>19</v>
      </c>
      <c r="H20" s="4" t="s">
        <v>19</v>
      </c>
      <c r="I20" s="4" t="s">
        <v>19</v>
      </c>
      <c r="J20" s="4" t="s">
        <v>19</v>
      </c>
      <c r="K20" s="4" t="s">
        <v>19</v>
      </c>
      <c r="L20" s="4" t="s">
        <v>19</v>
      </c>
      <c r="M20" s="4" t="s">
        <v>19</v>
      </c>
      <c r="N20" s="4" t="s">
        <v>19</v>
      </c>
      <c r="O20" s="4" t="s">
        <v>19</v>
      </c>
      <c r="P20" s="4" t="s">
        <v>19</v>
      </c>
      <c r="Q20" s="4" t="s">
        <v>19</v>
      </c>
      <c r="R20" s="4" t="s">
        <v>19</v>
      </c>
      <c r="S20" s="4" t="s">
        <v>19</v>
      </c>
      <c r="T20" s="4" t="s">
        <v>19</v>
      </c>
      <c r="U20" s="4" t="s">
        <v>19</v>
      </c>
      <c r="V20" s="4" t="s">
        <v>19</v>
      </c>
      <c r="W20" s="4" t="s">
        <v>19</v>
      </c>
      <c r="X20" s="4" t="s">
        <v>19</v>
      </c>
      <c r="Y20" s="94">
        <f>'2020Oil Consumption - Barrels'!V67</f>
        <v>6635.639571616688</v>
      </c>
      <c r="Z20" s="94">
        <f>'2020Oil Consumption - Barrels'!W67</f>
        <v>6724.8624893058795</v>
      </c>
      <c r="AA20" s="94">
        <f>'2020Oil Consumption - Barrels'!X67</f>
        <v>6725.0970011663067</v>
      </c>
      <c r="AB20" s="94">
        <f>'2020Oil Consumption - Barrels'!Y67</f>
        <v>6712.0150078144261</v>
      </c>
      <c r="AC20" s="94">
        <f>'2020Oil Consumption - Barrels'!Z67</f>
        <v>6771.6662956877262</v>
      </c>
      <c r="AD20" s="94">
        <f>'2020Oil Consumption - Barrels'!AA67</f>
        <v>6702.0337641902797</v>
      </c>
      <c r="AE20" s="94">
        <f>'2020Oil Consumption - Barrels'!AB67</f>
        <v>6513.938588646527</v>
      </c>
      <c r="AF20" s="94">
        <f>'2020Oil Consumption - Barrels'!AC67</f>
        <v>6101.8918306010937</v>
      </c>
      <c r="AG20" s="94">
        <f>'2020Oil Consumption - Barrels'!AD67</f>
        <v>5021.4932328767118</v>
      </c>
      <c r="AH20" s="94">
        <f>'2020Oil Consumption - Barrels'!AE67</f>
        <v>4366.3718903435629</v>
      </c>
      <c r="AI20" s="94">
        <f>'2020Oil Consumption - Barrels'!AF67</f>
        <v>3864.6119563468496</v>
      </c>
      <c r="AJ20" s="94">
        <f>'2020Oil Consumption - Barrels'!AG67</f>
        <v>3379.1540176240437</v>
      </c>
      <c r="AK20" s="94">
        <f>'2020Oil Consumption - Barrels'!AH67</f>
        <v>3366.7930601495887</v>
      </c>
      <c r="AL20" s="94">
        <f>'2020Oil Consumption - Barrels'!AI67</f>
        <v>3203.2641477555067</v>
      </c>
      <c r="AM20" s="94">
        <f>'2020Oil Consumption - Barrels'!AJ67</f>
        <v>3238.066961548986</v>
      </c>
      <c r="AN20" s="94">
        <f>'2020Oil Consumption - Barrels'!AK67</f>
        <v>3233.6085258449316</v>
      </c>
      <c r="AO20" s="94">
        <f>'2020Oil Consumption - Barrels'!AL67</f>
        <v>3268.7318917625003</v>
      </c>
      <c r="AP20" s="94">
        <f>'2020Oil Consumption - Barrels'!AM67</f>
        <v>3195.0297068493151</v>
      </c>
      <c r="AQ20" s="94">
        <f>'2020Oil Consumption - Barrels'!AN67</f>
        <v>3361.8396496846567</v>
      </c>
      <c r="AR20" s="94">
        <f>'2020Oil Consumption - Barrels'!AO67</f>
        <v>3354.3352915777459</v>
      </c>
      <c r="AS20" s="94">
        <f>'2020Oil Consumption - Barrels'!AP67</f>
        <v>3351.6435085881576</v>
      </c>
      <c r="AT20" s="94">
        <f>'2020Oil Consumption - Barrels'!AQ67</f>
        <v>3496.8135153119561</v>
      </c>
      <c r="AU20" s="94">
        <f>'2020Oil Consumption - Barrels'!AR67</f>
        <v>3523.1117600880848</v>
      </c>
      <c r="AV20" s="94">
        <f>'2020Oil Consumption - Barrels'!AS67</f>
        <v>3599.8175278447065</v>
      </c>
      <c r="AW20" s="94">
        <f>'2020Oil Consumption - Barrels'!AT67</f>
        <v>3487.2683932807158</v>
      </c>
      <c r="AX20" s="94">
        <f>'2020Oil Consumption - Barrels'!AU67</f>
        <v>3565.9160813017315</v>
      </c>
      <c r="AY20" s="94">
        <f>'2020Oil Consumption - Barrels'!AV67</f>
        <v>3837.613459089343</v>
      </c>
      <c r="AZ20" s="94">
        <f>'2020Oil Consumption - Barrels'!AW67</f>
        <v>3934.2748165734788</v>
      </c>
      <c r="BA20" s="94">
        <f>'2020Oil Consumption - Barrels'!AX67</f>
        <v>3913.7935749902908</v>
      </c>
      <c r="BB20" s="94">
        <f>'2020Oil Consumption - Barrels'!AY67</f>
        <v>4097.341005451407</v>
      </c>
      <c r="BC20" s="94">
        <f>'2020Oil Consumption - Barrels'!AZ67</f>
        <v>3951.6180280475942</v>
      </c>
      <c r="BD20" s="94">
        <f>'2020Oil Consumption - Barrels'!BA67</f>
        <v>4035.6243299975908</v>
      </c>
      <c r="BE20" s="94">
        <f>'2020Oil Consumption - Barrels'!BB67</f>
        <v>4020.6169811192203</v>
      </c>
      <c r="BF20" s="94">
        <f>'2020Oil Consumption - Barrels'!BC67</f>
        <v>4157.4695768038127</v>
      </c>
      <c r="BG20" s="94">
        <f>'2020Oil Consumption - Barrels'!BD67</f>
        <v>4227.0986704193765</v>
      </c>
      <c r="BJ20" s="101"/>
      <c r="BK20" s="101"/>
      <c r="BL20" s="101"/>
      <c r="BM20" s="101"/>
      <c r="BN20" s="101"/>
      <c r="BO20" s="101"/>
    </row>
    <row r="21" spans="3:67" ht="12" customHeight="1">
      <c r="C21" s="13" t="s">
        <v>17</v>
      </c>
      <c r="E21" s="5">
        <f>'2020Oil Consumption - Barrels'!B109</f>
        <v>3204.8025540638446</v>
      </c>
      <c r="F21" s="6">
        <f>'2020Oil Consumption - Barrels'!C109</f>
        <v>3693.2621882456997</v>
      </c>
      <c r="G21" s="6">
        <f>'2020Oil Consumption - Barrels'!D109</f>
        <v>4300.4557460221868</v>
      </c>
      <c r="H21" s="6">
        <f>'2020Oil Consumption - Barrels'!E109</f>
        <v>4902.3982114728797</v>
      </c>
      <c r="I21" s="6">
        <f>'2020Oil Consumption - Barrels'!F109</f>
        <v>5715.2000839991997</v>
      </c>
      <c r="J21" s="6">
        <f>'2020Oil Consumption - Barrels'!G109</f>
        <v>6645.5284090713794</v>
      </c>
      <c r="K21" s="6">
        <f>'2020Oil Consumption - Barrels'!H109</f>
        <v>7393.0497206875352</v>
      </c>
      <c r="L21" s="6">
        <f>'2020Oil Consumption - Barrels'!I109</f>
        <v>7939.8221654931758</v>
      </c>
      <c r="M21" s="6">
        <f>'2020Oil Consumption - Barrels'!J109</f>
        <v>9057.948199908491</v>
      </c>
      <c r="N21" s="6">
        <f>'2020Oil Consumption - Barrels'!K109</f>
        <v>8996.0496160252478</v>
      </c>
      <c r="O21" s="6">
        <f>'2020Oil Consumption - Barrels'!L109</f>
        <v>8964.3554130859848</v>
      </c>
      <c r="P21" s="6">
        <f>'2020Oil Consumption - Barrels'!M109</f>
        <v>9515.9217108220801</v>
      </c>
      <c r="Q21" s="6">
        <f>'2020Oil Consumption - Barrels'!N109</f>
        <v>10036.059279703828</v>
      </c>
      <c r="R21" s="6">
        <f>'2020Oil Consumption - Barrels'!O109</f>
        <v>10856.79326688561</v>
      </c>
      <c r="S21" s="6">
        <f>'2020Oil Consumption - Barrels'!P109</f>
        <v>11152.445328628397</v>
      </c>
      <c r="T21" s="6">
        <f>'2020Oil Consumption - Barrels'!Q109</f>
        <v>10552.573613087963</v>
      </c>
      <c r="U21" s="6">
        <f>'2020Oil Consumption - Barrels'!R109</f>
        <v>10303.500116505553</v>
      </c>
      <c r="V21" s="6">
        <f>'2020Oil Consumption - Barrels'!S109</f>
        <v>10019.85635014374</v>
      </c>
      <c r="W21" s="6">
        <f>'2020Oil Consumption - Barrels'!T109</f>
        <v>10182.582828603036</v>
      </c>
      <c r="X21" s="6">
        <f>'2020Oil Consumption - Barrels'!U109</f>
        <v>10534.919499063859</v>
      </c>
      <c r="Y21" s="96">
        <f>'2020Oil Consumption - Barrels'!V109</f>
        <v>10602.40327924622</v>
      </c>
      <c r="Z21" s="96">
        <f>'2020Oil Consumption - Barrels'!W109</f>
        <v>11032.543744814369</v>
      </c>
      <c r="AA21" s="96">
        <f>'2020Oil Consumption - Barrels'!X109</f>
        <v>11381.824663788357</v>
      </c>
      <c r="AB21" s="96">
        <f>'2020Oil Consumption - Barrels'!Y109</f>
        <v>12322.440309795209</v>
      </c>
      <c r="AC21" s="96">
        <f>'2020Oil Consumption - Barrels'!Z109</f>
        <v>13129.593186628761</v>
      </c>
      <c r="AD21" s="96">
        <f>'2020Oil Consumption - Barrels'!AA109</f>
        <v>13860.740596903745</v>
      </c>
      <c r="AE21" s="96">
        <f>'2020Oil Consumption - Barrels'!AB109</f>
        <v>14463.247657138929</v>
      </c>
      <c r="AF21" s="96">
        <f>'2020Oil Consumption - Barrels'!AC109</f>
        <v>15410.076486766176</v>
      </c>
      <c r="AG21" s="96">
        <f>'2020Oil Consumption - Barrels'!AD109</f>
        <v>16157.508623963857</v>
      </c>
      <c r="AH21" s="96">
        <f>'2020Oil Consumption - Barrels'!AE109</f>
        <v>17108.921403885157</v>
      </c>
      <c r="AI21" s="96">
        <f>'2020Oil Consumption - Barrels'!AF109</f>
        <v>18194.565155628279</v>
      </c>
      <c r="AJ21" s="96">
        <f>'2020Oil Consumption - Barrels'!AG109</f>
        <v>19061.819082537128</v>
      </c>
      <c r="AK21" s="96">
        <f>'2020Oil Consumption - Barrels'!AH109</f>
        <v>20073.139813664635</v>
      </c>
      <c r="AL21" s="96">
        <f>'2020Oil Consumption - Barrels'!AI109</f>
        <v>19675.954194638158</v>
      </c>
      <c r="AM21" s="96">
        <f>'2020Oil Consumption - Barrels'!AJ109</f>
        <v>20604.24722921861</v>
      </c>
      <c r="AN21" s="96">
        <f>'2020Oil Consumption - Barrels'!AK109</f>
        <v>21183.481967005366</v>
      </c>
      <c r="AO21" s="96">
        <f>'2020Oil Consumption - Barrels'!AL109</f>
        <v>21403.553545223916</v>
      </c>
      <c r="AP21" s="96">
        <f>'2020Oil Consumption - Barrels'!AM109</f>
        <v>22156.319704619415</v>
      </c>
      <c r="AQ21" s="96">
        <f>'2020Oil Consumption - Barrels'!AN109</f>
        <v>23072.808623570811</v>
      </c>
      <c r="AR21" s="96">
        <f>'2020Oil Consumption - Barrels'!AO109</f>
        <v>24288.398374899367</v>
      </c>
      <c r="AS21" s="96">
        <f>'2020Oil Consumption - Barrels'!AP109</f>
        <v>24575.548215108738</v>
      </c>
      <c r="AT21" s="96">
        <f>'2020Oil Consumption - Barrels'!AQ109</f>
        <v>25182.314400016701</v>
      </c>
      <c r="AU21" s="96">
        <f>'2020Oil Consumption - Barrels'!AR109</f>
        <v>26049.607485103825</v>
      </c>
      <c r="AV21" s="96">
        <f>'2020Oil Consumption - Barrels'!AS109</f>
        <v>25879.227370539393</v>
      </c>
      <c r="AW21" s="96">
        <f>'2020Oil Consumption - Barrels'!AT109</f>
        <v>26227.906456651912</v>
      </c>
      <c r="AX21" s="96">
        <f>'2020Oil Consumption - Barrels'!AU109</f>
        <v>27917.332074052159</v>
      </c>
      <c r="AY21" s="96">
        <f>'2020Oil Consumption - Barrels'!AV109</f>
        <v>28802.387238378684</v>
      </c>
      <c r="AZ21" s="96">
        <f>'2020Oil Consumption - Barrels'!AW109</f>
        <v>29934.641649528505</v>
      </c>
      <c r="BA21" s="96">
        <f>'2020Oil Consumption - Barrels'!AX109</f>
        <v>30559.542712368671</v>
      </c>
      <c r="BB21" s="96">
        <f>'2020Oil Consumption - Barrels'!AY109</f>
        <v>31105.10818905793</v>
      </c>
      <c r="BC21" s="96">
        <f>'2020Oil Consumption - Barrels'!AZ109</f>
        <v>32343.864821309595</v>
      </c>
      <c r="BD21" s="96">
        <f>'2020Oil Consumption - Barrels'!BA109</f>
        <v>33518.539821226077</v>
      </c>
      <c r="BE21" s="96">
        <f>'2020Oil Consumption - Barrels'!BB109</f>
        <v>34668.930130303808</v>
      </c>
      <c r="BF21" s="96">
        <f>'2020Oil Consumption - Barrels'!BC109</f>
        <v>35456.513279961982</v>
      </c>
      <c r="BG21" s="96">
        <f>'2020Oil Consumption - Barrels'!BD109</f>
        <v>36178.144949007568</v>
      </c>
      <c r="BJ21" s="101">
        <f>$BG21/E21</f>
        <v>11.288728194232101</v>
      </c>
      <c r="BK21" s="101">
        <f>$BG21/I21</f>
        <v>6.3301624470322979</v>
      </c>
      <c r="BL21" s="101">
        <f>$BG21/AN21</f>
        <v>1.7078469443955131</v>
      </c>
      <c r="BM21" s="101">
        <f>$BG21/AO21</f>
        <v>1.6902868429098084</v>
      </c>
      <c r="BN21" s="101">
        <f>$BG21/AU21</f>
        <v>1.3888172775615</v>
      </c>
      <c r="BO21" s="101">
        <f>$BG21/AZ21</f>
        <v>1.2085711722417563</v>
      </c>
    </row>
    <row r="22" spans="3:67" ht="4.5" customHeight="1"/>
    <row r="23" spans="3:67" ht="4.5" customHeight="1"/>
    <row r="24" spans="3:67" ht="12" customHeight="1">
      <c r="H24" t="s">
        <v>26</v>
      </c>
      <c r="I24" s="55">
        <f>AVERAGE(E16:I16)</f>
        <v>35911.62689033099</v>
      </c>
    </row>
    <row r="25" spans="3:67" ht="12" customHeight="1">
      <c r="H25" t="s">
        <v>153</v>
      </c>
      <c r="I25" s="55">
        <f>BG16</f>
        <v>98272.457666544782</v>
      </c>
    </row>
    <row r="26" spans="3:67" ht="12" customHeight="1">
      <c r="I26" s="16">
        <f>I25/I24</f>
        <v>2.7365080943465725</v>
      </c>
    </row>
    <row r="29" spans="3:67" ht="12" customHeight="1">
      <c r="E29" s="55">
        <f t="shared" ref="E29:W29" si="28">SUM(E7:E15)</f>
        <v>30770.561969303813</v>
      </c>
      <c r="F29" s="55">
        <f t="shared" si="28"/>
        <v>33137.2249108373</v>
      </c>
      <c r="G29" s="55">
        <f t="shared" si="28"/>
        <v>35503.390213192331</v>
      </c>
      <c r="H29" s="55">
        <f t="shared" si="28"/>
        <v>38420.259802216533</v>
      </c>
      <c r="I29" s="55">
        <f t="shared" si="28"/>
        <v>41726.69755610494</v>
      </c>
      <c r="J29" s="55">
        <f t="shared" si="28"/>
        <v>45312.721968381942</v>
      </c>
      <c r="K29" s="55">
        <f t="shared" si="28"/>
        <v>47886.139180851911</v>
      </c>
      <c r="L29" s="55">
        <f t="shared" si="28"/>
        <v>51429.905991712854</v>
      </c>
      <c r="M29" s="55">
        <f t="shared" si="28"/>
        <v>55576.976887934979</v>
      </c>
      <c r="N29" s="55">
        <f t="shared" si="28"/>
        <v>54790.428248198623</v>
      </c>
      <c r="O29" s="55">
        <f t="shared" si="28"/>
        <v>54342.258516296832</v>
      </c>
      <c r="P29" s="55">
        <f t="shared" si="28"/>
        <v>57706.029413156553</v>
      </c>
      <c r="Q29" s="55">
        <f t="shared" si="28"/>
        <v>59921.014063797054</v>
      </c>
      <c r="R29" s="55">
        <f t="shared" si="28"/>
        <v>62896.29524012762</v>
      </c>
      <c r="S29" s="55">
        <f t="shared" si="28"/>
        <v>64024.911762515578</v>
      </c>
      <c r="T29" s="55">
        <f t="shared" si="28"/>
        <v>61407.874037069836</v>
      </c>
      <c r="U29" s="55">
        <f t="shared" si="28"/>
        <v>59532.936467952168</v>
      </c>
      <c r="V29" s="55">
        <f t="shared" si="28"/>
        <v>57845.492101943528</v>
      </c>
      <c r="W29" s="55">
        <f t="shared" si="28"/>
        <v>57665.259080398188</v>
      </c>
      <c r="X29" s="55">
        <f t="shared" ref="X29:BF29" si="29">SUM(X7:X15)</f>
        <v>58907.937666127829</v>
      </c>
      <c r="Y29" s="55">
        <f t="shared" si="29"/>
        <v>59318.804081734466</v>
      </c>
      <c r="Z29" s="55">
        <f t="shared" si="29"/>
        <v>61100.649005270418</v>
      </c>
      <c r="AA29" s="55">
        <f t="shared" si="29"/>
        <v>62436.037820385449</v>
      </c>
      <c r="AB29" s="55">
        <f t="shared" si="29"/>
        <v>64407.390329252696</v>
      </c>
      <c r="AC29" s="55">
        <f t="shared" si="29"/>
        <v>65631.890591282252</v>
      </c>
      <c r="AD29" s="55">
        <f t="shared" si="29"/>
        <v>66364.009980288742</v>
      </c>
      <c r="AE29" s="55">
        <f t="shared" si="29"/>
        <v>66476.948022637283</v>
      </c>
      <c r="AF29" s="55">
        <f t="shared" si="29"/>
        <v>67560.570370551926</v>
      </c>
      <c r="AG29" s="55">
        <f t="shared" si="29"/>
        <v>67396.637448076028</v>
      </c>
      <c r="AH29" s="55">
        <f t="shared" si="29"/>
        <v>68976.42281966834</v>
      </c>
      <c r="AI29" s="55">
        <f t="shared" si="29"/>
        <v>70094.879735830546</v>
      </c>
      <c r="AJ29" s="55">
        <f t="shared" si="29"/>
        <v>71641.547758518864</v>
      </c>
      <c r="AK29" s="55">
        <f t="shared" si="29"/>
        <v>73741.068764376221</v>
      </c>
      <c r="AL29" s="55">
        <f t="shared" si="29"/>
        <v>74119.334078688524</v>
      </c>
      <c r="AM29" s="55">
        <f t="shared" si="29"/>
        <v>75673.559956210243</v>
      </c>
      <c r="AN29" s="55">
        <f t="shared" si="29"/>
        <v>76484.971378134913</v>
      </c>
      <c r="AO29" s="55">
        <f t="shared" si="29"/>
        <v>77365.729307596659</v>
      </c>
      <c r="AP29" s="55">
        <f t="shared" si="29"/>
        <v>78238.288646408473</v>
      </c>
      <c r="AQ29" s="55">
        <f t="shared" si="29"/>
        <v>79907.622672360987</v>
      </c>
      <c r="AR29" s="55">
        <f t="shared" si="29"/>
        <v>82654.461739694627</v>
      </c>
      <c r="AS29" s="55">
        <f t="shared" si="29"/>
        <v>83891.178010635456</v>
      </c>
      <c r="AT29" s="55">
        <f t="shared" si="29"/>
        <v>84915.997741105297</v>
      </c>
      <c r="AU29" s="55">
        <f t="shared" si="29"/>
        <v>86099.633900455548</v>
      </c>
      <c r="AV29" s="55">
        <f t="shared" si="29"/>
        <v>85170.137173017458</v>
      </c>
      <c r="AW29" s="55">
        <f t="shared" si="29"/>
        <v>84082.707196776188</v>
      </c>
      <c r="AX29" s="55">
        <f t="shared" si="29"/>
        <v>86855.605116975144</v>
      </c>
      <c r="AY29" s="55">
        <f t="shared" si="29"/>
        <v>87820.240744663286</v>
      </c>
      <c r="AZ29" s="55">
        <f t="shared" si="29"/>
        <v>88784.263398269308</v>
      </c>
      <c r="BA29" s="55">
        <f t="shared" si="29"/>
        <v>90151.544757114825</v>
      </c>
      <c r="BB29" s="55">
        <f t="shared" si="29"/>
        <v>90902.907710742671</v>
      </c>
      <c r="BC29" s="55">
        <f t="shared" si="29"/>
        <v>92610.128611368695</v>
      </c>
      <c r="BD29" s="55">
        <f t="shared" si="29"/>
        <v>94403.976866572979</v>
      </c>
      <c r="BE29" s="55">
        <f t="shared" si="29"/>
        <v>96012.591571507888</v>
      </c>
      <c r="BF29" s="55">
        <f t="shared" si="29"/>
        <v>97348.380016017181</v>
      </c>
      <c r="BG29" s="55">
        <f t="shared" ref="BG29" si="30">SUM(BG7:BG15)</f>
        <v>98272.457666544826</v>
      </c>
    </row>
    <row r="30" spans="3:67" ht="12" customHeight="1">
      <c r="C30" s="16" t="s">
        <v>145</v>
      </c>
      <c r="E30" s="55">
        <f>E16-E29</f>
        <v>0</v>
      </c>
      <c r="F30" s="55">
        <f t="shared" ref="F30:BF30" si="31">F16-F29</f>
        <v>0</v>
      </c>
      <c r="G30" s="55">
        <f t="shared" si="31"/>
        <v>0</v>
      </c>
      <c r="H30" s="55">
        <f t="shared" si="31"/>
        <v>0</v>
      </c>
      <c r="I30" s="55">
        <f t="shared" si="31"/>
        <v>0</v>
      </c>
      <c r="J30" s="55">
        <f t="shared" si="31"/>
        <v>0</v>
      </c>
      <c r="K30" s="55">
        <f t="shared" si="31"/>
        <v>0</v>
      </c>
      <c r="L30" s="55">
        <f t="shared" si="31"/>
        <v>0</v>
      </c>
      <c r="M30" s="55">
        <f t="shared" si="31"/>
        <v>0</v>
      </c>
      <c r="N30" s="55">
        <f t="shared" si="31"/>
        <v>0</v>
      </c>
      <c r="O30" s="55">
        <f t="shared" si="31"/>
        <v>0</v>
      </c>
      <c r="P30" s="55">
        <f t="shared" si="31"/>
        <v>0</v>
      </c>
      <c r="Q30" s="55">
        <f t="shared" si="31"/>
        <v>0</v>
      </c>
      <c r="R30" s="55">
        <f t="shared" si="31"/>
        <v>0</v>
      </c>
      <c r="S30" s="55">
        <f t="shared" si="31"/>
        <v>0</v>
      </c>
      <c r="T30" s="55">
        <f t="shared" si="31"/>
        <v>0</v>
      </c>
      <c r="U30" s="55">
        <f t="shared" si="31"/>
        <v>0</v>
      </c>
      <c r="V30" s="55">
        <f t="shared" si="31"/>
        <v>0</v>
      </c>
      <c r="W30" s="55">
        <f t="shared" si="31"/>
        <v>0</v>
      </c>
      <c r="X30" s="55">
        <f t="shared" si="31"/>
        <v>0</v>
      </c>
      <c r="Y30" s="55">
        <f t="shared" si="31"/>
        <v>0</v>
      </c>
      <c r="Z30" s="55">
        <f t="shared" si="31"/>
        <v>-6.5483618527650833E-11</v>
      </c>
      <c r="AA30" s="55">
        <f t="shared" si="31"/>
        <v>0</v>
      </c>
      <c r="AB30" s="55">
        <f t="shared" si="31"/>
        <v>0</v>
      </c>
      <c r="AC30" s="55">
        <f t="shared" si="31"/>
        <v>0</v>
      </c>
      <c r="AD30" s="55">
        <f t="shared" si="31"/>
        <v>0</v>
      </c>
      <c r="AE30" s="55">
        <f t="shared" si="31"/>
        <v>0</v>
      </c>
      <c r="AF30" s="55">
        <f t="shared" si="31"/>
        <v>0</v>
      </c>
      <c r="AG30" s="55">
        <f t="shared" si="31"/>
        <v>0</v>
      </c>
      <c r="AH30" s="55">
        <f t="shared" si="31"/>
        <v>0</v>
      </c>
      <c r="AI30" s="55">
        <f t="shared" si="31"/>
        <v>0</v>
      </c>
      <c r="AJ30" s="55">
        <f t="shared" si="31"/>
        <v>0</v>
      </c>
      <c r="AK30" s="55">
        <f t="shared" si="31"/>
        <v>0</v>
      </c>
      <c r="AL30" s="55">
        <f t="shared" si="31"/>
        <v>0</v>
      </c>
      <c r="AM30" s="55">
        <f t="shared" si="31"/>
        <v>0</v>
      </c>
      <c r="AN30" s="55">
        <f t="shared" si="31"/>
        <v>0</v>
      </c>
      <c r="AO30" s="55">
        <f t="shared" si="31"/>
        <v>0</v>
      </c>
      <c r="AP30" s="55">
        <f t="shared" si="31"/>
        <v>0</v>
      </c>
      <c r="AQ30" s="55">
        <f t="shared" si="31"/>
        <v>0</v>
      </c>
      <c r="AR30" s="55">
        <f t="shared" si="31"/>
        <v>0</v>
      </c>
      <c r="AS30" s="55">
        <f t="shared" si="31"/>
        <v>0</v>
      </c>
      <c r="AT30" s="55">
        <f t="shared" si="31"/>
        <v>0</v>
      </c>
      <c r="AU30" s="55">
        <f t="shared" si="31"/>
        <v>0</v>
      </c>
      <c r="AV30" s="55">
        <f t="shared" si="31"/>
        <v>0</v>
      </c>
      <c r="AW30" s="55">
        <f t="shared" si="31"/>
        <v>0</v>
      </c>
      <c r="AX30" s="55">
        <f t="shared" si="31"/>
        <v>0</v>
      </c>
      <c r="AY30" s="55">
        <f t="shared" si="31"/>
        <v>0</v>
      </c>
      <c r="AZ30" s="55">
        <f t="shared" si="31"/>
        <v>0</v>
      </c>
      <c r="BA30" s="55">
        <f t="shared" si="31"/>
        <v>0</v>
      </c>
      <c r="BB30" s="55">
        <f t="shared" si="31"/>
        <v>0</v>
      </c>
      <c r="BC30" s="55">
        <f t="shared" si="31"/>
        <v>0</v>
      </c>
      <c r="BD30" s="55">
        <f t="shared" si="31"/>
        <v>0</v>
      </c>
      <c r="BE30" s="55">
        <f t="shared" si="31"/>
        <v>0</v>
      </c>
      <c r="BF30" s="55">
        <f t="shared" si="31"/>
        <v>0</v>
      </c>
      <c r="BG30" s="55">
        <f t="shared" ref="BG30" si="32">BG16-BG29</f>
        <v>0</v>
      </c>
    </row>
  </sheetData>
  <mergeCells count="7">
    <mergeCell ref="BN10:BN11"/>
    <mergeCell ref="BJ3:BO3"/>
    <mergeCell ref="BO10:BO11"/>
    <mergeCell ref="BM10:BM11"/>
    <mergeCell ref="BK10:BK11"/>
    <mergeCell ref="BJ10:BJ11"/>
    <mergeCell ref="BL10:BL11"/>
  </mergeCells>
  <phoneticPr fontId="2"/>
  <pageMargins left="0" right="0" top="0" bottom="0" header="0" footer="0"/>
  <pageSetup paperSize="8" scale="41"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36F3-2EFC-4E7E-AB85-76A418C110BF}">
  <sheetPr>
    <tabColor rgb="FF92D050"/>
    <pageSetUpPr fitToPage="1"/>
  </sheetPr>
  <dimension ref="A1:BI124"/>
  <sheetViews>
    <sheetView workbookViewId="0">
      <pane xSplit="1" ySplit="4" topLeftCell="AZ77" activePane="bottomRight" state="frozen"/>
      <selection pane="topRight" activeCell="B1" sqref="B1"/>
      <selection pane="bottomLeft" activeCell="A5" sqref="A5"/>
      <selection pane="bottomRight" activeCell="A111" sqref="A111"/>
    </sheetView>
  </sheetViews>
  <sheetFormatPr defaultColWidth="8.7109375" defaultRowHeight="11.25"/>
  <cols>
    <col min="1" max="1" width="22.7109375" style="61" customWidth="1"/>
    <col min="2" max="43" width="6.28515625" style="61" customWidth="1"/>
    <col min="44" max="44" width="7.140625" style="61" customWidth="1"/>
    <col min="45" max="45" width="6.85546875" style="61" customWidth="1"/>
    <col min="46" max="46" width="7.140625" style="61" customWidth="1"/>
    <col min="47" max="47" width="6.85546875" style="61" customWidth="1"/>
    <col min="48" max="48" width="6.5703125" style="61" customWidth="1"/>
    <col min="49" max="49" width="7.140625" style="61" customWidth="1"/>
    <col min="50" max="50" width="6.42578125" style="61" customWidth="1"/>
    <col min="51" max="52" width="7.140625" style="61" customWidth="1"/>
    <col min="53" max="55" width="7.28515625" style="61" customWidth="1"/>
    <col min="56" max="56" width="7.7109375" style="78" customWidth="1"/>
    <col min="57" max="57" width="8.28515625" style="61" customWidth="1"/>
    <col min="58" max="58" width="7.7109375" style="61" customWidth="1"/>
    <col min="59" max="59" width="6.140625" style="61" customWidth="1"/>
    <col min="60" max="16384" width="8.7109375" style="61"/>
  </cols>
  <sheetData>
    <row r="1" spans="1:61" ht="12.75">
      <c r="A1" s="123" t="s">
        <v>28</v>
      </c>
      <c r="L1" s="124" t="s">
        <v>140</v>
      </c>
      <c r="BG1" s="122"/>
      <c r="BI1" s="124" t="s">
        <v>140</v>
      </c>
    </row>
    <row r="2" spans="1:61">
      <c r="BE2" s="140" t="s">
        <v>29</v>
      </c>
      <c r="BF2" s="140"/>
      <c r="BG2" s="122" t="s">
        <v>30</v>
      </c>
    </row>
    <row r="3" spans="1:61">
      <c r="A3" s="61" t="s">
        <v>31</v>
      </c>
      <c r="B3" s="61">
        <v>1965</v>
      </c>
      <c r="C3" s="61">
        <v>1966</v>
      </c>
      <c r="D3" s="61">
        <v>1967</v>
      </c>
      <c r="E3" s="61">
        <v>1968</v>
      </c>
      <c r="F3" s="61">
        <v>1969</v>
      </c>
      <c r="G3" s="61">
        <v>1970</v>
      </c>
      <c r="H3" s="61">
        <v>1971</v>
      </c>
      <c r="I3" s="61">
        <v>1972</v>
      </c>
      <c r="J3" s="61">
        <v>1973</v>
      </c>
      <c r="K3" s="61">
        <v>1974</v>
      </c>
      <c r="L3" s="61">
        <v>1975</v>
      </c>
      <c r="M3" s="61">
        <v>1976</v>
      </c>
      <c r="N3" s="61">
        <v>1977</v>
      </c>
      <c r="O3" s="61">
        <v>1978</v>
      </c>
      <c r="P3" s="61">
        <v>1979</v>
      </c>
      <c r="Q3" s="61">
        <v>1980</v>
      </c>
      <c r="R3" s="61">
        <v>1981</v>
      </c>
      <c r="S3" s="61">
        <v>1982</v>
      </c>
      <c r="T3" s="61">
        <v>1983</v>
      </c>
      <c r="U3" s="61">
        <v>1984</v>
      </c>
      <c r="V3" s="61">
        <v>1985</v>
      </c>
      <c r="W3" s="61">
        <v>1986</v>
      </c>
      <c r="X3" s="61">
        <v>1987</v>
      </c>
      <c r="Y3" s="61">
        <v>1988</v>
      </c>
      <c r="Z3" s="61">
        <v>1989</v>
      </c>
      <c r="AA3" s="61">
        <v>1990</v>
      </c>
      <c r="AB3" s="61">
        <v>1991</v>
      </c>
      <c r="AC3" s="61">
        <v>1992</v>
      </c>
      <c r="AD3" s="61">
        <v>1993</v>
      </c>
      <c r="AE3" s="61">
        <v>1994</v>
      </c>
      <c r="AF3" s="61">
        <v>1995</v>
      </c>
      <c r="AG3" s="61">
        <v>1996</v>
      </c>
      <c r="AH3" s="61">
        <v>1997</v>
      </c>
      <c r="AI3" s="61">
        <v>1998</v>
      </c>
      <c r="AJ3" s="61">
        <v>1999</v>
      </c>
      <c r="AK3" s="61">
        <v>2000</v>
      </c>
      <c r="AL3" s="61">
        <v>2001</v>
      </c>
      <c r="AM3" s="61">
        <v>2002</v>
      </c>
      <c r="AN3" s="61">
        <v>2003</v>
      </c>
      <c r="AO3" s="61">
        <v>2004</v>
      </c>
      <c r="AP3" s="61">
        <v>2005</v>
      </c>
      <c r="AQ3" s="61">
        <v>2006</v>
      </c>
      <c r="AR3" s="61">
        <v>2007</v>
      </c>
      <c r="AS3" s="61">
        <v>2008</v>
      </c>
      <c r="AT3" s="61">
        <v>2009</v>
      </c>
      <c r="AU3" s="61">
        <v>2010</v>
      </c>
      <c r="AV3" s="61">
        <v>2011</v>
      </c>
      <c r="AW3" s="125">
        <v>2012</v>
      </c>
      <c r="AX3" s="125">
        <v>2013</v>
      </c>
      <c r="AY3" s="125">
        <v>2014</v>
      </c>
      <c r="AZ3" s="125">
        <v>2015</v>
      </c>
      <c r="BA3" s="125">
        <v>2016</v>
      </c>
      <c r="BB3" s="125">
        <v>2017</v>
      </c>
      <c r="BC3" s="125">
        <v>2018</v>
      </c>
      <c r="BD3" s="89">
        <v>2019</v>
      </c>
      <c r="BE3" s="122">
        <v>2019</v>
      </c>
      <c r="BF3" s="122" t="s">
        <v>146</v>
      </c>
      <c r="BG3" s="122">
        <v>2019</v>
      </c>
    </row>
    <row r="4" spans="1:61">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1"/>
      <c r="BE4" s="72"/>
      <c r="BF4" s="72"/>
      <c r="BG4" s="72"/>
    </row>
    <row r="5" spans="1:61">
      <c r="A5" s="61" t="s">
        <v>33</v>
      </c>
      <c r="B5" s="70">
        <v>1108.1163013698629</v>
      </c>
      <c r="C5" s="70">
        <v>1167.4687945205478</v>
      </c>
      <c r="D5" s="70">
        <v>1245.5570684931506</v>
      </c>
      <c r="E5" s="70">
        <v>1322.1573497267759</v>
      </c>
      <c r="F5" s="70">
        <v>1380.1903287671232</v>
      </c>
      <c r="G5" s="70">
        <v>1471.5797534246574</v>
      </c>
      <c r="H5" s="70">
        <v>1512.1282465753425</v>
      </c>
      <c r="I5" s="70">
        <v>1588.9092349726775</v>
      </c>
      <c r="J5" s="70">
        <v>1682.3791780821916</v>
      </c>
      <c r="K5" s="70">
        <v>1712.6540821917806</v>
      </c>
      <c r="L5" s="70">
        <v>1682.4199178082192</v>
      </c>
      <c r="M5" s="70">
        <v>1788.9290710382515</v>
      </c>
      <c r="N5" s="70">
        <v>1811.6932328767123</v>
      </c>
      <c r="O5" s="70">
        <v>1849.0447397260275</v>
      </c>
      <c r="P5" s="70">
        <v>1931.1275890410959</v>
      </c>
      <c r="Q5" s="70">
        <v>1898.0324590163937</v>
      </c>
      <c r="R5" s="70">
        <v>1788.1710958904109</v>
      </c>
      <c r="S5" s="70">
        <v>1608.5453698630135</v>
      </c>
      <c r="T5" s="70">
        <v>1518.1247397260277</v>
      </c>
      <c r="U5" s="70">
        <v>1539.7878142076502</v>
      </c>
      <c r="V5" s="70">
        <v>1556.1315342465755</v>
      </c>
      <c r="W5" s="70">
        <v>1559.4790684931509</v>
      </c>
      <c r="X5" s="70">
        <v>1627.213150684931</v>
      </c>
      <c r="Y5" s="70">
        <v>1709.7737704918034</v>
      </c>
      <c r="Z5" s="70">
        <v>1770.7193424657535</v>
      </c>
      <c r="AA5" s="70">
        <v>1747.3063561643837</v>
      </c>
      <c r="AB5" s="70">
        <v>1659.168493150685</v>
      </c>
      <c r="AC5" s="70">
        <v>1688.9137158469944</v>
      </c>
      <c r="AD5" s="70">
        <v>1697.295780821918</v>
      </c>
      <c r="AE5" s="70">
        <v>1726.1353698630141</v>
      </c>
      <c r="AF5" s="70">
        <v>1848.2488244295807</v>
      </c>
      <c r="AG5" s="70">
        <v>1889.2182786345456</v>
      </c>
      <c r="AH5" s="70">
        <v>1968.8843788339386</v>
      </c>
      <c r="AI5" s="70">
        <v>2002.2677130643251</v>
      </c>
      <c r="AJ5" s="70">
        <v>2061.212958784226</v>
      </c>
      <c r="AK5" s="70">
        <v>2042.7063820573105</v>
      </c>
      <c r="AL5" s="70">
        <v>2093.8701559046826</v>
      </c>
      <c r="AM5" s="70">
        <v>2172.3131428685483</v>
      </c>
      <c r="AN5" s="70">
        <v>2228.2381765604759</v>
      </c>
      <c r="AO5" s="70">
        <v>2308.5909116077623</v>
      </c>
      <c r="AP5" s="70">
        <v>2290.2260708387289</v>
      </c>
      <c r="AQ5" s="70">
        <v>2278.6599951409717</v>
      </c>
      <c r="AR5" s="70">
        <v>2345.4007766362829</v>
      </c>
      <c r="AS5" s="70">
        <v>2299.9970897422345</v>
      </c>
      <c r="AT5" s="70">
        <v>2183.084940403955</v>
      </c>
      <c r="AU5" s="70">
        <v>2332.6435091804051</v>
      </c>
      <c r="AV5" s="70">
        <v>2396.5487597261572</v>
      </c>
      <c r="AW5" s="70">
        <v>2329.5179320338862</v>
      </c>
      <c r="AX5" s="70">
        <v>2345.3366381437008</v>
      </c>
      <c r="AY5" s="70">
        <v>2386.7921350599545</v>
      </c>
      <c r="AZ5" s="70">
        <v>2346.753192614508</v>
      </c>
      <c r="BA5" s="70">
        <v>2393.3259595836703</v>
      </c>
      <c r="BB5" s="70">
        <v>2393.0073481314116</v>
      </c>
      <c r="BC5" s="70">
        <v>2443.3111473396598</v>
      </c>
      <c r="BD5" s="71">
        <v>2402.5413143382207</v>
      </c>
      <c r="BE5" s="72">
        <v>-1.6686304176130151E-2</v>
      </c>
      <c r="BF5" s="72">
        <v>6.062934571364309E-3</v>
      </c>
      <c r="BG5" s="72">
        <v>2.4447758521420653E-2</v>
      </c>
    </row>
    <row r="6" spans="1:61">
      <c r="A6" s="61" t="s">
        <v>34</v>
      </c>
      <c r="B6" s="70">
        <v>315.87108772763025</v>
      </c>
      <c r="C6" s="70">
        <v>333.04848368185935</v>
      </c>
      <c r="D6" s="70">
        <v>357.30595710829783</v>
      </c>
      <c r="E6" s="70">
        <v>386.14476235724561</v>
      </c>
      <c r="F6" s="70">
        <v>410.02190563825519</v>
      </c>
      <c r="G6" s="70">
        <v>440.73598723637929</v>
      </c>
      <c r="H6" s="70">
        <v>467.2848515115985</v>
      </c>
      <c r="I6" s="70">
        <v>523.35316614271596</v>
      </c>
      <c r="J6" s="70">
        <v>564.17780545867402</v>
      </c>
      <c r="K6" s="70">
        <v>629.45706926490448</v>
      </c>
      <c r="L6" s="70">
        <v>690.24884432835154</v>
      </c>
      <c r="M6" s="70">
        <v>753.82705921531715</v>
      </c>
      <c r="N6" s="70">
        <v>780.15630006381798</v>
      </c>
      <c r="O6" s="70">
        <v>888.94844242271324</v>
      </c>
      <c r="P6" s="70">
        <v>961.92247167515097</v>
      </c>
      <c r="Q6" s="70">
        <v>1071.6892298101343</v>
      </c>
      <c r="R6" s="70">
        <v>1195.702533489663</v>
      </c>
      <c r="S6" s="70">
        <v>1254.6380253343029</v>
      </c>
      <c r="T6" s="70">
        <v>1227.6879883198028</v>
      </c>
      <c r="U6" s="70">
        <v>1293.3178525833439</v>
      </c>
      <c r="V6" s="70">
        <v>1356.8727348580417</v>
      </c>
      <c r="W6" s="70">
        <v>1393.8297207438518</v>
      </c>
      <c r="X6" s="70">
        <v>1448.3223554074712</v>
      </c>
      <c r="Y6" s="70">
        <v>1434.9980005209909</v>
      </c>
      <c r="Z6" s="70">
        <v>1537.5411403553037</v>
      </c>
      <c r="AA6" s="70">
        <v>1610.7858039745324</v>
      </c>
      <c r="AB6" s="70">
        <v>1686.5303258285221</v>
      </c>
      <c r="AC6" s="70">
        <v>1708.3388500020724</v>
      </c>
      <c r="AD6" s="70">
        <v>1714.927472565636</v>
      </c>
      <c r="AE6" s="70">
        <v>1824.3367854375992</v>
      </c>
      <c r="AF6" s="70">
        <v>1722.4216625654876</v>
      </c>
      <c r="AG6" s="70">
        <v>1744.8585409007219</v>
      </c>
      <c r="AH6" s="70">
        <v>1783.8836461805606</v>
      </c>
      <c r="AI6" s="70">
        <v>1881.0340605233082</v>
      </c>
      <c r="AJ6" s="70">
        <v>1874.4423784680689</v>
      </c>
      <c r="AK6" s="70">
        <v>1951.9305305282724</v>
      </c>
      <c r="AL6" s="70">
        <v>1925.034865664376</v>
      </c>
      <c r="AM6" s="70">
        <v>1847.9614916338915</v>
      </c>
      <c r="AN6" s="70">
        <v>1900.6789992965171</v>
      </c>
      <c r="AO6" s="70">
        <v>1975.2469899759874</v>
      </c>
      <c r="AP6" s="70">
        <v>2017.3777514957787</v>
      </c>
      <c r="AQ6" s="70">
        <v>2008.0863632461346</v>
      </c>
      <c r="AR6" s="70">
        <v>2088.8738989028329</v>
      </c>
      <c r="AS6" s="70">
        <v>2080.4366432071183</v>
      </c>
      <c r="AT6" s="70">
        <v>2021.3211539700583</v>
      </c>
      <c r="AU6" s="70">
        <v>2039.7388008779558</v>
      </c>
      <c r="AV6" s="70">
        <v>2065.1436774035346</v>
      </c>
      <c r="AW6" s="70">
        <v>2082.9994868638082</v>
      </c>
      <c r="AX6" s="70">
        <v>2034.1634938808768</v>
      </c>
      <c r="AY6" s="70">
        <v>1959.6948855621415</v>
      </c>
      <c r="AZ6" s="70">
        <v>1939.2885936848527</v>
      </c>
      <c r="BA6" s="70">
        <v>1950.178577391667</v>
      </c>
      <c r="BB6" s="70">
        <v>1883.2274211034439</v>
      </c>
      <c r="BC6" s="70">
        <v>1821.2272483014117</v>
      </c>
      <c r="BD6" s="71">
        <v>1733.3495965047298</v>
      </c>
      <c r="BE6" s="72">
        <v>-4.8251887225299273E-2</v>
      </c>
      <c r="BF6" s="72">
        <v>-1.321857800633508E-2</v>
      </c>
      <c r="BG6" s="72">
        <v>1.7638203395566647E-2</v>
      </c>
    </row>
    <row r="7" spans="1:61">
      <c r="A7" s="61" t="s">
        <v>32</v>
      </c>
      <c r="B7" s="70">
        <v>11522.187698000002</v>
      </c>
      <c r="C7" s="70">
        <v>12100.347314000001</v>
      </c>
      <c r="D7" s="70">
        <v>12566.880466000002</v>
      </c>
      <c r="E7" s="70">
        <v>13404.548551999998</v>
      </c>
      <c r="F7" s="70">
        <v>14152.985096000002</v>
      </c>
      <c r="G7" s="70">
        <v>14709.910245999999</v>
      </c>
      <c r="H7" s="70">
        <v>15222.758082999999</v>
      </c>
      <c r="I7" s="70">
        <v>16380.813852000003</v>
      </c>
      <c r="J7" s="70">
        <v>17317.932766999998</v>
      </c>
      <c r="K7" s="70">
        <v>16630.648000000001</v>
      </c>
      <c r="L7" s="70">
        <v>16333.560877</v>
      </c>
      <c r="M7" s="70">
        <v>17460.744534999998</v>
      </c>
      <c r="N7" s="70">
        <v>18443.366767</v>
      </c>
      <c r="O7" s="70">
        <v>18755.940658</v>
      </c>
      <c r="P7" s="70">
        <v>18438.211149999999</v>
      </c>
      <c r="Q7" s="70">
        <v>17062.354836000002</v>
      </c>
      <c r="R7" s="70">
        <v>16059.695341000002</v>
      </c>
      <c r="S7" s="70">
        <v>15294.962683999995</v>
      </c>
      <c r="T7" s="70">
        <v>15234.540301999998</v>
      </c>
      <c r="U7" s="70">
        <v>15725.358934546448</v>
      </c>
      <c r="V7" s="70">
        <v>15726.13098713699</v>
      </c>
      <c r="W7" s="70">
        <v>16280.893615493153</v>
      </c>
      <c r="X7" s="70">
        <v>16664.66912310959</v>
      </c>
      <c r="Y7" s="70">
        <v>17283.250134530052</v>
      </c>
      <c r="Z7" s="70">
        <v>17325.233205041095</v>
      </c>
      <c r="AA7" s="70">
        <v>16939.483909724724</v>
      </c>
      <c r="AB7" s="70">
        <v>16658.948258285061</v>
      </c>
      <c r="AC7" s="70">
        <v>16968.632991617746</v>
      </c>
      <c r="AD7" s="70">
        <v>17161.275302852573</v>
      </c>
      <c r="AE7" s="70">
        <v>17634.629834181997</v>
      </c>
      <c r="AF7" s="70">
        <v>17634.753374448141</v>
      </c>
      <c r="AG7" s="70">
        <v>18244.840850963054</v>
      </c>
      <c r="AH7" s="70">
        <v>18538.684551026741</v>
      </c>
      <c r="AI7" s="70">
        <v>18826.6168477469</v>
      </c>
      <c r="AJ7" s="70">
        <v>19424.853782606002</v>
      </c>
      <c r="AK7" s="70">
        <v>19593.795095344001</v>
      </c>
      <c r="AL7" s="70">
        <v>19534.315628347031</v>
      </c>
      <c r="AM7" s="70">
        <v>19624.702445967385</v>
      </c>
      <c r="AN7" s="70">
        <v>19847.814830484014</v>
      </c>
      <c r="AO7" s="70">
        <v>20498.662099999736</v>
      </c>
      <c r="AP7" s="70">
        <v>20531.539676856486</v>
      </c>
      <c r="AQ7" s="70">
        <v>20312.814420874107</v>
      </c>
      <c r="AR7" s="70">
        <v>20208.268794911935</v>
      </c>
      <c r="AS7" s="70">
        <v>18840.732002251847</v>
      </c>
      <c r="AT7" s="70">
        <v>18030.469405479449</v>
      </c>
      <c r="AU7" s="70">
        <v>18324.383723287672</v>
      </c>
      <c r="AV7" s="70">
        <v>17983.216575342463</v>
      </c>
      <c r="AW7" s="70">
        <v>17593.720581967213</v>
      </c>
      <c r="AX7" s="70">
        <v>18005.844967123292</v>
      </c>
      <c r="AY7" s="70">
        <v>18136.218219178081</v>
      </c>
      <c r="AZ7" s="70">
        <v>18523.678917808218</v>
      </c>
      <c r="BA7" s="70">
        <v>18617.640775956279</v>
      </c>
      <c r="BB7" s="70">
        <v>18883.336901369865</v>
      </c>
      <c r="BC7" s="70">
        <v>19427.642524949661</v>
      </c>
      <c r="BD7" s="71">
        <v>19399.963742849315</v>
      </c>
      <c r="BE7" s="72">
        <v>-1.4247113135213985E-3</v>
      </c>
      <c r="BF7" s="72">
        <v>3.0722900695179245E-3</v>
      </c>
      <c r="BG7" s="72">
        <v>0.19740997837539284</v>
      </c>
    </row>
    <row r="8" spans="1:61" s="109" customFormat="1">
      <c r="A8" s="106" t="s">
        <v>12</v>
      </c>
      <c r="B8" s="107">
        <v>12946.175087097494</v>
      </c>
      <c r="C8" s="107">
        <v>13600.864592202408</v>
      </c>
      <c r="D8" s="107">
        <v>14169.74349160145</v>
      </c>
      <c r="E8" s="107">
        <v>15112.850664084021</v>
      </c>
      <c r="F8" s="107">
        <v>15943.197330405381</v>
      </c>
      <c r="G8" s="107">
        <v>16622.225986661037</v>
      </c>
      <c r="H8" s="107">
        <v>17202.171181086938</v>
      </c>
      <c r="I8" s="107">
        <v>18493.076253115396</v>
      </c>
      <c r="J8" s="107">
        <v>19564.489750540866</v>
      </c>
      <c r="K8" s="107">
        <v>18972.759151456685</v>
      </c>
      <c r="L8" s="107">
        <v>18706.229639136571</v>
      </c>
      <c r="M8" s="107">
        <v>20003.500665253567</v>
      </c>
      <c r="N8" s="107">
        <v>21035.216299940526</v>
      </c>
      <c r="O8" s="107">
        <v>21493.93384014874</v>
      </c>
      <c r="P8" s="107">
        <v>21331.261210716246</v>
      </c>
      <c r="Q8" s="107">
        <v>20032.076524826531</v>
      </c>
      <c r="R8" s="107">
        <v>19043.568970380078</v>
      </c>
      <c r="S8" s="107">
        <v>18158.146079197308</v>
      </c>
      <c r="T8" s="107">
        <v>17980.353030045826</v>
      </c>
      <c r="U8" s="107">
        <v>18558.46460133744</v>
      </c>
      <c r="V8" s="107">
        <v>18639.13525624161</v>
      </c>
      <c r="W8" s="107">
        <v>19234.202404730157</v>
      </c>
      <c r="X8" s="107">
        <v>19740.204629201995</v>
      </c>
      <c r="Y8" s="107">
        <v>20428.021905542846</v>
      </c>
      <c r="Z8" s="107">
        <v>20633.493687862152</v>
      </c>
      <c r="AA8" s="107">
        <v>20297.57606986364</v>
      </c>
      <c r="AB8" s="107">
        <v>20004.647077264272</v>
      </c>
      <c r="AC8" s="107">
        <v>20365.885557466812</v>
      </c>
      <c r="AD8" s="107">
        <v>20573.498556240127</v>
      </c>
      <c r="AE8" s="107">
        <v>21185.101989482609</v>
      </c>
      <c r="AF8" s="107">
        <v>21205.423861443211</v>
      </c>
      <c r="AG8" s="107">
        <v>21878.917670498318</v>
      </c>
      <c r="AH8" s="107">
        <v>22291.452576041243</v>
      </c>
      <c r="AI8" s="107">
        <v>22709.918621334531</v>
      </c>
      <c r="AJ8" s="107">
        <v>23360.509119858296</v>
      </c>
      <c r="AK8" s="107">
        <v>23588.432007929583</v>
      </c>
      <c r="AL8" s="107">
        <v>23553.220649916089</v>
      </c>
      <c r="AM8" s="107">
        <v>23644.977080469824</v>
      </c>
      <c r="AN8" s="107">
        <v>23976.732006341008</v>
      </c>
      <c r="AO8" s="107">
        <v>24782.500001583488</v>
      </c>
      <c r="AP8" s="107">
        <v>24839.143499190995</v>
      </c>
      <c r="AQ8" s="107">
        <v>24599.560779261214</v>
      </c>
      <c r="AR8" s="107">
        <v>24642.543470451052</v>
      </c>
      <c r="AS8" s="107">
        <v>23221.165735201201</v>
      </c>
      <c r="AT8" s="107">
        <v>22234.87549985346</v>
      </c>
      <c r="AU8" s="107">
        <v>22696.766033346034</v>
      </c>
      <c r="AV8" s="107">
        <v>22444.909012472155</v>
      </c>
      <c r="AW8" s="107">
        <v>22006.238000864909</v>
      </c>
      <c r="AX8" s="107">
        <v>22385.345099147871</v>
      </c>
      <c r="AY8" s="107">
        <v>22482.705239800176</v>
      </c>
      <c r="AZ8" s="107">
        <v>22809.720704107582</v>
      </c>
      <c r="BA8" s="107">
        <v>22961.145312931618</v>
      </c>
      <c r="BB8" s="107">
        <v>23159.571670604721</v>
      </c>
      <c r="BC8" s="107">
        <v>23692.180920590734</v>
      </c>
      <c r="BD8" s="107">
        <v>23535.854653692266</v>
      </c>
      <c r="BE8" s="108">
        <v>-6.598221895334544E-3</v>
      </c>
      <c r="BF8" s="108">
        <v>2.0101071427540695E-3</v>
      </c>
      <c r="BG8" s="119">
        <v>0.23949594029238017</v>
      </c>
    </row>
    <row r="9" spans="1:61">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1"/>
      <c r="BE9" s="72"/>
      <c r="BF9" s="72"/>
      <c r="BG9" s="72"/>
    </row>
    <row r="10" spans="1:61">
      <c r="A10" s="61" t="s">
        <v>35</v>
      </c>
      <c r="B10" s="70">
        <v>432.37393556057981</v>
      </c>
      <c r="C10" s="70">
        <v>447.27080600790305</v>
      </c>
      <c r="D10" s="70">
        <v>459.87697726060208</v>
      </c>
      <c r="E10" s="70">
        <v>468.99481011836536</v>
      </c>
      <c r="F10" s="70">
        <v>491.75073283137988</v>
      </c>
      <c r="G10" s="70">
        <v>447.78576840223855</v>
      </c>
      <c r="H10" s="70">
        <v>479.60326027397269</v>
      </c>
      <c r="I10" s="70">
        <v>478.58415300546454</v>
      </c>
      <c r="J10" s="70">
        <v>482.6346849315068</v>
      </c>
      <c r="K10" s="70">
        <v>482.87438356164381</v>
      </c>
      <c r="L10" s="70">
        <v>457.94616438356161</v>
      </c>
      <c r="M10" s="70">
        <v>472.72937158469949</v>
      </c>
      <c r="N10" s="70">
        <v>497.94052054794525</v>
      </c>
      <c r="O10" s="70">
        <v>499.88358904109589</v>
      </c>
      <c r="P10" s="70">
        <v>528.45887671232879</v>
      </c>
      <c r="Q10" s="70">
        <v>490.15234972677604</v>
      </c>
      <c r="R10" s="70">
        <v>458.2827123287671</v>
      </c>
      <c r="S10" s="70">
        <v>441.00805479452055</v>
      </c>
      <c r="T10" s="70">
        <v>450.82260273972605</v>
      </c>
      <c r="U10" s="70">
        <v>426.95508196721306</v>
      </c>
      <c r="V10" s="70">
        <v>388.97791780821916</v>
      </c>
      <c r="W10" s="70">
        <v>448.48054794520556</v>
      </c>
      <c r="X10" s="70">
        <v>476.7063835616438</v>
      </c>
      <c r="Y10" s="70">
        <v>474.9129781420765</v>
      </c>
      <c r="Z10" s="70">
        <v>434.87424657534245</v>
      </c>
      <c r="AA10" s="70">
        <v>412.27298630136988</v>
      </c>
      <c r="AB10" s="70">
        <v>425.93090410958899</v>
      </c>
      <c r="AC10" s="70">
        <v>448.93073770491799</v>
      </c>
      <c r="AD10" s="70">
        <v>446.81602739726037</v>
      </c>
      <c r="AE10" s="70">
        <v>432.966301369863</v>
      </c>
      <c r="AF10" s="70">
        <v>431.50950684931502</v>
      </c>
      <c r="AG10" s="70">
        <v>447.43112021857928</v>
      </c>
      <c r="AH10" s="70">
        <v>450.26287671232882</v>
      </c>
      <c r="AI10" s="70">
        <v>459.0195890410958</v>
      </c>
      <c r="AJ10" s="70">
        <v>430.61284931506839</v>
      </c>
      <c r="AK10" s="70">
        <v>431.64439890710389</v>
      </c>
      <c r="AL10" s="70">
        <v>426.55183561643827</v>
      </c>
      <c r="AM10" s="70">
        <v>394.92230136986302</v>
      </c>
      <c r="AN10" s="70">
        <v>406.87090410958899</v>
      </c>
      <c r="AO10" s="70">
        <v>427.08095628415299</v>
      </c>
      <c r="AP10" s="70">
        <v>451.22913013698633</v>
      </c>
      <c r="AQ10" s="70">
        <v>473.8517854891337</v>
      </c>
      <c r="AR10" s="70">
        <v>527.75254429437143</v>
      </c>
      <c r="AS10" s="70">
        <v>540.09211105519125</v>
      </c>
      <c r="AT10" s="70">
        <v>532.22289119795005</v>
      </c>
      <c r="AU10" s="70">
        <v>581.80549477856869</v>
      </c>
      <c r="AV10" s="70">
        <v>591.29057664939512</v>
      </c>
      <c r="AW10" s="70">
        <v>613.89163217133557</v>
      </c>
      <c r="AX10" s="70">
        <v>657.63201544966762</v>
      </c>
      <c r="AY10" s="70">
        <v>642.83691972199506</v>
      </c>
      <c r="AZ10" s="70">
        <v>662.42084566918425</v>
      </c>
      <c r="BA10" s="70">
        <v>650.50838923769686</v>
      </c>
      <c r="BB10" s="70">
        <v>636.86717106149399</v>
      </c>
      <c r="BC10" s="70">
        <v>611.04138136784957</v>
      </c>
      <c r="BD10" s="71">
        <v>599.05510344740844</v>
      </c>
      <c r="BE10" s="72">
        <v>-1.9616147589888611E-2</v>
      </c>
      <c r="BF10" s="72">
        <v>1.2418981283810027E-2</v>
      </c>
      <c r="BG10" s="72">
        <v>6.0958595894701709E-3</v>
      </c>
    </row>
    <row r="11" spans="1:61">
      <c r="A11" s="61" t="s">
        <v>36</v>
      </c>
      <c r="B11" s="70">
        <v>305.67380821917811</v>
      </c>
      <c r="C11" s="70">
        <v>334.60257534246568</v>
      </c>
      <c r="D11" s="70">
        <v>344.54016438356177</v>
      </c>
      <c r="E11" s="70">
        <v>412.43237704918033</v>
      </c>
      <c r="F11" s="70">
        <v>456.56490410958889</v>
      </c>
      <c r="G11" s="70">
        <v>512.72468493150677</v>
      </c>
      <c r="H11" s="70">
        <v>564.48769863013695</v>
      </c>
      <c r="I11" s="70">
        <v>648.89382513661201</v>
      </c>
      <c r="J11" s="70">
        <v>797.4612328767123</v>
      </c>
      <c r="K11" s="70">
        <v>859.65216438356174</v>
      </c>
      <c r="L11" s="70">
        <v>888.31221917808216</v>
      </c>
      <c r="M11" s="70">
        <v>957.88587431693998</v>
      </c>
      <c r="N11" s="70">
        <v>981.55161643835629</v>
      </c>
      <c r="O11" s="70">
        <v>1068.0344383561642</v>
      </c>
      <c r="P11" s="70">
        <v>1123.2803835616439</v>
      </c>
      <c r="Q11" s="70">
        <v>1079.827349726776</v>
      </c>
      <c r="R11" s="70">
        <v>1040.8707945205479</v>
      </c>
      <c r="S11" s="70">
        <v>1066.5786575342468</v>
      </c>
      <c r="T11" s="70">
        <v>1017.6120547945204</v>
      </c>
      <c r="U11" s="70">
        <v>1031.3075683060108</v>
      </c>
      <c r="V11" s="70">
        <v>1052.2603287671234</v>
      </c>
      <c r="W11" s="70">
        <v>1167.6501369863015</v>
      </c>
      <c r="X11" s="70">
        <v>1207.3270410958903</v>
      </c>
      <c r="Y11" s="70">
        <v>1223.9383060109287</v>
      </c>
      <c r="Z11" s="70">
        <v>1236.1513424657537</v>
      </c>
      <c r="AA11" s="70">
        <v>1228.9827945205477</v>
      </c>
      <c r="AB11" s="70">
        <v>1242.149698630137</v>
      </c>
      <c r="AC11" s="70">
        <v>1328.6077595628415</v>
      </c>
      <c r="AD11" s="70">
        <v>1388.838410958904</v>
      </c>
      <c r="AE11" s="70">
        <v>1484.4694794520549</v>
      </c>
      <c r="AF11" s="70">
        <v>1552.5802465753429</v>
      </c>
      <c r="AG11" s="70">
        <v>1635.4474316939891</v>
      </c>
      <c r="AH11" s="70">
        <v>1763.50597260274</v>
      </c>
      <c r="AI11" s="70">
        <v>1838.3109041095893</v>
      </c>
      <c r="AJ11" s="70">
        <v>1889.452657534247</v>
      </c>
      <c r="AK11" s="70">
        <v>1843.1599180327869</v>
      </c>
      <c r="AL11" s="70">
        <v>1885.8902343638117</v>
      </c>
      <c r="AM11" s="70">
        <v>1844.8742260878546</v>
      </c>
      <c r="AN11" s="70">
        <v>1794.2029278427872</v>
      </c>
      <c r="AO11" s="70">
        <v>1853.6139177613052</v>
      </c>
      <c r="AP11" s="70">
        <v>1894.2363978516626</v>
      </c>
      <c r="AQ11" s="70">
        <v>1939.181878467763</v>
      </c>
      <c r="AR11" s="70">
        <v>2015.4502317951017</v>
      </c>
      <c r="AS11" s="70">
        <v>2096.1878724085977</v>
      </c>
      <c r="AT11" s="70">
        <v>2077.6697603671159</v>
      </c>
      <c r="AU11" s="70">
        <v>2271.4135804187213</v>
      </c>
      <c r="AV11" s="70">
        <v>2431.7298781593349</v>
      </c>
      <c r="AW11" s="70">
        <v>2509.3862976269502</v>
      </c>
      <c r="AX11" s="70">
        <v>2655.46509110032</v>
      </c>
      <c r="AY11" s="70">
        <v>2721.1879820507452</v>
      </c>
      <c r="AZ11" s="70">
        <v>2559.264607863347</v>
      </c>
      <c r="BA11" s="70">
        <v>2436.2094090598944</v>
      </c>
      <c r="BB11" s="70">
        <v>2480.6794583913684</v>
      </c>
      <c r="BC11" s="70">
        <v>2376.5816113690016</v>
      </c>
      <c r="BD11" s="71">
        <v>2397.5330180939991</v>
      </c>
      <c r="BE11" s="72">
        <v>8.8157741458450012E-3</v>
      </c>
      <c r="BF11" s="72">
        <v>1.2633411866773026E-2</v>
      </c>
      <c r="BG11" s="72">
        <v>2.4396795145077553E-2</v>
      </c>
    </row>
    <row r="12" spans="1:61">
      <c r="A12" s="61" t="s">
        <v>37</v>
      </c>
      <c r="B12" s="70">
        <v>70.516940454443827</v>
      </c>
      <c r="C12" s="70">
        <v>77.453144432393898</v>
      </c>
      <c r="D12" s="70">
        <v>81.568630817591</v>
      </c>
      <c r="E12" s="70">
        <v>86.063510017555274</v>
      </c>
      <c r="F12" s="70">
        <v>92.454944023671914</v>
      </c>
      <c r="G12" s="70">
        <v>97.837721290962222</v>
      </c>
      <c r="H12" s="70">
        <v>108.04353424657533</v>
      </c>
      <c r="I12" s="70">
        <v>114.29131147540983</v>
      </c>
      <c r="J12" s="70">
        <v>109.5587397260274</v>
      </c>
      <c r="K12" s="70">
        <v>105.07109589041096</v>
      </c>
      <c r="L12" s="70">
        <v>92.020657534246553</v>
      </c>
      <c r="M12" s="70">
        <v>97.105300546448106</v>
      </c>
      <c r="N12" s="70">
        <v>100.02356164383562</v>
      </c>
      <c r="O12" s="70">
        <v>108.82997260273973</v>
      </c>
      <c r="P12" s="70">
        <v>109.88660273972603</v>
      </c>
      <c r="Q12" s="70">
        <v>111.30177595628417</v>
      </c>
      <c r="R12" s="70">
        <v>115.53317808219178</v>
      </c>
      <c r="S12" s="70">
        <v>103.84602739726027</v>
      </c>
      <c r="T12" s="70">
        <v>100.35991780821919</v>
      </c>
      <c r="U12" s="70">
        <v>100.210956284153</v>
      </c>
      <c r="V12" s="70">
        <v>97.676383561643817</v>
      </c>
      <c r="W12" s="70">
        <v>104.42158904109587</v>
      </c>
      <c r="X12" s="70">
        <v>109.38887671232875</v>
      </c>
      <c r="Y12" s="70">
        <v>120.1387704918033</v>
      </c>
      <c r="Z12" s="70">
        <v>132.93095890410959</v>
      </c>
      <c r="AA12" s="70">
        <v>140.18158904109586</v>
      </c>
      <c r="AB12" s="70">
        <v>156.3612092354611</v>
      </c>
      <c r="AC12" s="70">
        <v>169.05438556462852</v>
      </c>
      <c r="AD12" s="70">
        <v>184.81426704230222</v>
      </c>
      <c r="AE12" s="70">
        <v>198.17370804079664</v>
      </c>
      <c r="AF12" s="70">
        <v>217.73869862475118</v>
      </c>
      <c r="AG12" s="70">
        <v>231.14984684995952</v>
      </c>
      <c r="AH12" s="70">
        <v>249.52508718076299</v>
      </c>
      <c r="AI12" s="70">
        <v>255.77163942416894</v>
      </c>
      <c r="AJ12" s="70">
        <v>259.48068833816575</v>
      </c>
      <c r="AK12" s="70">
        <v>253.12626863785991</v>
      </c>
      <c r="AL12" s="70">
        <v>242.3139761878509</v>
      </c>
      <c r="AM12" s="70">
        <v>251.97382034780421</v>
      </c>
      <c r="AN12" s="70">
        <v>243.93935134479918</v>
      </c>
      <c r="AO12" s="70">
        <v>257.40655025555054</v>
      </c>
      <c r="AP12" s="70">
        <v>266.13020813969132</v>
      </c>
      <c r="AQ12" s="70">
        <v>293.48980004734972</v>
      </c>
      <c r="AR12" s="70">
        <v>377.10265617624833</v>
      </c>
      <c r="AS12" s="70">
        <v>389.93318237733615</v>
      </c>
      <c r="AT12" s="70">
        <v>383.4917384695367</v>
      </c>
      <c r="AU12" s="70">
        <v>342.63949974840006</v>
      </c>
      <c r="AV12" s="70">
        <v>371.00992071820224</v>
      </c>
      <c r="AW12" s="70">
        <v>375.60493071434115</v>
      </c>
      <c r="AX12" s="70">
        <v>362.47615477732597</v>
      </c>
      <c r="AY12" s="70">
        <v>353.0863675204032</v>
      </c>
      <c r="AZ12" s="70">
        <v>355.47313519703278</v>
      </c>
      <c r="BA12" s="70">
        <v>377.02296364867368</v>
      </c>
      <c r="BB12" s="70">
        <v>363.74145391052963</v>
      </c>
      <c r="BC12" s="70">
        <v>374.14055351733737</v>
      </c>
      <c r="BD12" s="71">
        <v>381.15688618534074</v>
      </c>
      <c r="BE12" s="72">
        <v>1.8753200106329082E-2</v>
      </c>
      <c r="BF12" s="72">
        <v>-4.1258510777067992E-3</v>
      </c>
      <c r="BG12" s="72">
        <v>3.8785728497670335E-3</v>
      </c>
    </row>
    <row r="13" spans="1:61">
      <c r="A13" s="61" t="s">
        <v>38</v>
      </c>
      <c r="B13" s="70">
        <v>81.432291290215119</v>
      </c>
      <c r="C13" s="70">
        <v>92.39368029818084</v>
      </c>
      <c r="D13" s="70">
        <v>93.369314963161713</v>
      </c>
      <c r="E13" s="70">
        <v>103.89654224386317</v>
      </c>
      <c r="F13" s="70">
        <v>100.4919487934126</v>
      </c>
      <c r="G13" s="70">
        <v>116.06589275958822</v>
      </c>
      <c r="H13" s="70">
        <v>119.95295890410959</v>
      </c>
      <c r="I13" s="70">
        <v>134.95265027322407</v>
      </c>
      <c r="J13" s="70">
        <v>131.22712328767122</v>
      </c>
      <c r="K13" s="70">
        <v>144.79786301369865</v>
      </c>
      <c r="L13" s="70">
        <v>144.8206301369863</v>
      </c>
      <c r="M13" s="70">
        <v>152.09262295081965</v>
      </c>
      <c r="N13" s="70">
        <v>153.11501369863012</v>
      </c>
      <c r="O13" s="70">
        <v>156.63687671232879</v>
      </c>
      <c r="P13" s="70">
        <v>165.69027397260274</v>
      </c>
      <c r="Q13" s="70">
        <v>157.05881967213114</v>
      </c>
      <c r="R13" s="70">
        <v>161.49447945205483</v>
      </c>
      <c r="S13" s="70">
        <v>165.90605479452057</v>
      </c>
      <c r="T13" s="70">
        <v>171.87026027397266</v>
      </c>
      <c r="U13" s="70">
        <v>171.38659016393441</v>
      </c>
      <c r="V13" s="70">
        <v>178.5949589041096</v>
      </c>
      <c r="W13" s="70">
        <v>177.61073972602736</v>
      </c>
      <c r="X13" s="70">
        <v>187.03650684931506</v>
      </c>
      <c r="Y13" s="70">
        <v>196.38637158469945</v>
      </c>
      <c r="Z13" s="70">
        <v>202.67205479452056</v>
      </c>
      <c r="AA13" s="70">
        <v>205.8056164383562</v>
      </c>
      <c r="AB13" s="70">
        <v>211.11534246575343</v>
      </c>
      <c r="AC13" s="70">
        <v>230.95505464480877</v>
      </c>
      <c r="AD13" s="70">
        <v>245.59232876712323</v>
      </c>
      <c r="AE13" s="70">
        <v>253.68547945205478</v>
      </c>
      <c r="AF13" s="70">
        <v>266.22158904109591</v>
      </c>
      <c r="AG13" s="70">
        <v>274.49842076502733</v>
      </c>
      <c r="AH13" s="70">
        <v>280.51088602739731</v>
      </c>
      <c r="AI13" s="70">
        <v>275.18405561643834</v>
      </c>
      <c r="AJ13" s="70">
        <v>245.53862000000004</v>
      </c>
      <c r="AK13" s="70">
        <v>238.96280327868854</v>
      </c>
      <c r="AL13" s="70">
        <v>225.42008219178075</v>
      </c>
      <c r="AM13" s="70">
        <v>221.28661643835619</v>
      </c>
      <c r="AN13" s="70">
        <v>229.57263013698628</v>
      </c>
      <c r="AO13" s="70">
        <v>228.25600546448084</v>
      </c>
      <c r="AP13" s="70">
        <v>236.84536659751777</v>
      </c>
      <c r="AQ13" s="70">
        <v>233.97765860155386</v>
      </c>
      <c r="AR13" s="70">
        <v>231.76459101817375</v>
      </c>
      <c r="AS13" s="70">
        <v>248.0259885912956</v>
      </c>
      <c r="AT13" s="70">
        <v>229.54896073538035</v>
      </c>
      <c r="AU13" s="70">
        <v>255.79076460507682</v>
      </c>
      <c r="AV13" s="70">
        <v>274.22958005083501</v>
      </c>
      <c r="AW13" s="70">
        <v>294.3352837774201</v>
      </c>
      <c r="AX13" s="70">
        <v>296.58757741566842</v>
      </c>
      <c r="AY13" s="70">
        <v>315.2499735900534</v>
      </c>
      <c r="AZ13" s="70">
        <v>331.30013459343951</v>
      </c>
      <c r="BA13" s="70">
        <v>342.91602448520388</v>
      </c>
      <c r="BB13" s="70">
        <v>338.04384822093635</v>
      </c>
      <c r="BC13" s="70">
        <v>340.81550999983671</v>
      </c>
      <c r="BD13" s="71">
        <v>346.74892633637694</v>
      </c>
      <c r="BE13" s="72">
        <v>1.7409466888825165E-2</v>
      </c>
      <c r="BF13" s="72">
        <v>3.2291178642636087E-2</v>
      </c>
      <c r="BG13" s="72">
        <v>3.5284446382012262E-3</v>
      </c>
    </row>
    <row r="14" spans="1:61">
      <c r="A14" s="61" t="s">
        <v>39</v>
      </c>
      <c r="B14" s="70">
        <v>13.394794520547945</v>
      </c>
      <c r="C14" s="70">
        <v>13.969342465753426</v>
      </c>
      <c r="D14" s="70">
        <v>15.110301369863016</v>
      </c>
      <c r="E14" s="70">
        <v>18.008934426229509</v>
      </c>
      <c r="F14" s="70">
        <v>18.951095890410958</v>
      </c>
      <c r="G14" s="70">
        <v>21.513561643835615</v>
      </c>
      <c r="H14" s="70">
        <v>23.87684931506849</v>
      </c>
      <c r="I14" s="70">
        <v>24.656830601092892</v>
      </c>
      <c r="J14" s="70">
        <v>27.438712328767128</v>
      </c>
      <c r="K14" s="70">
        <v>31.346931506849316</v>
      </c>
      <c r="L14" s="70">
        <v>30.726054794520543</v>
      </c>
      <c r="M14" s="70">
        <v>34.701803278688523</v>
      </c>
      <c r="N14" s="70">
        <v>43.558082191780827</v>
      </c>
      <c r="O14" s="70">
        <v>44.839561643835623</v>
      </c>
      <c r="P14" s="70">
        <v>47.77531506849315</v>
      </c>
      <c r="Q14" s="70">
        <v>61.925327868852463</v>
      </c>
      <c r="R14" s="70">
        <v>69.010301369863015</v>
      </c>
      <c r="S14" s="70">
        <v>75.161835616438353</v>
      </c>
      <c r="T14" s="70">
        <v>68.864986301369868</v>
      </c>
      <c r="U14" s="70">
        <v>69.142978142076487</v>
      </c>
      <c r="V14" s="70">
        <v>85.162575342465743</v>
      </c>
      <c r="W14" s="70">
        <v>86.521232876712318</v>
      </c>
      <c r="X14" s="70">
        <v>87.641780821917806</v>
      </c>
      <c r="Y14" s="70">
        <v>103.01959016393442</v>
      </c>
      <c r="Z14" s="70">
        <v>108.27660273972604</v>
      </c>
      <c r="AA14" s="70">
        <v>111.39386301369862</v>
      </c>
      <c r="AB14" s="70">
        <v>124.30350684931507</v>
      </c>
      <c r="AC14" s="70">
        <v>123.4964480874317</v>
      </c>
      <c r="AD14" s="70">
        <v>124.78306849315068</v>
      </c>
      <c r="AE14" s="70">
        <v>135.32671232876712</v>
      </c>
      <c r="AF14" s="70">
        <v>134.19739726027396</v>
      </c>
      <c r="AG14" s="70">
        <v>149.43035519125684</v>
      </c>
      <c r="AH14" s="70">
        <v>170.01838356164382</v>
      </c>
      <c r="AI14" s="70">
        <v>171.58931506849319</v>
      </c>
      <c r="AJ14" s="70">
        <v>150.90778082191781</v>
      </c>
      <c r="AK14" s="70">
        <v>138.77568306010929</v>
      </c>
      <c r="AL14" s="70">
        <v>144.07386301369863</v>
      </c>
      <c r="AM14" s="70">
        <v>143.29591780821917</v>
      </c>
      <c r="AN14" s="70">
        <v>147.51271232876712</v>
      </c>
      <c r="AO14" s="70">
        <v>154.56460545144549</v>
      </c>
      <c r="AP14" s="70">
        <v>169.15414442267351</v>
      </c>
      <c r="AQ14" s="70">
        <v>179.65388277883619</v>
      </c>
      <c r="AR14" s="70">
        <v>182.7494543378703</v>
      </c>
      <c r="AS14" s="70">
        <v>188.07439246679272</v>
      </c>
      <c r="AT14" s="70">
        <v>190.66661604693621</v>
      </c>
      <c r="AU14" s="70">
        <v>220.33083268047255</v>
      </c>
      <c r="AV14" s="70">
        <v>226.00789172325645</v>
      </c>
      <c r="AW14" s="70">
        <v>232.8412617429417</v>
      </c>
      <c r="AX14" s="70">
        <v>247.25978800012768</v>
      </c>
      <c r="AY14" s="70">
        <v>260.10730338032744</v>
      </c>
      <c r="AZ14" s="70">
        <v>253.7408990664515</v>
      </c>
      <c r="BA14" s="70">
        <v>239.11897842530146</v>
      </c>
      <c r="BB14" s="70">
        <v>236.67295453227149</v>
      </c>
      <c r="BC14" s="70">
        <v>254.63361725252574</v>
      </c>
      <c r="BD14" s="71">
        <v>248.55599316391445</v>
      </c>
      <c r="BE14" s="72">
        <v>-2.3868113543640934E-2</v>
      </c>
      <c r="BF14" s="72">
        <v>3.0762492938009922E-2</v>
      </c>
      <c r="BG14" s="72">
        <v>2.5292538628402614E-3</v>
      </c>
    </row>
    <row r="15" spans="1:61">
      <c r="A15" s="61" t="s">
        <v>40</v>
      </c>
      <c r="B15" s="70">
        <v>74.438270282135321</v>
      </c>
      <c r="C15" s="70">
        <v>94.675921852345411</v>
      </c>
      <c r="D15" s="70">
        <v>95.448505490489694</v>
      </c>
      <c r="E15" s="70">
        <v>95.270988935335211</v>
      </c>
      <c r="F15" s="70">
        <v>93.610038863247951</v>
      </c>
      <c r="G15" s="70">
        <v>98.036672640098686</v>
      </c>
      <c r="H15" s="70">
        <v>97.996328767123288</v>
      </c>
      <c r="I15" s="70">
        <v>84.195792349726801</v>
      </c>
      <c r="J15" s="70">
        <v>99.888301369863044</v>
      </c>
      <c r="K15" s="70">
        <v>118.08816438356165</v>
      </c>
      <c r="L15" s="70">
        <v>120.06720547945206</v>
      </c>
      <c r="M15" s="70">
        <v>120.61759562841526</v>
      </c>
      <c r="N15" s="70">
        <v>120.0768493150685</v>
      </c>
      <c r="O15" s="70">
        <v>118.24052054794521</v>
      </c>
      <c r="P15" s="70">
        <v>123.11767123287669</v>
      </c>
      <c r="Q15" s="70">
        <v>132.44702185792349</v>
      </c>
      <c r="R15" s="70">
        <v>135.85410958904109</v>
      </c>
      <c r="S15" s="70">
        <v>133.10630136986299</v>
      </c>
      <c r="T15" s="70">
        <v>118.01936986301369</v>
      </c>
      <c r="U15" s="70">
        <v>121.26937158469944</v>
      </c>
      <c r="V15" s="70">
        <v>118.6784109589041</v>
      </c>
      <c r="W15" s="70">
        <v>126.79449315068493</v>
      </c>
      <c r="X15" s="70">
        <v>136.98476712328764</v>
      </c>
      <c r="Y15" s="70">
        <v>134.8348360655738</v>
      </c>
      <c r="Z15" s="70">
        <v>119.47449315068492</v>
      </c>
      <c r="AA15" s="70">
        <v>119.33109589041098</v>
      </c>
      <c r="AB15" s="70">
        <v>111.01838356164384</v>
      </c>
      <c r="AC15" s="70">
        <v>116.20286885245901</v>
      </c>
      <c r="AD15" s="70">
        <v>121.13465753424657</v>
      </c>
      <c r="AE15" s="70">
        <v>131.60043835616437</v>
      </c>
      <c r="AF15" s="70">
        <v>148.88561643835615</v>
      </c>
      <c r="AG15" s="70">
        <v>153.98994535519128</v>
      </c>
      <c r="AH15" s="70">
        <v>159.25150684931509</v>
      </c>
      <c r="AI15" s="70">
        <v>154.63065753424652</v>
      </c>
      <c r="AJ15" s="70">
        <v>159.23531506849312</v>
      </c>
      <c r="AK15" s="70">
        <v>154.98909836065576</v>
      </c>
      <c r="AL15" s="70">
        <v>147.28901369863013</v>
      </c>
      <c r="AM15" s="70">
        <v>146.48202266027397</v>
      </c>
      <c r="AN15" s="70">
        <v>139.31529087123289</v>
      </c>
      <c r="AO15" s="70">
        <v>152.66820764754101</v>
      </c>
      <c r="AP15" s="70">
        <v>154.12735967279843</v>
      </c>
      <c r="AQ15" s="70">
        <v>146.7254001001096</v>
      </c>
      <c r="AR15" s="70">
        <v>155.500422053129</v>
      </c>
      <c r="AS15" s="70">
        <v>172.88671082127465</v>
      </c>
      <c r="AT15" s="70">
        <v>178.43802322739728</v>
      </c>
      <c r="AU15" s="70">
        <v>186.0581932219178</v>
      </c>
      <c r="AV15" s="70">
        <v>214.67466747945207</v>
      </c>
      <c r="AW15" s="70">
        <v>206.98763688524591</v>
      </c>
      <c r="AX15" s="70">
        <v>219.16530695890407</v>
      </c>
      <c r="AY15" s="70">
        <v>216.47694561643834</v>
      </c>
      <c r="AZ15" s="70">
        <v>237.33337109589041</v>
      </c>
      <c r="BA15" s="70">
        <v>249.7115098708735</v>
      </c>
      <c r="BB15" s="70">
        <v>247.99527113297887</v>
      </c>
      <c r="BC15" s="70">
        <v>256.87686192203347</v>
      </c>
      <c r="BD15" s="71">
        <v>261.87167349756157</v>
      </c>
      <c r="BE15" s="72">
        <v>1.9444381008687728E-2</v>
      </c>
      <c r="BF15" s="72">
        <v>4.0390403229613625E-2</v>
      </c>
      <c r="BG15" s="72">
        <v>2.6647514442565061E-3</v>
      </c>
    </row>
    <row r="16" spans="1:61">
      <c r="A16" s="61" t="s">
        <v>41</v>
      </c>
      <c r="B16" s="70">
        <v>35.171330072382482</v>
      </c>
      <c r="C16" s="70">
        <v>35.418007941574089</v>
      </c>
      <c r="D16" s="70">
        <v>36.954166061794659</v>
      </c>
      <c r="E16" s="70">
        <v>37.560230179567903</v>
      </c>
      <c r="F16" s="70">
        <v>39.486989970980993</v>
      </c>
      <c r="G16" s="70">
        <v>40.506248793930951</v>
      </c>
      <c r="H16" s="70">
        <v>41.858630136986307</v>
      </c>
      <c r="I16" s="70">
        <v>67.287185792349732</v>
      </c>
      <c r="J16" s="70">
        <v>68.266164383561659</v>
      </c>
      <c r="K16" s="70">
        <v>67.35405479452055</v>
      </c>
      <c r="L16" s="70">
        <v>52.187315068493149</v>
      </c>
      <c r="M16" s="70">
        <v>58.261475409836066</v>
      </c>
      <c r="N16" s="70">
        <v>57.167205479452051</v>
      </c>
      <c r="O16" s="70">
        <v>52.173890410958904</v>
      </c>
      <c r="P16" s="70">
        <v>40.483643835616448</v>
      </c>
      <c r="Q16" s="70">
        <v>32.448060109289621</v>
      </c>
      <c r="R16" s="70">
        <v>32.34646575342466</v>
      </c>
      <c r="S16" s="70">
        <v>35.62556164383561</v>
      </c>
      <c r="T16" s="70">
        <v>31.454027397260269</v>
      </c>
      <c r="U16" s="70">
        <v>27.540601092896171</v>
      </c>
      <c r="V16" s="70">
        <v>28.979863013698633</v>
      </c>
      <c r="W16" s="70">
        <v>30.977561643835614</v>
      </c>
      <c r="X16" s="70">
        <v>21.457013698630135</v>
      </c>
      <c r="Y16" s="70">
        <v>19.839726775956287</v>
      </c>
      <c r="Z16" s="70">
        <v>17.693506849315067</v>
      </c>
      <c r="AA16" s="70">
        <v>25.361808219178084</v>
      </c>
      <c r="AB16" s="70">
        <v>24.080109589041093</v>
      </c>
      <c r="AC16" s="70">
        <v>33.18341530054645</v>
      </c>
      <c r="AD16" s="70">
        <v>29.058876712328765</v>
      </c>
      <c r="AE16" s="70">
        <v>22.630000000000003</v>
      </c>
      <c r="AF16" s="70">
        <v>25.680630136986299</v>
      </c>
      <c r="AG16" s="70">
        <v>29.294480874316939</v>
      </c>
      <c r="AH16" s="70">
        <v>18.489780821917808</v>
      </c>
      <c r="AI16" s="70">
        <v>20.994794520547952</v>
      </c>
      <c r="AJ16" s="70">
        <v>35.23547945205479</v>
      </c>
      <c r="AK16" s="70">
        <v>35.082114754098356</v>
      </c>
      <c r="AL16" s="70">
        <v>32.878331506849321</v>
      </c>
      <c r="AM16" s="70">
        <v>36.586775342465756</v>
      </c>
      <c r="AN16" s="70">
        <v>35.094019178082192</v>
      </c>
      <c r="AO16" s="70">
        <v>38.206355191256833</v>
      </c>
      <c r="AP16" s="70">
        <v>34.514298630136985</v>
      </c>
      <c r="AQ16" s="70">
        <v>37.703180821917798</v>
      </c>
      <c r="AR16" s="70">
        <v>42.515079452054792</v>
      </c>
      <c r="AS16" s="70">
        <v>45.140505464480874</v>
      </c>
      <c r="AT16" s="70">
        <v>43.523180821917805</v>
      </c>
      <c r="AU16" s="70">
        <v>45.034342465753426</v>
      </c>
      <c r="AV16" s="70">
        <v>42.227167123287671</v>
      </c>
      <c r="AW16" s="70">
        <v>39.984040983606562</v>
      </c>
      <c r="AX16" s="70">
        <v>45.204545205479455</v>
      </c>
      <c r="AY16" s="70">
        <v>40.863304109589038</v>
      </c>
      <c r="AZ16" s="70">
        <v>44.902265753424658</v>
      </c>
      <c r="BA16" s="70">
        <v>47.346346994535523</v>
      </c>
      <c r="BB16" s="70">
        <v>43.914049157907151</v>
      </c>
      <c r="BC16" s="70">
        <v>41.620767676529603</v>
      </c>
      <c r="BD16" s="71">
        <v>38.755255806366399</v>
      </c>
      <c r="BE16" s="72">
        <v>-6.8848126311209179E-2</v>
      </c>
      <c r="BF16" s="72">
        <v>-8.0852077882734852E-3</v>
      </c>
      <c r="BG16" s="72">
        <v>3.9436538707385944E-4</v>
      </c>
    </row>
    <row r="17" spans="1:59">
      <c r="A17" s="61" t="s">
        <v>42</v>
      </c>
      <c r="B17" s="70">
        <v>183.87995342465754</v>
      </c>
      <c r="C17" s="70">
        <v>181.46939452054792</v>
      </c>
      <c r="D17" s="70">
        <v>185.72887123287668</v>
      </c>
      <c r="E17" s="70">
        <v>201.42559016393443</v>
      </c>
      <c r="F17" s="70">
        <v>200.37061643835614</v>
      </c>
      <c r="G17" s="70">
        <v>209.87436438356164</v>
      </c>
      <c r="H17" s="70">
        <v>212.34175342465755</v>
      </c>
      <c r="I17" s="70">
        <v>230.82160109289617</v>
      </c>
      <c r="J17" s="70">
        <v>257.25873972602739</v>
      </c>
      <c r="K17" s="70">
        <v>259.42460273972597</v>
      </c>
      <c r="L17" s="70">
        <v>275.92171780821917</v>
      </c>
      <c r="M17" s="70">
        <v>280.30215027322402</v>
      </c>
      <c r="N17" s="70">
        <v>314.78855890410955</v>
      </c>
      <c r="O17" s="70">
        <v>330.87236986301372</v>
      </c>
      <c r="P17" s="70">
        <v>354.42964931506856</v>
      </c>
      <c r="Q17" s="70">
        <v>423.401349726776</v>
      </c>
      <c r="R17" s="70">
        <v>448.33816712328769</v>
      </c>
      <c r="S17" s="70">
        <v>444.53905753424664</v>
      </c>
      <c r="T17" s="70">
        <v>435.24065205479451</v>
      </c>
      <c r="U17" s="70">
        <v>408.38464754098368</v>
      </c>
      <c r="V17" s="70">
        <v>418.09434794520547</v>
      </c>
      <c r="W17" s="70">
        <v>435.2023890410959</v>
      </c>
      <c r="X17" s="70">
        <v>418.91504383561642</v>
      </c>
      <c r="Y17" s="70">
        <v>433.39149999999995</v>
      </c>
      <c r="Z17" s="70">
        <v>422.64955068493157</v>
      </c>
      <c r="AA17" s="70">
        <v>427.92507945205483</v>
      </c>
      <c r="AB17" s="70">
        <v>412.72949315068496</v>
      </c>
      <c r="AC17" s="70">
        <v>488.09987704918041</v>
      </c>
      <c r="AD17" s="70">
        <v>450.23927671232877</v>
      </c>
      <c r="AE17" s="70">
        <v>498.64068493150694</v>
      </c>
      <c r="AF17" s="70">
        <v>484.03287671232874</v>
      </c>
      <c r="AG17" s="70">
        <v>403.3307103825137</v>
      </c>
      <c r="AH17" s="70">
        <v>432.10884931506854</v>
      </c>
      <c r="AI17" s="70">
        <v>474.19643835616444</v>
      </c>
      <c r="AJ17" s="70">
        <v>506.73742465753418</v>
      </c>
      <c r="AK17" s="70">
        <v>510.46322404371585</v>
      </c>
      <c r="AL17" s="70">
        <v>572.2312328767124</v>
      </c>
      <c r="AM17" s="70">
        <v>602.74273972602737</v>
      </c>
      <c r="AN17" s="70">
        <v>506.51824657534235</v>
      </c>
      <c r="AO17" s="70">
        <v>544.70584699453548</v>
      </c>
      <c r="AP17" s="70">
        <v>605.78454794520553</v>
      </c>
      <c r="AQ17" s="70">
        <v>667.57583561643844</v>
      </c>
      <c r="AR17" s="70">
        <v>640.29202739726031</v>
      </c>
      <c r="AS17" s="70">
        <v>716.08926229508188</v>
      </c>
      <c r="AT17" s="70">
        <v>726.23232876712336</v>
      </c>
      <c r="AU17" s="70">
        <v>725.4184657534247</v>
      </c>
      <c r="AV17" s="70">
        <v>737.20210958904113</v>
      </c>
      <c r="AW17" s="70">
        <v>792.13180327868849</v>
      </c>
      <c r="AX17" s="70">
        <v>782.45530213089785</v>
      </c>
      <c r="AY17" s="70">
        <v>720.01313045366612</v>
      </c>
      <c r="AZ17" s="70">
        <v>637.02113866311765</v>
      </c>
      <c r="BA17" s="70">
        <v>537.3325052864833</v>
      </c>
      <c r="BB17" s="70">
        <v>462.85686964809588</v>
      </c>
      <c r="BC17" s="70">
        <v>402.42999430638855</v>
      </c>
      <c r="BD17" s="71">
        <v>355.76715360614571</v>
      </c>
      <c r="BE17" s="72">
        <v>-0.11595269080444404</v>
      </c>
      <c r="BF17" s="72">
        <v>-5.5999296180839098E-2</v>
      </c>
      <c r="BG17" s="72">
        <v>3.620212234981691E-3</v>
      </c>
    </row>
    <row r="18" spans="1:59">
      <c r="A18" s="61" t="s">
        <v>107</v>
      </c>
      <c r="B18" s="70">
        <v>78.476482862524009</v>
      </c>
      <c r="C18" s="70">
        <v>79.313744741925518</v>
      </c>
      <c r="D18" s="70">
        <v>83.423865915790131</v>
      </c>
      <c r="E18" s="70">
        <v>84.861439429259093</v>
      </c>
      <c r="F18" s="70">
        <v>90.344489588455403</v>
      </c>
      <c r="G18" s="70">
        <v>93.439995778590017</v>
      </c>
      <c r="H18" s="70">
        <v>97.903312572643571</v>
      </c>
      <c r="I18" s="70">
        <v>106.31581649041918</v>
      </c>
      <c r="J18" s="70">
        <v>111.76384964395334</v>
      </c>
      <c r="K18" s="70">
        <v>113.44509268182836</v>
      </c>
      <c r="L18" s="70">
        <v>125.96852644442323</v>
      </c>
      <c r="M18" s="70">
        <v>128.68819094118945</v>
      </c>
      <c r="N18" s="70">
        <v>130.93318324068059</v>
      </c>
      <c r="O18" s="70">
        <v>132.71067329979428</v>
      </c>
      <c r="P18" s="70">
        <v>132.66882244071672</v>
      </c>
      <c r="Q18" s="70">
        <v>124.76484699586811</v>
      </c>
      <c r="R18" s="70">
        <v>123.74397712341413</v>
      </c>
      <c r="S18" s="70">
        <v>123.55386905947874</v>
      </c>
      <c r="T18" s="70">
        <v>121.91715673071164</v>
      </c>
      <c r="U18" s="70">
        <v>119.0229200832165</v>
      </c>
      <c r="V18" s="70">
        <v>120.58764835629081</v>
      </c>
      <c r="W18" s="70">
        <v>120.67895995719176</v>
      </c>
      <c r="X18" s="70">
        <v>129.6377614196762</v>
      </c>
      <c r="Y18" s="70">
        <v>125.83854725751365</v>
      </c>
      <c r="Z18" s="70">
        <v>131.82882780821916</v>
      </c>
      <c r="AA18" s="70">
        <v>135.89954273972606</v>
      </c>
      <c r="AB18" s="70">
        <v>147.94234095890408</v>
      </c>
      <c r="AC18" s="70">
        <v>167.47383546448089</v>
      </c>
      <c r="AD18" s="70">
        <v>179.65743328767121</v>
      </c>
      <c r="AE18" s="70">
        <v>197.05055657534243</v>
      </c>
      <c r="AF18" s="70">
        <v>218.41272095890409</v>
      </c>
      <c r="AG18" s="70">
        <v>212.59834994535521</v>
      </c>
      <c r="AH18" s="70">
        <v>231.30181616438358</v>
      </c>
      <c r="AI18" s="70">
        <v>264.79226657534247</v>
      </c>
      <c r="AJ18" s="70">
        <v>262.1861917808219</v>
      </c>
      <c r="AK18" s="70">
        <v>269.13085172677592</v>
      </c>
      <c r="AL18" s="70">
        <v>288.36790454246579</v>
      </c>
      <c r="AM18" s="70">
        <v>288.2133876164383</v>
      </c>
      <c r="AN18" s="70">
        <v>301.29639240651858</v>
      </c>
      <c r="AO18" s="70">
        <v>307.89614890059289</v>
      </c>
      <c r="AP18" s="70">
        <v>307.55135190539818</v>
      </c>
      <c r="AQ18" s="70">
        <v>323.87584546154994</v>
      </c>
      <c r="AR18" s="70">
        <v>343.61747543561762</v>
      </c>
      <c r="AS18" s="70">
        <v>342.81708397766522</v>
      </c>
      <c r="AT18" s="70">
        <v>341.98737875257808</v>
      </c>
      <c r="AU18" s="70">
        <v>346.77265613693322</v>
      </c>
      <c r="AV18" s="70">
        <v>366.15329242547227</v>
      </c>
      <c r="AW18" s="70">
        <v>369.16947076675802</v>
      </c>
      <c r="AX18" s="70">
        <v>372.12982075623887</v>
      </c>
      <c r="AY18" s="70">
        <v>386.44432947422672</v>
      </c>
      <c r="AZ18" s="70">
        <v>419.43454503655568</v>
      </c>
      <c r="BA18" s="70">
        <v>434.29263940100577</v>
      </c>
      <c r="BB18" s="70">
        <v>442.7731643378246</v>
      </c>
      <c r="BC18" s="70">
        <v>443.96569841696055</v>
      </c>
      <c r="BD18" s="71">
        <v>459.35540388283289</v>
      </c>
      <c r="BE18" s="72">
        <v>3.466417680633227E-2</v>
      </c>
      <c r="BF18" s="72">
        <v>2.619216871971175E-2</v>
      </c>
      <c r="BG18" s="72">
        <v>4.6743046301081035E-3</v>
      </c>
    </row>
    <row r="19" spans="1:59">
      <c r="A19" s="61" t="s">
        <v>108</v>
      </c>
      <c r="B19" s="70">
        <v>345.73541156901524</v>
      </c>
      <c r="C19" s="70">
        <v>357.96343799996322</v>
      </c>
      <c r="D19" s="70">
        <v>373.37105234253778</v>
      </c>
      <c r="E19" s="70">
        <v>380.61992200776712</v>
      </c>
      <c r="F19" s="70">
        <v>392.49757962514798</v>
      </c>
      <c r="G19" s="70">
        <v>445.55731011939008</v>
      </c>
      <c r="H19" s="70">
        <v>455.82474215237789</v>
      </c>
      <c r="I19" s="70">
        <v>486.38474541006207</v>
      </c>
      <c r="J19" s="70">
        <v>526.53828547909347</v>
      </c>
      <c r="K19" s="70">
        <v>523.59408216998963</v>
      </c>
      <c r="L19" s="70">
        <v>511.61195360249133</v>
      </c>
      <c r="M19" s="70">
        <v>518.17803944037041</v>
      </c>
      <c r="N19" s="70">
        <v>545.25338282256757</v>
      </c>
      <c r="O19" s="70">
        <v>559.79891284716166</v>
      </c>
      <c r="P19" s="70">
        <v>576.85840187766576</v>
      </c>
      <c r="Q19" s="70">
        <v>657.10147612872868</v>
      </c>
      <c r="R19" s="70">
        <v>665.97336593898183</v>
      </c>
      <c r="S19" s="70">
        <v>575.78786006073472</v>
      </c>
      <c r="T19" s="70">
        <v>547.92413522463039</v>
      </c>
      <c r="U19" s="70">
        <v>582.66659807613655</v>
      </c>
      <c r="V19" s="70">
        <v>545.11345310498336</v>
      </c>
      <c r="W19" s="70">
        <v>532.89851950852437</v>
      </c>
      <c r="X19" s="70">
        <v>552.63041940991309</v>
      </c>
      <c r="Y19" s="70">
        <v>556.6944588374995</v>
      </c>
      <c r="Z19" s="70">
        <v>589.78577814618745</v>
      </c>
      <c r="AA19" s="70">
        <v>581.18049966843557</v>
      </c>
      <c r="AB19" s="70">
        <v>568.84315280616147</v>
      </c>
      <c r="AC19" s="70">
        <v>538.01918976518209</v>
      </c>
      <c r="AD19" s="70">
        <v>542.91315381184324</v>
      </c>
      <c r="AE19" s="70">
        <v>573.73262864537924</v>
      </c>
      <c r="AF19" s="70">
        <v>576.69521185807503</v>
      </c>
      <c r="AG19" s="70">
        <v>600.14192956749935</v>
      </c>
      <c r="AH19" s="70">
        <v>639.92739825920683</v>
      </c>
      <c r="AI19" s="70">
        <v>661.69228832640601</v>
      </c>
      <c r="AJ19" s="70">
        <v>638.11143483706473</v>
      </c>
      <c r="AK19" s="70">
        <v>720.89594927669054</v>
      </c>
      <c r="AL19" s="70">
        <v>726.78494087062734</v>
      </c>
      <c r="AM19" s="70">
        <v>734.2017302422704</v>
      </c>
      <c r="AN19" s="70">
        <v>723.94283132222779</v>
      </c>
      <c r="AO19" s="70">
        <v>723.04692383517931</v>
      </c>
      <c r="AP19" s="70">
        <v>731.27936632072021</v>
      </c>
      <c r="AQ19" s="70">
        <v>738.01514056102098</v>
      </c>
      <c r="AR19" s="70">
        <v>712.17086656989306</v>
      </c>
      <c r="AS19" s="70">
        <v>688.24231288294777</v>
      </c>
      <c r="AT19" s="70">
        <v>645.72733623972829</v>
      </c>
      <c r="AU19" s="70">
        <v>634.13786783785577</v>
      </c>
      <c r="AV19" s="70">
        <v>631.15749539557316</v>
      </c>
      <c r="AW19" s="70">
        <v>617.28878743480868</v>
      </c>
      <c r="AX19" s="70">
        <v>594.75354962703523</v>
      </c>
      <c r="AY19" s="70">
        <v>581.82583410528446</v>
      </c>
      <c r="AZ19" s="70">
        <v>603.36491158719537</v>
      </c>
      <c r="BA19" s="70">
        <v>620.19383863601774</v>
      </c>
      <c r="BB19" s="70">
        <v>611.83559578697361</v>
      </c>
      <c r="BC19" s="70">
        <v>629.05555407605516</v>
      </c>
      <c r="BD19" s="71">
        <v>614.72917600305311</v>
      </c>
      <c r="BE19" s="72">
        <v>-2.2774424262169246E-2</v>
      </c>
      <c r="BF19" s="72">
        <v>-8.9518317001627823E-3</v>
      </c>
      <c r="BG19" s="72">
        <v>6.2553556774669677E-3</v>
      </c>
    </row>
    <row r="20" spans="1:59">
      <c r="A20" s="61" t="s">
        <v>109</v>
      </c>
      <c r="B20" s="70">
        <v>45.850187448676493</v>
      </c>
      <c r="C20" s="70">
        <v>47.317804699567617</v>
      </c>
      <c r="D20" s="70">
        <v>50.610742422803796</v>
      </c>
      <c r="E20" s="70">
        <v>52.149945604791377</v>
      </c>
      <c r="F20" s="70">
        <v>56.107092257475649</v>
      </c>
      <c r="G20" s="70">
        <v>58.368420988893448</v>
      </c>
      <c r="H20" s="70">
        <v>62.978744729920514</v>
      </c>
      <c r="I20" s="70">
        <v>73.315660484688266</v>
      </c>
      <c r="J20" s="70">
        <v>74.052747183510235</v>
      </c>
      <c r="K20" s="70">
        <v>65.954313944264015</v>
      </c>
      <c r="L20" s="70">
        <v>75.476937801971047</v>
      </c>
      <c r="M20" s="70">
        <v>76.921033278032496</v>
      </c>
      <c r="N20" s="70">
        <v>81.485595330569481</v>
      </c>
      <c r="O20" s="70">
        <v>92.300470447879647</v>
      </c>
      <c r="P20" s="70">
        <v>97.19015290826286</v>
      </c>
      <c r="Q20" s="70">
        <v>94.511313648452671</v>
      </c>
      <c r="R20" s="70">
        <v>91.076623028203315</v>
      </c>
      <c r="S20" s="70">
        <v>85.548598217397824</v>
      </c>
      <c r="T20" s="70">
        <v>74.5362941070033</v>
      </c>
      <c r="U20" s="70">
        <v>74.442815465472449</v>
      </c>
      <c r="V20" s="70">
        <v>81.321647384397693</v>
      </c>
      <c r="W20" s="70">
        <v>80.923546088654959</v>
      </c>
      <c r="X20" s="70">
        <v>83.069852844046906</v>
      </c>
      <c r="Y20" s="70">
        <v>90.467353497567174</v>
      </c>
      <c r="Z20" s="70">
        <v>91.25585487663102</v>
      </c>
      <c r="AA20" s="70">
        <v>87.087165958340435</v>
      </c>
      <c r="AB20" s="70">
        <v>90.39951484442534</v>
      </c>
      <c r="AC20" s="70">
        <v>94.302326091129714</v>
      </c>
      <c r="AD20" s="70">
        <v>98.5909412271278</v>
      </c>
      <c r="AE20" s="70">
        <v>109.05540221222002</v>
      </c>
      <c r="AF20" s="70">
        <v>123.38474967565605</v>
      </c>
      <c r="AG20" s="70">
        <v>127.63111840404565</v>
      </c>
      <c r="AH20" s="70">
        <v>130.32705219156131</v>
      </c>
      <c r="AI20" s="70">
        <v>133.4601278221254</v>
      </c>
      <c r="AJ20" s="70">
        <v>143.95365298187983</v>
      </c>
      <c r="AK20" s="70">
        <v>123.27592159181063</v>
      </c>
      <c r="AL20" s="70">
        <v>120.69874205177192</v>
      </c>
      <c r="AM20" s="70">
        <v>119.59481293581356</v>
      </c>
      <c r="AN20" s="70">
        <v>127.16072893810403</v>
      </c>
      <c r="AO20" s="70">
        <v>135.71287139528243</v>
      </c>
      <c r="AP20" s="70">
        <v>134.30770470223905</v>
      </c>
      <c r="AQ20" s="70">
        <v>134.44254601331562</v>
      </c>
      <c r="AR20" s="70">
        <v>144.29862468673196</v>
      </c>
      <c r="AS20" s="70">
        <v>158.73368021510106</v>
      </c>
      <c r="AT20" s="70">
        <v>169.8558440368445</v>
      </c>
      <c r="AU20" s="70">
        <v>181.17341547710711</v>
      </c>
      <c r="AV20" s="70">
        <v>175.64260837000035</v>
      </c>
      <c r="AW20" s="70">
        <v>182.06771100462475</v>
      </c>
      <c r="AX20" s="70">
        <v>184.60070413997312</v>
      </c>
      <c r="AY20" s="70">
        <v>181.98993274704637</v>
      </c>
      <c r="AZ20" s="70">
        <v>193.85559231492886</v>
      </c>
      <c r="BA20" s="70">
        <v>200.97953759814658</v>
      </c>
      <c r="BB20" s="70">
        <v>212.53022731358351</v>
      </c>
      <c r="BC20" s="70">
        <v>214.93311378973408</v>
      </c>
      <c r="BD20" s="71">
        <v>219.72396543266692</v>
      </c>
      <c r="BE20" s="72">
        <v>2.2289965275521295E-2</v>
      </c>
      <c r="BF20" s="72">
        <v>3.0773926493176784E-2</v>
      </c>
      <c r="BG20" s="72">
        <v>2.2358651716865353E-3</v>
      </c>
    </row>
    <row r="21" spans="1:59" s="109" customFormat="1">
      <c r="A21" s="106" t="s">
        <v>13</v>
      </c>
      <c r="B21" s="107">
        <v>1666.9434057043559</v>
      </c>
      <c r="C21" s="107">
        <v>1761.8478603026206</v>
      </c>
      <c r="D21" s="107">
        <v>1820.0025922610721</v>
      </c>
      <c r="E21" s="107">
        <v>1941.2842901758486</v>
      </c>
      <c r="F21" s="107">
        <v>2032.6304323921279</v>
      </c>
      <c r="G21" s="107">
        <v>2141.7106417325967</v>
      </c>
      <c r="H21" s="107">
        <v>2264.8678131535721</v>
      </c>
      <c r="I21" s="107">
        <v>2449.6995721119456</v>
      </c>
      <c r="J21" s="107">
        <v>2686.0885809366941</v>
      </c>
      <c r="K21" s="107">
        <v>2771.6027490700549</v>
      </c>
      <c r="L21" s="107">
        <v>2775.0593822324468</v>
      </c>
      <c r="M21" s="107">
        <v>2897.4834576486633</v>
      </c>
      <c r="N21" s="107">
        <v>3025.8935696129956</v>
      </c>
      <c r="O21" s="107">
        <v>3164.3212757729179</v>
      </c>
      <c r="P21" s="107">
        <v>3299.8397936650017</v>
      </c>
      <c r="Q21" s="107">
        <v>3364.9396914178587</v>
      </c>
      <c r="R21" s="107">
        <v>3342.5241743097772</v>
      </c>
      <c r="S21" s="107">
        <v>3250.6618780225431</v>
      </c>
      <c r="T21" s="107">
        <v>3138.6214572952217</v>
      </c>
      <c r="U21" s="107">
        <v>3132.3301287067925</v>
      </c>
      <c r="V21" s="107">
        <v>3115.4475351470419</v>
      </c>
      <c r="W21" s="107">
        <v>3312.1597159653306</v>
      </c>
      <c r="X21" s="107">
        <v>3410.7954473722662</v>
      </c>
      <c r="Y21" s="107">
        <v>3479.4624388275524</v>
      </c>
      <c r="Z21" s="107">
        <v>3487.5932169954217</v>
      </c>
      <c r="AA21" s="107">
        <v>3475.4220412432146</v>
      </c>
      <c r="AB21" s="107">
        <v>3514.8736562011159</v>
      </c>
      <c r="AC21" s="107">
        <v>3738.3258980876067</v>
      </c>
      <c r="AD21" s="107">
        <v>3812.4384419442877</v>
      </c>
      <c r="AE21" s="107">
        <v>4037.3313913641505</v>
      </c>
      <c r="AF21" s="107">
        <v>4179.3392441310843</v>
      </c>
      <c r="AG21" s="107">
        <v>4264.9437092477338</v>
      </c>
      <c r="AH21" s="107">
        <v>4525.2296096863256</v>
      </c>
      <c r="AI21" s="107">
        <v>4709.642076394618</v>
      </c>
      <c r="AJ21" s="107">
        <v>4721.452094787247</v>
      </c>
      <c r="AK21" s="107">
        <v>4719.5062316702952</v>
      </c>
      <c r="AL21" s="107">
        <v>4812.5001569206361</v>
      </c>
      <c r="AM21" s="107">
        <v>4784.1743505753875</v>
      </c>
      <c r="AN21" s="107">
        <v>4655.4260350544373</v>
      </c>
      <c r="AO21" s="107">
        <v>4823.1583891813234</v>
      </c>
      <c r="AP21" s="107">
        <v>4985.1598763250304</v>
      </c>
      <c r="AQ21" s="107">
        <v>5168.4929539589893</v>
      </c>
      <c r="AR21" s="107">
        <v>5373.2139732164514</v>
      </c>
      <c r="AS21" s="107">
        <v>5586.2231025557649</v>
      </c>
      <c r="AT21" s="107">
        <v>5519.3640586625079</v>
      </c>
      <c r="AU21" s="107">
        <v>5790.5751131242323</v>
      </c>
      <c r="AV21" s="107">
        <v>6061.3251876838513</v>
      </c>
      <c r="AW21" s="107">
        <v>6233.6888563867205</v>
      </c>
      <c r="AX21" s="107">
        <v>6417.729855561638</v>
      </c>
      <c r="AY21" s="107">
        <v>6420.082022769775</v>
      </c>
      <c r="AZ21" s="107">
        <v>6298.1114468405676</v>
      </c>
      <c r="BA21" s="107">
        <v>6135.6321426438335</v>
      </c>
      <c r="BB21" s="107">
        <v>6077.910063493965</v>
      </c>
      <c r="BC21" s="107">
        <v>5946.0946636942526</v>
      </c>
      <c r="BD21" s="107">
        <v>5923.252555455666</v>
      </c>
      <c r="BE21" s="108">
        <v>-3.841531211747462E-3</v>
      </c>
      <c r="BF21" s="108">
        <v>6.2626527871745274E-3</v>
      </c>
      <c r="BG21" s="108">
        <v>6.0273780630929905E-2</v>
      </c>
    </row>
    <row r="22" spans="1:59">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1"/>
      <c r="BE22" s="72"/>
      <c r="BF22" s="72"/>
      <c r="BG22" s="72"/>
    </row>
    <row r="23" spans="1:59">
      <c r="A23" s="61" t="s">
        <v>43</v>
      </c>
      <c r="B23" s="70">
        <v>106.65284931506849</v>
      </c>
      <c r="C23" s="70">
        <v>118.20578082191781</v>
      </c>
      <c r="D23" s="70">
        <v>125.64857534246575</v>
      </c>
      <c r="E23" s="70">
        <v>144.3210382513661</v>
      </c>
      <c r="F23" s="70">
        <v>158.68693150684931</v>
      </c>
      <c r="G23" s="70">
        <v>175.70780821917808</v>
      </c>
      <c r="H23" s="70">
        <v>196.21323287671231</v>
      </c>
      <c r="I23" s="70">
        <v>211.85945355191257</v>
      </c>
      <c r="J23" s="70">
        <v>230.3962465753425</v>
      </c>
      <c r="K23" s="70">
        <v>207.13071232876715</v>
      </c>
      <c r="L23" s="70">
        <v>209.78019178082189</v>
      </c>
      <c r="M23" s="70">
        <v>225.92573770491799</v>
      </c>
      <c r="N23" s="70">
        <v>218.23356164383563</v>
      </c>
      <c r="O23" s="70">
        <v>236.52243835616437</v>
      </c>
      <c r="P23" s="70">
        <v>246.07772602739729</v>
      </c>
      <c r="Q23" s="70">
        <v>240.05751366120217</v>
      </c>
      <c r="R23" s="70">
        <v>219.21665753424659</v>
      </c>
      <c r="S23" s="70">
        <v>208.70172602739726</v>
      </c>
      <c r="T23" s="70">
        <v>204.02805479452053</v>
      </c>
      <c r="U23" s="70">
        <v>198.30836065573769</v>
      </c>
      <c r="V23" s="70">
        <v>200.05789041095892</v>
      </c>
      <c r="W23" s="70">
        <v>210.22112328767122</v>
      </c>
      <c r="X23" s="70">
        <v>216.6853698630137</v>
      </c>
      <c r="Y23" s="70">
        <v>215.31699453551911</v>
      </c>
      <c r="Z23" s="70">
        <v>213.57884931506854</v>
      </c>
      <c r="AA23" s="70">
        <v>222.71835254157793</v>
      </c>
      <c r="AB23" s="70">
        <v>240.85833170789172</v>
      </c>
      <c r="AC23" s="70">
        <v>234.1824526088937</v>
      </c>
      <c r="AD23" s="70">
        <v>236.67332790582194</v>
      </c>
      <c r="AE23" s="70">
        <v>234.14660908671635</v>
      </c>
      <c r="AF23" s="70">
        <v>232.33005440494398</v>
      </c>
      <c r="AG23" s="70">
        <v>239.74916565119082</v>
      </c>
      <c r="AH23" s="70">
        <v>244.74013931246435</v>
      </c>
      <c r="AI23" s="70">
        <v>253.49363473342783</v>
      </c>
      <c r="AJ23" s="70">
        <v>249.61870015196405</v>
      </c>
      <c r="AK23" s="70">
        <v>242.63227585014872</v>
      </c>
      <c r="AL23" s="70">
        <v>263.20688116613235</v>
      </c>
      <c r="AM23" s="70">
        <v>269.65586232753066</v>
      </c>
      <c r="AN23" s="70">
        <v>291.24594677975193</v>
      </c>
      <c r="AO23" s="70">
        <v>282.98456164111201</v>
      </c>
      <c r="AP23" s="70">
        <v>281.72407271879018</v>
      </c>
      <c r="AQ23" s="70">
        <v>281.94368566894531</v>
      </c>
      <c r="AR23" s="70">
        <v>265.19853420981377</v>
      </c>
      <c r="AS23" s="70">
        <v>262.20004837525744</v>
      </c>
      <c r="AT23" s="70">
        <v>249.55981525349821</v>
      </c>
      <c r="AU23" s="70">
        <v>262.37347596592735</v>
      </c>
      <c r="AV23" s="70">
        <v>245.35695834870637</v>
      </c>
      <c r="AW23" s="70">
        <v>245.26255524119634</v>
      </c>
      <c r="AX23" s="70">
        <v>253.31175068123926</v>
      </c>
      <c r="AY23" s="70">
        <v>243.1314674036347</v>
      </c>
      <c r="AZ23" s="70">
        <v>242.14213055913891</v>
      </c>
      <c r="BA23" s="70">
        <v>249.84480318815636</v>
      </c>
      <c r="BB23" s="70">
        <v>253.65764974574591</v>
      </c>
      <c r="BC23" s="70">
        <v>257.68289646078193</v>
      </c>
      <c r="BD23" s="71">
        <v>262.96205402903308</v>
      </c>
      <c r="BE23" s="72">
        <v>2.0487031311581916E-2</v>
      </c>
      <c r="BF23" s="72">
        <v>-1.7362919314275471E-3</v>
      </c>
      <c r="BG23" s="72">
        <v>2.6758469287631761E-3</v>
      </c>
    </row>
    <row r="24" spans="1:59">
      <c r="A24" s="61" t="s">
        <v>46</v>
      </c>
      <c r="B24" s="70">
        <v>312.1127123287672</v>
      </c>
      <c r="C24" s="70">
        <v>318.66810958904108</v>
      </c>
      <c r="D24" s="70">
        <v>350.39512328767131</v>
      </c>
      <c r="E24" s="70">
        <v>405.10338797814205</v>
      </c>
      <c r="F24" s="70">
        <v>468.28786301369865</v>
      </c>
      <c r="G24" s="70">
        <v>511.70936986301376</v>
      </c>
      <c r="H24" s="70">
        <v>525.20786301369844</v>
      </c>
      <c r="I24" s="70">
        <v>566.88540983606561</v>
      </c>
      <c r="J24" s="70">
        <v>597.8955068493151</v>
      </c>
      <c r="K24" s="70">
        <v>529.36005479452058</v>
      </c>
      <c r="L24" s="70">
        <v>503.76594520547951</v>
      </c>
      <c r="M24" s="70">
        <v>523.61789617486329</v>
      </c>
      <c r="N24" s="70">
        <v>516.77695890410962</v>
      </c>
      <c r="O24" s="70">
        <v>551.43972602739711</v>
      </c>
      <c r="P24" s="70">
        <v>550.65909589041098</v>
      </c>
      <c r="Q24" s="70">
        <v>505.61658469945354</v>
      </c>
      <c r="R24" s="70">
        <v>465.80931506849316</v>
      </c>
      <c r="S24" s="70">
        <v>441.18323287671234</v>
      </c>
      <c r="T24" s="70">
        <v>403.85608219178084</v>
      </c>
      <c r="U24" s="70">
        <v>392.45442622950816</v>
      </c>
      <c r="V24" s="70">
        <v>400.18783561643829</v>
      </c>
      <c r="W24" s="70">
        <v>449.96835616438364</v>
      </c>
      <c r="X24" s="70">
        <v>454.61309589041093</v>
      </c>
      <c r="Y24" s="70">
        <v>466.33133879781417</v>
      </c>
      <c r="Z24" s="70">
        <v>459.99227397260279</v>
      </c>
      <c r="AA24" s="70">
        <v>493.18034959384187</v>
      </c>
      <c r="AB24" s="70">
        <v>526.94932778847055</v>
      </c>
      <c r="AC24" s="70">
        <v>535.11165580967076</v>
      </c>
      <c r="AD24" s="70">
        <v>526.91188357973749</v>
      </c>
      <c r="AE24" s="70">
        <v>583.46894841128847</v>
      </c>
      <c r="AF24" s="70">
        <v>578.44006337685767</v>
      </c>
      <c r="AG24" s="70">
        <v>623.92403917296986</v>
      </c>
      <c r="AH24" s="70">
        <v>638.51688285668911</v>
      </c>
      <c r="AI24" s="70">
        <v>647.10020555039637</v>
      </c>
      <c r="AJ24" s="70">
        <v>626.50798318356033</v>
      </c>
      <c r="AK24" s="70">
        <v>643.42983923630641</v>
      </c>
      <c r="AL24" s="70">
        <v>654.19621924638079</v>
      </c>
      <c r="AM24" s="70">
        <v>654.68404355647465</v>
      </c>
      <c r="AN24" s="70">
        <v>685.79091515866378</v>
      </c>
      <c r="AO24" s="70">
        <v>690.53767701648633</v>
      </c>
      <c r="AP24" s="70">
        <v>689.67854400412693</v>
      </c>
      <c r="AQ24" s="70">
        <v>684.33108704854374</v>
      </c>
      <c r="AR24" s="70">
        <v>689.3953249869935</v>
      </c>
      <c r="AS24" s="70">
        <v>725.92938217641222</v>
      </c>
      <c r="AT24" s="70">
        <v>668.36526722188194</v>
      </c>
      <c r="AU24" s="70">
        <v>691.46101828769793</v>
      </c>
      <c r="AV24" s="70">
        <v>648.85639422578026</v>
      </c>
      <c r="AW24" s="70">
        <v>630.58158056586171</v>
      </c>
      <c r="AX24" s="70">
        <v>650.57330291217647</v>
      </c>
      <c r="AY24" s="70">
        <v>648.54130703007684</v>
      </c>
      <c r="AZ24" s="70">
        <v>669.11959911468591</v>
      </c>
      <c r="BA24" s="70">
        <v>674.32817837362086</v>
      </c>
      <c r="BB24" s="70">
        <v>684.64447500517599</v>
      </c>
      <c r="BC24" s="70">
        <v>702.19459857184313</v>
      </c>
      <c r="BD24" s="71">
        <v>682.96536721123209</v>
      </c>
      <c r="BE24" s="72">
        <v>-2.7384476325680085E-2</v>
      </c>
      <c r="BF24" s="72">
        <v>-3.3186977893293612E-3</v>
      </c>
      <c r="BG24" s="72">
        <v>6.9497129045927612E-3</v>
      </c>
    </row>
    <row r="25" spans="1:59">
      <c r="A25" s="61" t="s">
        <v>47</v>
      </c>
      <c r="B25" s="70">
        <v>71.22095890410958</v>
      </c>
      <c r="C25" s="70">
        <v>81.128657534246585</v>
      </c>
      <c r="D25" s="70">
        <v>101.82736986301371</v>
      </c>
      <c r="E25" s="70">
        <v>120.45715846994536</v>
      </c>
      <c r="F25" s="70">
        <v>148.47169863013698</v>
      </c>
      <c r="G25" s="70">
        <v>172.55287671232878</v>
      </c>
      <c r="H25" s="70">
        <v>189.46882191780821</v>
      </c>
      <c r="I25" s="70">
        <v>196.51065573770489</v>
      </c>
      <c r="J25" s="70">
        <v>207.97816438356165</v>
      </c>
      <c r="K25" s="70">
        <v>216.24175342465753</v>
      </c>
      <c r="L25" s="70">
        <v>229.28246575342467</v>
      </c>
      <c r="M25" s="70">
        <v>238.0320218579235</v>
      </c>
      <c r="N25" s="70">
        <v>248.33775342465754</v>
      </c>
      <c r="O25" s="70">
        <v>255.43419178082192</v>
      </c>
      <c r="P25" s="70">
        <v>262.834301369863</v>
      </c>
      <c r="Q25" s="70">
        <v>271.33565573770494</v>
      </c>
      <c r="R25" s="70">
        <v>242.99013698630139</v>
      </c>
      <c r="S25" s="70">
        <v>236.08027397260275</v>
      </c>
      <c r="T25" s="70">
        <v>229.24799999999999</v>
      </c>
      <c r="U25" s="70">
        <v>220.34450819672134</v>
      </c>
      <c r="V25" s="70">
        <v>201.85312328767128</v>
      </c>
      <c r="W25" s="70">
        <v>212.82693150684932</v>
      </c>
      <c r="X25" s="70">
        <v>204.88350684931507</v>
      </c>
      <c r="Y25" s="70">
        <v>216.95639344262295</v>
      </c>
      <c r="Z25" s="70">
        <v>212.91306849315066</v>
      </c>
      <c r="AA25" s="70">
        <v>195.88289145942585</v>
      </c>
      <c r="AB25" s="70">
        <v>130.31741649617231</v>
      </c>
      <c r="AC25" s="70">
        <v>117.40451941193125</v>
      </c>
      <c r="AD25" s="70">
        <v>127.66843026022714</v>
      </c>
      <c r="AE25" s="70">
        <v>120.37206358985379</v>
      </c>
      <c r="AF25" s="70">
        <v>123.94892768671743</v>
      </c>
      <c r="AG25" s="70">
        <v>116.81884972369083</v>
      </c>
      <c r="AH25" s="70">
        <v>92.021170028477499</v>
      </c>
      <c r="AI25" s="70">
        <v>98.23029594611468</v>
      </c>
      <c r="AJ25" s="70">
        <v>89.829191807315766</v>
      </c>
      <c r="AK25" s="70">
        <v>89.056976298973211</v>
      </c>
      <c r="AL25" s="70">
        <v>95.798629275387285</v>
      </c>
      <c r="AM25" s="70">
        <v>97.141411172527143</v>
      </c>
      <c r="AN25" s="70">
        <v>103.08192028453253</v>
      </c>
      <c r="AO25" s="70">
        <v>100.37652195758508</v>
      </c>
      <c r="AP25" s="70">
        <v>109.18406845761655</v>
      </c>
      <c r="AQ25" s="70">
        <v>112.38510188230748</v>
      </c>
      <c r="AR25" s="70">
        <v>110.75391870472529</v>
      </c>
      <c r="AS25" s="70">
        <v>106.3022882620233</v>
      </c>
      <c r="AT25" s="70">
        <v>96.505408725059198</v>
      </c>
      <c r="AU25" s="70">
        <v>85.681211279255066</v>
      </c>
      <c r="AV25" s="70">
        <v>81.536997965564467</v>
      </c>
      <c r="AW25" s="70">
        <v>84.719371155337555</v>
      </c>
      <c r="AX25" s="70">
        <v>78.869775693606016</v>
      </c>
      <c r="AY25" s="70">
        <v>84.29865272224113</v>
      </c>
      <c r="AZ25" s="70">
        <v>94.571561242769832</v>
      </c>
      <c r="BA25" s="70">
        <v>95.319681703379899</v>
      </c>
      <c r="BB25" s="70">
        <v>99.242491458108972</v>
      </c>
      <c r="BC25" s="70">
        <v>99.130683072338357</v>
      </c>
      <c r="BD25" s="71">
        <v>104.2953565597833</v>
      </c>
      <c r="BE25" s="72">
        <v>5.2099645915645976E-2</v>
      </c>
      <c r="BF25" s="72">
        <v>-6.960443206773137E-3</v>
      </c>
      <c r="BG25" s="72">
        <v>1.0612877609479886E-3</v>
      </c>
    </row>
    <row r="26" spans="1:59">
      <c r="A26" s="61" t="s">
        <v>110</v>
      </c>
      <c r="B26" s="70" t="s">
        <v>19</v>
      </c>
      <c r="C26" s="70" t="s">
        <v>19</v>
      </c>
      <c r="D26" s="70" t="s">
        <v>19</v>
      </c>
      <c r="E26" s="70" t="s">
        <v>19</v>
      </c>
      <c r="F26" s="70" t="s">
        <v>19</v>
      </c>
      <c r="G26" s="70" t="s">
        <v>19</v>
      </c>
      <c r="H26" s="70" t="s">
        <v>19</v>
      </c>
      <c r="I26" s="70" t="s">
        <v>19</v>
      </c>
      <c r="J26" s="70" t="s">
        <v>19</v>
      </c>
      <c r="K26" s="70" t="s">
        <v>19</v>
      </c>
      <c r="L26" s="70" t="s">
        <v>19</v>
      </c>
      <c r="M26" s="70" t="s">
        <v>19</v>
      </c>
      <c r="N26" s="70" t="s">
        <v>19</v>
      </c>
      <c r="O26" s="70" t="s">
        <v>19</v>
      </c>
      <c r="P26" s="70" t="s">
        <v>19</v>
      </c>
      <c r="Q26" s="70" t="s">
        <v>19</v>
      </c>
      <c r="R26" s="70" t="s">
        <v>19</v>
      </c>
      <c r="S26" s="70" t="s">
        <v>19</v>
      </c>
      <c r="T26" s="70" t="s">
        <v>19</v>
      </c>
      <c r="U26" s="70" t="s">
        <v>19</v>
      </c>
      <c r="V26" s="70" t="s">
        <v>19</v>
      </c>
      <c r="W26" s="70" t="s">
        <v>19</v>
      </c>
      <c r="X26" s="70" t="s">
        <v>19</v>
      </c>
      <c r="Y26" s="70" t="s">
        <v>19</v>
      </c>
      <c r="Z26" s="70" t="s">
        <v>19</v>
      </c>
      <c r="AA26" s="70">
        <v>91.962931506849301</v>
      </c>
      <c r="AB26" s="70">
        <v>65.771342465753435</v>
      </c>
      <c r="AC26" s="70">
        <v>65.591639344262305</v>
      </c>
      <c r="AD26" s="70">
        <v>69.642630136986298</v>
      </c>
      <c r="AE26" s="70">
        <v>72.352493150684936</v>
      </c>
      <c r="AF26" s="70">
        <v>79.593232876712335</v>
      </c>
      <c r="AG26" s="70">
        <v>75.183989071038255</v>
      </c>
      <c r="AH26" s="70">
        <v>80.479287671232868</v>
      </c>
      <c r="AI26" s="70">
        <v>89.944246575342461</v>
      </c>
      <c r="AJ26" s="70">
        <v>88.950109589041091</v>
      </c>
      <c r="AK26" s="70">
        <v>79.551448087431694</v>
      </c>
      <c r="AL26" s="70">
        <v>80.823013698630135</v>
      </c>
      <c r="AM26" s="70">
        <v>84.607287671232882</v>
      </c>
      <c r="AN26" s="70">
        <v>93.128767123287673</v>
      </c>
      <c r="AO26" s="70">
        <v>88.03044535519129</v>
      </c>
      <c r="AP26" s="70">
        <v>91.440594520547933</v>
      </c>
      <c r="AQ26" s="70">
        <v>93.163052054794534</v>
      </c>
      <c r="AR26" s="70">
        <v>95.346548201690482</v>
      </c>
      <c r="AS26" s="70">
        <v>90.830180269299916</v>
      </c>
      <c r="AT26" s="70">
        <v>88.722203728311854</v>
      </c>
      <c r="AU26" s="70">
        <v>76.337936986301372</v>
      </c>
      <c r="AV26" s="70">
        <v>72.473635616438358</v>
      </c>
      <c r="AW26" s="70">
        <v>64.991827868852454</v>
      </c>
      <c r="AX26" s="70">
        <v>63.049186301369858</v>
      </c>
      <c r="AY26" s="70">
        <v>65.405380821917802</v>
      </c>
      <c r="AZ26" s="70">
        <v>67.905200000000022</v>
      </c>
      <c r="BA26" s="70">
        <v>68.208874316939898</v>
      </c>
      <c r="BB26" s="70">
        <v>72.900038356164373</v>
      </c>
      <c r="BC26" s="70">
        <v>70.755786301369866</v>
      </c>
      <c r="BD26" s="71">
        <v>68.45039723389884</v>
      </c>
      <c r="BE26" s="72">
        <v>-3.2582339734755994E-2</v>
      </c>
      <c r="BF26" s="72">
        <v>-2.4666416312404515E-2</v>
      </c>
      <c r="BG26" s="72">
        <v>6.9653694289566583E-4</v>
      </c>
    </row>
    <row r="27" spans="1:59">
      <c r="A27" s="61" t="s">
        <v>111</v>
      </c>
      <c r="B27" s="70">
        <v>7.726465753424657</v>
      </c>
      <c r="C27" s="70">
        <v>8.8488767123287655</v>
      </c>
      <c r="D27" s="70">
        <v>9.6221369863013688</v>
      </c>
      <c r="E27" s="70">
        <v>10.595546448087431</v>
      </c>
      <c r="F27" s="70">
        <v>12.553671232876713</v>
      </c>
      <c r="G27" s="70">
        <v>13.261671232876711</v>
      </c>
      <c r="H27" s="70">
        <v>15.827972602739726</v>
      </c>
      <c r="I27" s="70">
        <v>17.665163934426232</v>
      </c>
      <c r="J27" s="70">
        <v>19.006986301369864</v>
      </c>
      <c r="K27" s="70">
        <v>16.943616438356166</v>
      </c>
      <c r="L27" s="70">
        <v>14.336082191780822</v>
      </c>
      <c r="M27" s="70">
        <v>14.535437158469945</v>
      </c>
      <c r="N27" s="70">
        <v>15.898849315068494</v>
      </c>
      <c r="O27" s="70">
        <v>16.571095890410959</v>
      </c>
      <c r="P27" s="70">
        <v>16.861753424657532</v>
      </c>
      <c r="Q27" s="70">
        <v>16.971448087431693</v>
      </c>
      <c r="R27" s="70">
        <v>16.380794520547941</v>
      </c>
      <c r="S27" s="70">
        <v>19.519150684931503</v>
      </c>
      <c r="T27" s="70">
        <v>20.360410958904112</v>
      </c>
      <c r="U27" s="70">
        <v>20.936202185792354</v>
      </c>
      <c r="V27" s="70">
        <v>20.896301369863014</v>
      </c>
      <c r="W27" s="70">
        <v>22.47057534246575</v>
      </c>
      <c r="X27" s="70">
        <v>26.288438356164384</v>
      </c>
      <c r="Y27" s="70">
        <v>28.086857923497266</v>
      </c>
      <c r="Z27" s="70">
        <v>29.138356164383563</v>
      </c>
      <c r="AA27" s="70">
        <v>30.871616438356167</v>
      </c>
      <c r="AB27" s="70">
        <v>31.538054794520544</v>
      </c>
      <c r="AC27" s="70">
        <v>36.194672131147541</v>
      </c>
      <c r="AD27" s="70">
        <v>37.844136986301372</v>
      </c>
      <c r="AE27" s="70">
        <v>37.497013698630134</v>
      </c>
      <c r="AF27" s="70">
        <v>39.796054794520551</v>
      </c>
      <c r="AG27" s="70">
        <v>40.469316939890717</v>
      </c>
      <c r="AH27" s="70">
        <v>41.511671232876715</v>
      </c>
      <c r="AI27" s="70">
        <v>45.117479452054781</v>
      </c>
      <c r="AJ27" s="70">
        <v>47.239178082191778</v>
      </c>
      <c r="AK27" s="70">
        <v>49.08308743169399</v>
      </c>
      <c r="AL27" s="70">
        <v>49.483287671232873</v>
      </c>
      <c r="AM27" s="70">
        <v>49.081890410958906</v>
      </c>
      <c r="AN27" s="70">
        <v>52.176821917808212</v>
      </c>
      <c r="AO27" s="70">
        <v>50.662103825136612</v>
      </c>
      <c r="AP27" s="70">
        <v>56.649589041095879</v>
      </c>
      <c r="AQ27" s="70">
        <v>56.048136986301358</v>
      </c>
      <c r="AR27" s="70">
        <v>57.044608755375805</v>
      </c>
      <c r="AS27" s="70">
        <v>58.013544942100779</v>
      </c>
      <c r="AT27" s="70">
        <v>57.074118524996095</v>
      </c>
      <c r="AU27" s="70">
        <v>55.45852054794522</v>
      </c>
      <c r="AV27" s="70">
        <v>54.625205479452056</v>
      </c>
      <c r="AW27" s="70">
        <v>51.060928961748637</v>
      </c>
      <c r="AX27" s="70">
        <v>45.678164383561636</v>
      </c>
      <c r="AY27" s="70">
        <v>45.47339726027397</v>
      </c>
      <c r="AZ27" s="70">
        <v>46.465479068493146</v>
      </c>
      <c r="BA27" s="70">
        <v>50.525674316939877</v>
      </c>
      <c r="BB27" s="70">
        <v>52.338469995703889</v>
      </c>
      <c r="BC27" s="70">
        <v>51.695841917808224</v>
      </c>
      <c r="BD27" s="71">
        <v>51.571522493150688</v>
      </c>
      <c r="BE27" s="72">
        <v>-2.4048244509721206E-3</v>
      </c>
      <c r="BF27" s="72">
        <v>-1.1463701800726311E-2</v>
      </c>
      <c r="BG27" s="72">
        <v>5.247810395476387E-4</v>
      </c>
    </row>
    <row r="28" spans="1:59">
      <c r="A28" s="61" t="s">
        <v>48</v>
      </c>
      <c r="B28" s="70">
        <v>78.083369863013701</v>
      </c>
      <c r="C28" s="70">
        <v>85.891999999999996</v>
      </c>
      <c r="D28" s="70">
        <v>95.498986301369854</v>
      </c>
      <c r="E28" s="70">
        <v>105.5605737704918</v>
      </c>
      <c r="F28" s="70">
        <v>113.45824657534246</v>
      </c>
      <c r="G28" s="70">
        <v>136.7287123287671</v>
      </c>
      <c r="H28" s="70">
        <v>151.18021917808221</v>
      </c>
      <c r="I28" s="70">
        <v>164.67434426229508</v>
      </c>
      <c r="J28" s="70">
        <v>184.89701369863013</v>
      </c>
      <c r="K28" s="70">
        <v>188.95512328767126</v>
      </c>
      <c r="L28" s="70">
        <v>208.07153424657531</v>
      </c>
      <c r="M28" s="70">
        <v>218.7240710382514</v>
      </c>
      <c r="N28" s="70">
        <v>229.68873972602739</v>
      </c>
      <c r="O28" s="70">
        <v>237.85046575342466</v>
      </c>
      <c r="P28" s="70">
        <v>241.89098630136988</v>
      </c>
      <c r="Q28" s="70">
        <v>224.6487704918033</v>
      </c>
      <c r="R28" s="70">
        <v>222.37854794520547</v>
      </c>
      <c r="S28" s="70">
        <v>206.05471232876715</v>
      </c>
      <c r="T28" s="70">
        <v>201.92419178082193</v>
      </c>
      <c r="U28" s="70">
        <v>215.62297814207648</v>
      </c>
      <c r="V28" s="70">
        <v>211.74397260273975</v>
      </c>
      <c r="W28" s="70">
        <v>205.10378082191781</v>
      </c>
      <c r="X28" s="70">
        <v>205.39347945205481</v>
      </c>
      <c r="Y28" s="70">
        <v>197.99450819672131</v>
      </c>
      <c r="Z28" s="70">
        <v>189.61989041095893</v>
      </c>
      <c r="AA28" s="70">
        <v>173.57706849315068</v>
      </c>
      <c r="AB28" s="70">
        <v>142.95197260273972</v>
      </c>
      <c r="AC28" s="70">
        <v>137.95532315673736</v>
      </c>
      <c r="AD28" s="70">
        <v>140.17161350746662</v>
      </c>
      <c r="AE28" s="70">
        <v>146.72939824301844</v>
      </c>
      <c r="AF28" s="70">
        <v>167.02360604678682</v>
      </c>
      <c r="AG28" s="70">
        <v>174.53429068126704</v>
      </c>
      <c r="AH28" s="70">
        <v>167.80062314243909</v>
      </c>
      <c r="AI28" s="70">
        <v>172.57397199501631</v>
      </c>
      <c r="AJ28" s="70">
        <v>171.83948593954341</v>
      </c>
      <c r="AK28" s="70">
        <v>165.92376096266349</v>
      </c>
      <c r="AL28" s="70">
        <v>176.20669251313177</v>
      </c>
      <c r="AM28" s="70">
        <v>171.00218594535659</v>
      </c>
      <c r="AN28" s="70">
        <v>182.88718545628103</v>
      </c>
      <c r="AO28" s="70">
        <v>201.10569882203751</v>
      </c>
      <c r="AP28" s="70">
        <v>210.10534685083849</v>
      </c>
      <c r="AQ28" s="70">
        <v>206.39733805892433</v>
      </c>
      <c r="AR28" s="70">
        <v>204.80224657534242</v>
      </c>
      <c r="AS28" s="70">
        <v>205.75587431693987</v>
      </c>
      <c r="AT28" s="70">
        <v>199.08920547945203</v>
      </c>
      <c r="AU28" s="70">
        <v>188.52391780821915</v>
      </c>
      <c r="AV28" s="70">
        <v>193.66885602640127</v>
      </c>
      <c r="AW28" s="70">
        <v>191.35219819334691</v>
      </c>
      <c r="AX28" s="70">
        <v>183.43123069658674</v>
      </c>
      <c r="AY28" s="70">
        <v>194.15323769671301</v>
      </c>
      <c r="AZ28" s="70">
        <v>188.57069430583797</v>
      </c>
      <c r="BA28" s="70">
        <v>174.59544805651805</v>
      </c>
      <c r="BB28" s="70">
        <v>209.46852460500639</v>
      </c>
      <c r="BC28" s="70">
        <v>211.60617463296734</v>
      </c>
      <c r="BD28" s="71">
        <v>213.37905046270922</v>
      </c>
      <c r="BE28" s="72">
        <v>8.3781857160687423E-3</v>
      </c>
      <c r="BF28" s="72">
        <v>2.8075829338456426E-3</v>
      </c>
      <c r="BG28" s="72">
        <v>2.171300642411333E-3</v>
      </c>
    </row>
    <row r="29" spans="1:59">
      <c r="A29" s="61" t="s">
        <v>49</v>
      </c>
      <c r="B29" s="70">
        <v>202.4471506849315</v>
      </c>
      <c r="C29" s="70">
        <v>230.12342465753429</v>
      </c>
      <c r="D29" s="70">
        <v>243.8726575342466</v>
      </c>
      <c r="E29" s="70">
        <v>263.77032786885241</v>
      </c>
      <c r="F29" s="70">
        <v>316.13854794520546</v>
      </c>
      <c r="G29" s="70">
        <v>350.73709589041096</v>
      </c>
      <c r="H29" s="70">
        <v>346.84180821917812</v>
      </c>
      <c r="I29" s="70">
        <v>365.70133879781423</v>
      </c>
      <c r="J29" s="70">
        <v>341.32460273972606</v>
      </c>
      <c r="K29" s="70">
        <v>308.55227397260273</v>
      </c>
      <c r="L29" s="70">
        <v>305.66909589041092</v>
      </c>
      <c r="M29" s="70">
        <v>325.21579234972683</v>
      </c>
      <c r="N29" s="70">
        <v>325.6340273972603</v>
      </c>
      <c r="O29" s="70">
        <v>327.60194520547947</v>
      </c>
      <c r="P29" s="70">
        <v>314.03350684931513</v>
      </c>
      <c r="Q29" s="70">
        <v>268.57103825136608</v>
      </c>
      <c r="R29" s="70">
        <v>254.56986301369864</v>
      </c>
      <c r="S29" s="70">
        <v>220.53375342465753</v>
      </c>
      <c r="T29" s="70">
        <v>209.62846575342468</v>
      </c>
      <c r="U29" s="70">
        <v>206.90002732240441</v>
      </c>
      <c r="V29" s="70">
        <v>213.95800000000003</v>
      </c>
      <c r="W29" s="70">
        <v>211.22049315068494</v>
      </c>
      <c r="X29" s="70">
        <v>195.84641095890413</v>
      </c>
      <c r="Y29" s="70">
        <v>193.11898907103827</v>
      </c>
      <c r="Z29" s="70">
        <v>186.90372602739725</v>
      </c>
      <c r="AA29" s="70">
        <v>183.65057534246577</v>
      </c>
      <c r="AB29" s="70">
        <v>186.47561643835616</v>
      </c>
      <c r="AC29" s="70">
        <v>184.61068306010927</v>
      </c>
      <c r="AD29" s="70">
        <v>193.41947945205482</v>
      </c>
      <c r="AE29" s="70">
        <v>205.1373698630137</v>
      </c>
      <c r="AF29" s="70">
        <v>214.88706849315068</v>
      </c>
      <c r="AG29" s="70">
        <v>233.53355191256833</v>
      </c>
      <c r="AH29" s="70">
        <v>226.56493150684932</v>
      </c>
      <c r="AI29" s="70">
        <v>219.59832876712326</v>
      </c>
      <c r="AJ29" s="70">
        <v>218.12309589041101</v>
      </c>
      <c r="AK29" s="70">
        <v>210.68480874316936</v>
      </c>
      <c r="AL29" s="70">
        <v>202.82150684931506</v>
      </c>
      <c r="AM29" s="70">
        <v>196.18816438356163</v>
      </c>
      <c r="AN29" s="70">
        <v>188.31950684931505</v>
      </c>
      <c r="AO29" s="70">
        <v>184.83158469945354</v>
      </c>
      <c r="AP29" s="70">
        <v>186.73187039938406</v>
      </c>
      <c r="AQ29" s="70">
        <v>189.53862658679083</v>
      </c>
      <c r="AR29" s="70">
        <v>190.63161546450723</v>
      </c>
      <c r="AS29" s="70">
        <v>186.43997031235236</v>
      </c>
      <c r="AT29" s="70">
        <v>169.05581041102204</v>
      </c>
      <c r="AU29" s="70">
        <v>170.27293962296551</v>
      </c>
      <c r="AV29" s="70">
        <v>164.77373038574754</v>
      </c>
      <c r="AW29" s="70">
        <v>152.85793054536575</v>
      </c>
      <c r="AX29" s="70">
        <v>152.44847032340672</v>
      </c>
      <c r="AY29" s="70">
        <v>153.25187432718735</v>
      </c>
      <c r="AZ29" s="70">
        <v>155.24717258379948</v>
      </c>
      <c r="BA29" s="70">
        <v>152.77132196284424</v>
      </c>
      <c r="BB29" s="70">
        <v>153.58774532737533</v>
      </c>
      <c r="BC29" s="70">
        <v>155.27782114031865</v>
      </c>
      <c r="BD29" s="71">
        <v>159.17404186418167</v>
      </c>
      <c r="BE29" s="72">
        <v>2.5091933253894361E-2</v>
      </c>
      <c r="BF29" s="72">
        <v>-1.8123105528960681E-2</v>
      </c>
      <c r="BG29" s="72">
        <v>1.6197217983932625E-3</v>
      </c>
    </row>
    <row r="30" spans="1:59">
      <c r="A30" s="61" t="s">
        <v>112</v>
      </c>
      <c r="B30" s="70" t="s">
        <v>19</v>
      </c>
      <c r="C30" s="70" t="s">
        <v>19</v>
      </c>
      <c r="D30" s="70" t="s">
        <v>19</v>
      </c>
      <c r="E30" s="70" t="s">
        <v>19</v>
      </c>
      <c r="F30" s="70" t="s">
        <v>19</v>
      </c>
      <c r="G30" s="70" t="s">
        <v>19</v>
      </c>
      <c r="H30" s="70" t="s">
        <v>19</v>
      </c>
      <c r="I30" s="70" t="s">
        <v>19</v>
      </c>
      <c r="J30" s="70" t="s">
        <v>19</v>
      </c>
      <c r="K30" s="70" t="s">
        <v>19</v>
      </c>
      <c r="L30" s="70" t="s">
        <v>19</v>
      </c>
      <c r="M30" s="70" t="s">
        <v>19</v>
      </c>
      <c r="N30" s="70" t="s">
        <v>19</v>
      </c>
      <c r="O30" s="70" t="s">
        <v>19</v>
      </c>
      <c r="P30" s="70" t="s">
        <v>19</v>
      </c>
      <c r="Q30" s="70" t="s">
        <v>19</v>
      </c>
      <c r="R30" s="70" t="s">
        <v>19</v>
      </c>
      <c r="S30" s="70" t="s">
        <v>19</v>
      </c>
      <c r="T30" s="70" t="s">
        <v>19</v>
      </c>
      <c r="U30" s="70" t="s">
        <v>19</v>
      </c>
      <c r="V30" s="70">
        <v>65.738132947216144</v>
      </c>
      <c r="W30" s="70">
        <v>64.969195432248554</v>
      </c>
      <c r="X30" s="70">
        <v>65.630494693349434</v>
      </c>
      <c r="Y30" s="70">
        <v>65.957072555500261</v>
      </c>
      <c r="Z30" s="70">
        <v>68.125216779144836</v>
      </c>
      <c r="AA30" s="70">
        <v>67.13860939964772</v>
      </c>
      <c r="AB30" s="70">
        <v>59.121894130581673</v>
      </c>
      <c r="AC30" s="70">
        <v>31.703231530736705</v>
      </c>
      <c r="AD30" s="70">
        <v>33.956648206318896</v>
      </c>
      <c r="AE30" s="70">
        <v>31.767683589255974</v>
      </c>
      <c r="AF30" s="70">
        <v>25.31909197203754</v>
      </c>
      <c r="AG30" s="70">
        <v>26.997553618905318</v>
      </c>
      <c r="AH30" s="70">
        <v>27.037081818254027</v>
      </c>
      <c r="AI30" s="70">
        <v>26.943547258141923</v>
      </c>
      <c r="AJ30" s="70">
        <v>24.518910847494048</v>
      </c>
      <c r="AK30" s="70">
        <v>22.143454945569484</v>
      </c>
      <c r="AL30" s="70">
        <v>25.638817752263321</v>
      </c>
      <c r="AM30" s="70">
        <v>28.462725653870464</v>
      </c>
      <c r="AN30" s="70">
        <v>27.110900466500897</v>
      </c>
      <c r="AO30" s="70">
        <v>27.586336158794133</v>
      </c>
      <c r="AP30" s="70">
        <v>28.036050970626203</v>
      </c>
      <c r="AQ30" s="70">
        <v>29.16792208068011</v>
      </c>
      <c r="AR30" s="70">
        <v>31.186256275333768</v>
      </c>
      <c r="AS30" s="70">
        <v>29.540908113418375</v>
      </c>
      <c r="AT30" s="70">
        <v>26.680301805193697</v>
      </c>
      <c r="AU30" s="70">
        <v>27.55856156731959</v>
      </c>
      <c r="AV30" s="70">
        <v>26.780136019340933</v>
      </c>
      <c r="AW30" s="70">
        <v>31.514192491541799</v>
      </c>
      <c r="AX30" s="70">
        <v>30.976361615742722</v>
      </c>
      <c r="AY30" s="70">
        <v>28.985515748533487</v>
      </c>
      <c r="AZ30" s="70">
        <v>29.176074032300139</v>
      </c>
      <c r="BA30" s="70">
        <v>28.595149521124171</v>
      </c>
      <c r="BB30" s="70">
        <v>29.909117324620077</v>
      </c>
      <c r="BC30" s="70">
        <v>29.694173413002328</v>
      </c>
      <c r="BD30" s="71">
        <v>30.772456966526377</v>
      </c>
      <c r="BE30" s="72">
        <v>3.6312967481084923E-2</v>
      </c>
      <c r="BF30" s="72">
        <v>5.1761659021543061E-4</v>
      </c>
      <c r="BG30" s="72">
        <v>3.1313409369431437E-4</v>
      </c>
    </row>
    <row r="31" spans="1:59">
      <c r="A31" s="61" t="s">
        <v>50</v>
      </c>
      <c r="B31" s="70">
        <v>110.56994520547944</v>
      </c>
      <c r="C31" s="70">
        <v>134.50301369863013</v>
      </c>
      <c r="D31" s="70">
        <v>141.24945205479452</v>
      </c>
      <c r="E31" s="70">
        <v>159.5106010928962</v>
      </c>
      <c r="F31" s="70">
        <v>184.592602739726</v>
      </c>
      <c r="G31" s="70">
        <v>207.46052054794521</v>
      </c>
      <c r="H31" s="70">
        <v>215.13027397260274</v>
      </c>
      <c r="I31" s="70">
        <v>227.92103825136616</v>
      </c>
      <c r="J31" s="70">
        <v>254.96443835616435</v>
      </c>
      <c r="K31" s="70">
        <v>223.22202739726023</v>
      </c>
      <c r="L31" s="70">
        <v>231.32172602739726</v>
      </c>
      <c r="M31" s="70">
        <v>246.8856010928962</v>
      </c>
      <c r="N31" s="70">
        <v>244.57098630136986</v>
      </c>
      <c r="O31" s="70">
        <v>246.7836164383562</v>
      </c>
      <c r="P31" s="70">
        <v>260.63898630136987</v>
      </c>
      <c r="Q31" s="70">
        <v>251.46521857923494</v>
      </c>
      <c r="R31" s="70">
        <v>241.4735342465753</v>
      </c>
      <c r="S31" s="70">
        <v>224.32676712328765</v>
      </c>
      <c r="T31" s="70">
        <v>209.23460273972603</v>
      </c>
      <c r="U31" s="70">
        <v>211.63598360655735</v>
      </c>
      <c r="V31" s="70">
        <v>214.74591780821919</v>
      </c>
      <c r="W31" s="70">
        <v>225.11775342465756</v>
      </c>
      <c r="X31" s="70">
        <v>225.90983561643836</v>
      </c>
      <c r="Y31" s="70">
        <v>225.14459016393442</v>
      </c>
      <c r="Z31" s="70">
        <v>225.71158904109586</v>
      </c>
      <c r="AA31" s="70">
        <v>234.44869816891136</v>
      </c>
      <c r="AB31" s="70">
        <v>232.57602888245123</v>
      </c>
      <c r="AC31" s="70">
        <v>228.56499838738497</v>
      </c>
      <c r="AD31" s="70">
        <v>220.3038341595375</v>
      </c>
      <c r="AE31" s="70">
        <v>229.58912813001137</v>
      </c>
      <c r="AF31" s="70">
        <v>209.25526010849703</v>
      </c>
      <c r="AG31" s="70">
        <v>216.53802157076331</v>
      </c>
      <c r="AH31" s="70">
        <v>214.16112362670901</v>
      </c>
      <c r="AI31" s="70">
        <v>225.68392440350411</v>
      </c>
      <c r="AJ31" s="70">
        <v>227.59283246020749</v>
      </c>
      <c r="AK31" s="70">
        <v>225.47400825271194</v>
      </c>
      <c r="AL31" s="70">
        <v>221.75291447310246</v>
      </c>
      <c r="AM31" s="70">
        <v>227.7571890717843</v>
      </c>
      <c r="AN31" s="70">
        <v>237.52250806936502</v>
      </c>
      <c r="AO31" s="70">
        <v>223.34443145225612</v>
      </c>
      <c r="AP31" s="70">
        <v>231.59022247112097</v>
      </c>
      <c r="AQ31" s="70">
        <v>224.70344009344745</v>
      </c>
      <c r="AR31" s="70">
        <v>226.99199714425862</v>
      </c>
      <c r="AS31" s="70">
        <v>222.19986023545712</v>
      </c>
      <c r="AT31" s="70">
        <v>209.25585731058052</v>
      </c>
      <c r="AU31" s="70">
        <v>219.21923837915145</v>
      </c>
      <c r="AV31" s="70">
        <v>208.50320361341772</v>
      </c>
      <c r="AW31" s="70">
        <v>199.88294993097918</v>
      </c>
      <c r="AX31" s="70">
        <v>215.02469642303018</v>
      </c>
      <c r="AY31" s="70">
        <v>203.78229065328208</v>
      </c>
      <c r="AZ31" s="70">
        <v>201.98711233281276</v>
      </c>
      <c r="BA31" s="70">
        <v>216.6020068721061</v>
      </c>
      <c r="BB31" s="70">
        <v>206.85799040999069</v>
      </c>
      <c r="BC31" s="70">
        <v>206.55845364848079</v>
      </c>
      <c r="BD31" s="71">
        <v>192.61241264467137</v>
      </c>
      <c r="BE31" s="72">
        <v>-6.7516195815169433E-2</v>
      </c>
      <c r="BF31" s="72">
        <v>-7.2728049561621155E-3</v>
      </c>
      <c r="BG31" s="72">
        <v>1.9599836741464038E-3</v>
      </c>
    </row>
    <row r="32" spans="1:59">
      <c r="A32" s="61" t="s">
        <v>51</v>
      </c>
      <c r="B32" s="70">
        <v>1065.4967671232878</v>
      </c>
      <c r="C32" s="70">
        <v>1145.2225205479454</v>
      </c>
      <c r="D32" s="70">
        <v>1315.1567123287673</v>
      </c>
      <c r="E32" s="70">
        <v>1418.657267759563</v>
      </c>
      <c r="F32" s="70">
        <v>1641.9334794520546</v>
      </c>
      <c r="G32" s="70">
        <v>1860.0378356164381</v>
      </c>
      <c r="H32" s="70">
        <v>2022.4169315068491</v>
      </c>
      <c r="I32" s="70">
        <v>2237.7283333333335</v>
      </c>
      <c r="J32" s="70">
        <v>2499.0793698630137</v>
      </c>
      <c r="K32" s="70">
        <v>2374.834164383562</v>
      </c>
      <c r="L32" s="70">
        <v>2181.4788767123287</v>
      </c>
      <c r="M32" s="70">
        <v>2349.0204918032787</v>
      </c>
      <c r="N32" s="70">
        <v>2272.06698630137</v>
      </c>
      <c r="O32" s="70">
        <v>2398.8250410958908</v>
      </c>
      <c r="P32" s="70">
        <v>2388.3856438356161</v>
      </c>
      <c r="Q32" s="70">
        <v>2219.9893442622956</v>
      </c>
      <c r="R32" s="70">
        <v>2023.2968767123286</v>
      </c>
      <c r="S32" s="70">
        <v>1883.3158082191783</v>
      </c>
      <c r="T32" s="70">
        <v>1849.9806301369865</v>
      </c>
      <c r="U32" s="70">
        <v>1786.5480601092895</v>
      </c>
      <c r="V32" s="70">
        <v>1769.0617808219183</v>
      </c>
      <c r="W32" s="70">
        <v>1809.7049863013697</v>
      </c>
      <c r="X32" s="70">
        <v>1824.2017534246572</v>
      </c>
      <c r="Y32" s="70">
        <v>1807.4407923497265</v>
      </c>
      <c r="Z32" s="70">
        <v>1857.1613972602743</v>
      </c>
      <c r="AA32" s="70">
        <v>1894.6061917808217</v>
      </c>
      <c r="AB32" s="70">
        <v>2001.1281917808221</v>
      </c>
      <c r="AC32" s="70">
        <v>1995.5071463352547</v>
      </c>
      <c r="AD32" s="70">
        <v>1924.4887737259719</v>
      </c>
      <c r="AE32" s="70">
        <v>1861.7447953999583</v>
      </c>
      <c r="AF32" s="70">
        <v>1875.536668172067</v>
      </c>
      <c r="AG32" s="70">
        <v>1910.8303581261571</v>
      </c>
      <c r="AH32" s="70">
        <v>1928.8145486105325</v>
      </c>
      <c r="AI32" s="70">
        <v>1995.922305863256</v>
      </c>
      <c r="AJ32" s="70">
        <v>2023.3818211305911</v>
      </c>
      <c r="AK32" s="70">
        <v>1986.1244361520858</v>
      </c>
      <c r="AL32" s="70">
        <v>2001.8398767866233</v>
      </c>
      <c r="AM32" s="70">
        <v>1944.9689209649059</v>
      </c>
      <c r="AN32" s="70">
        <v>1943.8063815976629</v>
      </c>
      <c r="AO32" s="70">
        <v>1954.9146006213382</v>
      </c>
      <c r="AP32" s="70">
        <v>1931.7856081011739</v>
      </c>
      <c r="AQ32" s="70">
        <v>1924.5806055009962</v>
      </c>
      <c r="AR32" s="70">
        <v>1875.9940642690872</v>
      </c>
      <c r="AS32" s="70">
        <v>1831.9175811510713</v>
      </c>
      <c r="AT32" s="70">
        <v>1761.7125810369716</v>
      </c>
      <c r="AU32" s="70">
        <v>1703.3365440748132</v>
      </c>
      <c r="AV32" s="70">
        <v>1666.4683208963645</v>
      </c>
      <c r="AW32" s="70">
        <v>1609.8527598408707</v>
      </c>
      <c r="AX32" s="70">
        <v>1596.7371283663538</v>
      </c>
      <c r="AY32" s="70">
        <v>1543.3294876784146</v>
      </c>
      <c r="AZ32" s="70">
        <v>1544.8662147248588</v>
      </c>
      <c r="BA32" s="70">
        <v>1529.439955231323</v>
      </c>
      <c r="BB32" s="70">
        <v>1539.2914795463794</v>
      </c>
      <c r="BC32" s="70">
        <v>1537.6360414328358</v>
      </c>
      <c r="BD32" s="71">
        <v>1530.3336085414289</v>
      </c>
      <c r="BE32" s="72">
        <v>-4.7491296344758238E-3</v>
      </c>
      <c r="BF32" s="72">
        <v>-1.7359268940658645E-2</v>
      </c>
      <c r="BG32" s="72">
        <v>1.5572355112295166E-2</v>
      </c>
    </row>
    <row r="33" spans="1:59">
      <c r="A33" s="61" t="s">
        <v>52</v>
      </c>
      <c r="B33" s="70">
        <v>1708.6315068493154</v>
      </c>
      <c r="C33" s="70">
        <v>1915.9679452054795</v>
      </c>
      <c r="D33" s="70">
        <v>1997.3059726027398</v>
      </c>
      <c r="E33" s="70">
        <v>2233.0233606557376</v>
      </c>
      <c r="F33" s="70">
        <v>2520.9282465753422</v>
      </c>
      <c r="G33" s="70">
        <v>2765.0503561643841</v>
      </c>
      <c r="H33" s="70">
        <v>2888.1091232876711</v>
      </c>
      <c r="I33" s="70">
        <v>3036.9309289617495</v>
      </c>
      <c r="J33" s="70">
        <v>3249.3259726027395</v>
      </c>
      <c r="K33" s="70">
        <v>2956.8066575342464</v>
      </c>
      <c r="L33" s="70">
        <v>2874.8489315068496</v>
      </c>
      <c r="M33" s="70">
        <v>3097.3940983606549</v>
      </c>
      <c r="N33" s="70">
        <v>3072.8450410958899</v>
      </c>
      <c r="O33" s="70">
        <v>3229.5904109589046</v>
      </c>
      <c r="P33" s="70">
        <v>3336.6006575342467</v>
      </c>
      <c r="Q33" s="70">
        <v>3014.4419945355203</v>
      </c>
      <c r="R33" s="70">
        <v>2753.7035616438357</v>
      </c>
      <c r="S33" s="70">
        <v>2608.4929863013699</v>
      </c>
      <c r="T33" s="70">
        <v>2564.0378904109589</v>
      </c>
      <c r="U33" s="70">
        <v>2555.1743715846992</v>
      </c>
      <c r="V33" s="70">
        <v>2643.4958356164384</v>
      </c>
      <c r="W33" s="70">
        <v>2778.5496164383567</v>
      </c>
      <c r="X33" s="70">
        <v>2719.6810410958906</v>
      </c>
      <c r="Y33" s="70">
        <v>2723.1808469945354</v>
      </c>
      <c r="Z33" s="70">
        <v>2571.505698630137</v>
      </c>
      <c r="AA33" s="70">
        <v>2684.6247671232882</v>
      </c>
      <c r="AB33" s="70">
        <v>2810.1761917808221</v>
      </c>
      <c r="AC33" s="70">
        <v>2827.0326581075165</v>
      </c>
      <c r="AD33" s="70">
        <v>2881.3417841789865</v>
      </c>
      <c r="AE33" s="70">
        <v>2858.5008911669538</v>
      </c>
      <c r="AF33" s="70">
        <v>2859.5878503991262</v>
      </c>
      <c r="AG33" s="70">
        <v>2899.1445405196591</v>
      </c>
      <c r="AH33" s="70">
        <v>2893.6321077737366</v>
      </c>
      <c r="AI33" s="70">
        <v>2895.9012180060527</v>
      </c>
      <c r="AJ33" s="70">
        <v>2803.2717337340487</v>
      </c>
      <c r="AK33" s="70">
        <v>2740.799675780645</v>
      </c>
      <c r="AL33" s="70">
        <v>2779.6540811183027</v>
      </c>
      <c r="AM33" s="70">
        <v>2685.3630651487497</v>
      </c>
      <c r="AN33" s="70">
        <v>2632.0472847161777</v>
      </c>
      <c r="AO33" s="70">
        <v>2597.0889629334706</v>
      </c>
      <c r="AP33" s="70">
        <v>2549.9289985679279</v>
      </c>
      <c r="AQ33" s="70">
        <v>2541.8009375773058</v>
      </c>
      <c r="AR33" s="70">
        <v>2304.8310507283963</v>
      </c>
      <c r="AS33" s="70">
        <v>2434.2562975033552</v>
      </c>
      <c r="AT33" s="70">
        <v>2338.8717162537851</v>
      </c>
      <c r="AU33" s="70">
        <v>2372.8446575342459</v>
      </c>
      <c r="AV33" s="70">
        <v>2293.5989589041105</v>
      </c>
      <c r="AW33" s="70">
        <v>2276.3254371584699</v>
      </c>
      <c r="AX33" s="70">
        <v>2336.1577534246576</v>
      </c>
      <c r="AY33" s="70">
        <v>2272.665479452055</v>
      </c>
      <c r="AZ33" s="70">
        <v>2269.1286027397259</v>
      </c>
      <c r="BA33" s="70">
        <v>2307.4987431693989</v>
      </c>
      <c r="BB33" s="70">
        <v>2374.4799569669299</v>
      </c>
      <c r="BC33" s="70">
        <v>2259.7383074018853</v>
      </c>
      <c r="BD33" s="71">
        <v>2281.053079148739</v>
      </c>
      <c r="BE33" s="72">
        <v>9.43240714070126E-3</v>
      </c>
      <c r="BF33" s="72">
        <v>-7.4116248890438996E-3</v>
      </c>
      <c r="BG33" s="72">
        <v>2.3211519619146408E-2</v>
      </c>
    </row>
    <row r="34" spans="1:59">
      <c r="A34" s="61" t="s">
        <v>53</v>
      </c>
      <c r="B34" s="70">
        <v>84.770630136986298</v>
      </c>
      <c r="C34" s="70">
        <v>92.82145205479452</v>
      </c>
      <c r="D34" s="70">
        <v>109.21298630136985</v>
      </c>
      <c r="E34" s="70">
        <v>112.2417213114754</v>
      </c>
      <c r="F34" s="70">
        <v>119.9482191780822</v>
      </c>
      <c r="G34" s="70">
        <v>129.85230136986303</v>
      </c>
      <c r="H34" s="70">
        <v>143.34208219178083</v>
      </c>
      <c r="I34" s="70">
        <v>164.90106557377047</v>
      </c>
      <c r="J34" s="70">
        <v>192.44087671232876</v>
      </c>
      <c r="K34" s="70">
        <v>179.70227397260277</v>
      </c>
      <c r="L34" s="70">
        <v>190.96857534246575</v>
      </c>
      <c r="M34" s="70">
        <v>203.19092896174863</v>
      </c>
      <c r="N34" s="70">
        <v>208.20945205479453</v>
      </c>
      <c r="O34" s="70">
        <v>228.01383561643837</v>
      </c>
      <c r="P34" s="70">
        <v>240.88323287671233</v>
      </c>
      <c r="Q34" s="70">
        <v>246.01008196721313</v>
      </c>
      <c r="R34" s="70">
        <v>231.49717808219174</v>
      </c>
      <c r="S34" s="70">
        <v>236.59246575342468</v>
      </c>
      <c r="T34" s="70">
        <v>226.77109589041092</v>
      </c>
      <c r="U34" s="70">
        <v>232.09049180327864</v>
      </c>
      <c r="V34" s="70">
        <v>241.9347397260274</v>
      </c>
      <c r="W34" s="70">
        <v>244.39463013698628</v>
      </c>
      <c r="X34" s="70">
        <v>265.42824657534254</v>
      </c>
      <c r="Y34" s="70">
        <v>273.28584699453546</v>
      </c>
      <c r="Z34" s="70">
        <v>297.58367123287667</v>
      </c>
      <c r="AA34" s="70">
        <v>323.66701620985054</v>
      </c>
      <c r="AB34" s="70">
        <v>327.9861918736288</v>
      </c>
      <c r="AC34" s="70">
        <v>332.4034952999595</v>
      </c>
      <c r="AD34" s="70">
        <v>341.60050321563301</v>
      </c>
      <c r="AE34" s="70">
        <v>349.67375259274007</v>
      </c>
      <c r="AF34" s="70">
        <v>364.70454497872964</v>
      </c>
      <c r="AG34" s="70">
        <v>380.0942653093183</v>
      </c>
      <c r="AH34" s="70">
        <v>384.84954587335449</v>
      </c>
      <c r="AI34" s="70">
        <v>402.27848913657823</v>
      </c>
      <c r="AJ34" s="70">
        <v>392.29976423540501</v>
      </c>
      <c r="AK34" s="70">
        <v>408.59606036910589</v>
      </c>
      <c r="AL34" s="70">
        <v>416.53983666406918</v>
      </c>
      <c r="AM34" s="70">
        <v>421.13202664644422</v>
      </c>
      <c r="AN34" s="70">
        <v>438.98730989639074</v>
      </c>
      <c r="AO34" s="70">
        <v>430.37077278679192</v>
      </c>
      <c r="AP34" s="70">
        <v>436.4959404740008</v>
      </c>
      <c r="AQ34" s="70">
        <v>459.28083422684347</v>
      </c>
      <c r="AR34" s="70">
        <v>465.36383221937206</v>
      </c>
      <c r="AS34" s="70">
        <v>438.8422525574731</v>
      </c>
      <c r="AT34" s="70">
        <v>416.92380015584865</v>
      </c>
      <c r="AU34" s="70">
        <v>379.7508150108024</v>
      </c>
      <c r="AV34" s="70">
        <v>359.27907012270572</v>
      </c>
      <c r="AW34" s="70">
        <v>318.42383306534566</v>
      </c>
      <c r="AX34" s="70">
        <v>300.24194845288423</v>
      </c>
      <c r="AY34" s="70">
        <v>298.493914267344</v>
      </c>
      <c r="AZ34" s="70">
        <v>309.26458592161418</v>
      </c>
      <c r="BA34" s="70">
        <v>310.52113652297055</v>
      </c>
      <c r="BB34" s="70">
        <v>320.03429546437201</v>
      </c>
      <c r="BC34" s="70">
        <v>315.64103432772907</v>
      </c>
      <c r="BD34" s="71">
        <v>328.00238702070828</v>
      </c>
      <c r="BE34" s="72">
        <v>3.9162692263086551E-2</v>
      </c>
      <c r="BF34" s="72">
        <v>-3.2416392155140139E-2</v>
      </c>
      <c r="BG34" s="72">
        <v>3.3376837702958073E-3</v>
      </c>
    </row>
    <row r="35" spans="1:59">
      <c r="A35" s="61" t="s">
        <v>54</v>
      </c>
      <c r="B35" s="70">
        <v>73.122465753424649</v>
      </c>
      <c r="C35" s="70">
        <v>80.924520547945221</v>
      </c>
      <c r="D35" s="70">
        <v>86.060657534246573</v>
      </c>
      <c r="E35" s="70">
        <v>90.228633879781412</v>
      </c>
      <c r="F35" s="70">
        <v>101.01169863013698</v>
      </c>
      <c r="G35" s="70">
        <v>117.52627397260275</v>
      </c>
      <c r="H35" s="70">
        <v>132.6987123287671</v>
      </c>
      <c r="I35" s="70">
        <v>144.06877049180329</v>
      </c>
      <c r="J35" s="70">
        <v>163.10531506849313</v>
      </c>
      <c r="K35" s="70">
        <v>178.35378082191781</v>
      </c>
      <c r="L35" s="70">
        <v>202.53509589041096</v>
      </c>
      <c r="M35" s="70">
        <v>212.47114754098359</v>
      </c>
      <c r="N35" s="70">
        <v>225.91723287671235</v>
      </c>
      <c r="O35" s="70">
        <v>249.26156164383559</v>
      </c>
      <c r="P35" s="70">
        <v>236.21342465753429</v>
      </c>
      <c r="Q35" s="70">
        <v>230.51306010928965</v>
      </c>
      <c r="R35" s="70">
        <v>221.39547945205481</v>
      </c>
      <c r="S35" s="70">
        <v>210.48786301369864</v>
      </c>
      <c r="T35" s="70">
        <v>199.95668493150683</v>
      </c>
      <c r="U35" s="70">
        <v>207.73161202185796</v>
      </c>
      <c r="V35" s="70">
        <v>212.13501369863013</v>
      </c>
      <c r="W35" s="70">
        <v>197.3965479452055</v>
      </c>
      <c r="X35" s="70">
        <v>206.55487671232876</v>
      </c>
      <c r="Y35" s="70">
        <v>192.34431693989069</v>
      </c>
      <c r="Z35" s="70">
        <v>188.36547945205479</v>
      </c>
      <c r="AA35" s="70">
        <v>195.29014390417646</v>
      </c>
      <c r="AB35" s="70">
        <v>166.27923073546526</v>
      </c>
      <c r="AC35" s="70">
        <v>168.27302720200169</v>
      </c>
      <c r="AD35" s="70">
        <v>160.09972250345311</v>
      </c>
      <c r="AE35" s="70">
        <v>166.94227581473575</v>
      </c>
      <c r="AF35" s="70">
        <v>156.83174355180299</v>
      </c>
      <c r="AG35" s="70">
        <v>144.71943471877304</v>
      </c>
      <c r="AH35" s="70">
        <v>147.65892353946214</v>
      </c>
      <c r="AI35" s="70">
        <v>154.66850268178442</v>
      </c>
      <c r="AJ35" s="70">
        <v>148.55499587427428</v>
      </c>
      <c r="AK35" s="70">
        <v>143.4200265230898</v>
      </c>
      <c r="AL35" s="70">
        <v>140.83460038725971</v>
      </c>
      <c r="AM35" s="70">
        <v>139.32917072661934</v>
      </c>
      <c r="AN35" s="70">
        <v>131.3061531819383</v>
      </c>
      <c r="AO35" s="70">
        <v>135.83573715288131</v>
      </c>
      <c r="AP35" s="70">
        <v>157.66912980492475</v>
      </c>
      <c r="AQ35" s="70">
        <v>167.89358504674206</v>
      </c>
      <c r="AR35" s="70">
        <v>167.40082944950993</v>
      </c>
      <c r="AS35" s="70">
        <v>159.32794636387641</v>
      </c>
      <c r="AT35" s="70">
        <v>149.0729920611447</v>
      </c>
      <c r="AU35" s="70">
        <v>141.27554667747185</v>
      </c>
      <c r="AV35" s="70">
        <v>150.98170106060431</v>
      </c>
      <c r="AW35" s="70">
        <v>138.83437530343866</v>
      </c>
      <c r="AX35" s="70">
        <v>138.59642939458695</v>
      </c>
      <c r="AY35" s="70">
        <v>153.9795486493706</v>
      </c>
      <c r="AZ35" s="70">
        <v>163.80568872593366</v>
      </c>
      <c r="BA35" s="70">
        <v>161.09999697763899</v>
      </c>
      <c r="BB35" s="70">
        <v>172.78313965247648</v>
      </c>
      <c r="BC35" s="70">
        <v>184.21139767367163</v>
      </c>
      <c r="BD35" s="71">
        <v>185.57959704851407</v>
      </c>
      <c r="BE35" s="72">
        <v>7.4273329018772483E-3</v>
      </c>
      <c r="BF35" s="72">
        <v>1.4617745834247131E-2</v>
      </c>
      <c r="BG35" s="72">
        <v>1.8884192118021237E-3</v>
      </c>
    </row>
    <row r="36" spans="1:59">
      <c r="A36" s="61" t="s">
        <v>113</v>
      </c>
      <c r="B36" s="70">
        <v>9.4030958904109596</v>
      </c>
      <c r="C36" s="70">
        <v>10.12427397260274</v>
      </c>
      <c r="D36" s="70">
        <v>9.8760821917808244</v>
      </c>
      <c r="E36" s="70">
        <v>10.5174043715847</v>
      </c>
      <c r="F36" s="70">
        <v>9.7117808219178077</v>
      </c>
      <c r="G36" s="70">
        <v>9.962657534246576</v>
      </c>
      <c r="H36" s="70">
        <v>10.833506849315068</v>
      </c>
      <c r="I36" s="70">
        <v>11.581202185792352</v>
      </c>
      <c r="J36" s="70">
        <v>13.464109589041097</v>
      </c>
      <c r="K36" s="70">
        <v>12.509643835616439</v>
      </c>
      <c r="L36" s="70">
        <v>11.817123287671233</v>
      </c>
      <c r="M36" s="70">
        <v>11.822349726775958</v>
      </c>
      <c r="N36" s="70">
        <v>12.387287671232876</v>
      </c>
      <c r="O36" s="70">
        <v>13.014794520547946</v>
      </c>
      <c r="P36" s="70">
        <v>12.562520547945205</v>
      </c>
      <c r="Q36" s="70">
        <v>11.586939890710383</v>
      </c>
      <c r="R36" s="70">
        <v>11.361698630136988</v>
      </c>
      <c r="S36" s="70">
        <v>10.436821917808219</v>
      </c>
      <c r="T36" s="70">
        <v>10.133534246575344</v>
      </c>
      <c r="U36" s="70">
        <v>10.553551912568306</v>
      </c>
      <c r="V36" s="70">
        <v>10.6627397260274</v>
      </c>
      <c r="W36" s="70">
        <v>10.800931506849315</v>
      </c>
      <c r="X36" s="70">
        <v>11.744410958904112</v>
      </c>
      <c r="Y36" s="70">
        <v>12.227295081967217</v>
      </c>
      <c r="Z36" s="70">
        <v>13.151534246575345</v>
      </c>
      <c r="AA36" s="70">
        <v>13.391890410958908</v>
      </c>
      <c r="AB36" s="70">
        <v>12.594465753424657</v>
      </c>
      <c r="AC36" s="70">
        <v>13.467267759562844</v>
      </c>
      <c r="AD36" s="70">
        <v>13.974547945205481</v>
      </c>
      <c r="AE36" s="70">
        <v>14.157561643835619</v>
      </c>
      <c r="AF36" s="70">
        <v>14.259260273972602</v>
      </c>
      <c r="AG36" s="70">
        <v>15.931803278688523</v>
      </c>
      <c r="AH36" s="70">
        <v>15.65841095890411</v>
      </c>
      <c r="AI36" s="70">
        <v>16.078849315068496</v>
      </c>
      <c r="AJ36" s="70">
        <v>16.148712328767122</v>
      </c>
      <c r="AK36" s="70">
        <v>16.42606557377049</v>
      </c>
      <c r="AL36" s="70">
        <v>15.418602739726026</v>
      </c>
      <c r="AM36" s="70">
        <v>16.022684931506848</v>
      </c>
      <c r="AN36" s="70">
        <v>16.228855510531506</v>
      </c>
      <c r="AO36" s="70">
        <v>16.996084835402318</v>
      </c>
      <c r="AP36" s="70">
        <v>17.362517721931365</v>
      </c>
      <c r="AQ36" s="70">
        <v>17.617749169368082</v>
      </c>
      <c r="AR36" s="70">
        <v>17.658903509436161</v>
      </c>
      <c r="AS36" s="70">
        <v>16.318172215622681</v>
      </c>
      <c r="AT36" s="70">
        <v>15.173226115157533</v>
      </c>
      <c r="AU36" s="70">
        <v>14.543337638618082</v>
      </c>
      <c r="AV36" s="70">
        <v>14.357575891757804</v>
      </c>
      <c r="AW36" s="70">
        <v>14.179890289477321</v>
      </c>
      <c r="AX36" s="70">
        <v>14.850509865038356</v>
      </c>
      <c r="AY36" s="70">
        <v>15.558455712783015</v>
      </c>
      <c r="AZ36" s="70">
        <v>16.968799460845204</v>
      </c>
      <c r="BA36" s="70">
        <v>18.707274156184702</v>
      </c>
      <c r="BB36" s="70">
        <v>20.941147648603394</v>
      </c>
      <c r="BC36" s="70">
        <v>22.17747569915759</v>
      </c>
      <c r="BD36" s="71">
        <v>19.361598468826905</v>
      </c>
      <c r="BE36" s="72">
        <v>-0.12697014162155729</v>
      </c>
      <c r="BF36" s="72">
        <v>3.1155256436386614E-2</v>
      </c>
      <c r="BG36" s="72">
        <v>1.9701958136148496E-4</v>
      </c>
    </row>
    <row r="37" spans="1:59">
      <c r="A37" s="61" t="s">
        <v>55</v>
      </c>
      <c r="B37" s="70">
        <v>46.549260273972607</v>
      </c>
      <c r="C37" s="70">
        <v>52.169479452054802</v>
      </c>
      <c r="D37" s="70">
        <v>58.485013698630134</v>
      </c>
      <c r="E37" s="70">
        <v>64.806420765027326</v>
      </c>
      <c r="F37" s="70">
        <v>70.942575342465759</v>
      </c>
      <c r="G37" s="70">
        <v>79.345972602739721</v>
      </c>
      <c r="H37" s="70">
        <v>87.806739726027388</v>
      </c>
      <c r="I37" s="70">
        <v>96.223415300546449</v>
      </c>
      <c r="J37" s="70">
        <v>104.45610958904109</v>
      </c>
      <c r="K37" s="70">
        <v>103.46353424657535</v>
      </c>
      <c r="L37" s="70">
        <v>101.28128767123289</v>
      </c>
      <c r="M37" s="70">
        <v>102.66978142076503</v>
      </c>
      <c r="N37" s="70">
        <v>110.12945205479451</v>
      </c>
      <c r="O37" s="70">
        <v>119.86706849315067</v>
      </c>
      <c r="P37" s="70">
        <v>125.50071232876712</v>
      </c>
      <c r="Q37" s="70">
        <v>112.97644808743169</v>
      </c>
      <c r="R37" s="70">
        <v>101.44772602739727</v>
      </c>
      <c r="S37" s="70">
        <v>89.928383561643841</v>
      </c>
      <c r="T37" s="70">
        <v>81.788301369863007</v>
      </c>
      <c r="U37" s="70">
        <v>80.18978142076503</v>
      </c>
      <c r="V37" s="70">
        <v>80.242082191780824</v>
      </c>
      <c r="W37" s="70">
        <v>97.850164383561648</v>
      </c>
      <c r="X37" s="70">
        <v>86.667999999999992</v>
      </c>
      <c r="Y37" s="70">
        <v>79.503961748633884</v>
      </c>
      <c r="Z37" s="70">
        <v>82.129753424657522</v>
      </c>
      <c r="AA37" s="70">
        <v>90.399864758974886</v>
      </c>
      <c r="AB37" s="70">
        <v>98.706443636018932</v>
      </c>
      <c r="AC37" s="70">
        <v>102.98348551755394</v>
      </c>
      <c r="AD37" s="70">
        <v>104.64883230549016</v>
      </c>
      <c r="AE37" s="70">
        <v>113.82363380745666</v>
      </c>
      <c r="AF37" s="70">
        <v>116.2093739167305</v>
      </c>
      <c r="AG37" s="70">
        <v>122.03843727528722</v>
      </c>
      <c r="AH37" s="70">
        <v>133.17417627893738</v>
      </c>
      <c r="AI37" s="70">
        <v>148.87456024953761</v>
      </c>
      <c r="AJ37" s="70">
        <v>168.30594762713292</v>
      </c>
      <c r="AK37" s="70">
        <v>168.02668239520546</v>
      </c>
      <c r="AL37" s="70">
        <v>181.53977713942854</v>
      </c>
      <c r="AM37" s="70">
        <v>178.67167912219324</v>
      </c>
      <c r="AN37" s="70">
        <v>174.89738841080339</v>
      </c>
      <c r="AO37" s="70">
        <v>180.50825330327768</v>
      </c>
      <c r="AP37" s="70">
        <v>190.66749423183182</v>
      </c>
      <c r="AQ37" s="70">
        <v>190.97037068645923</v>
      </c>
      <c r="AR37" s="70">
        <v>194.42158296152667</v>
      </c>
      <c r="AS37" s="70">
        <v>185.72319733889375</v>
      </c>
      <c r="AT37" s="70">
        <v>164.23870540994486</v>
      </c>
      <c r="AU37" s="70">
        <v>155.86416382867998</v>
      </c>
      <c r="AV37" s="70">
        <v>145.02256392157568</v>
      </c>
      <c r="AW37" s="70">
        <v>137.34314443411068</v>
      </c>
      <c r="AX37" s="70">
        <v>138.9721178394997</v>
      </c>
      <c r="AY37" s="70">
        <v>138.13416871768479</v>
      </c>
      <c r="AZ37" s="70">
        <v>144.06622035878326</v>
      </c>
      <c r="BA37" s="70">
        <v>149.7354753987776</v>
      </c>
      <c r="BB37" s="70">
        <v>149.40699163617171</v>
      </c>
      <c r="BC37" s="70">
        <v>155.2590807196996</v>
      </c>
      <c r="BD37" s="71">
        <v>155.71480159193106</v>
      </c>
      <c r="BE37" s="72">
        <v>2.9352284589023725E-3</v>
      </c>
      <c r="BF37" s="72">
        <v>-1.7756675684943879E-2</v>
      </c>
      <c r="BG37" s="72">
        <v>1.5845212920215952E-3</v>
      </c>
    </row>
    <row r="38" spans="1:59">
      <c r="A38" s="61" t="s">
        <v>56</v>
      </c>
      <c r="B38" s="70">
        <v>978.98591780821914</v>
      </c>
      <c r="C38" s="70">
        <v>1079.8621095890412</v>
      </c>
      <c r="D38" s="70">
        <v>1198.5329041095888</v>
      </c>
      <c r="E38" s="70">
        <v>1318.6650546448088</v>
      </c>
      <c r="F38" s="70">
        <v>1462.6036438356164</v>
      </c>
      <c r="G38" s="70">
        <v>1658.8880273972604</v>
      </c>
      <c r="H38" s="70">
        <v>1789.8739178082192</v>
      </c>
      <c r="I38" s="70">
        <v>1885.6218032786887</v>
      </c>
      <c r="J38" s="70">
        <v>1982.7946027397256</v>
      </c>
      <c r="K38" s="70">
        <v>1927.0310136986302</v>
      </c>
      <c r="L38" s="70">
        <v>1814.7025479452054</v>
      </c>
      <c r="M38" s="70">
        <v>1890.7385792349723</v>
      </c>
      <c r="N38" s="70">
        <v>1844.1175068493151</v>
      </c>
      <c r="O38" s="70">
        <v>1975.5924383561646</v>
      </c>
      <c r="P38" s="70">
        <v>2035.5127123287671</v>
      </c>
      <c r="Q38" s="70">
        <v>1929.2932240437156</v>
      </c>
      <c r="R38" s="70">
        <v>1900.2214520547943</v>
      </c>
      <c r="S38" s="70">
        <v>1809.3663287671234</v>
      </c>
      <c r="T38" s="70">
        <v>1815.8130684931507</v>
      </c>
      <c r="U38" s="70">
        <v>1732.3379508196724</v>
      </c>
      <c r="V38" s="70">
        <v>1725.9259452054796</v>
      </c>
      <c r="W38" s="70">
        <v>1765.9276712328769</v>
      </c>
      <c r="X38" s="70">
        <v>1845.156493150685</v>
      </c>
      <c r="Y38" s="70">
        <v>1876.3316120218576</v>
      </c>
      <c r="Z38" s="70">
        <v>1909.0724109589039</v>
      </c>
      <c r="AA38" s="70">
        <v>1924.429698630137</v>
      </c>
      <c r="AB38" s="70">
        <v>1900.6361369863016</v>
      </c>
      <c r="AC38" s="70">
        <v>1931.9426775956281</v>
      </c>
      <c r="AD38" s="70">
        <v>1906.1933972602744</v>
      </c>
      <c r="AE38" s="70">
        <v>1903.5200821917806</v>
      </c>
      <c r="AF38" s="70">
        <v>1971.7108493150686</v>
      </c>
      <c r="AG38" s="70">
        <v>1941.9385519125685</v>
      </c>
      <c r="AH38" s="70">
        <v>1954.1367397260271</v>
      </c>
      <c r="AI38" s="70">
        <v>1955.2432602739727</v>
      </c>
      <c r="AJ38" s="70">
        <v>1962.467534246575</v>
      </c>
      <c r="AK38" s="70">
        <v>1928.027950819672</v>
      </c>
      <c r="AL38" s="70">
        <v>1918.7220273972603</v>
      </c>
      <c r="AM38" s="70">
        <v>1914.7614794520548</v>
      </c>
      <c r="AN38" s="70">
        <v>1900.4580273972604</v>
      </c>
      <c r="AO38" s="70">
        <v>1844.4341585562997</v>
      </c>
      <c r="AP38" s="70">
        <v>1793.8162838481883</v>
      </c>
      <c r="AQ38" s="70">
        <v>1786.7760605419435</v>
      </c>
      <c r="AR38" s="70">
        <v>1736.4082248381885</v>
      </c>
      <c r="AS38" s="70">
        <v>1644.8829632416414</v>
      </c>
      <c r="AT38" s="70">
        <v>1536.3311968849707</v>
      </c>
      <c r="AU38" s="70">
        <v>1499.5646580378989</v>
      </c>
      <c r="AV38" s="70">
        <v>1443.3477721996285</v>
      </c>
      <c r="AW38" s="70">
        <v>1350.2920852171294</v>
      </c>
      <c r="AX38" s="70">
        <v>1245.7255469727038</v>
      </c>
      <c r="AY38" s="70">
        <v>1179.9487336497361</v>
      </c>
      <c r="AZ38" s="70">
        <v>1227.3116694369469</v>
      </c>
      <c r="BA38" s="70">
        <v>1236.4794440946457</v>
      </c>
      <c r="BB38" s="70">
        <v>1249.3330122826965</v>
      </c>
      <c r="BC38" s="70">
        <v>1276.8722227125309</v>
      </c>
      <c r="BD38" s="71">
        <v>1217.7772120560994</v>
      </c>
      <c r="BE38" s="72">
        <v>-4.6281068383563606E-2</v>
      </c>
      <c r="BF38" s="72">
        <v>-2.5007570197867479E-2</v>
      </c>
      <c r="BG38" s="72">
        <v>1.2391846515004492E-2</v>
      </c>
    </row>
    <row r="39" spans="1:59">
      <c r="A39" s="61" t="s">
        <v>114</v>
      </c>
      <c r="B39" s="70" t="s">
        <v>19</v>
      </c>
      <c r="C39" s="70" t="s">
        <v>19</v>
      </c>
      <c r="D39" s="70" t="s">
        <v>19</v>
      </c>
      <c r="E39" s="70" t="s">
        <v>19</v>
      </c>
      <c r="F39" s="70" t="s">
        <v>19</v>
      </c>
      <c r="G39" s="70" t="s">
        <v>19</v>
      </c>
      <c r="H39" s="70" t="s">
        <v>19</v>
      </c>
      <c r="I39" s="70" t="s">
        <v>19</v>
      </c>
      <c r="J39" s="70" t="s">
        <v>19</v>
      </c>
      <c r="K39" s="70" t="s">
        <v>19</v>
      </c>
      <c r="L39" s="70" t="s">
        <v>19</v>
      </c>
      <c r="M39" s="70" t="s">
        <v>19</v>
      </c>
      <c r="N39" s="70" t="s">
        <v>19</v>
      </c>
      <c r="O39" s="70" t="s">
        <v>19</v>
      </c>
      <c r="P39" s="70" t="s">
        <v>19</v>
      </c>
      <c r="Q39" s="70" t="s">
        <v>19</v>
      </c>
      <c r="R39" s="70" t="s">
        <v>19</v>
      </c>
      <c r="S39" s="70" t="s">
        <v>19</v>
      </c>
      <c r="T39" s="70" t="s">
        <v>19</v>
      </c>
      <c r="U39" s="70" t="s">
        <v>19</v>
      </c>
      <c r="V39" s="70">
        <v>112.43005479452056</v>
      </c>
      <c r="W39" s="70">
        <v>94.650383561643849</v>
      </c>
      <c r="X39" s="70">
        <v>76.96758904109592</v>
      </c>
      <c r="Y39" s="70">
        <v>68.849153005464444</v>
      </c>
      <c r="Z39" s="70">
        <v>69.037780821917806</v>
      </c>
      <c r="AA39" s="70">
        <v>65.06720547945207</v>
      </c>
      <c r="AB39" s="70">
        <v>63.11238356164391</v>
      </c>
      <c r="AC39" s="70">
        <v>47.906912568306012</v>
      </c>
      <c r="AD39" s="70">
        <v>42.973317999434798</v>
      </c>
      <c r="AE39" s="70">
        <v>40.650048219184349</v>
      </c>
      <c r="AF39" s="70">
        <v>36.586635633076703</v>
      </c>
      <c r="AG39" s="70">
        <v>38.174714765079692</v>
      </c>
      <c r="AH39" s="70">
        <v>34.330498723905386</v>
      </c>
      <c r="AI39" s="70">
        <v>33.042118251016696</v>
      </c>
      <c r="AJ39" s="70">
        <v>30.951602940389552</v>
      </c>
      <c r="AK39" s="70">
        <v>26.22986343362944</v>
      </c>
      <c r="AL39" s="70">
        <v>30.513318436296018</v>
      </c>
      <c r="AM39" s="70">
        <v>30.222671194625228</v>
      </c>
      <c r="AN39" s="70">
        <v>30.651052412477256</v>
      </c>
      <c r="AO39" s="70">
        <v>32.818568290335229</v>
      </c>
      <c r="AP39" s="70">
        <v>34.708816618200849</v>
      </c>
      <c r="AQ39" s="70">
        <v>32.885839034752081</v>
      </c>
      <c r="AR39" s="70">
        <v>35.71808643601365</v>
      </c>
      <c r="AS39" s="70">
        <v>34.828964494027687</v>
      </c>
      <c r="AT39" s="70">
        <v>31.677196038239515</v>
      </c>
      <c r="AU39" s="70">
        <v>35.720368195154897</v>
      </c>
      <c r="AV39" s="70">
        <v>32.907893377016663</v>
      </c>
      <c r="AW39" s="70">
        <v>32.869255922426944</v>
      </c>
      <c r="AX39" s="70">
        <v>33.381232892598192</v>
      </c>
      <c r="AY39" s="70">
        <v>33.64555852346551</v>
      </c>
      <c r="AZ39" s="70">
        <v>35.288714018828252</v>
      </c>
      <c r="BA39" s="70">
        <v>36.302820927243417</v>
      </c>
      <c r="BB39" s="70">
        <v>37.225406482665505</v>
      </c>
      <c r="BC39" s="70">
        <v>34.644458834672356</v>
      </c>
      <c r="BD39" s="71">
        <v>37.769248782026075</v>
      </c>
      <c r="BE39" s="72">
        <v>9.0195952035666105E-2</v>
      </c>
      <c r="BF39" s="72">
        <v>-5.3101486071871484E-4</v>
      </c>
      <c r="BG39" s="72">
        <v>3.8433198557202651E-4</v>
      </c>
    </row>
    <row r="40" spans="1:59">
      <c r="A40" s="61" t="s">
        <v>58</v>
      </c>
      <c r="B40" s="70" t="s">
        <v>19</v>
      </c>
      <c r="C40" s="70" t="s">
        <v>19</v>
      </c>
      <c r="D40" s="70" t="s">
        <v>19</v>
      </c>
      <c r="E40" s="70" t="s">
        <v>19</v>
      </c>
      <c r="F40" s="70" t="s">
        <v>19</v>
      </c>
      <c r="G40" s="70" t="s">
        <v>19</v>
      </c>
      <c r="H40" s="70" t="s">
        <v>19</v>
      </c>
      <c r="I40" s="70" t="s">
        <v>19</v>
      </c>
      <c r="J40" s="70" t="s">
        <v>19</v>
      </c>
      <c r="K40" s="70" t="s">
        <v>19</v>
      </c>
      <c r="L40" s="70" t="s">
        <v>19</v>
      </c>
      <c r="M40" s="70" t="s">
        <v>19</v>
      </c>
      <c r="N40" s="70" t="s">
        <v>19</v>
      </c>
      <c r="O40" s="70" t="s">
        <v>19</v>
      </c>
      <c r="P40" s="70" t="s">
        <v>19</v>
      </c>
      <c r="Q40" s="70" t="s">
        <v>19</v>
      </c>
      <c r="R40" s="70" t="s">
        <v>19</v>
      </c>
      <c r="S40" s="70" t="s">
        <v>19</v>
      </c>
      <c r="T40" s="70" t="s">
        <v>19</v>
      </c>
      <c r="U40" s="70" t="s">
        <v>19</v>
      </c>
      <c r="V40" s="70">
        <v>167.16797260273981</v>
      </c>
      <c r="W40" s="70">
        <v>139.91347945205476</v>
      </c>
      <c r="X40" s="70">
        <v>153.5806575342466</v>
      </c>
      <c r="Y40" s="70">
        <v>147.32046448087439</v>
      </c>
      <c r="Z40" s="70">
        <v>151.61350684931512</v>
      </c>
      <c r="AA40" s="70">
        <v>144.98112328767129</v>
      </c>
      <c r="AB40" s="70">
        <v>159.56375342465753</v>
      </c>
      <c r="AC40" s="70">
        <v>83.6984699453552</v>
      </c>
      <c r="AD40" s="70">
        <v>72.746767123287668</v>
      </c>
      <c r="AE40" s="70">
        <v>67.113945205479467</v>
      </c>
      <c r="AF40" s="70">
        <v>62.058849315068493</v>
      </c>
      <c r="AG40" s="70">
        <v>63.962240437158471</v>
      </c>
      <c r="AH40" s="70">
        <v>64.422301369863007</v>
      </c>
      <c r="AI40" s="70">
        <v>73.347698630136975</v>
      </c>
      <c r="AJ40" s="70">
        <v>61.093232876712321</v>
      </c>
      <c r="AK40" s="70">
        <v>47.986502732240439</v>
      </c>
      <c r="AL40" s="70">
        <v>54.756630136986303</v>
      </c>
      <c r="AM40" s="70">
        <v>51.462931506849323</v>
      </c>
      <c r="AN40" s="70">
        <v>49.748027397260287</v>
      </c>
      <c r="AO40" s="70">
        <v>53.339980199251023</v>
      </c>
      <c r="AP40" s="70">
        <v>57.058959025545327</v>
      </c>
      <c r="AQ40" s="70">
        <v>57.449183477138632</v>
      </c>
      <c r="AR40" s="70">
        <v>57.000549569762704</v>
      </c>
      <c r="AS40" s="70">
        <v>61.182001458799739</v>
      </c>
      <c r="AT40" s="70">
        <v>52.348451875369939</v>
      </c>
      <c r="AU40" s="70">
        <v>53.904619178082193</v>
      </c>
      <c r="AV40" s="70">
        <v>52.198797260273977</v>
      </c>
      <c r="AW40" s="70">
        <v>53.096584699453537</v>
      </c>
      <c r="AX40" s="70">
        <v>51.810534246575344</v>
      </c>
      <c r="AY40" s="70">
        <v>51.014975342465753</v>
      </c>
      <c r="AZ40" s="70">
        <v>55.41914520547946</v>
      </c>
      <c r="BA40" s="70">
        <v>59.928382513661198</v>
      </c>
      <c r="BB40" s="70">
        <v>62.388495890410965</v>
      </c>
      <c r="BC40" s="70">
        <v>65.633753424657542</v>
      </c>
      <c r="BD40" s="71">
        <v>65.69810958904111</v>
      </c>
      <c r="BE40" s="72">
        <v>9.8053457292279766E-4</v>
      </c>
      <c r="BF40" s="72">
        <v>7.0484285716081452E-3</v>
      </c>
      <c r="BG40" s="72">
        <v>6.685302387772371E-4</v>
      </c>
    </row>
    <row r="41" spans="1:59">
      <c r="A41" s="61" t="s">
        <v>115</v>
      </c>
      <c r="B41" s="70">
        <v>16.145616438356164</v>
      </c>
      <c r="C41" s="70">
        <v>18.276630136986299</v>
      </c>
      <c r="D41" s="70">
        <v>20.106136986301369</v>
      </c>
      <c r="E41" s="70">
        <v>22.155655737704922</v>
      </c>
      <c r="F41" s="70">
        <v>24.63454794520548</v>
      </c>
      <c r="G41" s="70">
        <v>26.153945205479456</v>
      </c>
      <c r="H41" s="70">
        <v>27.294794520547953</v>
      </c>
      <c r="I41" s="70">
        <v>28.703005464480871</v>
      </c>
      <c r="J41" s="70">
        <v>31.84021917808219</v>
      </c>
      <c r="K41" s="70">
        <v>28.729835616438358</v>
      </c>
      <c r="L41" s="70">
        <v>25.903397260273973</v>
      </c>
      <c r="M41" s="70">
        <v>27.936092896174863</v>
      </c>
      <c r="N41" s="70">
        <v>27.672301369863018</v>
      </c>
      <c r="O41" s="70">
        <v>28.030219178082191</v>
      </c>
      <c r="P41" s="70">
        <v>26.41106849315069</v>
      </c>
      <c r="Q41" s="70">
        <v>22.452650273224044</v>
      </c>
      <c r="R41" s="70">
        <v>21.758849315068492</v>
      </c>
      <c r="S41" s="70">
        <v>21.505589041095888</v>
      </c>
      <c r="T41" s="70">
        <v>20.552246575342465</v>
      </c>
      <c r="U41" s="70">
        <v>20.575519125683062</v>
      </c>
      <c r="V41" s="70">
        <v>21.88416438356164</v>
      </c>
      <c r="W41" s="70">
        <v>23.703205479452052</v>
      </c>
      <c r="X41" s="70">
        <v>26.631205479452053</v>
      </c>
      <c r="Y41" s="70">
        <v>27.208251366120219</v>
      </c>
      <c r="Z41" s="70">
        <v>29.962904109589033</v>
      </c>
      <c r="AA41" s="70">
        <v>32.951100334271992</v>
      </c>
      <c r="AB41" s="70">
        <v>38.413876307657318</v>
      </c>
      <c r="AC41" s="70">
        <v>39.497171927280114</v>
      </c>
      <c r="AD41" s="70">
        <v>39.452165026102989</v>
      </c>
      <c r="AE41" s="70">
        <v>39.566871541480502</v>
      </c>
      <c r="AF41" s="70">
        <v>37.254869737180947</v>
      </c>
      <c r="AG41" s="70">
        <v>38.531812231136797</v>
      </c>
      <c r="AH41" s="70">
        <v>40.518339933212488</v>
      </c>
      <c r="AI41" s="70">
        <v>42.254573648531149</v>
      </c>
      <c r="AJ41" s="70">
        <v>45.120825305677442</v>
      </c>
      <c r="AK41" s="70">
        <v>48.194511538112096</v>
      </c>
      <c r="AL41" s="70">
        <v>51.269401164525988</v>
      </c>
      <c r="AM41" s="70">
        <v>52.135664784085257</v>
      </c>
      <c r="AN41" s="70">
        <v>55.87779607868849</v>
      </c>
      <c r="AO41" s="70">
        <v>62.975590407363057</v>
      </c>
      <c r="AP41" s="70">
        <v>64.737831472387043</v>
      </c>
      <c r="AQ41" s="70">
        <v>61.490601051813115</v>
      </c>
      <c r="AR41" s="70">
        <v>59.865429384677377</v>
      </c>
      <c r="AS41" s="70">
        <v>60.135814936915878</v>
      </c>
      <c r="AT41" s="70">
        <v>56.458564657212946</v>
      </c>
      <c r="AU41" s="70">
        <v>59.02832419665873</v>
      </c>
      <c r="AV41" s="70">
        <v>60.219765124324262</v>
      </c>
      <c r="AW41" s="70">
        <v>57.939295794579493</v>
      </c>
      <c r="AX41" s="70">
        <v>57.103090549399596</v>
      </c>
      <c r="AY41" s="70">
        <v>55.081436598919836</v>
      </c>
      <c r="AZ41" s="70">
        <v>54.153116596346031</v>
      </c>
      <c r="BA41" s="70">
        <v>53.97135873961156</v>
      </c>
      <c r="BB41" s="70">
        <v>56.654056960326365</v>
      </c>
      <c r="BC41" s="70">
        <v>59.957264847528442</v>
      </c>
      <c r="BD41" s="71">
        <v>60.9774122724954</v>
      </c>
      <c r="BE41" s="72">
        <v>1.7014575757603234E-2</v>
      </c>
      <c r="BF41" s="72">
        <v>-2.9730885022172249E-4</v>
      </c>
      <c r="BG41" s="72">
        <v>6.2049340904246197E-4</v>
      </c>
    </row>
    <row r="42" spans="1:59">
      <c r="A42" s="61" t="s">
        <v>59</v>
      </c>
      <c r="B42" s="70">
        <v>477.89186301369858</v>
      </c>
      <c r="C42" s="70">
        <v>521.75953424657541</v>
      </c>
      <c r="D42" s="70">
        <v>533.56271232876713</v>
      </c>
      <c r="E42" s="70">
        <v>572.52333333333331</v>
      </c>
      <c r="F42" s="70">
        <v>625.22282191780823</v>
      </c>
      <c r="G42" s="70">
        <v>699.74630136986309</v>
      </c>
      <c r="H42" s="70">
        <v>695.6861917808219</v>
      </c>
      <c r="I42" s="70">
        <v>776.91101092896179</v>
      </c>
      <c r="J42" s="70">
        <v>808.20104109589045</v>
      </c>
      <c r="K42" s="70">
        <v>697.97679452054797</v>
      </c>
      <c r="L42" s="70">
        <v>687.90180821917806</v>
      </c>
      <c r="M42" s="70">
        <v>771.36459016393451</v>
      </c>
      <c r="N42" s="70">
        <v>744.16109589041093</v>
      </c>
      <c r="O42" s="70">
        <v>774.94858904109583</v>
      </c>
      <c r="P42" s="70">
        <v>838.54846575342469</v>
      </c>
      <c r="Q42" s="70">
        <v>779.54311475409827</v>
      </c>
      <c r="R42" s="70">
        <v>725.92879452054797</v>
      </c>
      <c r="S42" s="70">
        <v>640.22252054794524</v>
      </c>
      <c r="T42" s="70">
        <v>609.97069863013701</v>
      </c>
      <c r="U42" s="70">
        <v>611.51975409836064</v>
      </c>
      <c r="V42" s="70">
        <v>621.79541095890409</v>
      </c>
      <c r="W42" s="70">
        <v>685.27053422657525</v>
      </c>
      <c r="X42" s="70">
        <v>691.53268491150698</v>
      </c>
      <c r="Y42" s="70">
        <v>726.66023501267773</v>
      </c>
      <c r="Z42" s="70">
        <v>719.59828768123282</v>
      </c>
      <c r="AA42" s="70">
        <v>750.77169868013709</v>
      </c>
      <c r="AB42" s="70">
        <v>711.57173836820425</v>
      </c>
      <c r="AC42" s="70">
        <v>756.18107064402432</v>
      </c>
      <c r="AD42" s="70">
        <v>744.87835233839905</v>
      </c>
      <c r="AE42" s="70">
        <v>740.91229001565171</v>
      </c>
      <c r="AF42" s="70">
        <v>783.68010219455709</v>
      </c>
      <c r="AG42" s="70">
        <v>778.39853537170734</v>
      </c>
      <c r="AH42" s="70">
        <v>810.86831124250853</v>
      </c>
      <c r="AI42" s="70">
        <v>820.38385671955268</v>
      </c>
      <c r="AJ42" s="70">
        <v>840.44573232154335</v>
      </c>
      <c r="AK42" s="70">
        <v>844.71061778117519</v>
      </c>
      <c r="AL42" s="70">
        <v>886.23074466235016</v>
      </c>
      <c r="AM42" s="70">
        <v>898.16113686255892</v>
      </c>
      <c r="AN42" s="70">
        <v>901.02014836051274</v>
      </c>
      <c r="AO42" s="70">
        <v>938.19252301522783</v>
      </c>
      <c r="AP42" s="70">
        <v>990.49098560811012</v>
      </c>
      <c r="AQ42" s="70">
        <v>981.45072667754482</v>
      </c>
      <c r="AR42" s="70">
        <v>1025.7229793752174</v>
      </c>
      <c r="AS42" s="70">
        <v>971.97772239619599</v>
      </c>
      <c r="AT42" s="70">
        <v>935.46940804810174</v>
      </c>
      <c r="AU42" s="70">
        <v>957.47904220622843</v>
      </c>
      <c r="AV42" s="70">
        <v>961.99804120249291</v>
      </c>
      <c r="AW42" s="70">
        <v>916.40175453019276</v>
      </c>
      <c r="AX42" s="70">
        <v>889.38588933349274</v>
      </c>
      <c r="AY42" s="70">
        <v>856.12997479078149</v>
      </c>
      <c r="AZ42" s="70">
        <v>825.60416985324093</v>
      </c>
      <c r="BA42" s="70">
        <v>843.48749596895948</v>
      </c>
      <c r="BB42" s="70">
        <v>818.08657549727582</v>
      </c>
      <c r="BC42" s="70">
        <v>843.51451813026267</v>
      </c>
      <c r="BD42" s="71">
        <v>825.08516639748825</v>
      </c>
      <c r="BE42" s="72">
        <v>-2.1848292277914738E-2</v>
      </c>
      <c r="BF42" s="72">
        <v>-1.407557670962678E-2</v>
      </c>
      <c r="BG42" s="72">
        <v>8.3958942921438171E-3</v>
      </c>
    </row>
    <row r="43" spans="1:59">
      <c r="A43" s="61" t="s">
        <v>142</v>
      </c>
      <c r="B43" s="70" t="s">
        <v>19</v>
      </c>
      <c r="C43" s="70" t="s">
        <v>19</v>
      </c>
      <c r="D43" s="70" t="s">
        <v>19</v>
      </c>
      <c r="E43" s="70" t="s">
        <v>19</v>
      </c>
      <c r="F43" s="70" t="s">
        <v>19</v>
      </c>
      <c r="G43" s="70" t="s">
        <v>19</v>
      </c>
      <c r="H43" s="70" t="s">
        <v>19</v>
      </c>
      <c r="I43" s="70" t="s">
        <v>19</v>
      </c>
      <c r="J43" s="70" t="s">
        <v>19</v>
      </c>
      <c r="K43" s="70" t="s">
        <v>19</v>
      </c>
      <c r="L43" s="70" t="s">
        <v>19</v>
      </c>
      <c r="M43" s="70" t="s">
        <v>19</v>
      </c>
      <c r="N43" s="70" t="s">
        <v>19</v>
      </c>
      <c r="O43" s="70" t="s">
        <v>19</v>
      </c>
      <c r="P43" s="70" t="s">
        <v>19</v>
      </c>
      <c r="Q43" s="70" t="s">
        <v>19</v>
      </c>
      <c r="R43" s="70" t="s">
        <v>19</v>
      </c>
      <c r="S43" s="70" t="s">
        <v>19</v>
      </c>
      <c r="T43" s="70" t="s">
        <v>19</v>
      </c>
      <c r="U43" s="70" t="s">
        <v>19</v>
      </c>
      <c r="V43" s="70" t="s">
        <v>19</v>
      </c>
      <c r="W43" s="70" t="s">
        <v>19</v>
      </c>
      <c r="X43" s="70" t="s">
        <v>19</v>
      </c>
      <c r="Y43" s="70" t="s">
        <v>19</v>
      </c>
      <c r="Z43" s="70" t="s">
        <v>19</v>
      </c>
      <c r="AA43" s="70">
        <v>21.104010001718184</v>
      </c>
      <c r="AB43" s="70">
        <v>19.022689868299928</v>
      </c>
      <c r="AC43" s="70">
        <v>20.256787027140135</v>
      </c>
      <c r="AD43" s="70">
        <v>21.938553499195677</v>
      </c>
      <c r="AE43" s="70">
        <v>16.925231733589953</v>
      </c>
      <c r="AF43" s="70">
        <v>16.144748320279056</v>
      </c>
      <c r="AG43" s="70">
        <v>24.275276521033931</v>
      </c>
      <c r="AH43" s="70">
        <v>20.555962663441488</v>
      </c>
      <c r="AI43" s="70">
        <v>18.537184401838747</v>
      </c>
      <c r="AJ43" s="70">
        <v>18.785095704379142</v>
      </c>
      <c r="AK43" s="70">
        <v>18.889915665798497</v>
      </c>
      <c r="AL43" s="70">
        <v>15.577951495392682</v>
      </c>
      <c r="AM43" s="70">
        <v>17.690612652295258</v>
      </c>
      <c r="AN43" s="70">
        <v>17.153184849882781</v>
      </c>
      <c r="AO43" s="70">
        <v>17.448582743191327</v>
      </c>
      <c r="AP43" s="70">
        <v>18.024247353018151</v>
      </c>
      <c r="AQ43" s="70">
        <v>18.903668676088934</v>
      </c>
      <c r="AR43" s="70">
        <v>20.571634561721591</v>
      </c>
      <c r="AS43" s="70">
        <v>18.739514430103405</v>
      </c>
      <c r="AT43" s="70">
        <v>19.538500236511229</v>
      </c>
      <c r="AU43" s="70">
        <v>18.938389505882785</v>
      </c>
      <c r="AV43" s="70">
        <v>19.549859785419621</v>
      </c>
      <c r="AW43" s="70">
        <v>18.806600884401085</v>
      </c>
      <c r="AX43" s="70">
        <v>18.586101397413909</v>
      </c>
      <c r="AY43" s="70">
        <v>18.549412596559176</v>
      </c>
      <c r="AZ43" s="70">
        <v>19.930856661861888</v>
      </c>
      <c r="BA43" s="70">
        <v>22.142973766703097</v>
      </c>
      <c r="BB43" s="70">
        <v>21.324172980620435</v>
      </c>
      <c r="BC43" s="70">
        <v>20.545847662262723</v>
      </c>
      <c r="BD43" s="71">
        <v>22.215096896543862</v>
      </c>
      <c r="BE43" s="72">
        <v>8.1245089602562715E-2</v>
      </c>
      <c r="BF43" s="72">
        <v>9.2449221925632319E-3</v>
      </c>
      <c r="BG43" s="72">
        <v>2.2605618526325532E-4</v>
      </c>
    </row>
    <row r="44" spans="1:59">
      <c r="A44" s="61" t="s">
        <v>60</v>
      </c>
      <c r="B44" s="70">
        <v>99.449452054794506</v>
      </c>
      <c r="C44" s="70">
        <v>112.01449315068493</v>
      </c>
      <c r="D44" s="70">
        <v>116.58567123287669</v>
      </c>
      <c r="E44" s="70">
        <v>129.53191256830601</v>
      </c>
      <c r="F44" s="70">
        <v>142.95219178082192</v>
      </c>
      <c r="G44" s="70">
        <v>161.00608219178082</v>
      </c>
      <c r="H44" s="70">
        <v>160.12284931506846</v>
      </c>
      <c r="I44" s="70">
        <v>167.51144808743169</v>
      </c>
      <c r="J44" s="70">
        <v>171.9394794520548</v>
      </c>
      <c r="K44" s="70">
        <v>156.36600000000001</v>
      </c>
      <c r="L44" s="70">
        <v>162.42490410958905</v>
      </c>
      <c r="M44" s="70">
        <v>178.53860655737705</v>
      </c>
      <c r="N44" s="70">
        <v>176.64964383561642</v>
      </c>
      <c r="O44" s="70">
        <v>200.47252054794521</v>
      </c>
      <c r="P44" s="70">
        <v>199.82660273972601</v>
      </c>
      <c r="Q44" s="70">
        <v>198.84024590163935</v>
      </c>
      <c r="R44" s="70">
        <v>186.3688493150685</v>
      </c>
      <c r="S44" s="70">
        <v>180.13287671232874</v>
      </c>
      <c r="T44" s="70">
        <v>176.14536986301371</v>
      </c>
      <c r="U44" s="70">
        <v>185.43032786885246</v>
      </c>
      <c r="V44" s="70">
        <v>195.19556164383565</v>
      </c>
      <c r="W44" s="70">
        <v>205.94947945205479</v>
      </c>
      <c r="X44" s="70">
        <v>209.32926027397258</v>
      </c>
      <c r="Y44" s="70">
        <v>196.3494262295082</v>
      </c>
      <c r="Z44" s="70">
        <v>197.7769863013699</v>
      </c>
      <c r="AA44" s="70">
        <v>191.76713559419812</v>
      </c>
      <c r="AB44" s="70">
        <v>178.55206499157214</v>
      </c>
      <c r="AC44" s="70">
        <v>182.01753543874605</v>
      </c>
      <c r="AD44" s="70">
        <v>195.01895993083792</v>
      </c>
      <c r="AE44" s="70">
        <v>197.23532065697242</v>
      </c>
      <c r="AF44" s="70">
        <v>194.92790204108249</v>
      </c>
      <c r="AG44" s="70">
        <v>205.79822891652262</v>
      </c>
      <c r="AH44" s="70">
        <v>209.42194403159783</v>
      </c>
      <c r="AI44" s="70">
        <v>210.49782131748987</v>
      </c>
      <c r="AJ44" s="70">
        <v>207.72544566700554</v>
      </c>
      <c r="AK44" s="70">
        <v>193.89794430091735</v>
      </c>
      <c r="AL44" s="70">
        <v>221.13825611344433</v>
      </c>
      <c r="AM44" s="70">
        <v>215.23150190045087</v>
      </c>
      <c r="AN44" s="70">
        <v>224.02664794054419</v>
      </c>
      <c r="AO44" s="70">
        <v>217.73360052274217</v>
      </c>
      <c r="AP44" s="70">
        <v>216.21694921506773</v>
      </c>
      <c r="AQ44" s="70">
        <v>220.6303033761688</v>
      </c>
      <c r="AR44" s="70">
        <v>219.75908313205457</v>
      </c>
      <c r="AS44" s="70">
        <v>216.41985007164271</v>
      </c>
      <c r="AT44" s="70">
        <v>219.56011582812147</v>
      </c>
      <c r="AU44" s="70">
        <v>230.62827238165605</v>
      </c>
      <c r="AV44" s="70">
        <v>223.89020315025417</v>
      </c>
      <c r="AW44" s="70">
        <v>221.3133174995906</v>
      </c>
      <c r="AX44" s="70">
        <v>226.41626321681665</v>
      </c>
      <c r="AY44" s="70">
        <v>214.24344118523121</v>
      </c>
      <c r="AZ44" s="70">
        <v>219.26514397690124</v>
      </c>
      <c r="BA44" s="70">
        <v>209.63966992408507</v>
      </c>
      <c r="BB44" s="70">
        <v>211.10298114197855</v>
      </c>
      <c r="BC44" s="70">
        <v>222.41875927332333</v>
      </c>
      <c r="BD44" s="71">
        <v>206.56807721338896</v>
      </c>
      <c r="BE44" s="72">
        <v>-7.1265041274940155E-2</v>
      </c>
      <c r="BF44" s="72">
        <v>2.737904903648003E-3</v>
      </c>
      <c r="BG44" s="72">
        <v>2.1019936014453787E-3</v>
      </c>
    </row>
    <row r="45" spans="1:59">
      <c r="A45" s="61" t="s">
        <v>61</v>
      </c>
      <c r="B45" s="70">
        <v>108.74528767123287</v>
      </c>
      <c r="C45" s="70">
        <v>113.89167123287672</v>
      </c>
      <c r="D45" s="70">
        <v>124.18432876712329</v>
      </c>
      <c r="E45" s="70">
        <v>154.39775956284151</v>
      </c>
      <c r="F45" s="70">
        <v>170.27057534246575</v>
      </c>
      <c r="G45" s="70">
        <v>181.13769863013695</v>
      </c>
      <c r="H45" s="70">
        <v>191.03991780821917</v>
      </c>
      <c r="I45" s="70">
        <v>213.60669398907103</v>
      </c>
      <c r="J45" s="70">
        <v>238.10975342465753</v>
      </c>
      <c r="K45" s="70">
        <v>250.00194520547944</v>
      </c>
      <c r="L45" s="70">
        <v>271.61424657534246</v>
      </c>
      <c r="M45" s="70">
        <v>298.05702185792347</v>
      </c>
      <c r="N45" s="70">
        <v>320.04435616438354</v>
      </c>
      <c r="O45" s="70">
        <v>342.82191780821915</v>
      </c>
      <c r="P45" s="70">
        <v>349.12657534246574</v>
      </c>
      <c r="Q45" s="70">
        <v>346.71907103825134</v>
      </c>
      <c r="R45" s="70">
        <v>325.06942465753423</v>
      </c>
      <c r="S45" s="70">
        <v>307.30235616438353</v>
      </c>
      <c r="T45" s="70">
        <v>318.65879452054793</v>
      </c>
      <c r="U45" s="70">
        <v>325.97614754098362</v>
      </c>
      <c r="V45" s="70">
        <v>332.04391780821919</v>
      </c>
      <c r="W45" s="70">
        <v>344.26698630136991</v>
      </c>
      <c r="X45" s="70">
        <v>349.21158904109592</v>
      </c>
      <c r="Y45" s="70">
        <v>356.79486338797818</v>
      </c>
      <c r="Z45" s="70">
        <v>356.41687671232881</v>
      </c>
      <c r="AA45" s="70">
        <v>325.35353424657535</v>
      </c>
      <c r="AB45" s="70">
        <v>308.39109589041101</v>
      </c>
      <c r="AC45" s="70">
        <v>284.68631147540981</v>
      </c>
      <c r="AD45" s="70">
        <v>291.99558904109591</v>
      </c>
      <c r="AE45" s="70">
        <v>309.26010958904106</v>
      </c>
      <c r="AF45" s="70">
        <v>316.53016438356167</v>
      </c>
      <c r="AG45" s="70">
        <v>369.91901095126678</v>
      </c>
      <c r="AH45" s="70">
        <v>388.43293576146812</v>
      </c>
      <c r="AI45" s="70">
        <v>439.65509347427633</v>
      </c>
      <c r="AJ45" s="70">
        <v>463.12207800441041</v>
      </c>
      <c r="AK45" s="70">
        <v>426.18562463604661</v>
      </c>
      <c r="AL45" s="70">
        <v>419.3563421585082</v>
      </c>
      <c r="AM45" s="70">
        <v>429.60002692458272</v>
      </c>
      <c r="AN45" s="70">
        <v>439.93287800320104</v>
      </c>
      <c r="AO45" s="70">
        <v>469.01745897335348</v>
      </c>
      <c r="AP45" s="70">
        <v>485.53401331810619</v>
      </c>
      <c r="AQ45" s="70">
        <v>527.16931361981358</v>
      </c>
      <c r="AR45" s="70">
        <v>545.33607510999536</v>
      </c>
      <c r="AS45" s="70">
        <v>555.46697719467215</v>
      </c>
      <c r="AT45" s="70">
        <v>550.16557596521909</v>
      </c>
      <c r="AU45" s="70">
        <v>577.40302025600727</v>
      </c>
      <c r="AV45" s="70">
        <v>574.25800655737703</v>
      </c>
      <c r="AW45" s="70">
        <v>552.19596134441201</v>
      </c>
      <c r="AX45" s="70">
        <v>519.61691066696619</v>
      </c>
      <c r="AY45" s="70">
        <v>520.87280107792503</v>
      </c>
      <c r="AZ45" s="70">
        <v>542.37439011902097</v>
      </c>
      <c r="BA45" s="70">
        <v>593.96063347555946</v>
      </c>
      <c r="BB45" s="70">
        <v>646.43161643835629</v>
      </c>
      <c r="BC45" s="70">
        <v>662.54497819032383</v>
      </c>
      <c r="BD45" s="71">
        <v>670.3973791343717</v>
      </c>
      <c r="BE45" s="72">
        <v>1.185187602733917E-2</v>
      </c>
      <c r="BF45" s="72">
        <v>1.778421761883564E-2</v>
      </c>
      <c r="BG45" s="72">
        <v>6.8218236833879177E-3</v>
      </c>
    </row>
    <row r="46" spans="1:59">
      <c r="A46" s="61" t="s">
        <v>62</v>
      </c>
      <c r="B46" s="70">
        <v>50.253315068493144</v>
      </c>
      <c r="C46" s="70">
        <v>51.66654794520548</v>
      </c>
      <c r="D46" s="70">
        <v>56.915972602739721</v>
      </c>
      <c r="E46" s="70">
        <v>60.957677595628404</v>
      </c>
      <c r="F46" s="70">
        <v>64.539123287671231</v>
      </c>
      <c r="G46" s="70">
        <v>91.524044794520549</v>
      </c>
      <c r="H46" s="70">
        <v>103.56001895890411</v>
      </c>
      <c r="I46" s="70">
        <v>112.3871474863388</v>
      </c>
      <c r="J46" s="70">
        <v>123.78799805479451</v>
      </c>
      <c r="K46" s="70">
        <v>131.24513528767125</v>
      </c>
      <c r="L46" s="70">
        <v>137.71776969863015</v>
      </c>
      <c r="M46" s="70">
        <v>143.55582928961746</v>
      </c>
      <c r="N46" s="70">
        <v>143.0993926849315</v>
      </c>
      <c r="O46" s="70">
        <v>148.07497884931502</v>
      </c>
      <c r="P46" s="70">
        <v>157.878779260274</v>
      </c>
      <c r="Q46" s="70">
        <v>167.83853510928964</v>
      </c>
      <c r="R46" s="70">
        <v>177.4190355068493</v>
      </c>
      <c r="S46" s="70">
        <v>187.02618786301372</v>
      </c>
      <c r="T46" s="70">
        <v>187.73935726027395</v>
      </c>
      <c r="U46" s="70">
        <v>187.77654934426226</v>
      </c>
      <c r="V46" s="70">
        <v>185.00435402739728</v>
      </c>
      <c r="W46" s="70">
        <v>198.26362534246582</v>
      </c>
      <c r="X46" s="70">
        <v>194.1665871506849</v>
      </c>
      <c r="Y46" s="70">
        <v>205.55144653005465</v>
      </c>
      <c r="Z46" s="70">
        <v>253.52913542465751</v>
      </c>
      <c r="AA46" s="70">
        <v>237.43558684460615</v>
      </c>
      <c r="AB46" s="70">
        <v>245.62148525278249</v>
      </c>
      <c r="AC46" s="70">
        <v>269.4596997418713</v>
      </c>
      <c r="AD46" s="70">
        <v>257.81599054304235</v>
      </c>
      <c r="AE46" s="70">
        <v>259.65665009361618</v>
      </c>
      <c r="AF46" s="70">
        <v>290.00110605463817</v>
      </c>
      <c r="AG46" s="70">
        <v>277.97441210066324</v>
      </c>
      <c r="AH46" s="70">
        <v>297.7719468544679</v>
      </c>
      <c r="AI46" s="70">
        <v>322.4736090638645</v>
      </c>
      <c r="AJ46" s="70">
        <v>333.83162656946547</v>
      </c>
      <c r="AK46" s="70">
        <v>327.9942523388695</v>
      </c>
      <c r="AL46" s="70">
        <v>326.67114048397787</v>
      </c>
      <c r="AM46" s="70">
        <v>337.76974303029266</v>
      </c>
      <c r="AN46" s="70">
        <v>318.82783321032457</v>
      </c>
      <c r="AO46" s="70">
        <v>323.10695186117374</v>
      </c>
      <c r="AP46" s="70">
        <v>332.02972017768587</v>
      </c>
      <c r="AQ46" s="70">
        <v>296.21341624133134</v>
      </c>
      <c r="AR46" s="70">
        <v>301.45708581126172</v>
      </c>
      <c r="AS46" s="70">
        <v>289.62080363230132</v>
      </c>
      <c r="AT46" s="70">
        <v>268.82660047439094</v>
      </c>
      <c r="AU46" s="70">
        <v>264.87629652397442</v>
      </c>
      <c r="AV46" s="70">
        <v>249.16297817935865</v>
      </c>
      <c r="AW46" s="70">
        <v>225.08704800611682</v>
      </c>
      <c r="AX46" s="70">
        <v>235.32316028673648</v>
      </c>
      <c r="AY46" s="70">
        <v>235.15807153556705</v>
      </c>
      <c r="AZ46" s="70">
        <v>238.27296758006921</v>
      </c>
      <c r="BA46" s="70">
        <v>233.7614990280768</v>
      </c>
      <c r="BB46" s="70">
        <v>243.06383747995497</v>
      </c>
      <c r="BC46" s="70">
        <v>233.19402941331899</v>
      </c>
      <c r="BD46" s="71">
        <v>249.79416032545083</v>
      </c>
      <c r="BE46" s="72">
        <v>7.1185917383456587E-2</v>
      </c>
      <c r="BF46" s="72">
        <v>-2.1437053118263938E-2</v>
      </c>
      <c r="BG46" s="72">
        <v>2.5418531932216962E-3</v>
      </c>
    </row>
    <row r="47" spans="1:59">
      <c r="A47" s="61" t="s">
        <v>63</v>
      </c>
      <c r="B47" s="70">
        <v>142.54958904109589</v>
      </c>
      <c r="C47" s="70">
        <v>148.90043835616439</v>
      </c>
      <c r="D47" s="70">
        <v>169.97273972602741</v>
      </c>
      <c r="E47" s="70">
        <v>180.33461748633877</v>
      </c>
      <c r="F47" s="70">
        <v>200.29610958904109</v>
      </c>
      <c r="G47" s="70">
        <v>217.60715068493147</v>
      </c>
      <c r="H47" s="70">
        <v>221.92443835616439</v>
      </c>
      <c r="I47" s="70">
        <v>235.96868852459016</v>
      </c>
      <c r="J47" s="70">
        <v>265.19630136986302</v>
      </c>
      <c r="K47" s="70">
        <v>244.40712328767125</v>
      </c>
      <c r="L47" s="70">
        <v>278.6043561643836</v>
      </c>
      <c r="M47" s="70">
        <v>310.03169398907102</v>
      </c>
      <c r="N47" s="70">
        <v>332.58561643835617</v>
      </c>
      <c r="O47" s="70">
        <v>365.77517808219181</v>
      </c>
      <c r="P47" s="70">
        <v>387.13301369863007</v>
      </c>
      <c r="Q47" s="70">
        <v>365.70663934426227</v>
      </c>
      <c r="R47" s="70">
        <v>327.97400000000005</v>
      </c>
      <c r="S47" s="70">
        <v>325.05698630136988</v>
      </c>
      <c r="T47" s="70">
        <v>291.26627397260279</v>
      </c>
      <c r="U47" s="70">
        <v>278.70825136612024</v>
      </c>
      <c r="V47" s="70">
        <v>295.06920547945202</v>
      </c>
      <c r="W47" s="70">
        <v>314.3014246575342</v>
      </c>
      <c r="X47" s="70">
        <v>346.61756164383564</v>
      </c>
      <c r="Y47" s="70">
        <v>324.37557377049177</v>
      </c>
      <c r="Z47" s="70">
        <v>335.8362465753425</v>
      </c>
      <c r="AA47" s="70">
        <v>363.11553424657535</v>
      </c>
      <c r="AB47" s="70">
        <v>299.98794520547949</v>
      </c>
      <c r="AC47" s="70">
        <v>252.34355191256833</v>
      </c>
      <c r="AD47" s="70">
        <v>235.01375342465755</v>
      </c>
      <c r="AE47" s="70">
        <v>219.46898630136985</v>
      </c>
      <c r="AF47" s="70">
        <v>266.64246575342469</v>
      </c>
      <c r="AG47" s="70">
        <v>252.57092896174865</v>
      </c>
      <c r="AH47" s="70">
        <v>267.69400000000002</v>
      </c>
      <c r="AI47" s="70">
        <v>235.89369863013701</v>
      </c>
      <c r="AJ47" s="70">
        <v>190.46271232876714</v>
      </c>
      <c r="AK47" s="70">
        <v>197.03005464480873</v>
      </c>
      <c r="AL47" s="70">
        <v>210.98942465753422</v>
      </c>
      <c r="AM47" s="70">
        <v>219.80843835616437</v>
      </c>
      <c r="AN47" s="70">
        <v>194.17432876712328</v>
      </c>
      <c r="AO47" s="70">
        <v>223.39292349726773</v>
      </c>
      <c r="AP47" s="70">
        <v>217.58010958904111</v>
      </c>
      <c r="AQ47" s="70">
        <v>213.95917808219173</v>
      </c>
      <c r="AR47" s="70">
        <v>217.28104866647146</v>
      </c>
      <c r="AS47" s="70">
        <v>213.71838630386202</v>
      </c>
      <c r="AT47" s="70">
        <v>191.63765283895637</v>
      </c>
      <c r="AU47" s="70">
        <v>180.96536986301371</v>
      </c>
      <c r="AV47" s="70">
        <v>186.11871232876709</v>
      </c>
      <c r="AW47" s="70">
        <v>186.36934426229507</v>
      </c>
      <c r="AX47" s="70">
        <v>169.83723287671233</v>
      </c>
      <c r="AY47" s="70">
        <v>183.50616438356167</v>
      </c>
      <c r="AZ47" s="70">
        <v>186.37939726027395</v>
      </c>
      <c r="BA47" s="70">
        <v>195.46426229508199</v>
      </c>
      <c r="BB47" s="70">
        <v>205.72071232876709</v>
      </c>
      <c r="BC47" s="70">
        <v>211.65998183270779</v>
      </c>
      <c r="BD47" s="71">
        <v>223.56406380724974</v>
      </c>
      <c r="BE47" s="72">
        <v>5.6241533574120428E-2</v>
      </c>
      <c r="BF47" s="72">
        <v>-9.6733869723453214E-4</v>
      </c>
      <c r="BG47" s="72">
        <v>2.2749412105458962E-3</v>
      </c>
    </row>
    <row r="48" spans="1:59">
      <c r="A48" s="61" t="s">
        <v>64</v>
      </c>
      <c r="B48" s="70">
        <v>44.881095890410947</v>
      </c>
      <c r="C48" s="70">
        <v>49.357890410958909</v>
      </c>
      <c r="D48" s="70">
        <v>54.868821917808219</v>
      </c>
      <c r="E48" s="70">
        <v>60.693661202185794</v>
      </c>
      <c r="F48" s="70">
        <v>65.223232876712331</v>
      </c>
      <c r="G48" s="70">
        <v>78.5741095890411</v>
      </c>
      <c r="H48" s="70">
        <v>86.91098630136986</v>
      </c>
      <c r="I48" s="70">
        <v>94.64879781420764</v>
      </c>
      <c r="J48" s="70">
        <v>106.29534246575342</v>
      </c>
      <c r="K48" s="70">
        <v>108.62682191780823</v>
      </c>
      <c r="L48" s="70">
        <v>119.5804109589041</v>
      </c>
      <c r="M48" s="70">
        <v>125.71590163934427</v>
      </c>
      <c r="N48" s="70">
        <v>132.03619178082192</v>
      </c>
      <c r="O48" s="70">
        <v>136.72334246575343</v>
      </c>
      <c r="P48" s="70">
        <v>139.05284931506847</v>
      </c>
      <c r="Q48" s="70">
        <v>129.13554644808744</v>
      </c>
      <c r="R48" s="70">
        <v>127.82230136986303</v>
      </c>
      <c r="S48" s="70">
        <v>118.45728767123286</v>
      </c>
      <c r="T48" s="70">
        <v>116.05767123287671</v>
      </c>
      <c r="U48" s="70">
        <v>123.96655737704918</v>
      </c>
      <c r="V48" s="70">
        <v>123.18298630136987</v>
      </c>
      <c r="W48" s="70">
        <v>120.24536986301369</v>
      </c>
      <c r="X48" s="70">
        <v>117.36967123287673</v>
      </c>
      <c r="Y48" s="70">
        <v>115.04846994535519</v>
      </c>
      <c r="Z48" s="70">
        <v>115.15268493150685</v>
      </c>
      <c r="AA48" s="70">
        <v>99.600684931506848</v>
      </c>
      <c r="AB48" s="70">
        <v>87.922520547945211</v>
      </c>
      <c r="AC48" s="70">
        <v>80.125819672131144</v>
      </c>
      <c r="AD48" s="70">
        <v>66.692410958904105</v>
      </c>
      <c r="AE48" s="70">
        <v>69.613616438356161</v>
      </c>
      <c r="AF48" s="70">
        <v>68.484219178082213</v>
      </c>
      <c r="AG48" s="70">
        <v>71.288606557377051</v>
      </c>
      <c r="AH48" s="70">
        <v>71.872575342465751</v>
      </c>
      <c r="AI48" s="70">
        <v>80.238383561643843</v>
      </c>
      <c r="AJ48" s="70">
        <v>73.240821917808219</v>
      </c>
      <c r="AK48" s="70">
        <v>73.373224043715851</v>
      </c>
      <c r="AL48" s="70">
        <v>66.715753814488252</v>
      </c>
      <c r="AM48" s="70">
        <v>74.553132624116643</v>
      </c>
      <c r="AN48" s="70">
        <v>70.359759649766659</v>
      </c>
      <c r="AO48" s="70">
        <v>66.767817311700583</v>
      </c>
      <c r="AP48" s="70">
        <v>79.849398176376155</v>
      </c>
      <c r="AQ48" s="70">
        <v>70.85511318691465</v>
      </c>
      <c r="AR48" s="70">
        <v>74.905852487642477</v>
      </c>
      <c r="AS48" s="70">
        <v>80.285824025524121</v>
      </c>
      <c r="AT48" s="70">
        <v>76.249003797034703</v>
      </c>
      <c r="AU48" s="70">
        <v>79.059969194804154</v>
      </c>
      <c r="AV48" s="70">
        <v>76.372575342465737</v>
      </c>
      <c r="AW48" s="70">
        <v>71.734125683060114</v>
      </c>
      <c r="AX48" s="70">
        <v>72.306602739726031</v>
      </c>
      <c r="AY48" s="70">
        <v>67.381698630136981</v>
      </c>
      <c r="AZ48" s="70">
        <v>73.002191780821931</v>
      </c>
      <c r="BA48" s="70">
        <v>75.704344262295081</v>
      </c>
      <c r="BB48" s="70">
        <v>85.527123287671245</v>
      </c>
      <c r="BC48" s="70">
        <v>87.023972602739732</v>
      </c>
      <c r="BD48" s="71">
        <v>83.0768880643882</v>
      </c>
      <c r="BE48" s="72">
        <v>-4.5356290000340249E-2</v>
      </c>
      <c r="BF48" s="72">
        <v>8.0916176203815748E-3</v>
      </c>
      <c r="BG48" s="72">
        <v>8.4537305809815255E-4</v>
      </c>
    </row>
    <row r="49" spans="1:59">
      <c r="A49" s="61" t="s">
        <v>116</v>
      </c>
      <c r="B49" s="70" t="s">
        <v>19</v>
      </c>
      <c r="C49" s="70" t="s">
        <v>19</v>
      </c>
      <c r="D49" s="70" t="s">
        <v>19</v>
      </c>
      <c r="E49" s="70" t="s">
        <v>19</v>
      </c>
      <c r="F49" s="70" t="s">
        <v>19</v>
      </c>
      <c r="G49" s="70" t="s">
        <v>19</v>
      </c>
      <c r="H49" s="70" t="s">
        <v>19</v>
      </c>
      <c r="I49" s="70" t="s">
        <v>19</v>
      </c>
      <c r="J49" s="70" t="s">
        <v>19</v>
      </c>
      <c r="K49" s="70" t="s">
        <v>19</v>
      </c>
      <c r="L49" s="70" t="s">
        <v>19</v>
      </c>
      <c r="M49" s="70" t="s">
        <v>19</v>
      </c>
      <c r="N49" s="70" t="s">
        <v>19</v>
      </c>
      <c r="O49" s="70" t="s">
        <v>19</v>
      </c>
      <c r="P49" s="70" t="s">
        <v>19</v>
      </c>
      <c r="Q49" s="70" t="s">
        <v>19</v>
      </c>
      <c r="R49" s="70" t="s">
        <v>19</v>
      </c>
      <c r="S49" s="70" t="s">
        <v>19</v>
      </c>
      <c r="T49" s="70" t="s">
        <v>19</v>
      </c>
      <c r="U49" s="70" t="s">
        <v>19</v>
      </c>
      <c r="V49" s="70" t="s">
        <v>19</v>
      </c>
      <c r="W49" s="70" t="s">
        <v>19</v>
      </c>
      <c r="X49" s="70" t="s">
        <v>19</v>
      </c>
      <c r="Y49" s="70" t="s">
        <v>19</v>
      </c>
      <c r="Z49" s="70" t="s">
        <v>19</v>
      </c>
      <c r="AA49" s="70">
        <v>34.98094796878344</v>
      </c>
      <c r="AB49" s="70">
        <v>33.964637801496956</v>
      </c>
      <c r="AC49" s="70">
        <v>33.019246002780939</v>
      </c>
      <c r="AD49" s="70">
        <v>39.691030497093728</v>
      </c>
      <c r="AE49" s="70">
        <v>42.913317107736248</v>
      </c>
      <c r="AF49" s="70">
        <v>46.554711613903308</v>
      </c>
      <c r="AG49" s="70">
        <v>53.65804011944212</v>
      </c>
      <c r="AH49" s="70">
        <v>54.266212219656339</v>
      </c>
      <c r="AI49" s="70">
        <v>51.834139349114409</v>
      </c>
      <c r="AJ49" s="70">
        <v>52.087718385879313</v>
      </c>
      <c r="AK49" s="70">
        <v>49.546109412354852</v>
      </c>
      <c r="AL49" s="70">
        <v>51.766954344658004</v>
      </c>
      <c r="AM49" s="70">
        <v>50.304224824670243</v>
      </c>
      <c r="AN49" s="70">
        <v>51.007766631034954</v>
      </c>
      <c r="AO49" s="70">
        <v>52.345523650789517</v>
      </c>
      <c r="AP49" s="70">
        <v>53.344062035861086</v>
      </c>
      <c r="AQ49" s="70">
        <v>55.563809643732355</v>
      </c>
      <c r="AR49" s="70">
        <v>54.870454991118557</v>
      </c>
      <c r="AS49" s="70">
        <v>63.204280809410818</v>
      </c>
      <c r="AT49" s="70">
        <v>54.081210046480784</v>
      </c>
      <c r="AU49" s="70">
        <v>54.415044981159582</v>
      </c>
      <c r="AV49" s="70">
        <v>54.150547866272611</v>
      </c>
      <c r="AW49" s="70">
        <v>52.83077183689575</v>
      </c>
      <c r="AX49" s="70">
        <v>50.020998409349623</v>
      </c>
      <c r="AY49" s="70">
        <v>49.350710521044796</v>
      </c>
      <c r="AZ49" s="70">
        <v>48.745542252925979</v>
      </c>
      <c r="BA49" s="70">
        <v>51.920603892443559</v>
      </c>
      <c r="BB49" s="70">
        <v>53.26934388214061</v>
      </c>
      <c r="BC49" s="70">
        <v>54.729153008690851</v>
      </c>
      <c r="BD49" s="71">
        <v>51.365877880961143</v>
      </c>
      <c r="BE49" s="72">
        <v>-6.1453082001755588E-2</v>
      </c>
      <c r="BF49" s="72">
        <v>-1.4294401292447967E-2</v>
      </c>
      <c r="BG49" s="72">
        <v>5.2268844293336316E-4</v>
      </c>
    </row>
    <row r="50" spans="1:59">
      <c r="A50" s="61" t="s">
        <v>65</v>
      </c>
      <c r="B50" s="70">
        <v>268.46416438356164</v>
      </c>
      <c r="C50" s="70">
        <v>318.83865753424658</v>
      </c>
      <c r="D50" s="70">
        <v>387.67189041095889</v>
      </c>
      <c r="E50" s="70">
        <v>411.12412568306007</v>
      </c>
      <c r="F50" s="70">
        <v>469.01391780821916</v>
      </c>
      <c r="G50" s="70">
        <v>534.01487671232883</v>
      </c>
      <c r="H50" s="70">
        <v>593.25476712328759</v>
      </c>
      <c r="I50" s="70">
        <v>622.71469945355193</v>
      </c>
      <c r="J50" s="70">
        <v>745.24657534246569</v>
      </c>
      <c r="K50" s="70">
        <v>775.67873972602729</v>
      </c>
      <c r="L50" s="70">
        <v>813.88660273972596</v>
      </c>
      <c r="M50" s="70">
        <v>920.08762295081965</v>
      </c>
      <c r="N50" s="70">
        <v>879.08997260273975</v>
      </c>
      <c r="O50" s="70">
        <v>930.00545205479443</v>
      </c>
      <c r="P50" s="70">
        <v>992.38950684931513</v>
      </c>
      <c r="Q50" s="70">
        <v>1042.7995901639342</v>
      </c>
      <c r="R50" s="70">
        <v>1016.3785753424659</v>
      </c>
      <c r="S50" s="70">
        <v>969.25191780821922</v>
      </c>
      <c r="T50" s="70">
        <v>988.2174794520547</v>
      </c>
      <c r="U50" s="70">
        <v>939.61221311475424</v>
      </c>
      <c r="V50" s="70">
        <v>914.2142191780822</v>
      </c>
      <c r="W50" s="70">
        <v>909.26328767123266</v>
      </c>
      <c r="X50" s="70">
        <v>944.40178082191778</v>
      </c>
      <c r="Y50" s="70">
        <v>975.60005464480867</v>
      </c>
      <c r="Z50" s="70">
        <v>1024.1249863013697</v>
      </c>
      <c r="AA50" s="70">
        <v>983.60841691192195</v>
      </c>
      <c r="AB50" s="70">
        <v>1012.5270899373929</v>
      </c>
      <c r="AC50" s="70">
        <v>1117.9942741685879</v>
      </c>
      <c r="AD50" s="70">
        <v>1058.9592721800086</v>
      </c>
      <c r="AE50" s="70">
        <v>1112.0170684931509</v>
      </c>
      <c r="AF50" s="70">
        <v>1181.1015461526113</v>
      </c>
      <c r="AG50" s="70">
        <v>1209.8010773611147</v>
      </c>
      <c r="AH50" s="70">
        <v>1259.9223293662512</v>
      </c>
      <c r="AI50" s="70">
        <v>1359.6483749552601</v>
      </c>
      <c r="AJ50" s="70">
        <v>1405.8283033280081</v>
      </c>
      <c r="AK50" s="70">
        <v>1421.1806377276323</v>
      </c>
      <c r="AL50" s="70">
        <v>1484.1641122862507</v>
      </c>
      <c r="AM50" s="70">
        <v>1490.8902238082221</v>
      </c>
      <c r="AN50" s="70">
        <v>1534.3309218938225</v>
      </c>
      <c r="AO50" s="70">
        <v>1571.7316504805146</v>
      </c>
      <c r="AP50" s="70">
        <v>1587.6589728667957</v>
      </c>
      <c r="AQ50" s="70">
        <v>1598.3811211543916</v>
      </c>
      <c r="AR50" s="70">
        <v>1605.9400585149806</v>
      </c>
      <c r="AS50" s="70">
        <v>1544.3970765870135</v>
      </c>
      <c r="AT50" s="70">
        <v>1448.8152068001518</v>
      </c>
      <c r="AU50" s="70">
        <v>1412.5114912216059</v>
      </c>
      <c r="AV50" s="70">
        <v>1342.9853868122775</v>
      </c>
      <c r="AW50" s="70">
        <v>1251.2778601588161</v>
      </c>
      <c r="AX50" s="70">
        <v>1180.5854668318075</v>
      </c>
      <c r="AY50" s="70">
        <v>1175.9272937619849</v>
      </c>
      <c r="AZ50" s="70">
        <v>1218.7924021596184</v>
      </c>
      <c r="BA50" s="70">
        <v>1262.1423172204018</v>
      </c>
      <c r="BB50" s="70">
        <v>1270.0001889992502</v>
      </c>
      <c r="BC50" s="70">
        <v>1296.9017140789083</v>
      </c>
      <c r="BD50" s="71">
        <v>1297.9994294973449</v>
      </c>
      <c r="BE50" s="72">
        <v>8.4641373090965644E-4</v>
      </c>
      <c r="BF50" s="72">
        <v>-1.7313908381342502E-2</v>
      </c>
      <c r="BG50" s="72">
        <v>1.3208171041185095E-2</v>
      </c>
    </row>
    <row r="51" spans="1:59">
      <c r="A51" s="61" t="s">
        <v>66</v>
      </c>
      <c r="B51" s="70">
        <v>373.96100422994232</v>
      </c>
      <c r="C51" s="70">
        <v>421.57629738094778</v>
      </c>
      <c r="D51" s="70">
        <v>421.22051523891753</v>
      </c>
      <c r="E51" s="70">
        <v>473.12798696755584</v>
      </c>
      <c r="F51" s="70">
        <v>507.91290837211602</v>
      </c>
      <c r="G51" s="70">
        <v>551.09868226134984</v>
      </c>
      <c r="H51" s="70">
        <v>520.87810889757407</v>
      </c>
      <c r="I51" s="70">
        <v>532.94385653851577</v>
      </c>
      <c r="J51" s="70">
        <v>548.17256028005511</v>
      </c>
      <c r="K51" s="70">
        <v>488.42189440628511</v>
      </c>
      <c r="L51" s="70">
        <v>491.45427318578595</v>
      </c>
      <c r="M51" s="70">
        <v>540.36459589410276</v>
      </c>
      <c r="N51" s="70">
        <v>525.82940658803648</v>
      </c>
      <c r="O51" s="70">
        <v>642.7665759436394</v>
      </c>
      <c r="P51" s="70">
        <v>688.49993474609221</v>
      </c>
      <c r="Q51" s="70">
        <v>608.68249778804966</v>
      </c>
      <c r="R51" s="70">
        <v>551.76715109756117</v>
      </c>
      <c r="S51" s="70">
        <v>515.58443270263353</v>
      </c>
      <c r="T51" s="70">
        <v>452.27829080490017</v>
      </c>
      <c r="U51" s="70">
        <v>433.30588267159197</v>
      </c>
      <c r="V51" s="70">
        <v>463.26548889161182</v>
      </c>
      <c r="W51" s="70">
        <v>497.97383555312018</v>
      </c>
      <c r="X51" s="70">
        <v>436.05476298407905</v>
      </c>
      <c r="Y51" s="70">
        <v>409.55687520412073</v>
      </c>
      <c r="Z51" s="70">
        <v>393.86151749989881</v>
      </c>
      <c r="AA51" s="70">
        <v>393.23738931890313</v>
      </c>
      <c r="AB51" s="70">
        <v>345.16154337628717</v>
      </c>
      <c r="AC51" s="70">
        <v>363.46397937564979</v>
      </c>
      <c r="AD51" s="70">
        <v>355.66747817746329</v>
      </c>
      <c r="AE51" s="70">
        <v>377.33665583358419</v>
      </c>
      <c r="AF51" s="70">
        <v>360.37695319442389</v>
      </c>
      <c r="AG51" s="70">
        <v>382.64730372225193</v>
      </c>
      <c r="AH51" s="70">
        <v>361.0346032031361</v>
      </c>
      <c r="AI51" s="70">
        <v>401.57893062819073</v>
      </c>
      <c r="AJ51" s="70">
        <v>384.62424188481231</v>
      </c>
      <c r="AK51" s="70">
        <v>335.16842859342154</v>
      </c>
      <c r="AL51" s="70">
        <v>342.54957924693883</v>
      </c>
      <c r="AM51" s="70">
        <v>349.15588815991435</v>
      </c>
      <c r="AN51" s="70">
        <v>367.7756300025427</v>
      </c>
      <c r="AO51" s="70">
        <v>351.48005996925968</v>
      </c>
      <c r="AP51" s="70">
        <v>354.62077135569382</v>
      </c>
      <c r="AQ51" s="70">
        <v>356.46603871982563</v>
      </c>
      <c r="AR51" s="70">
        <v>353.27763535817382</v>
      </c>
      <c r="AS51" s="70">
        <v>330.7680887529807</v>
      </c>
      <c r="AT51" s="70">
        <v>317.22615611382309</v>
      </c>
      <c r="AU51" s="70">
        <v>315.36204331255283</v>
      </c>
      <c r="AV51" s="70">
        <v>294.96902740165001</v>
      </c>
      <c r="AW51" s="70">
        <v>292.202577327629</v>
      </c>
      <c r="AX51" s="70">
        <v>291.77852995965077</v>
      </c>
      <c r="AY51" s="70">
        <v>285.80735612546732</v>
      </c>
      <c r="AZ51" s="70">
        <v>279.61379315062527</v>
      </c>
      <c r="BA51" s="70">
        <v>291.08720810732365</v>
      </c>
      <c r="BB51" s="70">
        <v>288.58786036930053</v>
      </c>
      <c r="BC51" s="70">
        <v>275.999702761496</v>
      </c>
      <c r="BD51" s="71">
        <v>283.39061168708707</v>
      </c>
      <c r="BE51" s="72">
        <v>2.6778684366837613E-2</v>
      </c>
      <c r="BF51" s="72">
        <v>-1.7938917362993578E-2</v>
      </c>
      <c r="BG51" s="72">
        <v>2.8837236639453934E-3</v>
      </c>
    </row>
    <row r="52" spans="1:59">
      <c r="A52" s="61" t="s">
        <v>67</v>
      </c>
      <c r="B52" s="70">
        <v>164.18868493150686</v>
      </c>
      <c r="C52" s="70">
        <v>174.72980821917807</v>
      </c>
      <c r="D52" s="70">
        <v>188.00657534246577</v>
      </c>
      <c r="E52" s="70">
        <v>207.60401639344263</v>
      </c>
      <c r="F52" s="70">
        <v>226.43038356164382</v>
      </c>
      <c r="G52" s="70">
        <v>253.71876712328765</v>
      </c>
      <c r="H52" s="70">
        <v>269.50597260273975</v>
      </c>
      <c r="I52" s="70">
        <v>275.57062841530058</v>
      </c>
      <c r="J52" s="70">
        <v>297.28438356164384</v>
      </c>
      <c r="K52" s="70">
        <v>265.09380821917807</v>
      </c>
      <c r="L52" s="70">
        <v>255.9944109589041</v>
      </c>
      <c r="M52" s="70">
        <v>265.31423497267758</v>
      </c>
      <c r="N52" s="70">
        <v>267.52158904109592</v>
      </c>
      <c r="O52" s="70">
        <v>277.58005479452061</v>
      </c>
      <c r="P52" s="70">
        <v>266.40923287671234</v>
      </c>
      <c r="Q52" s="70">
        <v>265.90620218579244</v>
      </c>
      <c r="R52" s="70">
        <v>247.47917808219177</v>
      </c>
      <c r="S52" s="70">
        <v>234.43997260273974</v>
      </c>
      <c r="T52" s="70">
        <v>256.36934246575339</v>
      </c>
      <c r="U52" s="70">
        <v>247.92300546448089</v>
      </c>
      <c r="V52" s="70">
        <v>253.40887671232878</v>
      </c>
      <c r="W52" s="70">
        <v>276.47794520547944</v>
      </c>
      <c r="X52" s="70">
        <v>261.18852054794525</v>
      </c>
      <c r="Y52" s="70">
        <v>261.77696721311474</v>
      </c>
      <c r="Z52" s="70">
        <v>252.28413698630143</v>
      </c>
      <c r="AA52" s="70">
        <v>270.19747945205478</v>
      </c>
      <c r="AB52" s="70">
        <v>274.94824657534241</v>
      </c>
      <c r="AC52" s="70">
        <v>278.22650273224042</v>
      </c>
      <c r="AD52" s="70">
        <v>261.59375342465756</v>
      </c>
      <c r="AE52" s="70">
        <v>269.93978082191779</v>
      </c>
      <c r="AF52" s="70">
        <v>250.54186301369862</v>
      </c>
      <c r="AG52" s="70">
        <v>258.90117486338795</v>
      </c>
      <c r="AH52" s="70">
        <v>273.26745205479455</v>
      </c>
      <c r="AI52" s="70">
        <v>276.66145205479449</v>
      </c>
      <c r="AJ52" s="70">
        <v>268.93180821917809</v>
      </c>
      <c r="AK52" s="70">
        <v>260.25683060109287</v>
      </c>
      <c r="AL52" s="70">
        <v>278.26399999999995</v>
      </c>
      <c r="AM52" s="70">
        <v>264.24369863013703</v>
      </c>
      <c r="AN52" s="70">
        <v>257.03501369863017</v>
      </c>
      <c r="AO52" s="70">
        <v>255.0115573770492</v>
      </c>
      <c r="AP52" s="70">
        <v>259.90108589205471</v>
      </c>
      <c r="AQ52" s="70">
        <v>266.01926451494512</v>
      </c>
      <c r="AR52" s="70">
        <v>240.66383225753424</v>
      </c>
      <c r="AS52" s="70">
        <v>255.4257113940935</v>
      </c>
      <c r="AT52" s="70">
        <v>259.70412704365071</v>
      </c>
      <c r="AU52" s="70">
        <v>241.53254211907611</v>
      </c>
      <c r="AV52" s="70">
        <v>234.29331441558287</v>
      </c>
      <c r="AW52" s="70">
        <v>237.77932298503654</v>
      </c>
      <c r="AX52" s="70">
        <v>248.86509217863548</v>
      </c>
      <c r="AY52" s="70">
        <v>223.62381775342465</v>
      </c>
      <c r="AZ52" s="70">
        <v>226.22300616438355</v>
      </c>
      <c r="BA52" s="70">
        <v>213.62137609898716</v>
      </c>
      <c r="BB52" s="70">
        <v>219.30530120750888</v>
      </c>
      <c r="BC52" s="70">
        <v>211.5430991131405</v>
      </c>
      <c r="BD52" s="71">
        <v>216.19782952612883</v>
      </c>
      <c r="BE52" s="72">
        <v>2.2003697745293982E-2</v>
      </c>
      <c r="BF52" s="72">
        <v>-1.8673729842731523E-2</v>
      </c>
      <c r="BG52" s="72">
        <v>2.1999839493149235E-3</v>
      </c>
    </row>
    <row r="53" spans="1:59">
      <c r="A53" s="61" t="s">
        <v>68</v>
      </c>
      <c r="B53" s="70">
        <v>69.373863013698625</v>
      </c>
      <c r="C53" s="70">
        <v>82.812219178082188</v>
      </c>
      <c r="D53" s="70">
        <v>97.02052054794521</v>
      </c>
      <c r="E53" s="70">
        <v>116.56584699453549</v>
      </c>
      <c r="F53" s="70">
        <v>129.43950684931508</v>
      </c>
      <c r="G53" s="70">
        <v>136.22065753424656</v>
      </c>
      <c r="H53" s="70">
        <v>160.35378082191778</v>
      </c>
      <c r="I53" s="70">
        <v>181.11341530054645</v>
      </c>
      <c r="J53" s="70">
        <v>222.6339726027397</v>
      </c>
      <c r="K53" s="70">
        <v>216.18408219178082</v>
      </c>
      <c r="L53" s="70">
        <v>240.46</v>
      </c>
      <c r="M53" s="70">
        <v>270.37868852459019</v>
      </c>
      <c r="N53" s="70">
        <v>308.3717260273973</v>
      </c>
      <c r="O53" s="70">
        <v>338.398493150685</v>
      </c>
      <c r="P53" s="70">
        <v>302.58536986301374</v>
      </c>
      <c r="Q53" s="70">
        <v>306.43073770491793</v>
      </c>
      <c r="R53" s="70">
        <v>303.64695890410957</v>
      </c>
      <c r="S53" s="70">
        <v>324.46372602739723</v>
      </c>
      <c r="T53" s="70">
        <v>342.95912328767116</v>
      </c>
      <c r="U53" s="70">
        <v>340.3880601092896</v>
      </c>
      <c r="V53" s="70">
        <v>358.8654520547945</v>
      </c>
      <c r="W53" s="70">
        <v>391.36517808219179</v>
      </c>
      <c r="X53" s="70">
        <v>443.52506849315068</v>
      </c>
      <c r="Y53" s="70">
        <v>475.38106557377051</v>
      </c>
      <c r="Z53" s="70">
        <v>447.4069863013699</v>
      </c>
      <c r="AA53" s="70">
        <v>476.19547945205483</v>
      </c>
      <c r="AB53" s="70">
        <v>465.07531506849318</v>
      </c>
      <c r="AC53" s="70">
        <v>489.81434426229504</v>
      </c>
      <c r="AD53" s="70">
        <v>562.83032876712332</v>
      </c>
      <c r="AE53" s="70">
        <v>540.03761643835617</v>
      </c>
      <c r="AF53" s="70">
        <v>606.32457534246578</v>
      </c>
      <c r="AG53" s="70">
        <v>631.54784153005482</v>
      </c>
      <c r="AH53" s="70">
        <v>627.66405479452055</v>
      </c>
      <c r="AI53" s="70">
        <v>630.37813698630123</v>
      </c>
      <c r="AJ53" s="70">
        <v>629.1462465753425</v>
      </c>
      <c r="AK53" s="70">
        <v>666.51013661202171</v>
      </c>
      <c r="AL53" s="70">
        <v>617.77479452054774</v>
      </c>
      <c r="AM53" s="70">
        <v>655.23920547945215</v>
      </c>
      <c r="AN53" s="70">
        <v>644.55210958904104</v>
      </c>
      <c r="AO53" s="70">
        <v>662.03601092896179</v>
      </c>
      <c r="AP53" s="70">
        <v>657.71252054794525</v>
      </c>
      <c r="AQ53" s="70">
        <v>680.85021917808217</v>
      </c>
      <c r="AR53" s="70">
        <v>695.05756164383547</v>
      </c>
      <c r="AS53" s="70">
        <v>685.12098360655727</v>
      </c>
      <c r="AT53" s="70">
        <v>708.9375342465753</v>
      </c>
      <c r="AU53" s="70">
        <v>693.50101369863023</v>
      </c>
      <c r="AV53" s="70">
        <v>672.33824657534251</v>
      </c>
      <c r="AW53" s="70">
        <v>701.86693989071034</v>
      </c>
      <c r="AX53" s="70">
        <v>748.02843835616466</v>
      </c>
      <c r="AY53" s="70">
        <v>770.98789041095881</v>
      </c>
      <c r="AZ53" s="70">
        <v>914.71544734238717</v>
      </c>
      <c r="BA53" s="70">
        <v>973.21645469169823</v>
      </c>
      <c r="BB53" s="70">
        <v>1021.8963737102511</v>
      </c>
      <c r="BC53" s="70">
        <v>987.19961197385646</v>
      </c>
      <c r="BD53" s="71">
        <v>1004.7910066491725</v>
      </c>
      <c r="BE53" s="72">
        <v>1.7819491075510951E-2</v>
      </c>
      <c r="BF53" s="72">
        <v>3.7203015372892834E-2</v>
      </c>
      <c r="BG53" s="72">
        <v>1.0224543381815073E-2</v>
      </c>
    </row>
    <row r="54" spans="1:59">
      <c r="A54" s="61" t="s">
        <v>70</v>
      </c>
      <c r="B54" s="70" t="s">
        <v>19</v>
      </c>
      <c r="C54" s="70" t="s">
        <v>19</v>
      </c>
      <c r="D54" s="70" t="s">
        <v>19</v>
      </c>
      <c r="E54" s="70" t="s">
        <v>19</v>
      </c>
      <c r="F54" s="70" t="s">
        <v>19</v>
      </c>
      <c r="G54" s="70" t="s">
        <v>19</v>
      </c>
      <c r="H54" s="70" t="s">
        <v>19</v>
      </c>
      <c r="I54" s="70" t="s">
        <v>19</v>
      </c>
      <c r="J54" s="70" t="s">
        <v>19</v>
      </c>
      <c r="K54" s="70" t="s">
        <v>19</v>
      </c>
      <c r="L54" s="70" t="s">
        <v>19</v>
      </c>
      <c r="M54" s="70" t="s">
        <v>19</v>
      </c>
      <c r="N54" s="70" t="s">
        <v>19</v>
      </c>
      <c r="O54" s="70" t="s">
        <v>19</v>
      </c>
      <c r="P54" s="70" t="s">
        <v>19</v>
      </c>
      <c r="Q54" s="70" t="s">
        <v>19</v>
      </c>
      <c r="R54" s="70" t="s">
        <v>19</v>
      </c>
      <c r="S54" s="70" t="s">
        <v>19</v>
      </c>
      <c r="T54" s="70" t="s">
        <v>19</v>
      </c>
      <c r="U54" s="70" t="s">
        <v>19</v>
      </c>
      <c r="V54" s="70">
        <v>1271.6045479452048</v>
      </c>
      <c r="W54" s="70">
        <v>1277.6596164383557</v>
      </c>
      <c r="X54" s="70">
        <v>1330.1576712328776</v>
      </c>
      <c r="Y54" s="70">
        <v>1219.8148907103823</v>
      </c>
      <c r="Z54" s="70">
        <v>1170.6761917808219</v>
      </c>
      <c r="AA54" s="70">
        <v>1271.6045479452046</v>
      </c>
      <c r="AB54" s="70">
        <v>1160.6071232876698</v>
      </c>
      <c r="AC54" s="70">
        <v>855.07923497267757</v>
      </c>
      <c r="AD54" s="70">
        <v>494.46027397260275</v>
      </c>
      <c r="AE54" s="70">
        <v>401.80547945205484</v>
      </c>
      <c r="AF54" s="70">
        <v>392.37808219178083</v>
      </c>
      <c r="AG54" s="70">
        <v>291.14754098360663</v>
      </c>
      <c r="AH54" s="70">
        <v>287.30273972602743</v>
      </c>
      <c r="AI54" s="70">
        <v>296.51260273972605</v>
      </c>
      <c r="AJ54" s="70">
        <v>267.90821917808216</v>
      </c>
      <c r="AK54" s="70">
        <v>252.94825136612025</v>
      </c>
      <c r="AL54" s="70">
        <v>283.84857534246578</v>
      </c>
      <c r="AM54" s="70">
        <v>282.28328767123287</v>
      </c>
      <c r="AN54" s="70">
        <v>295.30583561643834</v>
      </c>
      <c r="AO54" s="70">
        <v>310.07267759562848</v>
      </c>
      <c r="AP54" s="70">
        <v>295.65624657534249</v>
      </c>
      <c r="AQ54" s="70">
        <v>308.33008219178078</v>
      </c>
      <c r="AR54" s="70">
        <v>308.09407945205493</v>
      </c>
      <c r="AS54" s="70">
        <v>298.92897540983603</v>
      </c>
      <c r="AT54" s="70">
        <v>282.37317260273971</v>
      </c>
      <c r="AU54" s="70">
        <v>267.20640547945203</v>
      </c>
      <c r="AV54" s="70">
        <v>278.07815068493153</v>
      </c>
      <c r="AW54" s="70">
        <v>267.41132240437162</v>
      </c>
      <c r="AX54" s="70">
        <v>255.5143233325179</v>
      </c>
      <c r="AY54" s="70">
        <v>219.18761380829258</v>
      </c>
      <c r="AZ54" s="70">
        <v>193.10652805861713</v>
      </c>
      <c r="BA54" s="70">
        <v>203.70169971238087</v>
      </c>
      <c r="BB54" s="70">
        <v>208.4584788553862</v>
      </c>
      <c r="BC54" s="70">
        <v>206.82082002352226</v>
      </c>
      <c r="BD54" s="71">
        <v>221.84442284935724</v>
      </c>
      <c r="BE54" s="72">
        <v>7.264066946512604E-2</v>
      </c>
      <c r="BF54" s="72">
        <v>-3.6165152440459369E-2</v>
      </c>
      <c r="BG54" s="72">
        <v>2.2574425033930995E-3</v>
      </c>
    </row>
    <row r="55" spans="1:59">
      <c r="A55" s="61" t="s">
        <v>71</v>
      </c>
      <c r="B55" s="70">
        <v>1466.077589041096</v>
      </c>
      <c r="C55" s="70">
        <v>1573.5986849315066</v>
      </c>
      <c r="D55" s="70">
        <v>1696.2687397260272</v>
      </c>
      <c r="E55" s="70">
        <v>1794.1645355191258</v>
      </c>
      <c r="F55" s="70">
        <v>1930.183150684931</v>
      </c>
      <c r="G55" s="70">
        <v>2030.725506849315</v>
      </c>
      <c r="H55" s="70">
        <v>2036.7772602739724</v>
      </c>
      <c r="I55" s="70">
        <v>2155.1543169398906</v>
      </c>
      <c r="J55" s="70">
        <v>2228.135616438356</v>
      </c>
      <c r="K55" s="70">
        <v>2069.2868767123286</v>
      </c>
      <c r="L55" s="70">
        <v>1815.0775342465749</v>
      </c>
      <c r="M55" s="70">
        <v>1806.0069125683058</v>
      </c>
      <c r="N55" s="70">
        <v>1829.2273150684932</v>
      </c>
      <c r="O55" s="70">
        <v>1903.1642465753425</v>
      </c>
      <c r="P55" s="70">
        <v>1921.8415342465753</v>
      </c>
      <c r="Q55" s="70">
        <v>1649.1476229508196</v>
      </c>
      <c r="R55" s="70">
        <v>1538.9426849315068</v>
      </c>
      <c r="S55" s="70">
        <v>1560.1887671232878</v>
      </c>
      <c r="T55" s="70">
        <v>1516.8438630136982</v>
      </c>
      <c r="U55" s="70">
        <v>1824.7979781420768</v>
      </c>
      <c r="V55" s="70">
        <v>1615.9510410958899</v>
      </c>
      <c r="W55" s="70">
        <v>1641.0066027397261</v>
      </c>
      <c r="X55" s="70">
        <v>1604.8833698630137</v>
      </c>
      <c r="Y55" s="70">
        <v>1699.7268306010928</v>
      </c>
      <c r="Z55" s="70">
        <v>1738.6415068493152</v>
      </c>
      <c r="AA55" s="70">
        <v>1750.7314520547945</v>
      </c>
      <c r="AB55" s="70">
        <v>1751.0236712328769</v>
      </c>
      <c r="AC55" s="70">
        <v>1771.079207650273</v>
      </c>
      <c r="AD55" s="70">
        <v>1788.6017534246573</v>
      </c>
      <c r="AE55" s="70">
        <v>1782.5670136986303</v>
      </c>
      <c r="AF55" s="70">
        <v>1765.7971506849315</v>
      </c>
      <c r="AG55" s="70">
        <v>1805.6691530054645</v>
      </c>
      <c r="AH55" s="70">
        <v>1762.9710136986303</v>
      </c>
      <c r="AI55" s="70">
        <v>1757.385205479452</v>
      </c>
      <c r="AJ55" s="70">
        <v>1743.0029247123289</v>
      </c>
      <c r="AK55" s="70">
        <v>1712.8855829093582</v>
      </c>
      <c r="AL55" s="70">
        <v>1714.2642434411566</v>
      </c>
      <c r="AM55" s="70">
        <v>1710.2647148737697</v>
      </c>
      <c r="AN55" s="70">
        <v>1725.1984187615349</v>
      </c>
      <c r="AO55" s="70">
        <v>1759.9664207681706</v>
      </c>
      <c r="AP55" s="70">
        <v>1830.5200531322321</v>
      </c>
      <c r="AQ55" s="70">
        <v>1810.4241421858105</v>
      </c>
      <c r="AR55" s="70">
        <v>1746.1217320443334</v>
      </c>
      <c r="AS55" s="70">
        <v>1703.8738125682812</v>
      </c>
      <c r="AT55" s="70">
        <v>1626.7474638295096</v>
      </c>
      <c r="AU55" s="70">
        <v>1604.2517550279106</v>
      </c>
      <c r="AV55" s="70">
        <v>1573.256913439018</v>
      </c>
      <c r="AW55" s="70">
        <v>1521.8369339994492</v>
      </c>
      <c r="AX55" s="70">
        <v>1504.8310197613293</v>
      </c>
      <c r="AY55" s="70">
        <v>1505.8056090820178</v>
      </c>
      <c r="AZ55" s="70">
        <v>1552.4431366829276</v>
      </c>
      <c r="BA55" s="70">
        <v>1596.842794257786</v>
      </c>
      <c r="BB55" s="70">
        <v>1610.2263728339074</v>
      </c>
      <c r="BC55" s="70">
        <v>1584.039475657416</v>
      </c>
      <c r="BD55" s="71">
        <v>1544.7377867300086</v>
      </c>
      <c r="BE55" s="72">
        <v>-2.4811053973952446E-2</v>
      </c>
      <c r="BF55" s="72">
        <v>-7.2660891422828833E-3</v>
      </c>
      <c r="BG55" s="72">
        <v>1.5718929020494914E-2</v>
      </c>
    </row>
    <row r="56" spans="1:59">
      <c r="A56" s="61" t="s">
        <v>117</v>
      </c>
      <c r="B56" s="70">
        <v>81.313313335849273</v>
      </c>
      <c r="C56" s="70">
        <v>95.575221594931293</v>
      </c>
      <c r="D56" s="70">
        <v>116.55697671473312</v>
      </c>
      <c r="E56" s="70">
        <v>134.79063619352544</v>
      </c>
      <c r="F56" s="70">
        <v>145.17818876562839</v>
      </c>
      <c r="G56" s="70">
        <v>172.8052843578362</v>
      </c>
      <c r="H56" s="70">
        <v>217.63235878356164</v>
      </c>
      <c r="I56" s="70">
        <v>226.59708552459014</v>
      </c>
      <c r="J56" s="70">
        <v>247.75604287123292</v>
      </c>
      <c r="K56" s="70">
        <v>278.87163833972602</v>
      </c>
      <c r="L56" s="70">
        <v>273.82235709589037</v>
      </c>
      <c r="M56" s="70">
        <v>291.00284886885248</v>
      </c>
      <c r="N56" s="70">
        <v>317.06426282739722</v>
      </c>
      <c r="O56" s="70">
        <v>347.55704752876716</v>
      </c>
      <c r="P56" s="70">
        <v>372.0116351890411</v>
      </c>
      <c r="Q56" s="70">
        <v>341.90219472677592</v>
      </c>
      <c r="R56" s="70">
        <v>315.42808556164385</v>
      </c>
      <c r="S56" s="70">
        <v>323.45684646575342</v>
      </c>
      <c r="T56" s="70">
        <v>347.04264526027396</v>
      </c>
      <c r="U56" s="70">
        <v>324.08010079234975</v>
      </c>
      <c r="V56" s="70">
        <v>450.04732871232875</v>
      </c>
      <c r="W56" s="70">
        <v>471.66675805479451</v>
      </c>
      <c r="X56" s="70">
        <v>474.11181912328766</v>
      </c>
      <c r="Y56" s="70">
        <v>507.07787035519124</v>
      </c>
      <c r="Z56" s="70">
        <v>486.90953547945213</v>
      </c>
      <c r="AA56" s="70">
        <v>327.56410789041092</v>
      </c>
      <c r="AB56" s="70">
        <v>252.79024986301371</v>
      </c>
      <c r="AC56" s="70">
        <v>191.5216361202186</v>
      </c>
      <c r="AD56" s="70">
        <v>171.4369435068493</v>
      </c>
      <c r="AE56" s="70">
        <v>159.32272723287676</v>
      </c>
      <c r="AF56" s="70">
        <v>152.83362632876711</v>
      </c>
      <c r="AG56" s="70">
        <v>183.53758122950819</v>
      </c>
      <c r="AH56" s="70">
        <v>203.14448347945205</v>
      </c>
      <c r="AI56" s="70">
        <v>193.1276699452055</v>
      </c>
      <c r="AJ56" s="70">
        <v>170.86016042958906</v>
      </c>
      <c r="AK56" s="70">
        <v>186.2685810295082</v>
      </c>
      <c r="AL56" s="70">
        <v>216.90725190904109</v>
      </c>
      <c r="AM56" s="70">
        <v>233.11491152547941</v>
      </c>
      <c r="AN56" s="70">
        <v>255.5390909041096</v>
      </c>
      <c r="AO56" s="70">
        <v>277.15411264043092</v>
      </c>
      <c r="AP56" s="70">
        <v>289.71780787219973</v>
      </c>
      <c r="AQ56" s="70">
        <v>298.09066203622712</v>
      </c>
      <c r="AR56" s="70">
        <v>313.6962529756172</v>
      </c>
      <c r="AS56" s="70">
        <v>314.1150490223576</v>
      </c>
      <c r="AT56" s="70">
        <v>314.93449186274773</v>
      </c>
      <c r="AU56" s="70">
        <v>318.51069435731353</v>
      </c>
      <c r="AV56" s="70">
        <v>319.72857089301073</v>
      </c>
      <c r="AW56" s="70">
        <v>299.69372832345925</v>
      </c>
      <c r="AX56" s="70">
        <v>297.5641796609803</v>
      </c>
      <c r="AY56" s="70">
        <v>296.56699921458954</v>
      </c>
      <c r="AZ56" s="70">
        <v>306.56472884956077</v>
      </c>
      <c r="BA56" s="70">
        <v>327.38261048066545</v>
      </c>
      <c r="BB56" s="70">
        <v>343.14268739413126</v>
      </c>
      <c r="BC56" s="70">
        <v>341.87856035907663</v>
      </c>
      <c r="BD56" s="71">
        <v>346.4839542056053</v>
      </c>
      <c r="BE56" s="72">
        <v>1.3470847197003533E-2</v>
      </c>
      <c r="BF56" s="72">
        <v>8.5055958040922697E-3</v>
      </c>
      <c r="BG56" s="72">
        <v>3.5257483371514374E-3</v>
      </c>
    </row>
    <row r="57" spans="1:59" s="109" customFormat="1">
      <c r="A57" s="106" t="s">
        <v>118</v>
      </c>
      <c r="B57" s="107">
        <v>8219.0679340041497</v>
      </c>
      <c r="C57" s="107">
        <v>9037.4602587019035</v>
      </c>
      <c r="D57" s="107">
        <v>9825.6862316796796</v>
      </c>
      <c r="E57" s="107">
        <v>10775.430262505342</v>
      </c>
      <c r="F57" s="107">
        <v>12030.565864261031</v>
      </c>
      <c r="G57" s="107">
        <v>13323.154586756173</v>
      </c>
      <c r="H57" s="107">
        <v>13999.892651023602</v>
      </c>
      <c r="I57" s="107">
        <v>14952.103717964745</v>
      </c>
      <c r="J57" s="107">
        <v>16075.728601206083</v>
      </c>
      <c r="K57" s="107">
        <v>15133.997325567929</v>
      </c>
      <c r="L57" s="107">
        <v>14654.301550665235</v>
      </c>
      <c r="M57" s="107">
        <v>15608.59857459902</v>
      </c>
      <c r="N57" s="107">
        <v>15548.166705935982</v>
      </c>
      <c r="O57" s="107">
        <v>16522.687246157337</v>
      </c>
      <c r="P57" s="107">
        <v>16910.369828647465</v>
      </c>
      <c r="Q57" s="107">
        <v>15768.581970793517</v>
      </c>
      <c r="R57" s="107">
        <v>14771.72671052222</v>
      </c>
      <c r="S57" s="107">
        <v>14112.109741003998</v>
      </c>
      <c r="T57" s="107">
        <v>13850.862170037775</v>
      </c>
      <c r="U57" s="107">
        <v>13914.888653026779</v>
      </c>
      <c r="V57" s="107">
        <v>15593.769893619648</v>
      </c>
      <c r="W57" s="107">
        <v>16098.500469157154</v>
      </c>
      <c r="X57" s="107">
        <v>16214.4152529725</v>
      </c>
      <c r="Y57" s="107">
        <v>16290.313854848802</v>
      </c>
      <c r="Z57" s="107">
        <v>16247.782186015073</v>
      </c>
      <c r="AA57" s="107">
        <v>16560.108100403275</v>
      </c>
      <c r="AB57" s="107">
        <v>16342.324268414648</v>
      </c>
      <c r="AC57" s="107">
        <v>16059.300688895912</v>
      </c>
      <c r="AD57" s="107">
        <v>15620.70623916488</v>
      </c>
      <c r="AE57" s="107">
        <v>15575.766429252984</v>
      </c>
      <c r="AF57" s="107">
        <v>15857.653221501254</v>
      </c>
      <c r="AG57" s="107">
        <v>16100.249649111262</v>
      </c>
      <c r="AH57" s="107">
        <v>16226.219068422344</v>
      </c>
      <c r="AI57" s="107">
        <v>16591.103370043907</v>
      </c>
      <c r="AJ57" s="107">
        <v>16445.818793477905</v>
      </c>
      <c r="AK57" s="107">
        <v>16208.657626789067</v>
      </c>
      <c r="AL57" s="107">
        <v>16497.23523909281</v>
      </c>
      <c r="AM57" s="107">
        <v>16440.961801994672</v>
      </c>
      <c r="AN57" s="107">
        <v>16531.512316583212</v>
      </c>
      <c r="AO57" s="107">
        <v>16654.199941349925</v>
      </c>
      <c r="AP57" s="107">
        <v>16788.228883015785</v>
      </c>
      <c r="AQ57" s="107">
        <v>16821.731216258944</v>
      </c>
      <c r="AR57" s="107">
        <v>16508.768970066027</v>
      </c>
      <c r="AS57" s="107">
        <v>16296.690304469774</v>
      </c>
      <c r="AT57" s="107">
        <v>15561.382638682657</v>
      </c>
      <c r="AU57" s="107">
        <v>15409.361204946474</v>
      </c>
      <c r="AV57" s="107">
        <v>14976.10807107343</v>
      </c>
      <c r="AW57" s="107">
        <v>14458.187805815971</v>
      </c>
      <c r="AX57" s="107">
        <v>14295.599440043317</v>
      </c>
      <c r="AY57" s="107">
        <v>14031.973737133643</v>
      </c>
      <c r="AZ57" s="107">
        <v>14360.491482322439</v>
      </c>
      <c r="BA57" s="107">
        <v>14668.551669225531</v>
      </c>
      <c r="BB57" s="107">
        <v>14991.288111165424</v>
      </c>
      <c r="BC57" s="107">
        <v>14936.381690314327</v>
      </c>
      <c r="BD57" s="107">
        <v>14895.961464849546</v>
      </c>
      <c r="BE57" s="108">
        <v>-2.7061591155636E-3</v>
      </c>
      <c r="BF57" s="108">
        <v>-8.6783317283735117E-3</v>
      </c>
      <c r="BG57" s="119">
        <v>0.15157819208505077</v>
      </c>
    </row>
    <row r="58" spans="1:59">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1"/>
      <c r="BE58" s="72"/>
      <c r="BF58" s="72"/>
      <c r="BG58" s="72"/>
    </row>
    <row r="59" spans="1:59">
      <c r="A59" s="61" t="s">
        <v>44</v>
      </c>
      <c r="B59" s="70" t="s">
        <v>19</v>
      </c>
      <c r="C59" s="70" t="s">
        <v>19</v>
      </c>
      <c r="D59" s="70" t="s">
        <v>19</v>
      </c>
      <c r="E59" s="70" t="s">
        <v>19</v>
      </c>
      <c r="F59" s="70" t="s">
        <v>19</v>
      </c>
      <c r="G59" s="70" t="s">
        <v>19</v>
      </c>
      <c r="H59" s="70" t="s">
        <v>19</v>
      </c>
      <c r="I59" s="70" t="s">
        <v>19</v>
      </c>
      <c r="J59" s="70" t="s">
        <v>19</v>
      </c>
      <c r="K59" s="70" t="s">
        <v>19</v>
      </c>
      <c r="L59" s="70" t="s">
        <v>19</v>
      </c>
      <c r="M59" s="70" t="s">
        <v>19</v>
      </c>
      <c r="N59" s="70" t="s">
        <v>19</v>
      </c>
      <c r="O59" s="70" t="s">
        <v>19</v>
      </c>
      <c r="P59" s="70" t="s">
        <v>19</v>
      </c>
      <c r="Q59" s="70" t="s">
        <v>19</v>
      </c>
      <c r="R59" s="70" t="s">
        <v>19</v>
      </c>
      <c r="S59" s="70" t="s">
        <v>19</v>
      </c>
      <c r="T59" s="70" t="s">
        <v>19</v>
      </c>
      <c r="U59" s="70" t="s">
        <v>19</v>
      </c>
      <c r="V59" s="70">
        <v>160.36665753424649</v>
      </c>
      <c r="W59" s="70">
        <v>168.14098630136976</v>
      </c>
      <c r="X59" s="70">
        <v>158.36367123287675</v>
      </c>
      <c r="Y59" s="70">
        <v>161.85841530054634</v>
      </c>
      <c r="Z59" s="70">
        <v>158.36367123287675</v>
      </c>
      <c r="AA59" s="70">
        <v>166.22865753424657</v>
      </c>
      <c r="AB59" s="70">
        <v>160.36665753424643</v>
      </c>
      <c r="AC59" s="70">
        <v>155.90846994535514</v>
      </c>
      <c r="AD59" s="70">
        <v>150.88076712328768</v>
      </c>
      <c r="AE59" s="70">
        <v>140.16326027397258</v>
      </c>
      <c r="AF59" s="70">
        <v>125.51838356164384</v>
      </c>
      <c r="AG59" s="70">
        <v>111.6642349726776</v>
      </c>
      <c r="AH59" s="70">
        <v>106.86591780821918</v>
      </c>
      <c r="AI59" s="70">
        <v>112.21915068493152</v>
      </c>
      <c r="AJ59" s="70">
        <v>107.4260273972603</v>
      </c>
      <c r="AK59" s="70">
        <v>119.67595628415302</v>
      </c>
      <c r="AL59" s="70">
        <v>78.74734246575342</v>
      </c>
      <c r="AM59" s="70">
        <v>72.635123287671234</v>
      </c>
      <c r="AN59" s="70">
        <v>83.944794520547944</v>
      </c>
      <c r="AO59" s="70">
        <v>90.533032786885258</v>
      </c>
      <c r="AP59" s="70">
        <v>106.23947945205479</v>
      </c>
      <c r="AQ59" s="70">
        <v>96.100613698630141</v>
      </c>
      <c r="AR59" s="70">
        <v>91.071490410958887</v>
      </c>
      <c r="AS59" s="70">
        <v>74.326964480874324</v>
      </c>
      <c r="AT59" s="70">
        <v>72.564106849315081</v>
      </c>
      <c r="AU59" s="70">
        <v>72.198339726027399</v>
      </c>
      <c r="AV59" s="70">
        <v>88.59913698630136</v>
      </c>
      <c r="AW59" s="70">
        <v>92.054489071038248</v>
      </c>
      <c r="AX59" s="70">
        <v>100.75336438356165</v>
      </c>
      <c r="AY59" s="70">
        <v>99.296959059923381</v>
      </c>
      <c r="AZ59" s="70">
        <v>99.530910433032517</v>
      </c>
      <c r="BA59" s="70">
        <v>97.850403801828421</v>
      </c>
      <c r="BB59" s="70">
        <v>99.403411642809502</v>
      </c>
      <c r="BC59" s="70">
        <v>104.13296784943242</v>
      </c>
      <c r="BD59" s="71">
        <v>108.38349329360537</v>
      </c>
      <c r="BE59" s="72">
        <v>4.0818249320607736E-2</v>
      </c>
      <c r="BF59" s="72">
        <v>3.4294427828707175E-2</v>
      </c>
      <c r="BG59" s="72">
        <v>1.1028877863355068E-3</v>
      </c>
    </row>
    <row r="60" spans="1:59">
      <c r="A60" s="61" t="s">
        <v>45</v>
      </c>
      <c r="B60" s="70" t="s">
        <v>19</v>
      </c>
      <c r="C60" s="70" t="s">
        <v>19</v>
      </c>
      <c r="D60" s="70" t="s">
        <v>19</v>
      </c>
      <c r="E60" s="70" t="s">
        <v>19</v>
      </c>
      <c r="F60" s="70" t="s">
        <v>19</v>
      </c>
      <c r="G60" s="70" t="s">
        <v>19</v>
      </c>
      <c r="H60" s="70" t="s">
        <v>19</v>
      </c>
      <c r="I60" s="70" t="s">
        <v>19</v>
      </c>
      <c r="J60" s="70" t="s">
        <v>19</v>
      </c>
      <c r="K60" s="70" t="s">
        <v>19</v>
      </c>
      <c r="L60" s="70" t="s">
        <v>19</v>
      </c>
      <c r="M60" s="70" t="s">
        <v>19</v>
      </c>
      <c r="N60" s="70" t="s">
        <v>19</v>
      </c>
      <c r="O60" s="70" t="s">
        <v>19</v>
      </c>
      <c r="P60" s="70" t="s">
        <v>19</v>
      </c>
      <c r="Q60" s="70" t="s">
        <v>19</v>
      </c>
      <c r="R60" s="70" t="s">
        <v>19</v>
      </c>
      <c r="S60" s="70" t="s">
        <v>19</v>
      </c>
      <c r="T60" s="70" t="s">
        <v>19</v>
      </c>
      <c r="U60" s="70" t="s">
        <v>19</v>
      </c>
      <c r="V60" s="70">
        <v>491.03994520547928</v>
      </c>
      <c r="W60" s="70">
        <v>580.6542739726026</v>
      </c>
      <c r="X60" s="70">
        <v>574.810273972603</v>
      </c>
      <c r="Y60" s="70">
        <v>555.74715846994559</v>
      </c>
      <c r="Z60" s="70">
        <v>522.22183561643851</v>
      </c>
      <c r="AA60" s="70">
        <v>483.26994520547959</v>
      </c>
      <c r="AB60" s="70">
        <v>467.66528767123225</v>
      </c>
      <c r="AC60" s="70">
        <v>397.51114754098364</v>
      </c>
      <c r="AD60" s="70">
        <v>281.49372602739732</v>
      </c>
      <c r="AE60" s="70">
        <v>228.16517808219174</v>
      </c>
      <c r="AF60" s="70">
        <v>206.47761643835616</v>
      </c>
      <c r="AG60" s="70">
        <v>204.23669398907106</v>
      </c>
      <c r="AH60" s="70">
        <v>179.89</v>
      </c>
      <c r="AI60" s="70">
        <v>170.09608219178082</v>
      </c>
      <c r="AJ60" s="70">
        <v>156.68832876712329</v>
      </c>
      <c r="AK60" s="70">
        <v>156.13448087431698</v>
      </c>
      <c r="AL60" s="70">
        <v>152.39432876712326</v>
      </c>
      <c r="AM60" s="70">
        <v>159.39383561643837</v>
      </c>
      <c r="AN60" s="70">
        <v>163.53720547945207</v>
      </c>
      <c r="AO60" s="70">
        <v>162.24767759562843</v>
      </c>
      <c r="AP60" s="70">
        <v>151.71695890410959</v>
      </c>
      <c r="AQ60" s="70">
        <v>176.83791780821917</v>
      </c>
      <c r="AR60" s="70">
        <v>162.98575342465753</v>
      </c>
      <c r="AS60" s="70">
        <v>159.78811475409836</v>
      </c>
      <c r="AT60" s="70">
        <v>181.41827397260272</v>
      </c>
      <c r="AU60" s="70">
        <v>149.10698630136986</v>
      </c>
      <c r="AV60" s="70">
        <v>171.88063013698627</v>
      </c>
      <c r="AW60" s="70">
        <v>210.37855191256835</v>
      </c>
      <c r="AX60" s="70">
        <v>143.24306849315067</v>
      </c>
      <c r="AY60" s="70">
        <v>162.81699179567136</v>
      </c>
      <c r="AZ60" s="70">
        <v>138.52302232567078</v>
      </c>
      <c r="BA60" s="70">
        <v>135.85256300775001</v>
      </c>
      <c r="BB60" s="70">
        <v>136.41466646206848</v>
      </c>
      <c r="BC60" s="70">
        <v>147.36967992225019</v>
      </c>
      <c r="BD60" s="71">
        <v>151.40725070872901</v>
      </c>
      <c r="BE60" s="72">
        <v>2.7397567726339611E-2</v>
      </c>
      <c r="BF60" s="72">
        <v>-8.0578000279054596E-3</v>
      </c>
      <c r="BG60" s="72">
        <v>1.5406885540858218E-3</v>
      </c>
    </row>
    <row r="61" spans="1:59">
      <c r="A61" s="61" t="s">
        <v>57</v>
      </c>
      <c r="B61" s="70" t="s">
        <v>19</v>
      </c>
      <c r="C61" s="70" t="s">
        <v>19</v>
      </c>
      <c r="D61" s="70" t="s">
        <v>19</v>
      </c>
      <c r="E61" s="70" t="s">
        <v>19</v>
      </c>
      <c r="F61" s="70" t="s">
        <v>19</v>
      </c>
      <c r="G61" s="70" t="s">
        <v>19</v>
      </c>
      <c r="H61" s="70" t="s">
        <v>19</v>
      </c>
      <c r="I61" s="70" t="s">
        <v>19</v>
      </c>
      <c r="J61" s="70" t="s">
        <v>19</v>
      </c>
      <c r="K61" s="70" t="s">
        <v>19</v>
      </c>
      <c r="L61" s="70" t="s">
        <v>19</v>
      </c>
      <c r="M61" s="70" t="s">
        <v>19</v>
      </c>
      <c r="N61" s="70" t="s">
        <v>19</v>
      </c>
      <c r="O61" s="70" t="s">
        <v>19</v>
      </c>
      <c r="P61" s="70" t="s">
        <v>19</v>
      </c>
      <c r="Q61" s="70" t="s">
        <v>19</v>
      </c>
      <c r="R61" s="70" t="s">
        <v>19</v>
      </c>
      <c r="S61" s="70" t="s">
        <v>19</v>
      </c>
      <c r="T61" s="70" t="s">
        <v>19</v>
      </c>
      <c r="U61" s="70" t="s">
        <v>19</v>
      </c>
      <c r="V61" s="70">
        <v>421.05728767123264</v>
      </c>
      <c r="W61" s="70">
        <v>384.11093150684979</v>
      </c>
      <c r="X61" s="70">
        <v>371.78821917808222</v>
      </c>
      <c r="Y61" s="70">
        <v>372.83377049180336</v>
      </c>
      <c r="Z61" s="70">
        <v>382.03657534246611</v>
      </c>
      <c r="AA61" s="70">
        <v>440.49928754121538</v>
      </c>
      <c r="AB61" s="70">
        <v>444.92976818496442</v>
      </c>
      <c r="AC61" s="70">
        <v>414.88114754098353</v>
      </c>
      <c r="AD61" s="70">
        <v>319.99999999999994</v>
      </c>
      <c r="AE61" s="70">
        <v>247.10164383561641</v>
      </c>
      <c r="AF61" s="70">
        <v>242.44027397260277</v>
      </c>
      <c r="AG61" s="70">
        <v>204.88729508196724</v>
      </c>
      <c r="AH61" s="70">
        <v>206.98068493150689</v>
      </c>
      <c r="AI61" s="70">
        <v>172.13712328767127</v>
      </c>
      <c r="AJ61" s="70">
        <v>143.87561643835613</v>
      </c>
      <c r="AK61" s="70">
        <v>159.57767759562842</v>
      </c>
      <c r="AL61" s="70">
        <v>157.7063835616438</v>
      </c>
      <c r="AM61" s="70">
        <v>156.76372602739727</v>
      </c>
      <c r="AN61" s="70">
        <v>170.99413698630136</v>
      </c>
      <c r="AO61" s="70">
        <v>186.92553958110591</v>
      </c>
      <c r="AP61" s="70">
        <v>190.97339633759753</v>
      </c>
      <c r="AQ61" s="70">
        <v>205.86260926519719</v>
      </c>
      <c r="AR61" s="70">
        <v>226.94455908071816</v>
      </c>
      <c r="AS61" s="70">
        <v>238.10249354791415</v>
      </c>
      <c r="AT61" s="70">
        <v>199.99415777741655</v>
      </c>
      <c r="AU61" s="70">
        <v>210.53589132915909</v>
      </c>
      <c r="AV61" s="70">
        <v>242.69804716337393</v>
      </c>
      <c r="AW61" s="70">
        <v>245.04918452724345</v>
      </c>
      <c r="AX61" s="70">
        <v>260.44682479245546</v>
      </c>
      <c r="AY61" s="70">
        <v>261.89035667254018</v>
      </c>
      <c r="AZ61" s="70">
        <v>295.00696430975313</v>
      </c>
      <c r="BA61" s="70">
        <v>305.32245460302352</v>
      </c>
      <c r="BB61" s="70">
        <v>317.24201438829499</v>
      </c>
      <c r="BC61" s="70">
        <v>339.74493555934248</v>
      </c>
      <c r="BD61" s="71">
        <v>352.51841040111583</v>
      </c>
      <c r="BE61" s="72">
        <v>3.759724871466763E-2</v>
      </c>
      <c r="BF61" s="72">
        <v>3.6188826345784797E-2</v>
      </c>
      <c r="BG61" s="72">
        <v>3.5871537027930139E-3</v>
      </c>
    </row>
    <row r="62" spans="1:59" s="109" customFormat="1">
      <c r="A62" s="109" t="s">
        <v>18</v>
      </c>
      <c r="B62" s="110" t="s">
        <v>19</v>
      </c>
      <c r="C62" s="110" t="s">
        <v>19</v>
      </c>
      <c r="D62" s="110" t="s">
        <v>19</v>
      </c>
      <c r="E62" s="110" t="s">
        <v>19</v>
      </c>
      <c r="F62" s="110" t="s">
        <v>19</v>
      </c>
      <c r="G62" s="110" t="s">
        <v>19</v>
      </c>
      <c r="H62" s="110" t="s">
        <v>19</v>
      </c>
      <c r="I62" s="110" t="s">
        <v>19</v>
      </c>
      <c r="J62" s="110" t="s">
        <v>19</v>
      </c>
      <c r="K62" s="110" t="s">
        <v>19</v>
      </c>
      <c r="L62" s="110" t="s">
        <v>19</v>
      </c>
      <c r="M62" s="110" t="s">
        <v>19</v>
      </c>
      <c r="N62" s="110" t="s">
        <v>19</v>
      </c>
      <c r="O62" s="110" t="s">
        <v>19</v>
      </c>
      <c r="P62" s="110" t="s">
        <v>19</v>
      </c>
      <c r="Q62" s="110" t="s">
        <v>19</v>
      </c>
      <c r="R62" s="110" t="s">
        <v>19</v>
      </c>
      <c r="S62" s="110" t="s">
        <v>19</v>
      </c>
      <c r="T62" s="110" t="s">
        <v>19</v>
      </c>
      <c r="U62" s="110" t="s">
        <v>19</v>
      </c>
      <c r="V62" s="110">
        <v>4943.6783835616416</v>
      </c>
      <c r="W62" s="110">
        <v>5006.3106301369889</v>
      </c>
      <c r="X62" s="110">
        <v>5050.7948767123289</v>
      </c>
      <c r="Y62" s="110">
        <v>5000.701612021855</v>
      </c>
      <c r="Z62" s="110">
        <v>5111.4492876712266</v>
      </c>
      <c r="AA62" s="110">
        <v>5042.2818003065368</v>
      </c>
      <c r="AB62" s="110">
        <v>4917.0500105111923</v>
      </c>
      <c r="AC62" s="110">
        <v>4698.9163661202183</v>
      </c>
      <c r="AD62" s="110">
        <v>3928.3606849315061</v>
      </c>
      <c r="AE62" s="110">
        <v>3485.9818355490406</v>
      </c>
      <c r="AF62" s="110">
        <v>3058.0168878536983</v>
      </c>
      <c r="AG62" s="110">
        <v>2623.9764766404373</v>
      </c>
      <c r="AH62" s="110">
        <v>2630.1216628893148</v>
      </c>
      <c r="AI62" s="110">
        <v>2489.8136546048217</v>
      </c>
      <c r="AJ62" s="110">
        <v>2567.7968245626848</v>
      </c>
      <c r="AK62" s="110">
        <v>2540.0128974296313</v>
      </c>
      <c r="AL62" s="110">
        <v>2627.6888506666101</v>
      </c>
      <c r="AM62" s="110">
        <v>2543.5475424657534</v>
      </c>
      <c r="AN62" s="110">
        <v>2652.5517866709583</v>
      </c>
      <c r="AO62" s="110">
        <v>2619.4362547288806</v>
      </c>
      <c r="AP62" s="110">
        <v>2647.3322352876717</v>
      </c>
      <c r="AQ62" s="110">
        <v>2762.3696849848502</v>
      </c>
      <c r="AR62" s="110">
        <v>2780.1911501476166</v>
      </c>
      <c r="AS62" s="110">
        <v>2860.9467532134695</v>
      </c>
      <c r="AT62" s="110">
        <v>2774.6501694720273</v>
      </c>
      <c r="AU62" s="110">
        <v>2877.8207806852843</v>
      </c>
      <c r="AV62" s="110">
        <v>3073.7551728853969</v>
      </c>
      <c r="AW62" s="110">
        <v>3119.3406663601259</v>
      </c>
      <c r="AX62" s="110">
        <v>3133.7308183007467</v>
      </c>
      <c r="AY62" s="110">
        <v>3297.7783021574564</v>
      </c>
      <c r="AZ62" s="110">
        <v>3142.8840379834242</v>
      </c>
      <c r="BA62" s="110">
        <v>3219.1568890433332</v>
      </c>
      <c r="BB62" s="110">
        <v>3194.7184478737254</v>
      </c>
      <c r="BC62" s="110">
        <v>3281.5243315304106</v>
      </c>
      <c r="BD62" s="111">
        <v>3316.7896200962737</v>
      </c>
      <c r="BE62" s="112">
        <v>1.0746618035715194E-2</v>
      </c>
      <c r="BF62" s="112">
        <v>1.3810034282865313E-2</v>
      </c>
      <c r="BG62" s="112">
        <v>3.3750958293428529E-2</v>
      </c>
    </row>
    <row r="63" spans="1:59">
      <c r="A63" s="61" t="s">
        <v>69</v>
      </c>
      <c r="B63" s="70" t="s">
        <v>19</v>
      </c>
      <c r="C63" s="70" t="s">
        <v>19</v>
      </c>
      <c r="D63" s="70" t="s">
        <v>19</v>
      </c>
      <c r="E63" s="70" t="s">
        <v>19</v>
      </c>
      <c r="F63" s="70" t="s">
        <v>19</v>
      </c>
      <c r="G63" s="70" t="s">
        <v>19</v>
      </c>
      <c r="H63" s="70" t="s">
        <v>19</v>
      </c>
      <c r="I63" s="70" t="s">
        <v>19</v>
      </c>
      <c r="J63" s="70" t="s">
        <v>19</v>
      </c>
      <c r="K63" s="70" t="s">
        <v>19</v>
      </c>
      <c r="L63" s="70" t="s">
        <v>19</v>
      </c>
      <c r="M63" s="70" t="s">
        <v>19</v>
      </c>
      <c r="N63" s="70" t="s">
        <v>19</v>
      </c>
      <c r="O63" s="70" t="s">
        <v>19</v>
      </c>
      <c r="P63" s="70" t="s">
        <v>19</v>
      </c>
      <c r="Q63" s="70" t="s">
        <v>19</v>
      </c>
      <c r="R63" s="70" t="s">
        <v>19</v>
      </c>
      <c r="S63" s="70" t="s">
        <v>19</v>
      </c>
      <c r="T63" s="70" t="s">
        <v>19</v>
      </c>
      <c r="U63" s="70" t="s">
        <v>19</v>
      </c>
      <c r="V63" s="70">
        <v>95.558074357519885</v>
      </c>
      <c r="W63" s="70">
        <v>69.639978671619545</v>
      </c>
      <c r="X63" s="70">
        <v>69.644616169521115</v>
      </c>
      <c r="Y63" s="70">
        <v>69.48481825946007</v>
      </c>
      <c r="Z63" s="70">
        <v>69.691358748553085</v>
      </c>
      <c r="AA63" s="70">
        <v>93.349416068554945</v>
      </c>
      <c r="AB63" s="70">
        <v>103.82626200516469</v>
      </c>
      <c r="AC63" s="70">
        <v>97.921639344262303</v>
      </c>
      <c r="AD63" s="70">
        <v>58.838027397260277</v>
      </c>
      <c r="AE63" s="70">
        <v>59.953671232876715</v>
      </c>
      <c r="AF63" s="70">
        <v>54.803698630136992</v>
      </c>
      <c r="AG63" s="70">
        <v>64.095573770491796</v>
      </c>
      <c r="AH63" s="70">
        <v>63.523972602739725</v>
      </c>
      <c r="AI63" s="70">
        <v>82.081479452054779</v>
      </c>
      <c r="AJ63" s="70">
        <v>89.412520547945206</v>
      </c>
      <c r="AK63" s="70">
        <v>87.131010928961757</v>
      </c>
      <c r="AL63" s="70">
        <v>84.446575342465749</v>
      </c>
      <c r="AM63" s="70">
        <v>96.379232876712322</v>
      </c>
      <c r="AN63" s="70">
        <v>109.6450684931507</v>
      </c>
      <c r="AO63" s="70">
        <v>109.3669398907104</v>
      </c>
      <c r="AP63" s="70">
        <v>108.97479452054793</v>
      </c>
      <c r="AQ63" s="70">
        <v>105.33684931506849</v>
      </c>
      <c r="AR63" s="70">
        <v>111.14602739726028</v>
      </c>
      <c r="AS63" s="70">
        <v>113.59562841530055</v>
      </c>
      <c r="AT63" s="70">
        <v>106.22945205479451</v>
      </c>
      <c r="AU63" s="70">
        <v>117.92205479452056</v>
      </c>
      <c r="AV63" s="70">
        <v>124.63383561643835</v>
      </c>
      <c r="AW63" s="70">
        <v>129.38920765027322</v>
      </c>
      <c r="AX63" s="70">
        <v>137.37013698630136</v>
      </c>
      <c r="AY63" s="70">
        <v>143.27794520547948</v>
      </c>
      <c r="AZ63" s="70">
        <v>144.6013698630137</v>
      </c>
      <c r="BA63" s="70">
        <v>142.89180327868851</v>
      </c>
      <c r="BB63" s="70">
        <v>143.67080698300714</v>
      </c>
      <c r="BC63" s="70">
        <v>148.81925987076821</v>
      </c>
      <c r="BD63" s="71">
        <v>161.82819581146313</v>
      </c>
      <c r="BE63" s="72">
        <v>8.7414330322511002E-2</v>
      </c>
      <c r="BF63" s="72">
        <v>2.7376794875648924E-2</v>
      </c>
      <c r="BG63" s="72">
        <v>1.6467299145053827E-3</v>
      </c>
    </row>
    <row r="64" spans="1:59" s="109" customFormat="1">
      <c r="A64" s="109" t="s">
        <v>23</v>
      </c>
      <c r="B64" s="110">
        <v>3313.9524159123266</v>
      </c>
      <c r="C64" s="110">
        <v>3548.8187962520519</v>
      </c>
      <c r="D64" s="110">
        <v>3866.1262211835628</v>
      </c>
      <c r="E64" s="110">
        <v>4107.3103708524659</v>
      </c>
      <c r="F64" s="110">
        <v>4376.2487561753387</v>
      </c>
      <c r="G64" s="110">
        <v>4826.3626431123321</v>
      </c>
      <c r="H64" s="110">
        <v>5126.5396669808224</v>
      </c>
      <c r="I64" s="110">
        <v>5547.1179576393497</v>
      </c>
      <c r="J64" s="110">
        <v>5981.4497605808247</v>
      </c>
      <c r="K64" s="110">
        <v>6587.9134993972639</v>
      </c>
      <c r="L64" s="110">
        <v>6911.7861025972634</v>
      </c>
      <c r="M64" s="110">
        <v>7055.1226622950853</v>
      </c>
      <c r="N64" s="110">
        <v>7375.7176441643896</v>
      </c>
      <c r="O64" s="110">
        <v>7822.327106268498</v>
      </c>
      <c r="P64" s="110">
        <v>7967.873025468486</v>
      </c>
      <c r="Q64" s="110">
        <v>8338.1581140039034</v>
      </c>
      <c r="R64" s="110">
        <v>8442.1342106085795</v>
      </c>
      <c r="S64" s="110">
        <v>8388.4271650119299</v>
      </c>
      <c r="T64" s="110">
        <v>8273.4866550326315</v>
      </c>
      <c r="U64" s="110">
        <v>8259.4559229941697</v>
      </c>
      <c r="V64" s="110" t="s">
        <v>19</v>
      </c>
      <c r="W64" s="110" t="s">
        <v>19</v>
      </c>
      <c r="X64" s="110" t="s">
        <v>19</v>
      </c>
      <c r="Y64" s="110" t="s">
        <v>19</v>
      </c>
      <c r="Z64" s="110" t="s">
        <v>19</v>
      </c>
      <c r="AA64" s="110" t="s">
        <v>19</v>
      </c>
      <c r="AB64" s="110" t="s">
        <v>19</v>
      </c>
      <c r="AC64" s="110" t="s">
        <v>19</v>
      </c>
      <c r="AD64" s="110" t="s">
        <v>19</v>
      </c>
      <c r="AE64" s="110" t="s">
        <v>19</v>
      </c>
      <c r="AF64" s="110" t="s">
        <v>19</v>
      </c>
      <c r="AG64" s="110" t="s">
        <v>19</v>
      </c>
      <c r="AH64" s="110" t="s">
        <v>19</v>
      </c>
      <c r="AI64" s="110" t="s">
        <v>19</v>
      </c>
      <c r="AJ64" s="110" t="s">
        <v>19</v>
      </c>
      <c r="AK64" s="110" t="s">
        <v>19</v>
      </c>
      <c r="AL64" s="110" t="s">
        <v>19</v>
      </c>
      <c r="AM64" s="110" t="s">
        <v>19</v>
      </c>
      <c r="AN64" s="110" t="s">
        <v>19</v>
      </c>
      <c r="AO64" s="110" t="s">
        <v>19</v>
      </c>
      <c r="AP64" s="110" t="s">
        <v>19</v>
      </c>
      <c r="AQ64" s="110" t="s">
        <v>19</v>
      </c>
      <c r="AR64" s="110" t="s">
        <v>19</v>
      </c>
      <c r="AS64" s="110" t="s">
        <v>19</v>
      </c>
      <c r="AT64" s="110" t="s">
        <v>19</v>
      </c>
      <c r="AU64" s="110" t="s">
        <v>19</v>
      </c>
      <c r="AV64" s="110" t="s">
        <v>19</v>
      </c>
      <c r="AW64" s="110" t="s">
        <v>19</v>
      </c>
      <c r="AX64" s="110" t="s">
        <v>19</v>
      </c>
      <c r="AY64" s="110" t="s">
        <v>19</v>
      </c>
      <c r="AZ64" s="110" t="s">
        <v>19</v>
      </c>
      <c r="BA64" s="110" t="s">
        <v>19</v>
      </c>
      <c r="BB64" s="110" t="s">
        <v>19</v>
      </c>
      <c r="BC64" s="110" t="s">
        <v>19</v>
      </c>
      <c r="BD64" s="111" t="s">
        <v>19</v>
      </c>
      <c r="BE64" s="112" t="s">
        <v>19</v>
      </c>
      <c r="BF64" s="112" t="s">
        <v>19</v>
      </c>
      <c r="BG64" s="112" t="s">
        <v>19</v>
      </c>
    </row>
    <row r="65" spans="1:61">
      <c r="A65" s="61" t="s">
        <v>72</v>
      </c>
      <c r="B65" s="70" t="s">
        <v>19</v>
      </c>
      <c r="C65" s="70" t="s">
        <v>19</v>
      </c>
      <c r="D65" s="70" t="s">
        <v>19</v>
      </c>
      <c r="E65" s="70" t="s">
        <v>19</v>
      </c>
      <c r="F65" s="70" t="s">
        <v>19</v>
      </c>
      <c r="G65" s="70" t="s">
        <v>19</v>
      </c>
      <c r="H65" s="70" t="s">
        <v>19</v>
      </c>
      <c r="I65" s="70" t="s">
        <v>19</v>
      </c>
      <c r="J65" s="70" t="s">
        <v>19</v>
      </c>
      <c r="K65" s="70" t="s">
        <v>19</v>
      </c>
      <c r="L65" s="70" t="s">
        <v>19</v>
      </c>
      <c r="M65" s="70" t="s">
        <v>19</v>
      </c>
      <c r="N65" s="70" t="s">
        <v>19</v>
      </c>
      <c r="O65" s="70" t="s">
        <v>19</v>
      </c>
      <c r="P65" s="70" t="s">
        <v>19</v>
      </c>
      <c r="Q65" s="70" t="s">
        <v>19</v>
      </c>
      <c r="R65" s="70" t="s">
        <v>19</v>
      </c>
      <c r="S65" s="70" t="s">
        <v>19</v>
      </c>
      <c r="T65" s="70" t="s">
        <v>19</v>
      </c>
      <c r="U65" s="70" t="s">
        <v>19</v>
      </c>
      <c r="V65" s="70">
        <v>232.47172602739732</v>
      </c>
      <c r="W65" s="70">
        <v>238.53139726027405</v>
      </c>
      <c r="X65" s="70">
        <v>226.35567123287657</v>
      </c>
      <c r="Y65" s="70">
        <v>278.56896174863402</v>
      </c>
      <c r="Z65" s="70">
        <v>267.09832876712318</v>
      </c>
      <c r="AA65" s="70">
        <v>202.75095890410961</v>
      </c>
      <c r="AB65" s="70">
        <v>216.52276712328765</v>
      </c>
      <c r="AC65" s="70">
        <v>174.96795081967213</v>
      </c>
      <c r="AD65" s="70">
        <v>181.85684931506847</v>
      </c>
      <c r="AE65" s="70">
        <v>157.94969863013702</v>
      </c>
      <c r="AF65" s="70">
        <v>132.13863013698631</v>
      </c>
      <c r="AG65" s="70">
        <v>129.84759562841529</v>
      </c>
      <c r="AH65" s="70">
        <v>139.17569863013699</v>
      </c>
      <c r="AI65" s="70">
        <v>137.88912328767123</v>
      </c>
      <c r="AJ65" s="70">
        <v>141.79397260273973</v>
      </c>
      <c r="AK65" s="70">
        <v>140.82915300546452</v>
      </c>
      <c r="AL65" s="70">
        <v>135.71695890410962</v>
      </c>
      <c r="AM65" s="70">
        <v>133.38013698630135</v>
      </c>
      <c r="AN65" s="70">
        <v>144.96931506849313</v>
      </c>
      <c r="AO65" s="70">
        <v>145.84721311475408</v>
      </c>
      <c r="AP65" s="70">
        <v>103.15643835616437</v>
      </c>
      <c r="AQ65" s="70">
        <v>103.01493150684932</v>
      </c>
      <c r="AR65" s="70">
        <v>94.331287671232886</v>
      </c>
      <c r="AS65" s="70">
        <v>92.628169398907119</v>
      </c>
      <c r="AT65" s="70">
        <v>88.737287671232878</v>
      </c>
      <c r="AU65" s="70">
        <v>75.627041095890405</v>
      </c>
      <c r="AV65" s="70">
        <v>70.962219178082194</v>
      </c>
      <c r="AW65" s="70">
        <v>63.489453551912575</v>
      </c>
      <c r="AX65" s="70">
        <v>60.100191780821916</v>
      </c>
      <c r="AY65" s="70">
        <v>56.634739726027384</v>
      </c>
      <c r="AZ65" s="70">
        <v>52.692876712328768</v>
      </c>
      <c r="BA65" s="70">
        <v>48.620464480874318</v>
      </c>
      <c r="BB65" s="70">
        <v>46.758540831598509</v>
      </c>
      <c r="BC65" s="70">
        <v>45.163225630286973</v>
      </c>
      <c r="BD65" s="71">
        <v>43.657607287864494</v>
      </c>
      <c r="BE65" s="72">
        <v>-3.3337263258114036E-2</v>
      </c>
      <c r="BF65" s="72">
        <v>-6.9311843939878215E-2</v>
      </c>
      <c r="BG65" s="72">
        <v>4.4425069164345321E-4</v>
      </c>
    </row>
    <row r="66" spans="1:61">
      <c r="A66" s="61" t="s">
        <v>119</v>
      </c>
      <c r="B66" s="70" t="s">
        <v>19</v>
      </c>
      <c r="C66" s="70" t="s">
        <v>19</v>
      </c>
      <c r="D66" s="70" t="s">
        <v>19</v>
      </c>
      <c r="E66" s="70" t="s">
        <v>19</v>
      </c>
      <c r="F66" s="70" t="s">
        <v>19</v>
      </c>
      <c r="G66" s="70" t="s">
        <v>19</v>
      </c>
      <c r="H66" s="70" t="s">
        <v>19</v>
      </c>
      <c r="I66" s="70" t="s">
        <v>19</v>
      </c>
      <c r="J66" s="70" t="s">
        <v>19</v>
      </c>
      <c r="K66" s="70" t="s">
        <v>19</v>
      </c>
      <c r="L66" s="70" t="s">
        <v>19</v>
      </c>
      <c r="M66" s="70" t="s">
        <v>19</v>
      </c>
      <c r="N66" s="70" t="s">
        <v>19</v>
      </c>
      <c r="O66" s="70" t="s">
        <v>19</v>
      </c>
      <c r="P66" s="70" t="s">
        <v>19</v>
      </c>
      <c r="Q66" s="70" t="s">
        <v>19</v>
      </c>
      <c r="R66" s="70" t="s">
        <v>19</v>
      </c>
      <c r="S66" s="70" t="s">
        <v>19</v>
      </c>
      <c r="T66" s="70" t="s">
        <v>19</v>
      </c>
      <c r="U66" s="70" t="s">
        <v>19</v>
      </c>
      <c r="V66" s="70">
        <v>291.46749725917095</v>
      </c>
      <c r="W66" s="70">
        <v>277.47429145617554</v>
      </c>
      <c r="X66" s="70">
        <v>273.33967266801886</v>
      </c>
      <c r="Y66" s="70">
        <v>272.82027152218291</v>
      </c>
      <c r="Z66" s="70">
        <v>260.80523830904212</v>
      </c>
      <c r="AA66" s="70">
        <v>273.653698630137</v>
      </c>
      <c r="AB66" s="70">
        <v>203.57783561643836</v>
      </c>
      <c r="AC66" s="70">
        <v>161.78510928961748</v>
      </c>
      <c r="AD66" s="70">
        <v>100.06317808219177</v>
      </c>
      <c r="AE66" s="70">
        <v>47.056602739726031</v>
      </c>
      <c r="AF66" s="70">
        <v>45.21646575342465</v>
      </c>
      <c r="AG66" s="70">
        <v>40.446147540983603</v>
      </c>
      <c r="AH66" s="70">
        <v>40.235123287671229</v>
      </c>
      <c r="AI66" s="70">
        <v>39.027534246575343</v>
      </c>
      <c r="AJ66" s="70">
        <v>31.073671232876713</v>
      </c>
      <c r="AK66" s="70">
        <v>30.247349726775958</v>
      </c>
      <c r="AL66" s="70">
        <v>32.031452054794514</v>
      </c>
      <c r="AM66" s="70">
        <v>32.930109589041095</v>
      </c>
      <c r="AN66" s="70">
        <v>36.197342465753422</v>
      </c>
      <c r="AO66" s="70">
        <v>39.97863387978142</v>
      </c>
      <c r="AP66" s="70">
        <v>43.250205730012027</v>
      </c>
      <c r="AQ66" s="70">
        <v>47.290908733141848</v>
      </c>
      <c r="AR66" s="70">
        <v>56.441491955640288</v>
      </c>
      <c r="AS66" s="70">
        <v>60.429404034143047</v>
      </c>
      <c r="AT66" s="70">
        <v>63.674945483326617</v>
      </c>
      <c r="AU66" s="70">
        <v>62.704987369479255</v>
      </c>
      <c r="AV66" s="70">
        <v>65.084417122763867</v>
      </c>
      <c r="AW66" s="70">
        <v>74.57326350031687</v>
      </c>
      <c r="AX66" s="70">
        <v>78.149170253253004</v>
      </c>
      <c r="AY66" s="70">
        <v>75.645710834309057</v>
      </c>
      <c r="AZ66" s="70">
        <v>78.378846420371161</v>
      </c>
      <c r="BA66" s="70">
        <v>85.929751782092765</v>
      </c>
      <c r="BB66" s="70">
        <v>82.409092937716437</v>
      </c>
      <c r="BC66" s="70">
        <v>90.715176441320878</v>
      </c>
      <c r="BD66" s="71">
        <v>92.514092820324663</v>
      </c>
      <c r="BE66" s="72">
        <v>1.9830379541480703E-2</v>
      </c>
      <c r="BF66" s="72">
        <v>4.1461365586659582E-2</v>
      </c>
      <c r="BG66" s="72">
        <v>9.4140408225304353E-4</v>
      </c>
    </row>
    <row r="67" spans="1:61" s="109" customFormat="1">
      <c r="A67" s="106" t="s">
        <v>120</v>
      </c>
      <c r="B67" s="107">
        <v>3313.9524159123266</v>
      </c>
      <c r="C67" s="107">
        <v>3548.8187962520519</v>
      </c>
      <c r="D67" s="107">
        <v>3866.1262211835628</v>
      </c>
      <c r="E67" s="107">
        <v>4107.3103708524659</v>
      </c>
      <c r="F67" s="107">
        <v>4376.2487561753387</v>
      </c>
      <c r="G67" s="107">
        <v>4826.3626431123321</v>
      </c>
      <c r="H67" s="107">
        <v>5126.5396669808224</v>
      </c>
      <c r="I67" s="107">
        <v>5547.1179576393497</v>
      </c>
      <c r="J67" s="107">
        <v>5981.4497605808247</v>
      </c>
      <c r="K67" s="107">
        <v>6587.9134993972639</v>
      </c>
      <c r="L67" s="107">
        <v>6911.7861025972634</v>
      </c>
      <c r="M67" s="107">
        <v>7055.1226622950853</v>
      </c>
      <c r="N67" s="107">
        <v>7375.7176441643896</v>
      </c>
      <c r="O67" s="107">
        <v>7822.327106268498</v>
      </c>
      <c r="P67" s="107">
        <v>7967.873025468486</v>
      </c>
      <c r="Q67" s="107">
        <v>8338.1581140039034</v>
      </c>
      <c r="R67" s="107">
        <v>8442.1342106085795</v>
      </c>
      <c r="S67" s="107">
        <v>8388.4271650119299</v>
      </c>
      <c r="T67" s="107">
        <v>8273.4866550326315</v>
      </c>
      <c r="U67" s="107">
        <v>8259.4559229941697</v>
      </c>
      <c r="V67" s="107">
        <v>6635.639571616688</v>
      </c>
      <c r="W67" s="107">
        <v>6724.8624893058795</v>
      </c>
      <c r="X67" s="107">
        <v>6725.0970011663067</v>
      </c>
      <c r="Y67" s="107">
        <v>6712.0150078144261</v>
      </c>
      <c r="Z67" s="107">
        <v>6771.6662956877262</v>
      </c>
      <c r="AA67" s="107">
        <v>6702.0337641902797</v>
      </c>
      <c r="AB67" s="107">
        <v>6513.938588646527</v>
      </c>
      <c r="AC67" s="107">
        <v>6101.8918306010937</v>
      </c>
      <c r="AD67" s="107">
        <v>5021.4932328767118</v>
      </c>
      <c r="AE67" s="107">
        <v>4366.3718903435629</v>
      </c>
      <c r="AF67" s="107">
        <v>3864.6119563468496</v>
      </c>
      <c r="AG67" s="107">
        <v>3379.1540176240437</v>
      </c>
      <c r="AH67" s="107">
        <v>3366.7930601495887</v>
      </c>
      <c r="AI67" s="107">
        <v>3203.2641477555067</v>
      </c>
      <c r="AJ67" s="107">
        <v>3238.066961548986</v>
      </c>
      <c r="AK67" s="107">
        <v>3233.6085258449316</v>
      </c>
      <c r="AL67" s="107">
        <v>3268.7318917625003</v>
      </c>
      <c r="AM67" s="107">
        <v>3195.0297068493151</v>
      </c>
      <c r="AN67" s="107">
        <v>3361.8396496846567</v>
      </c>
      <c r="AO67" s="107">
        <v>3354.3352915777459</v>
      </c>
      <c r="AP67" s="107">
        <v>3351.6435085881576</v>
      </c>
      <c r="AQ67" s="107">
        <v>3496.8135153119561</v>
      </c>
      <c r="AR67" s="107">
        <v>3523.1117600880848</v>
      </c>
      <c r="AS67" s="107">
        <v>3599.8175278447065</v>
      </c>
      <c r="AT67" s="107">
        <v>3487.2683932807158</v>
      </c>
      <c r="AU67" s="107">
        <v>3565.9160813017315</v>
      </c>
      <c r="AV67" s="107">
        <v>3837.613459089343</v>
      </c>
      <c r="AW67" s="107">
        <v>3934.2748165734788</v>
      </c>
      <c r="AX67" s="107">
        <v>3913.7935749902908</v>
      </c>
      <c r="AY67" s="107">
        <v>4097.341005451407</v>
      </c>
      <c r="AZ67" s="107">
        <v>3951.6180280475942</v>
      </c>
      <c r="BA67" s="107">
        <v>4035.6243299975908</v>
      </c>
      <c r="BB67" s="107">
        <v>4020.6169811192203</v>
      </c>
      <c r="BC67" s="107">
        <v>4157.4695768038127</v>
      </c>
      <c r="BD67" s="107">
        <v>4227.0986704193765</v>
      </c>
      <c r="BE67" s="108">
        <v>1.6747950244555554E-2</v>
      </c>
      <c r="BF67" s="108">
        <v>1.4506559178355527E-2</v>
      </c>
      <c r="BG67" s="108">
        <v>4.3014073025044758E-2</v>
      </c>
    </row>
    <row r="68" spans="1:6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1"/>
      <c r="BE68" s="72"/>
      <c r="BF68" s="72"/>
      <c r="BG68" s="72"/>
    </row>
    <row r="69" spans="1:61">
      <c r="A69" s="61" t="s">
        <v>73</v>
      </c>
      <c r="B69" s="70">
        <v>142.89630461790142</v>
      </c>
      <c r="C69" s="70">
        <v>155.99887362586085</v>
      </c>
      <c r="D69" s="70">
        <v>172.29081183275471</v>
      </c>
      <c r="E69" s="70">
        <v>189.26962004477744</v>
      </c>
      <c r="F69" s="70">
        <v>207.36314344879079</v>
      </c>
      <c r="G69" s="70">
        <v>223.95487652477581</v>
      </c>
      <c r="H69" s="70">
        <v>246.19267839771237</v>
      </c>
      <c r="I69" s="70">
        <v>273.95009042137957</v>
      </c>
      <c r="J69" s="70">
        <v>329.37542483824956</v>
      </c>
      <c r="K69" s="70">
        <v>382.7594962787436</v>
      </c>
      <c r="L69" s="70">
        <v>449.69194553641904</v>
      </c>
      <c r="M69" s="70">
        <v>506.25819252962447</v>
      </c>
      <c r="N69" s="70">
        <v>591.50185544278372</v>
      </c>
      <c r="O69" s="70">
        <v>593.3968087387758</v>
      </c>
      <c r="P69" s="70">
        <v>625.52759103282165</v>
      </c>
      <c r="Q69" s="70">
        <v>569.69147080607206</v>
      </c>
      <c r="R69" s="70">
        <v>563.67201614871124</v>
      </c>
      <c r="S69" s="70">
        <v>614.90880260842255</v>
      </c>
      <c r="T69" s="70">
        <v>749.88829608482854</v>
      </c>
      <c r="U69" s="70">
        <v>808.88530622802273</v>
      </c>
      <c r="V69" s="70">
        <v>892.43909267842707</v>
      </c>
      <c r="W69" s="70">
        <v>822.03095488892734</v>
      </c>
      <c r="X69" s="70">
        <v>858.97486165729845</v>
      </c>
      <c r="Y69" s="70">
        <v>898.13527882776657</v>
      </c>
      <c r="Z69" s="70">
        <v>969.54312326651973</v>
      </c>
      <c r="AA69" s="70">
        <v>1003.854657543859</v>
      </c>
      <c r="AB69" s="70">
        <v>1066.3721458678751</v>
      </c>
      <c r="AC69" s="70">
        <v>1136.3041389127161</v>
      </c>
      <c r="AD69" s="70">
        <v>1233.6450068850072</v>
      </c>
      <c r="AE69" s="70">
        <v>1283.1200566594571</v>
      </c>
      <c r="AF69" s="70">
        <v>1286.5428418222559</v>
      </c>
      <c r="AG69" s="70">
        <v>1339.4359806558371</v>
      </c>
      <c r="AH69" s="70">
        <v>1390.9763990860363</v>
      </c>
      <c r="AI69" s="70">
        <v>1345.5590591755076</v>
      </c>
      <c r="AJ69" s="70">
        <v>1356.4290511529457</v>
      </c>
      <c r="AK69" s="70">
        <v>1403.7602864727232</v>
      </c>
      <c r="AL69" s="70">
        <v>1421.7456416631555</v>
      </c>
      <c r="AM69" s="70">
        <v>1435.1360541217116</v>
      </c>
      <c r="AN69" s="70">
        <v>1456.374722195867</v>
      </c>
      <c r="AO69" s="70">
        <v>1495.5612806808008</v>
      </c>
      <c r="AP69" s="70">
        <v>1651.0566404032347</v>
      </c>
      <c r="AQ69" s="70">
        <v>1800.9903572264986</v>
      </c>
      <c r="AR69" s="70">
        <v>1837.7257438062968</v>
      </c>
      <c r="AS69" s="70">
        <v>1927.1077782032191</v>
      </c>
      <c r="AT69" s="70">
        <v>1919.7875420556429</v>
      </c>
      <c r="AU69" s="70">
        <v>1788.4429550877799</v>
      </c>
      <c r="AV69" s="70">
        <v>1822.8783480358984</v>
      </c>
      <c r="AW69" s="70">
        <v>1859.2485569657881</v>
      </c>
      <c r="AX69" s="70">
        <v>2019.5048266290912</v>
      </c>
      <c r="AY69" s="70">
        <v>1901.1939384288353</v>
      </c>
      <c r="AZ69" s="70">
        <v>1713.2961599269352</v>
      </c>
      <c r="BA69" s="70">
        <v>1764.4894419276113</v>
      </c>
      <c r="BB69" s="70">
        <v>1807.8976911765353</v>
      </c>
      <c r="BC69" s="70">
        <v>1834.7870046697542</v>
      </c>
      <c r="BD69" s="71">
        <v>2018.245602923746</v>
      </c>
      <c r="BE69" s="72">
        <v>9.9989043843818237E-2</v>
      </c>
      <c r="BF69" s="72">
        <v>-4.8971613543148385E-3</v>
      </c>
      <c r="BG69" s="72">
        <v>2.0537245641825685E-2</v>
      </c>
    </row>
    <row r="70" spans="1:61">
      <c r="A70" s="61" t="s">
        <v>121</v>
      </c>
      <c r="B70" s="70">
        <v>26.020315969228513</v>
      </c>
      <c r="C70" s="70">
        <v>28.133816299770412</v>
      </c>
      <c r="D70" s="70">
        <v>30.439724175812124</v>
      </c>
      <c r="E70" s="70">
        <v>32.88288337272347</v>
      </c>
      <c r="F70" s="70">
        <v>35.625360341879393</v>
      </c>
      <c r="G70" s="70">
        <v>48.230726642994782</v>
      </c>
      <c r="H70" s="70">
        <v>51.746312750511905</v>
      </c>
      <c r="I70" s="70">
        <v>63.585670450004798</v>
      </c>
      <c r="J70" s="70">
        <v>62.218218967671227</v>
      </c>
      <c r="K70" s="70">
        <v>62.33027608055756</v>
      </c>
      <c r="L70" s="70">
        <v>63.572954057736126</v>
      </c>
      <c r="M70" s="70">
        <v>79.934427702195379</v>
      </c>
      <c r="N70" s="70">
        <v>93.12003414271571</v>
      </c>
      <c r="O70" s="70">
        <v>88.583228240353918</v>
      </c>
      <c r="P70" s="70">
        <v>107.32983256568873</v>
      </c>
      <c r="Q70" s="70">
        <v>141.79405969925023</v>
      </c>
      <c r="R70" s="70">
        <v>151.37405897622196</v>
      </c>
      <c r="S70" s="70">
        <v>158.93870241288815</v>
      </c>
      <c r="T70" s="70">
        <v>179.19455396568745</v>
      </c>
      <c r="U70" s="70">
        <v>195.28390541245031</v>
      </c>
      <c r="V70" s="70">
        <v>229.88079859453572</v>
      </c>
      <c r="W70" s="70">
        <v>245.34204556510355</v>
      </c>
      <c r="X70" s="70">
        <v>255.38929680296485</v>
      </c>
      <c r="Y70" s="70">
        <v>280.28145198996566</v>
      </c>
      <c r="Z70" s="70">
        <v>313.31552646956379</v>
      </c>
      <c r="AA70" s="70">
        <v>312.69806682690091</v>
      </c>
      <c r="AB70" s="70">
        <v>226.31793603206668</v>
      </c>
      <c r="AC70" s="70">
        <v>356.37117764394134</v>
      </c>
      <c r="AD70" s="70">
        <v>503.14886868808196</v>
      </c>
      <c r="AE70" s="70">
        <v>574.25509633951492</v>
      </c>
      <c r="AF70" s="70">
        <v>558.94428725694797</v>
      </c>
      <c r="AG70" s="70">
        <v>594.40185898878349</v>
      </c>
      <c r="AH70" s="70">
        <v>713.20645080501799</v>
      </c>
      <c r="AI70" s="70">
        <v>474.33255849113192</v>
      </c>
      <c r="AJ70" s="70">
        <v>347.03088915579906</v>
      </c>
      <c r="AK70" s="70">
        <v>461.4071833826269</v>
      </c>
      <c r="AL70" s="70">
        <v>533.1331806264925</v>
      </c>
      <c r="AM70" s="70">
        <v>501.60150235643596</v>
      </c>
      <c r="AN70" s="70">
        <v>475.13334036174098</v>
      </c>
      <c r="AO70" s="70">
        <v>515.55321176444704</v>
      </c>
      <c r="AP70" s="70">
        <v>496.6928680955445</v>
      </c>
      <c r="AQ70" s="70">
        <v>506.75661537354119</v>
      </c>
      <c r="AR70" s="70">
        <v>489.68780628782838</v>
      </c>
      <c r="AS70" s="70">
        <v>480.56022054781442</v>
      </c>
      <c r="AT70" s="70">
        <v>535.77718611401099</v>
      </c>
      <c r="AU70" s="70">
        <v>570.06419210894751</v>
      </c>
      <c r="AV70" s="70">
        <v>629.22346118721453</v>
      </c>
      <c r="AW70" s="70">
        <v>665.76097245302788</v>
      </c>
      <c r="AX70" s="70">
        <v>716.04073972602748</v>
      </c>
      <c r="AY70" s="70">
        <v>681.28678538812778</v>
      </c>
      <c r="AZ70" s="70">
        <v>683.19265232589032</v>
      </c>
      <c r="BA70" s="70">
        <v>760.26748637868877</v>
      </c>
      <c r="BB70" s="70">
        <v>723.73078057400892</v>
      </c>
      <c r="BC70" s="70">
        <v>704.59904112945208</v>
      </c>
      <c r="BD70" s="71">
        <v>716.28562856958911</v>
      </c>
      <c r="BE70" s="72">
        <v>1.6586152915285979E-2</v>
      </c>
      <c r="BF70" s="72">
        <v>3.9009271493669839E-2</v>
      </c>
      <c r="BG70" s="72">
        <v>7.2887729235394565E-3</v>
      </c>
    </row>
    <row r="71" spans="1:61">
      <c r="A71" s="61" t="s">
        <v>74</v>
      </c>
      <c r="B71" s="70">
        <v>75.996647027137698</v>
      </c>
      <c r="C71" s="70">
        <v>79.262017149657126</v>
      </c>
      <c r="D71" s="70">
        <v>82.614205590620827</v>
      </c>
      <c r="E71" s="70">
        <v>85.907561278139681</v>
      </c>
      <c r="F71" s="70">
        <v>89.834043925991892</v>
      </c>
      <c r="G71" s="70">
        <v>93.653990495816984</v>
      </c>
      <c r="H71" s="70">
        <v>97.669561643835607</v>
      </c>
      <c r="I71" s="70">
        <v>101.7746174863388</v>
      </c>
      <c r="J71" s="70">
        <v>107.92684931506849</v>
      </c>
      <c r="K71" s="70">
        <v>110.11235616438357</v>
      </c>
      <c r="L71" s="70">
        <v>113.52961643835616</v>
      </c>
      <c r="M71" s="70">
        <v>119.57221311475411</v>
      </c>
      <c r="N71" s="70">
        <v>125.27928767123288</v>
      </c>
      <c r="O71" s="70">
        <v>133.56841095890414</v>
      </c>
      <c r="P71" s="70">
        <v>146.48227397260274</v>
      </c>
      <c r="Q71" s="70">
        <v>158.49830601092896</v>
      </c>
      <c r="R71" s="70">
        <v>161.47926027397259</v>
      </c>
      <c r="S71" s="70">
        <v>156.90873972602742</v>
      </c>
      <c r="T71" s="70">
        <v>149.13265753424659</v>
      </c>
      <c r="U71" s="70">
        <v>139.07937158469946</v>
      </c>
      <c r="V71" s="70">
        <v>132.12139726027397</v>
      </c>
      <c r="W71" s="70">
        <v>137.11736986301372</v>
      </c>
      <c r="X71" s="70">
        <v>153.53723287671235</v>
      </c>
      <c r="Y71" s="70">
        <v>168.58959016393445</v>
      </c>
      <c r="Z71" s="70">
        <v>173.4249315068493</v>
      </c>
      <c r="AA71" s="70">
        <v>179.94506849315067</v>
      </c>
      <c r="AB71" s="70">
        <v>185.07452054794521</v>
      </c>
      <c r="AC71" s="70">
        <v>195.42806010928962</v>
      </c>
      <c r="AD71" s="70">
        <v>204.10969863013702</v>
      </c>
      <c r="AE71" s="70">
        <v>225.37452054794517</v>
      </c>
      <c r="AF71" s="70">
        <v>253.99101369863013</v>
      </c>
      <c r="AG71" s="70">
        <v>254.15669398907107</v>
      </c>
      <c r="AH71" s="70">
        <v>238.17628303084933</v>
      </c>
      <c r="AI71" s="70">
        <v>258.09878981331508</v>
      </c>
      <c r="AJ71" s="70">
        <v>276.0577262006301</v>
      </c>
      <c r="AK71" s="70">
        <v>279.12392191237706</v>
      </c>
      <c r="AL71" s="70">
        <v>259.35961390356471</v>
      </c>
      <c r="AM71" s="70">
        <v>257.41868390304626</v>
      </c>
      <c r="AN71" s="70">
        <v>263.62758211792777</v>
      </c>
      <c r="AO71" s="70">
        <v>248.18578970302954</v>
      </c>
      <c r="AP71" s="70">
        <v>256.95803639226449</v>
      </c>
      <c r="AQ71" s="70">
        <v>247.71736175029099</v>
      </c>
      <c r="AR71" s="70">
        <v>262.03922480860274</v>
      </c>
      <c r="AS71" s="70">
        <v>254.32840947048558</v>
      </c>
      <c r="AT71" s="70">
        <v>232.30206736475049</v>
      </c>
      <c r="AU71" s="70">
        <v>240.62045945780821</v>
      </c>
      <c r="AV71" s="70">
        <v>254.3397567358904</v>
      </c>
      <c r="AW71" s="70">
        <v>294.85732303986879</v>
      </c>
      <c r="AX71" s="70">
        <v>222.61658246209231</v>
      </c>
      <c r="AY71" s="70">
        <v>213.62976273586673</v>
      </c>
      <c r="AZ71" s="70">
        <v>226.27912232775776</v>
      </c>
      <c r="BA71" s="70">
        <v>230.46623834714612</v>
      </c>
      <c r="BB71" s="70">
        <v>254.9643681409228</v>
      </c>
      <c r="BC71" s="70">
        <v>249.78123331864356</v>
      </c>
      <c r="BD71" s="71">
        <v>254.09691285396167</v>
      </c>
      <c r="BE71" s="72">
        <v>1.7277837401870055E-2</v>
      </c>
      <c r="BF71" s="72">
        <v>-1.8024650558586819E-3</v>
      </c>
      <c r="BG71" s="72">
        <v>2.5856371041025131E-3</v>
      </c>
    </row>
    <row r="72" spans="1:61">
      <c r="A72" s="61" t="s">
        <v>75</v>
      </c>
      <c r="B72" s="70">
        <v>108.91636851441334</v>
      </c>
      <c r="C72" s="70">
        <v>106.34007468759697</v>
      </c>
      <c r="D72" s="70">
        <v>103.85421165151662</v>
      </c>
      <c r="E72" s="70">
        <v>101.20732265395611</v>
      </c>
      <c r="F72" s="70">
        <v>99.207551117102184</v>
      </c>
      <c r="G72" s="70">
        <v>97.028142841359397</v>
      </c>
      <c r="H72" s="70">
        <v>96.249369863013698</v>
      </c>
      <c r="I72" s="70">
        <v>104.27051912568305</v>
      </c>
      <c r="J72" s="70">
        <v>99.387780821917801</v>
      </c>
      <c r="K72" s="70">
        <v>91.284986301369855</v>
      </c>
      <c r="L72" s="70">
        <v>72.645397260273967</v>
      </c>
      <c r="M72" s="70">
        <v>84.285846994535518</v>
      </c>
      <c r="N72" s="70">
        <v>81.808219178082183</v>
      </c>
      <c r="O72" s="70">
        <v>87.864027397260287</v>
      </c>
      <c r="P72" s="70">
        <v>98.257643835616435</v>
      </c>
      <c r="Q72" s="70">
        <v>83.101994535519125</v>
      </c>
      <c r="R72" s="70">
        <v>112.06709589041097</v>
      </c>
      <c r="S72" s="70">
        <v>129.62364383561643</v>
      </c>
      <c r="T72" s="70">
        <v>143.27263013698627</v>
      </c>
      <c r="U72" s="70">
        <v>157.14081967213116</v>
      </c>
      <c r="V72" s="70">
        <v>152.83649315068493</v>
      </c>
      <c r="W72" s="70">
        <v>156.88372602739727</v>
      </c>
      <c r="X72" s="70">
        <v>155.39024657534247</v>
      </c>
      <c r="Y72" s="70">
        <v>152.90693989071042</v>
      </c>
      <c r="Z72" s="70">
        <v>155.38230136986303</v>
      </c>
      <c r="AA72" s="70">
        <v>66.623890410958907</v>
      </c>
      <c r="AB72" s="70">
        <v>70.980273972602731</v>
      </c>
      <c r="AC72" s="70">
        <v>100.32609289617488</v>
      </c>
      <c r="AD72" s="70">
        <v>103.19073972602739</v>
      </c>
      <c r="AE72" s="70">
        <v>136.44013698630133</v>
      </c>
      <c r="AF72" s="70">
        <v>141.69386301369866</v>
      </c>
      <c r="AG72" s="70">
        <v>138.263087431694</v>
      </c>
      <c r="AH72" s="70">
        <v>154.26430136986303</v>
      </c>
      <c r="AI72" s="70">
        <v>229.60582191780819</v>
      </c>
      <c r="AJ72" s="70">
        <v>255.76912328767119</v>
      </c>
      <c r="AK72" s="70">
        <v>256.934912568306</v>
      </c>
      <c r="AL72" s="70">
        <v>264.58676849315066</v>
      </c>
      <c r="AM72" s="70">
        <v>285.09269858082189</v>
      </c>
      <c r="AN72" s="70">
        <v>333.71572634520544</v>
      </c>
      <c r="AO72" s="70">
        <v>373.81616820765021</v>
      </c>
      <c r="AP72" s="70">
        <v>410.62228959452051</v>
      </c>
      <c r="AQ72" s="70">
        <v>377.6323871835616</v>
      </c>
      <c r="AR72" s="70">
        <v>382.9919935780822</v>
      </c>
      <c r="AS72" s="70">
        <v>405.82949020218581</v>
      </c>
      <c r="AT72" s="70">
        <v>454.97456820821918</v>
      </c>
      <c r="AU72" s="70">
        <v>478.1600304082192</v>
      </c>
      <c r="AV72" s="70">
        <v>452.65111982465748</v>
      </c>
      <c r="AW72" s="70">
        <v>498.80507915790855</v>
      </c>
      <c r="AX72" s="70">
        <v>516.94465022191775</v>
      </c>
      <c r="AY72" s="70">
        <v>455.20902941369872</v>
      </c>
      <c r="AZ72" s="70">
        <v>471.29437146301382</v>
      </c>
      <c r="BA72" s="70">
        <v>482.33132420365803</v>
      </c>
      <c r="BB72" s="70">
        <v>440.03249385982986</v>
      </c>
      <c r="BC72" s="70">
        <v>434.18147024666564</v>
      </c>
      <c r="BD72" s="71">
        <v>426.5946416438357</v>
      </c>
      <c r="BE72" s="72">
        <v>-1.7473865475004624E-2</v>
      </c>
      <c r="BF72" s="72">
        <v>6.7758010080372078E-3</v>
      </c>
      <c r="BG72" s="72">
        <v>4.3409379573200874E-3</v>
      </c>
    </row>
    <row r="73" spans="1:61">
      <c r="A73" s="61" t="s">
        <v>122</v>
      </c>
      <c r="B73" s="70">
        <v>9.0301095890410945</v>
      </c>
      <c r="C73" s="70">
        <v>9.4196712328767127</v>
      </c>
      <c r="D73" s="70">
        <v>9.829452054794519</v>
      </c>
      <c r="E73" s="70">
        <v>10.249836065573771</v>
      </c>
      <c r="F73" s="70">
        <v>10.705945205479452</v>
      </c>
      <c r="G73" s="70">
        <v>11.197726027397261</v>
      </c>
      <c r="H73" s="70">
        <v>23.913753424657532</v>
      </c>
      <c r="I73" s="70">
        <v>27.214371584699457</v>
      </c>
      <c r="J73" s="70">
        <v>23.802876712328768</v>
      </c>
      <c r="K73" s="70">
        <v>22.087589041095892</v>
      </c>
      <c r="L73" s="70">
        <v>20.513013698630139</v>
      </c>
      <c r="M73" s="70">
        <v>23.81685792349727</v>
      </c>
      <c r="N73" s="70">
        <v>23.47917808219178</v>
      </c>
      <c r="O73" s="70">
        <v>22.300657534246575</v>
      </c>
      <c r="P73" s="70">
        <v>23.158575342465753</v>
      </c>
      <c r="Q73" s="70">
        <v>17.849453551912571</v>
      </c>
      <c r="R73" s="70">
        <v>17.729506849315069</v>
      </c>
      <c r="S73" s="70">
        <v>26.313616438356163</v>
      </c>
      <c r="T73" s="70">
        <v>20.870465753424654</v>
      </c>
      <c r="U73" s="70">
        <v>33.414808743169395</v>
      </c>
      <c r="V73" s="70">
        <v>29.643698630136985</v>
      </c>
      <c r="W73" s="70">
        <v>21.740301369863012</v>
      </c>
      <c r="X73" s="70">
        <v>24.187726027397254</v>
      </c>
      <c r="Y73" s="70">
        <v>22.231557377049182</v>
      </c>
      <c r="Z73" s="70">
        <v>28.603726027397261</v>
      </c>
      <c r="AA73" s="70">
        <v>41.934191780821926</v>
      </c>
      <c r="AB73" s="70">
        <v>66.967506849315072</v>
      </c>
      <c r="AC73" s="70">
        <v>59.221420765027318</v>
      </c>
      <c r="AD73" s="70">
        <v>56.957260273972608</v>
      </c>
      <c r="AE73" s="70">
        <v>50.591945205479455</v>
      </c>
      <c r="AF73" s="70">
        <v>55.262027397260269</v>
      </c>
      <c r="AG73" s="70">
        <v>53.276803278688533</v>
      </c>
      <c r="AH73" s="70">
        <v>47.59775342465754</v>
      </c>
      <c r="AI73" s="70">
        <v>48.100739726027406</v>
      </c>
      <c r="AJ73" s="70">
        <v>60.438164383561649</v>
      </c>
      <c r="AK73" s="70">
        <v>64.076147540983612</v>
      </c>
      <c r="AL73" s="70">
        <v>71.736136986301375</v>
      </c>
      <c r="AM73" s="70">
        <v>83.562772602739713</v>
      </c>
      <c r="AN73" s="70">
        <v>80.342830136986294</v>
      </c>
      <c r="AO73" s="70">
        <v>78.161715846994525</v>
      </c>
      <c r="AP73" s="70">
        <v>87.498536986301374</v>
      </c>
      <c r="AQ73" s="70">
        <v>91.844328767123301</v>
      </c>
      <c r="AR73" s="70">
        <v>90.096876712328751</v>
      </c>
      <c r="AS73" s="70">
        <v>122.55442622950821</v>
      </c>
      <c r="AT73" s="70">
        <v>118.99808219178084</v>
      </c>
      <c r="AU73" s="70">
        <v>135.45243835616438</v>
      </c>
      <c r="AV73" s="70">
        <v>146.12257534246575</v>
      </c>
      <c r="AW73" s="70">
        <v>157.32863387978142</v>
      </c>
      <c r="AX73" s="70">
        <v>178.24657534246575</v>
      </c>
      <c r="AY73" s="70">
        <v>184.68246575342468</v>
      </c>
      <c r="AZ73" s="70">
        <v>184.0421917808219</v>
      </c>
      <c r="BA73" s="70">
        <v>186.93040983606559</v>
      </c>
      <c r="BB73" s="70">
        <v>242.95615972602741</v>
      </c>
      <c r="BC73" s="70">
        <v>283.96119372602743</v>
      </c>
      <c r="BD73" s="71">
        <v>295.23646901942465</v>
      </c>
      <c r="BE73" s="72">
        <v>3.9707099218197595E-2</v>
      </c>
      <c r="BF73" s="72">
        <v>8.7659604526336254E-2</v>
      </c>
      <c r="BG73" s="72">
        <v>3.0042646335478079E-3</v>
      </c>
    </row>
    <row r="74" spans="1:61">
      <c r="A74" s="61" t="s">
        <v>76</v>
      </c>
      <c r="B74" s="70">
        <v>1.0125205479452055</v>
      </c>
      <c r="C74" s="70">
        <v>1.009945205479452</v>
      </c>
      <c r="D74" s="70">
        <v>1.5359178082191778</v>
      </c>
      <c r="E74" s="70">
        <v>1.9669125683060111</v>
      </c>
      <c r="F74" s="70">
        <v>2.2811780821917811</v>
      </c>
      <c r="G74" s="70">
        <v>1.9554246575342467</v>
      </c>
      <c r="H74" s="70">
        <v>1.8903287671232878</v>
      </c>
      <c r="I74" s="70">
        <v>2.2435792349726777</v>
      </c>
      <c r="J74" s="70">
        <v>2.9130410958904105</v>
      </c>
      <c r="K74" s="70">
        <v>3.9897808219178086</v>
      </c>
      <c r="L74" s="70">
        <v>4.7591506849315071</v>
      </c>
      <c r="M74" s="70">
        <v>6.5516393442622958</v>
      </c>
      <c r="N74" s="70">
        <v>8.610739726027397</v>
      </c>
      <c r="O74" s="70">
        <v>8.4880000000000013</v>
      </c>
      <c r="P74" s="70">
        <v>9.1791780821917808</v>
      </c>
      <c r="Q74" s="70">
        <v>16.873688524590165</v>
      </c>
      <c r="R74" s="70">
        <v>18.445123287671233</v>
      </c>
      <c r="S74" s="70">
        <v>27.184684931506851</v>
      </c>
      <c r="T74" s="70">
        <v>30.143123287671237</v>
      </c>
      <c r="U74" s="70">
        <v>33.401994535519123</v>
      </c>
      <c r="V74" s="70">
        <v>43.779616438356165</v>
      </c>
      <c r="W74" s="70">
        <v>50.306027397260273</v>
      </c>
      <c r="X74" s="70">
        <v>53.413863013698631</v>
      </c>
      <c r="Y74" s="70">
        <v>38.105300546448099</v>
      </c>
      <c r="Z74" s="70">
        <v>42.128191780821922</v>
      </c>
      <c r="AA74" s="70">
        <v>43.038438356164392</v>
      </c>
      <c r="AB74" s="70">
        <v>38.967150684931497</v>
      </c>
      <c r="AC74" s="70">
        <v>40.340136612021858</v>
      </c>
      <c r="AD74" s="70">
        <v>41.15268493150684</v>
      </c>
      <c r="AE74" s="70">
        <v>43.643150684931491</v>
      </c>
      <c r="AF74" s="70">
        <v>45.533369863013696</v>
      </c>
      <c r="AG74" s="70">
        <v>47.853934426229507</v>
      </c>
      <c r="AH74" s="70">
        <v>50.534164383561645</v>
      </c>
      <c r="AI74" s="70">
        <v>51.829698630136996</v>
      </c>
      <c r="AJ74" s="70">
        <v>51.242986301369861</v>
      </c>
      <c r="AK74" s="70">
        <v>49.644453551912569</v>
      </c>
      <c r="AL74" s="70">
        <v>61.876602739726032</v>
      </c>
      <c r="AM74" s="70">
        <v>73.225068493150687</v>
      </c>
      <c r="AN74" s="70">
        <v>85.249068493150702</v>
      </c>
      <c r="AO74" s="70">
        <v>91.902568306010963</v>
      </c>
      <c r="AP74" s="70">
        <v>109.37878715068494</v>
      </c>
      <c r="AQ74" s="70">
        <v>137.86740273972603</v>
      </c>
      <c r="AR74" s="70">
        <v>148.20711780821918</v>
      </c>
      <c r="AS74" s="70">
        <v>177.91772950819671</v>
      </c>
      <c r="AT74" s="70">
        <v>173.0738794520548</v>
      </c>
      <c r="AU74" s="70">
        <v>190.57635300554401</v>
      </c>
      <c r="AV74" s="70">
        <v>245.71846700767128</v>
      </c>
      <c r="AW74" s="70">
        <v>257.2968224043716</v>
      </c>
      <c r="AX74" s="70">
        <v>287.32007397260276</v>
      </c>
      <c r="AY74" s="70">
        <v>293.90015981735166</v>
      </c>
      <c r="AZ74" s="70">
        <v>332.11607491246576</v>
      </c>
      <c r="BA74" s="70">
        <v>347.06172261952401</v>
      </c>
      <c r="BB74" s="70">
        <v>312.18219788136975</v>
      </c>
      <c r="BC74" s="70">
        <v>324.91408793616426</v>
      </c>
      <c r="BD74" s="71">
        <v>346.43192541561643</v>
      </c>
      <c r="BE74" s="72">
        <v>6.6226237268233623E-2</v>
      </c>
      <c r="BF74" s="72">
        <v>6.207437708770347E-2</v>
      </c>
      <c r="BG74" s="72">
        <v>3.525218903053377E-3</v>
      </c>
    </row>
    <row r="75" spans="1:61">
      <c r="A75" s="61" t="s">
        <v>77</v>
      </c>
      <c r="B75" s="70">
        <v>389.57446575342465</v>
      </c>
      <c r="C75" s="70">
        <v>392.91602739726022</v>
      </c>
      <c r="D75" s="70">
        <v>396.25956164383558</v>
      </c>
      <c r="E75" s="70">
        <v>398.55251366120211</v>
      </c>
      <c r="F75" s="70">
        <v>403.06512328767127</v>
      </c>
      <c r="G75" s="70">
        <v>434.74139671900161</v>
      </c>
      <c r="H75" s="70">
        <v>441.31934360570511</v>
      </c>
      <c r="I75" s="70">
        <v>470.25545600165913</v>
      </c>
      <c r="J75" s="70">
        <v>500.58479620867786</v>
      </c>
      <c r="K75" s="70">
        <v>525.60781158853194</v>
      </c>
      <c r="L75" s="70">
        <v>407.84732598155716</v>
      </c>
      <c r="M75" s="70">
        <v>471.49174418391993</v>
      </c>
      <c r="N75" s="70">
        <v>543.89541639367303</v>
      </c>
      <c r="O75" s="70">
        <v>588.57134416008694</v>
      </c>
      <c r="P75" s="70">
        <v>708.16880069362333</v>
      </c>
      <c r="Q75" s="70">
        <v>592.30636090313544</v>
      </c>
      <c r="R75" s="70">
        <v>708.55619621923552</v>
      </c>
      <c r="S75" s="70">
        <v>784.5525556486765</v>
      </c>
      <c r="T75" s="70">
        <v>870.35915705638331</v>
      </c>
      <c r="U75" s="70">
        <v>969.1757149437866</v>
      </c>
      <c r="V75" s="70">
        <v>993.19293793331326</v>
      </c>
      <c r="W75" s="70">
        <v>1000.7842775559558</v>
      </c>
      <c r="X75" s="70">
        <v>1063.1122915518104</v>
      </c>
      <c r="Y75" s="70">
        <v>1093.1373010711222</v>
      </c>
      <c r="Z75" s="70">
        <v>1068.6482675247032</v>
      </c>
      <c r="AA75" s="70">
        <v>1136.2502692729022</v>
      </c>
      <c r="AB75" s="70">
        <v>1190.5702929340234</v>
      </c>
      <c r="AC75" s="70">
        <v>1155.4135422342003</v>
      </c>
      <c r="AD75" s="70">
        <v>1166.4556980025434</v>
      </c>
      <c r="AE75" s="70">
        <v>1403.2714547362662</v>
      </c>
      <c r="AF75" s="70">
        <v>1354.2661796221214</v>
      </c>
      <c r="AG75" s="70">
        <v>1400.5022748886076</v>
      </c>
      <c r="AH75" s="70">
        <v>1427.9675890823644</v>
      </c>
      <c r="AI75" s="70">
        <v>1509.1242360129263</v>
      </c>
      <c r="AJ75" s="70">
        <v>1565.5730839644848</v>
      </c>
      <c r="AK75" s="70">
        <v>1626.9129291216509</v>
      </c>
      <c r="AL75" s="70">
        <v>1746.010436014509</v>
      </c>
      <c r="AM75" s="70">
        <v>1809.6041077740474</v>
      </c>
      <c r="AN75" s="70">
        <v>1909.5890632594908</v>
      </c>
      <c r="AO75" s="70">
        <v>2055.9547414182957</v>
      </c>
      <c r="AP75" s="70">
        <v>2203.2202594076898</v>
      </c>
      <c r="AQ75" s="70">
        <v>2274.0074696032671</v>
      </c>
      <c r="AR75" s="70">
        <v>2406.6424445758694</v>
      </c>
      <c r="AS75" s="70">
        <v>2622.0864949831866</v>
      </c>
      <c r="AT75" s="70">
        <v>2913.5546463558135</v>
      </c>
      <c r="AU75" s="70">
        <v>3205.6414126865084</v>
      </c>
      <c r="AV75" s="70">
        <v>3294.6220379973943</v>
      </c>
      <c r="AW75" s="70">
        <v>3459.8742289441179</v>
      </c>
      <c r="AX75" s="70">
        <v>3451.4804393326854</v>
      </c>
      <c r="AY75" s="70">
        <v>3764.0525662864952</v>
      </c>
      <c r="AZ75" s="70">
        <v>3882.9811360487406</v>
      </c>
      <c r="BA75" s="70">
        <v>3874.8092498271358</v>
      </c>
      <c r="BB75" s="70">
        <v>3838.3593788573157</v>
      </c>
      <c r="BC75" s="70">
        <v>3768.8739485755405</v>
      </c>
      <c r="BD75" s="71">
        <v>3787.568208441096</v>
      </c>
      <c r="BE75" s="72">
        <v>4.9601711600413267E-3</v>
      </c>
      <c r="BF75" s="72">
        <v>3.6946762203655226E-2</v>
      </c>
      <c r="BG75" s="72">
        <v>3.8541502862307168E-2</v>
      </c>
    </row>
    <row r="76" spans="1:61">
      <c r="A76" s="61" t="s">
        <v>78</v>
      </c>
      <c r="B76" s="70">
        <v>1.5257843203728751</v>
      </c>
      <c r="C76" s="70">
        <v>1.6284659256844103</v>
      </c>
      <c r="D76" s="70">
        <v>1.7523143648125505</v>
      </c>
      <c r="E76" s="70">
        <v>1.9506810526223402</v>
      </c>
      <c r="F76" s="70">
        <v>2.1732729973747853</v>
      </c>
      <c r="G76" s="70">
        <v>2.5308318866219315</v>
      </c>
      <c r="H76" s="70">
        <v>2.9858904109589037</v>
      </c>
      <c r="I76" s="70">
        <v>3.8955191256830601</v>
      </c>
      <c r="J76" s="70">
        <v>6.0627123287671232</v>
      </c>
      <c r="K76" s="70">
        <v>8.3946575342465763</v>
      </c>
      <c r="L76" s="70">
        <v>13.485808219178082</v>
      </c>
      <c r="M76" s="70">
        <v>19.48663934426229</v>
      </c>
      <c r="N76" s="70">
        <v>28.320301369863014</v>
      </c>
      <c r="O76" s="70">
        <v>30.993726027397262</v>
      </c>
      <c r="P76" s="70">
        <v>42.186849315068493</v>
      </c>
      <c r="Q76" s="70">
        <v>99.330218579234952</v>
      </c>
      <c r="R76" s="70">
        <v>109.55652054794521</v>
      </c>
      <c r="S76" s="70">
        <v>121.80605479452055</v>
      </c>
      <c r="T76" s="70">
        <v>123.24610958904111</v>
      </c>
      <c r="U76" s="70">
        <v>140.16185792349725</v>
      </c>
      <c r="V76" s="70">
        <v>172.00994520547945</v>
      </c>
      <c r="W76" s="70">
        <v>207.22879452054792</v>
      </c>
      <c r="X76" s="70">
        <v>227.20980821917806</v>
      </c>
      <c r="Y76" s="70">
        <v>270.92860655737701</v>
      </c>
      <c r="Z76" s="70">
        <v>285.40216438356163</v>
      </c>
      <c r="AA76" s="70">
        <v>300.49991780821915</v>
      </c>
      <c r="AB76" s="70">
        <v>365.41178082191783</v>
      </c>
      <c r="AC76" s="70">
        <v>366.73519125683066</v>
      </c>
      <c r="AD76" s="70">
        <v>381.63550684931505</v>
      </c>
      <c r="AE76" s="70">
        <v>398.98227397260274</v>
      </c>
      <c r="AF76" s="70">
        <v>399.70972602739732</v>
      </c>
      <c r="AG76" s="70">
        <v>385.25404371584699</v>
      </c>
      <c r="AH76" s="70">
        <v>392.85520547945202</v>
      </c>
      <c r="AI76" s="70">
        <v>391.10775342465752</v>
      </c>
      <c r="AJ76" s="70">
        <v>383.18142465753419</v>
      </c>
      <c r="AK76" s="70">
        <v>380.58497267759566</v>
      </c>
      <c r="AL76" s="70">
        <v>381.01726027397262</v>
      </c>
      <c r="AM76" s="70">
        <v>413.06926027397259</v>
      </c>
      <c r="AN76" s="70">
        <v>453.93983561643836</v>
      </c>
      <c r="AO76" s="70">
        <v>485.44314207650274</v>
      </c>
      <c r="AP76" s="70">
        <v>501.91646575342469</v>
      </c>
      <c r="AQ76" s="70">
        <v>539.45128767123299</v>
      </c>
      <c r="AR76" s="70">
        <v>576.14997260273981</v>
      </c>
      <c r="AS76" s="70">
        <v>602.79890710382517</v>
      </c>
      <c r="AT76" s="70">
        <v>605.5502465753425</v>
      </c>
      <c r="AU76" s="70">
        <v>653.98843835616447</v>
      </c>
      <c r="AV76" s="70">
        <v>734.66603035616436</v>
      </c>
      <c r="AW76" s="70">
        <v>773.28266185792347</v>
      </c>
      <c r="AX76" s="70">
        <v>852.14997827397247</v>
      </c>
      <c r="AY76" s="70">
        <v>879.68960583561648</v>
      </c>
      <c r="AZ76" s="70">
        <v>957.03209944368052</v>
      </c>
      <c r="BA76" s="70">
        <v>1028.3104887190821</v>
      </c>
      <c r="BB76" s="70">
        <v>1012.225772810674</v>
      </c>
      <c r="BC76" s="70">
        <v>1057.2635590440018</v>
      </c>
      <c r="BD76" s="71">
        <v>1042.3415403418485</v>
      </c>
      <c r="BE76" s="72">
        <v>-1.4113811617271765E-2</v>
      </c>
      <c r="BF76" s="72">
        <v>5.7793954783141865E-2</v>
      </c>
      <c r="BG76" s="72">
        <v>1.0606649768327675E-2</v>
      </c>
    </row>
    <row r="77" spans="1:61">
      <c r="A77" s="61" t="s">
        <v>79</v>
      </c>
      <c r="B77" s="70">
        <v>115.03313796496354</v>
      </c>
      <c r="C77" s="70">
        <v>119.6335288562716</v>
      </c>
      <c r="D77" s="70">
        <v>124.38404510026584</v>
      </c>
      <c r="E77" s="70">
        <v>129.06138741597351</v>
      </c>
      <c r="F77" s="70">
        <v>134.59277251529508</v>
      </c>
      <c r="G77" s="70">
        <v>130.69510836232311</v>
      </c>
      <c r="H77" s="70">
        <v>136.32224845073412</v>
      </c>
      <c r="I77" s="70">
        <v>132.98588379319901</v>
      </c>
      <c r="J77" s="70">
        <v>143.64168457802549</v>
      </c>
      <c r="K77" s="70">
        <v>154.11481850444656</v>
      </c>
      <c r="L77" s="70">
        <v>170.51709879679385</v>
      </c>
      <c r="M77" s="70">
        <v>190.20396006222518</v>
      </c>
      <c r="N77" s="70">
        <v>210.15389393822292</v>
      </c>
      <c r="O77" s="70">
        <v>222.02640866976191</v>
      </c>
      <c r="P77" s="70">
        <v>258.07206251141213</v>
      </c>
      <c r="Q77" s="70">
        <v>253.54043541725653</v>
      </c>
      <c r="R77" s="70">
        <v>273.15875402025011</v>
      </c>
      <c r="S77" s="70">
        <v>306.36338773079211</v>
      </c>
      <c r="T77" s="70">
        <v>330.46496962477664</v>
      </c>
      <c r="U77" s="70">
        <v>356.02727103044037</v>
      </c>
      <c r="V77" s="70">
        <v>365.79547230494342</v>
      </c>
      <c r="W77" s="70">
        <v>359.66060273972596</v>
      </c>
      <c r="X77" s="70">
        <v>386.2321095890411</v>
      </c>
      <c r="Y77" s="70">
        <v>385.49710644509321</v>
      </c>
      <c r="Z77" s="70">
        <v>383.71605479452046</v>
      </c>
      <c r="AA77" s="70">
        <v>403.70936986301371</v>
      </c>
      <c r="AB77" s="70">
        <v>434.91923287671233</v>
      </c>
      <c r="AC77" s="70">
        <v>441.22103675424813</v>
      </c>
      <c r="AD77" s="70">
        <v>454.4405205479452</v>
      </c>
      <c r="AE77" s="70">
        <v>468.91704109589034</v>
      </c>
      <c r="AF77" s="70">
        <v>504.69783561643834</v>
      </c>
      <c r="AG77" s="70">
        <v>505.46486338797814</v>
      </c>
      <c r="AH77" s="70">
        <v>535.84186301369857</v>
      </c>
      <c r="AI77" s="70">
        <v>554.18709589041089</v>
      </c>
      <c r="AJ77" s="70">
        <v>557.26008219178084</v>
      </c>
      <c r="AK77" s="70">
        <v>564.96099243169397</v>
      </c>
      <c r="AL77" s="70">
        <v>580.75744712328765</v>
      </c>
      <c r="AM77" s="70">
        <v>596.8554464657534</v>
      </c>
      <c r="AN77" s="70">
        <v>615.73600545205477</v>
      </c>
      <c r="AO77" s="70">
        <v>653.38126781624658</v>
      </c>
      <c r="AP77" s="70">
        <v>734.66349319829942</v>
      </c>
      <c r="AQ77" s="70">
        <v>745.73182302606028</v>
      </c>
      <c r="AR77" s="70">
        <v>779.23461746284192</v>
      </c>
      <c r="AS77" s="70">
        <v>798.11369661202184</v>
      </c>
      <c r="AT77" s="70">
        <v>776.36381805479448</v>
      </c>
      <c r="AU77" s="70">
        <v>724.10821476712317</v>
      </c>
      <c r="AV77" s="70">
        <v>712.43359273972601</v>
      </c>
      <c r="AW77" s="70">
        <v>675.52544416273679</v>
      </c>
      <c r="AX77" s="70">
        <v>623.60908397260278</v>
      </c>
      <c r="AY77" s="70">
        <v>619.41373035616436</v>
      </c>
      <c r="AZ77" s="70">
        <v>536.97531579821919</v>
      </c>
      <c r="BA77" s="70">
        <v>515.98072577428957</v>
      </c>
      <c r="BB77" s="70">
        <v>524.07979650581615</v>
      </c>
      <c r="BC77" s="70">
        <v>515.36527970277939</v>
      </c>
      <c r="BD77" s="71">
        <v>528.92040479357183</v>
      </c>
      <c r="BE77" s="72">
        <v>2.6301975753217022E-2</v>
      </c>
      <c r="BF77" s="72">
        <v>-4.279482197048079E-2</v>
      </c>
      <c r="BG77" s="72">
        <v>5.3821835471774705E-3</v>
      </c>
      <c r="BH77" s="133" t="s">
        <v>151</v>
      </c>
      <c r="BI77" s="133" t="s">
        <v>152</v>
      </c>
    </row>
    <row r="78" spans="1:61" s="109" customFormat="1">
      <c r="A78" s="106" t="s">
        <v>14</v>
      </c>
      <c r="B78" s="107">
        <v>870.00565430442828</v>
      </c>
      <c r="C78" s="107">
        <v>894.34242038045772</v>
      </c>
      <c r="D78" s="107">
        <v>922.96024422263201</v>
      </c>
      <c r="E78" s="107">
        <v>951.04871811327439</v>
      </c>
      <c r="F78" s="107">
        <v>984.84839092177651</v>
      </c>
      <c r="G78" s="107">
        <v>1043.988224157825</v>
      </c>
      <c r="H78" s="107">
        <v>1098.2894873142525</v>
      </c>
      <c r="I78" s="107">
        <v>1180.1757072236194</v>
      </c>
      <c r="J78" s="107">
        <v>1275.9133848665967</v>
      </c>
      <c r="K78" s="107">
        <v>1360.6817723152933</v>
      </c>
      <c r="L78" s="107">
        <v>1316.562310673876</v>
      </c>
      <c r="M78" s="107">
        <v>1501.6015211992765</v>
      </c>
      <c r="N78" s="107">
        <v>1706.1689259447928</v>
      </c>
      <c r="O78" s="107">
        <v>1775.7926117267871</v>
      </c>
      <c r="P78" s="107">
        <v>2018.3628073514913</v>
      </c>
      <c r="Q78" s="107">
        <v>1932.9859880279</v>
      </c>
      <c r="R78" s="107">
        <v>2116.0385322137345</v>
      </c>
      <c r="S78" s="107">
        <v>2326.6001881268066</v>
      </c>
      <c r="T78" s="107">
        <v>2596.5719630330454</v>
      </c>
      <c r="U78" s="107">
        <v>2832.5710500737168</v>
      </c>
      <c r="V78" s="107">
        <v>3011.699452196151</v>
      </c>
      <c r="W78" s="107">
        <v>3001.094099927795</v>
      </c>
      <c r="X78" s="107">
        <v>3177.4474363134436</v>
      </c>
      <c r="Y78" s="107">
        <v>3309.8131328694667</v>
      </c>
      <c r="Z78" s="107">
        <v>3420.1642871238005</v>
      </c>
      <c r="AA78" s="107">
        <v>3488.553870355991</v>
      </c>
      <c r="AB78" s="107">
        <v>3645.58084058739</v>
      </c>
      <c r="AC78" s="107">
        <v>3851.3607971844503</v>
      </c>
      <c r="AD78" s="107">
        <v>4144.7359845345363</v>
      </c>
      <c r="AE78" s="107">
        <v>4584.5956762283886</v>
      </c>
      <c r="AF78" s="107">
        <v>4600.6411443177631</v>
      </c>
      <c r="AG78" s="107">
        <v>4718.6095407627363</v>
      </c>
      <c r="AH78" s="107">
        <v>4951.4200096755021</v>
      </c>
      <c r="AI78" s="107">
        <v>4861.9457530819218</v>
      </c>
      <c r="AJ78" s="107">
        <v>4852.9825312957773</v>
      </c>
      <c r="AK78" s="107">
        <v>5087.4057996598694</v>
      </c>
      <c r="AL78" s="107">
        <v>5320.2230878241608</v>
      </c>
      <c r="AM78" s="107">
        <v>5455.5655945716799</v>
      </c>
      <c r="AN78" s="107">
        <v>5673.7081739788628</v>
      </c>
      <c r="AO78" s="107">
        <v>5997.9598858199779</v>
      </c>
      <c r="AP78" s="107">
        <v>6452.0073769819637</v>
      </c>
      <c r="AQ78" s="107">
        <v>6721.9990333413016</v>
      </c>
      <c r="AR78" s="107">
        <v>6972.7757976428093</v>
      </c>
      <c r="AS78" s="107">
        <v>7391.2971528604439</v>
      </c>
      <c r="AT78" s="107">
        <v>7730.3820363724099</v>
      </c>
      <c r="AU78" s="107">
        <v>7987.0544942342603</v>
      </c>
      <c r="AV78" s="107">
        <v>8292.6553892270822</v>
      </c>
      <c r="AW78" s="107">
        <v>8641.9797228655261</v>
      </c>
      <c r="AX78" s="107">
        <v>8867.9129499334595</v>
      </c>
      <c r="AY78" s="107">
        <v>8993.0580440155791</v>
      </c>
      <c r="AZ78" s="107">
        <v>8987.209124027524</v>
      </c>
      <c r="BA78" s="107">
        <v>9190.6470876332005</v>
      </c>
      <c r="BB78" s="107">
        <v>9156.4286395324998</v>
      </c>
      <c r="BC78" s="107">
        <v>9173.7268183490305</v>
      </c>
      <c r="BD78" s="107">
        <v>9415.7213340026901</v>
      </c>
      <c r="BE78" s="108">
        <v>2.6379084579849055E-2</v>
      </c>
      <c r="BF78" s="108">
        <v>2.1839093905368978E-2</v>
      </c>
      <c r="BG78" s="108">
        <v>9.5812413341201247E-2</v>
      </c>
      <c r="BH78" s="121">
        <f>BD78/B78</f>
        <v>10.822597861769742</v>
      </c>
      <c r="BI78" s="121">
        <f>BD78/AK78</f>
        <v>1.850790305470069</v>
      </c>
    </row>
    <row r="79" spans="1:61">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1"/>
      <c r="BE79" s="72"/>
      <c r="BF79" s="72"/>
      <c r="BG79" s="72"/>
    </row>
    <row r="80" spans="1:61">
      <c r="A80" s="61" t="s">
        <v>80</v>
      </c>
      <c r="B80" s="70">
        <v>26.716191780821916</v>
      </c>
      <c r="C80" s="70">
        <v>35.353232876712333</v>
      </c>
      <c r="D80" s="70">
        <v>33.285972602739726</v>
      </c>
      <c r="E80" s="70">
        <v>35.374426229508195</v>
      </c>
      <c r="F80" s="70">
        <v>37.714328767123291</v>
      </c>
      <c r="G80" s="70">
        <v>43.009917808219178</v>
      </c>
      <c r="H80" s="70">
        <v>48.878493150684932</v>
      </c>
      <c r="I80" s="70">
        <v>53.543497267759555</v>
      </c>
      <c r="J80" s="70">
        <v>58.849260273972604</v>
      </c>
      <c r="K80" s="70">
        <v>65.641863013698625</v>
      </c>
      <c r="L80" s="70">
        <v>72.880904109589054</v>
      </c>
      <c r="M80" s="70">
        <v>84.680163934426233</v>
      </c>
      <c r="N80" s="70">
        <v>95.217287671232853</v>
      </c>
      <c r="O80" s="70">
        <v>99.387068493150693</v>
      </c>
      <c r="P80" s="70">
        <v>118.64087671232878</v>
      </c>
      <c r="Q80" s="70">
        <v>120.23325136612024</v>
      </c>
      <c r="R80" s="70">
        <v>130.10358904109589</v>
      </c>
      <c r="S80" s="70">
        <v>137.66200000000001</v>
      </c>
      <c r="T80" s="70">
        <v>155.14923287671238</v>
      </c>
      <c r="U80" s="70">
        <v>171.78967213114763</v>
      </c>
      <c r="V80" s="70">
        <v>176.32726027397263</v>
      </c>
      <c r="W80" s="70">
        <v>179.94504109589039</v>
      </c>
      <c r="X80" s="70">
        <v>182.64268493150684</v>
      </c>
      <c r="Y80" s="70">
        <v>181.7583606557377</v>
      </c>
      <c r="Z80" s="70">
        <v>191.9691780821918</v>
      </c>
      <c r="AA80" s="70">
        <v>212.24701369863016</v>
      </c>
      <c r="AB80" s="70">
        <v>207.48350684931506</v>
      </c>
      <c r="AC80" s="70">
        <v>209.64338797814204</v>
      </c>
      <c r="AD80" s="70">
        <v>208.3747397260274</v>
      </c>
      <c r="AE80" s="70">
        <v>202.17265753424658</v>
      </c>
      <c r="AF80" s="70">
        <v>196.47106849315071</v>
      </c>
      <c r="AG80" s="70">
        <v>185.47322404371585</v>
      </c>
      <c r="AH80" s="70">
        <v>185.62832876712332</v>
      </c>
      <c r="AI80" s="70">
        <v>192.27526027397261</v>
      </c>
      <c r="AJ80" s="70">
        <v>185.5245205479452</v>
      </c>
      <c r="AK80" s="70">
        <v>190.39505464480879</v>
      </c>
      <c r="AL80" s="70">
        <v>197.5535890410959</v>
      </c>
      <c r="AM80" s="70">
        <v>220.0222739726027</v>
      </c>
      <c r="AN80" s="70">
        <v>228.93780821917809</v>
      </c>
      <c r="AO80" s="70">
        <v>238.26513661202188</v>
      </c>
      <c r="AP80" s="70">
        <v>249.25236509589041</v>
      </c>
      <c r="AQ80" s="70">
        <v>257.55272602739728</v>
      </c>
      <c r="AR80" s="70">
        <v>285.98077167191775</v>
      </c>
      <c r="AS80" s="70">
        <v>308.66162983606557</v>
      </c>
      <c r="AT80" s="70">
        <v>326.5250410958904</v>
      </c>
      <c r="AU80" s="70">
        <v>326.94794520547947</v>
      </c>
      <c r="AV80" s="70">
        <v>349.47178082191778</v>
      </c>
      <c r="AW80" s="70">
        <v>369.84073770491807</v>
      </c>
      <c r="AX80" s="70">
        <v>387.40578082191786</v>
      </c>
      <c r="AY80" s="70">
        <v>400.60594520547937</v>
      </c>
      <c r="AZ80" s="70">
        <v>424.97613698630136</v>
      </c>
      <c r="BA80" s="70">
        <v>412.22284153005467</v>
      </c>
      <c r="BB80" s="70">
        <v>407.44473972602736</v>
      </c>
      <c r="BC80" s="70">
        <v>417.42095890410963</v>
      </c>
      <c r="BD80" s="71">
        <v>453.96293150684932</v>
      </c>
      <c r="BE80" s="72">
        <v>8.7542256379929739E-2</v>
      </c>
      <c r="BF80" s="72">
        <v>3.0645142241347623E-2</v>
      </c>
      <c r="BG80" s="72">
        <v>4.619431957702971E-3</v>
      </c>
    </row>
    <row r="81" spans="1:61">
      <c r="A81" s="61" t="s">
        <v>81</v>
      </c>
      <c r="B81" s="70">
        <v>130.73772602739723</v>
      </c>
      <c r="C81" s="70">
        <v>139.93342465753423</v>
      </c>
      <c r="D81" s="70">
        <v>115.7152602739726</v>
      </c>
      <c r="E81" s="70">
        <v>120.50065573770492</v>
      </c>
      <c r="F81" s="70">
        <v>91.507780821917805</v>
      </c>
      <c r="G81" s="70">
        <v>117.09364383561643</v>
      </c>
      <c r="H81" s="70">
        <v>122.02704109589041</v>
      </c>
      <c r="I81" s="70">
        <v>139.70581967213116</v>
      </c>
      <c r="J81" s="70">
        <v>131.5687671232877</v>
      </c>
      <c r="K81" s="70">
        <v>145.60783561643834</v>
      </c>
      <c r="L81" s="70">
        <v>159.37021917808212</v>
      </c>
      <c r="M81" s="70">
        <v>187.29650273224047</v>
      </c>
      <c r="N81" s="70">
        <v>201.08345205479452</v>
      </c>
      <c r="O81" s="70">
        <v>208.77213698630138</v>
      </c>
      <c r="P81" s="70">
        <v>229.01060273972604</v>
      </c>
      <c r="Q81" s="70">
        <v>256.52530054644814</v>
      </c>
      <c r="R81" s="70">
        <v>296.01156164383559</v>
      </c>
      <c r="S81" s="70">
        <v>336.03049315068483</v>
      </c>
      <c r="T81" s="70">
        <v>369.98098630136985</v>
      </c>
      <c r="U81" s="70">
        <v>398.20535519125679</v>
      </c>
      <c r="V81" s="70">
        <v>406.15095890410953</v>
      </c>
      <c r="W81" s="70">
        <v>408.89367123287656</v>
      </c>
      <c r="X81" s="70">
        <v>424.80435616438348</v>
      </c>
      <c r="Y81" s="70">
        <v>430.61215846994531</v>
      </c>
      <c r="Z81" s="70">
        <v>449.75849315068496</v>
      </c>
      <c r="AA81" s="70">
        <v>465.02115068493151</v>
      </c>
      <c r="AB81" s="70">
        <v>457.240602739726</v>
      </c>
      <c r="AC81" s="70">
        <v>444.78344262295087</v>
      </c>
      <c r="AD81" s="70">
        <v>427.44452054794522</v>
      </c>
      <c r="AE81" s="70">
        <v>426.69813698630134</v>
      </c>
      <c r="AF81" s="70">
        <v>462.5733424657534</v>
      </c>
      <c r="AG81" s="70">
        <v>488.42718579234963</v>
      </c>
      <c r="AH81" s="70">
        <v>517.85136986301382</v>
      </c>
      <c r="AI81" s="70">
        <v>545.45983561643845</v>
      </c>
      <c r="AJ81" s="70">
        <v>560.03561643835621</v>
      </c>
      <c r="AK81" s="70">
        <v>551.93609289617484</v>
      </c>
      <c r="AL81" s="70">
        <v>537.09597260273972</v>
      </c>
      <c r="AM81" s="70">
        <v>524.37441095890404</v>
      </c>
      <c r="AN81" s="70">
        <v>540.09517808219175</v>
      </c>
      <c r="AO81" s="70">
        <v>555.95456284153011</v>
      </c>
      <c r="AP81" s="70">
        <v>616.57817571224075</v>
      </c>
      <c r="AQ81" s="70">
        <v>601.23209610401341</v>
      </c>
      <c r="AR81" s="70">
        <v>641.57288028734422</v>
      </c>
      <c r="AS81" s="70">
        <v>685.63033829175356</v>
      </c>
      <c r="AT81" s="70">
        <v>724.6578306358731</v>
      </c>
      <c r="AU81" s="70">
        <v>765.81404065356026</v>
      </c>
      <c r="AV81" s="70">
        <v>720.19881774234148</v>
      </c>
      <c r="AW81" s="70">
        <v>746.94273707850357</v>
      </c>
      <c r="AX81" s="70">
        <v>755.86164254520975</v>
      </c>
      <c r="AY81" s="70">
        <v>806.39965691187035</v>
      </c>
      <c r="AZ81" s="70">
        <v>834.20155027862381</v>
      </c>
      <c r="BA81" s="70">
        <v>856.89035175705328</v>
      </c>
      <c r="BB81" s="70">
        <v>803.97558786429317</v>
      </c>
      <c r="BC81" s="70">
        <v>756.61809270310926</v>
      </c>
      <c r="BD81" s="71">
        <v>743.18797664257727</v>
      </c>
      <c r="BE81" s="72">
        <v>-1.7750191529984805E-2</v>
      </c>
      <c r="BF81" s="72">
        <v>9.9006915348909263E-3</v>
      </c>
      <c r="BG81" s="72">
        <v>7.5625255976027473E-3</v>
      </c>
    </row>
    <row r="82" spans="1:61">
      <c r="A82" s="61" t="s">
        <v>123</v>
      </c>
      <c r="B82" s="70">
        <v>20.741497425077849</v>
      </c>
      <c r="C82" s="70">
        <v>28.176074962987336</v>
      </c>
      <c r="D82" s="70">
        <v>30.959618451679418</v>
      </c>
      <c r="E82" s="70">
        <v>33.886219497291684</v>
      </c>
      <c r="F82" s="70">
        <v>36.784923868864574</v>
      </c>
      <c r="G82" s="70">
        <v>38.503946226443162</v>
      </c>
      <c r="H82" s="70">
        <v>40.638054794520542</v>
      </c>
      <c r="I82" s="70">
        <v>43.342459016393441</v>
      </c>
      <c r="J82" s="70">
        <v>51.481972602739717</v>
      </c>
      <c r="K82" s="70">
        <v>54.989342465753431</v>
      </c>
      <c r="L82" s="70">
        <v>57.298520547945195</v>
      </c>
      <c r="M82" s="70">
        <v>62.24434426229508</v>
      </c>
      <c r="N82" s="70">
        <v>70.350054794520545</v>
      </c>
      <c r="O82" s="70">
        <v>75.375999999999976</v>
      </c>
      <c r="P82" s="70">
        <v>85.364328767123283</v>
      </c>
      <c r="Q82" s="70">
        <v>85.823333333333323</v>
      </c>
      <c r="R82" s="70">
        <v>84.655808219178098</v>
      </c>
      <c r="S82" s="70">
        <v>89.090054794520526</v>
      </c>
      <c r="T82" s="70">
        <v>90.163972602739733</v>
      </c>
      <c r="U82" s="70">
        <v>93.240027322404373</v>
      </c>
      <c r="V82" s="70">
        <v>93.570109589041095</v>
      </c>
      <c r="W82" s="70">
        <v>92.724575342465769</v>
      </c>
      <c r="X82" s="70">
        <v>93.46</v>
      </c>
      <c r="Y82" s="70">
        <v>99.664999999999992</v>
      </c>
      <c r="Z82" s="70">
        <v>109.01139726027398</v>
      </c>
      <c r="AA82" s="70">
        <v>112.57473972602739</v>
      </c>
      <c r="AB82" s="70">
        <v>114.20402739726026</v>
      </c>
      <c r="AC82" s="70">
        <v>133.88546448087433</v>
      </c>
      <c r="AD82" s="70">
        <v>137.49298630136985</v>
      </c>
      <c r="AE82" s="70">
        <v>149.358301369863</v>
      </c>
      <c r="AF82" s="70">
        <v>143.07243835616438</v>
      </c>
      <c r="AG82" s="70">
        <v>136.18314207650272</v>
      </c>
      <c r="AH82" s="70">
        <v>144.93578082191777</v>
      </c>
      <c r="AI82" s="70">
        <v>144.50378082191779</v>
      </c>
      <c r="AJ82" s="70">
        <v>158.66057534246573</v>
      </c>
      <c r="AK82" s="70">
        <v>149.70431693989073</v>
      </c>
      <c r="AL82" s="70">
        <v>151.64084931506849</v>
      </c>
      <c r="AM82" s="70">
        <v>157.45835616438359</v>
      </c>
      <c r="AN82" s="70">
        <v>158.4535808219178</v>
      </c>
      <c r="AO82" s="70">
        <v>181.7129698087432</v>
      </c>
      <c r="AP82" s="70">
        <v>196.88165287671231</v>
      </c>
      <c r="AQ82" s="70">
        <v>201.1128297260274</v>
      </c>
      <c r="AR82" s="70">
        <v>211.19015616438358</v>
      </c>
      <c r="AS82" s="70">
        <v>231.07968579234972</v>
      </c>
      <c r="AT82" s="70">
        <v>234.49744065753424</v>
      </c>
      <c r="AU82" s="70">
        <v>258.09280484931509</v>
      </c>
      <c r="AV82" s="70">
        <v>274.59587068493147</v>
      </c>
      <c r="AW82" s="70">
        <v>276.82837732240432</v>
      </c>
      <c r="AX82" s="70">
        <v>281.7932583013698</v>
      </c>
      <c r="AY82" s="70">
        <v>271.85013731506848</v>
      </c>
      <c r="AZ82" s="70">
        <v>267.79374865233228</v>
      </c>
      <c r="BA82" s="70">
        <v>274.65292349726781</v>
      </c>
      <c r="BB82" s="70">
        <v>290.34076712328772</v>
      </c>
      <c r="BC82" s="70">
        <v>286.10949842737091</v>
      </c>
      <c r="BD82" s="71">
        <v>294.04539889781012</v>
      </c>
      <c r="BE82" s="72">
        <v>2.7737284200838097E-2</v>
      </c>
      <c r="BF82" s="72">
        <v>2.1590982442237783E-2</v>
      </c>
      <c r="BG82" s="72">
        <v>2.9921445528059993E-3</v>
      </c>
    </row>
    <row r="83" spans="1:61">
      <c r="A83" s="61" t="s">
        <v>82</v>
      </c>
      <c r="B83" s="70">
        <v>117.72893150684932</v>
      </c>
      <c r="C83" s="70">
        <v>127.85424657534247</v>
      </c>
      <c r="D83" s="70">
        <v>138.49709589041095</v>
      </c>
      <c r="E83" s="70">
        <v>150.06486338797816</v>
      </c>
      <c r="F83" s="70">
        <v>165.28287671232872</v>
      </c>
      <c r="G83" s="70">
        <v>179.1284931506849</v>
      </c>
      <c r="H83" s="70">
        <v>195.37273972602736</v>
      </c>
      <c r="I83" s="70">
        <v>211.9653551912568</v>
      </c>
      <c r="J83" s="70">
        <v>234.17632876712327</v>
      </c>
      <c r="K83" s="70">
        <v>228.39079452054796</v>
      </c>
      <c r="L83" s="70">
        <v>243.47024657534249</v>
      </c>
      <c r="M83" s="70">
        <v>245.70887978142076</v>
      </c>
      <c r="N83" s="70">
        <v>243.83663013698634</v>
      </c>
      <c r="O83" s="70">
        <v>256.02553424657532</v>
      </c>
      <c r="P83" s="70">
        <v>242.36213698630141</v>
      </c>
      <c r="Q83" s="70">
        <v>248.47207650273222</v>
      </c>
      <c r="R83" s="70">
        <v>270.2831780821918</v>
      </c>
      <c r="S83" s="70">
        <v>274.6310958904109</v>
      </c>
      <c r="T83" s="70">
        <v>278.04438356164383</v>
      </c>
      <c r="U83" s="70">
        <v>301.82352459016403</v>
      </c>
      <c r="V83" s="70">
        <v>295.50463013698629</v>
      </c>
      <c r="W83" s="70">
        <v>285.44830136986303</v>
      </c>
      <c r="X83" s="70">
        <v>302.6496712328767</v>
      </c>
      <c r="Y83" s="70">
        <v>332.18625851161585</v>
      </c>
      <c r="Z83" s="70">
        <v>344.90593436309001</v>
      </c>
      <c r="AA83" s="70">
        <v>348.75337034407448</v>
      </c>
      <c r="AB83" s="70">
        <v>352.08386737563859</v>
      </c>
      <c r="AC83" s="70">
        <v>362.07822322280492</v>
      </c>
      <c r="AD83" s="70">
        <v>376.22509991727202</v>
      </c>
      <c r="AE83" s="70">
        <v>392.41345403939891</v>
      </c>
      <c r="AF83" s="70">
        <v>417.6362116778588</v>
      </c>
      <c r="AG83" s="70">
        <v>428.04725040321472</v>
      </c>
      <c r="AH83" s="70">
        <v>436.56530493962487</v>
      </c>
      <c r="AI83" s="70">
        <v>443.45719760805497</v>
      </c>
      <c r="AJ83" s="70">
        <v>449.507534420029</v>
      </c>
      <c r="AK83" s="70">
        <v>455.50476694805059</v>
      </c>
      <c r="AL83" s="70">
        <v>466.59631512423806</v>
      </c>
      <c r="AM83" s="70">
        <v>478.3116741144334</v>
      </c>
      <c r="AN83" s="70">
        <v>495.32322092080187</v>
      </c>
      <c r="AO83" s="70">
        <v>512.62616487723415</v>
      </c>
      <c r="AP83" s="70">
        <v>517.63909845619185</v>
      </c>
      <c r="AQ83" s="70">
        <v>527.55624732134811</v>
      </c>
      <c r="AR83" s="70">
        <v>539.22153280738394</v>
      </c>
      <c r="AS83" s="70">
        <v>510.91801528729553</v>
      </c>
      <c r="AT83" s="70">
        <v>506.50864229345905</v>
      </c>
      <c r="AU83" s="70">
        <v>538.38805344582477</v>
      </c>
      <c r="AV83" s="70">
        <v>541.61526068159924</v>
      </c>
      <c r="AW83" s="70">
        <v>551.91316192510214</v>
      </c>
      <c r="AX83" s="70">
        <v>560.52531699402459</v>
      </c>
      <c r="AY83" s="70">
        <v>554.62322614668847</v>
      </c>
      <c r="AZ83" s="70">
        <v>578.42185611137154</v>
      </c>
      <c r="BA83" s="70">
        <v>545.91343794462273</v>
      </c>
      <c r="BB83" s="70">
        <v>545.62976190278755</v>
      </c>
      <c r="BC83" s="70">
        <v>556.89215135314282</v>
      </c>
      <c r="BD83" s="71">
        <v>569.4419229071209</v>
      </c>
      <c r="BE83" s="72">
        <v>2.2535371567877993E-2</v>
      </c>
      <c r="BF83" s="72">
        <v>8.6534726341014334E-3</v>
      </c>
      <c r="BG83" s="72">
        <v>5.7945220505152576E-3</v>
      </c>
    </row>
    <row r="84" spans="1:61">
      <c r="A84" s="61" t="s">
        <v>124</v>
      </c>
      <c r="B84" s="70">
        <v>110.60245628942424</v>
      </c>
      <c r="C84" s="70">
        <v>116.54866145015635</v>
      </c>
      <c r="D84" s="70">
        <v>122.65277466712507</v>
      </c>
      <c r="E84" s="70">
        <v>127.38272635592079</v>
      </c>
      <c r="F84" s="70">
        <v>135.38924343847802</v>
      </c>
      <c r="G84" s="70">
        <v>141.48543381950878</v>
      </c>
      <c r="H84" s="70">
        <v>168.19922301727212</v>
      </c>
      <c r="I84" s="70">
        <v>174.6081705788844</v>
      </c>
      <c r="J84" s="70">
        <v>183.66562155851724</v>
      </c>
      <c r="K84" s="70">
        <v>183.2611222875299</v>
      </c>
      <c r="L84" s="70">
        <v>177.1740245458096</v>
      </c>
      <c r="M84" s="70">
        <v>176.60663240365727</v>
      </c>
      <c r="N84" s="70">
        <v>180.55189633457906</v>
      </c>
      <c r="O84" s="70">
        <v>177.97010856398674</v>
      </c>
      <c r="P84" s="70">
        <v>181.1459816525601</v>
      </c>
      <c r="Q84" s="70">
        <v>187.42090034868792</v>
      </c>
      <c r="R84" s="70">
        <v>182.65497627685141</v>
      </c>
      <c r="S84" s="70">
        <v>176.10053790546721</v>
      </c>
      <c r="T84" s="70">
        <v>175.04515651651474</v>
      </c>
      <c r="U84" s="70">
        <v>177.5239811499431</v>
      </c>
      <c r="V84" s="70">
        <v>182.30570110011408</v>
      </c>
      <c r="W84" s="70">
        <v>193.56737890001475</v>
      </c>
      <c r="X84" s="70">
        <v>196.46592128978955</v>
      </c>
      <c r="Y84" s="70">
        <v>213.46212482012382</v>
      </c>
      <c r="Z84" s="70">
        <v>222.0322549305067</v>
      </c>
      <c r="AA84" s="70">
        <v>226.45750625465453</v>
      </c>
      <c r="AB84" s="70">
        <v>220.08305699243266</v>
      </c>
      <c r="AC84" s="70">
        <v>220.46956834558139</v>
      </c>
      <c r="AD84" s="70">
        <v>227.04310474794028</v>
      </c>
      <c r="AE84" s="70">
        <v>238.99140928917313</v>
      </c>
      <c r="AF84" s="70">
        <v>248.41751102689025</v>
      </c>
      <c r="AG84" s="70">
        <v>255.82122188878864</v>
      </c>
      <c r="AH84" s="70">
        <v>260.45084003186241</v>
      </c>
      <c r="AI84" s="70">
        <v>264.77071412992461</v>
      </c>
      <c r="AJ84" s="70">
        <v>279.08226056618008</v>
      </c>
      <c r="AK84" s="70">
        <v>280.25482202896887</v>
      </c>
      <c r="AL84" s="70">
        <v>296.8351387138643</v>
      </c>
      <c r="AM84" s="70">
        <v>301.31123680955926</v>
      </c>
      <c r="AN84" s="70">
        <v>303.10781166903479</v>
      </c>
      <c r="AO84" s="70">
        <v>329.4159645147588</v>
      </c>
      <c r="AP84" s="70">
        <v>345.04670709445014</v>
      </c>
      <c r="AQ84" s="70">
        <v>365.99634433478082</v>
      </c>
      <c r="AR84" s="70">
        <v>376.59630103872712</v>
      </c>
      <c r="AS84" s="70">
        <v>385.2489870703879</v>
      </c>
      <c r="AT84" s="70">
        <v>404.12457528734683</v>
      </c>
      <c r="AU84" s="70">
        <v>420.16669209574508</v>
      </c>
      <c r="AV84" s="70">
        <v>443.12887645397296</v>
      </c>
      <c r="AW84" s="70">
        <v>449.57433217973193</v>
      </c>
      <c r="AX84" s="70">
        <v>484.20473042695767</v>
      </c>
      <c r="AY84" s="70">
        <v>501.19220181976982</v>
      </c>
      <c r="AZ84" s="70">
        <v>547.55820100503706</v>
      </c>
      <c r="BA84" s="70">
        <v>569.74486457757553</v>
      </c>
      <c r="BB84" s="70">
        <v>605.85638308461751</v>
      </c>
      <c r="BC84" s="70">
        <v>626.39903162902306</v>
      </c>
      <c r="BD84" s="71">
        <v>644.75972302276227</v>
      </c>
      <c r="BE84" s="72">
        <v>2.9311493898689589E-2</v>
      </c>
      <c r="BF84" s="72">
        <v>4.9810608856425853E-2</v>
      </c>
      <c r="BG84" s="72">
        <v>6.5609402505282001E-3</v>
      </c>
    </row>
    <row r="85" spans="1:61">
      <c r="A85" s="61" t="s">
        <v>125</v>
      </c>
      <c r="B85" s="70">
        <v>40.112006586722565</v>
      </c>
      <c r="C85" s="70">
        <v>40.897600927407922</v>
      </c>
      <c r="D85" s="70">
        <v>41.865584987268619</v>
      </c>
      <c r="E85" s="70">
        <v>42.885488784827842</v>
      </c>
      <c r="F85" s="70">
        <v>44.421666058766363</v>
      </c>
      <c r="G85" s="70">
        <v>45.093793793736872</v>
      </c>
      <c r="H85" s="70">
        <v>52.943758367725053</v>
      </c>
      <c r="I85" s="70">
        <v>55.664516429334775</v>
      </c>
      <c r="J85" s="70">
        <v>57.60417784989771</v>
      </c>
      <c r="K85" s="70">
        <v>59.900848291932554</v>
      </c>
      <c r="L85" s="70">
        <v>58.00199262912308</v>
      </c>
      <c r="M85" s="70">
        <v>60.017782403148495</v>
      </c>
      <c r="N85" s="70">
        <v>63.951931862114485</v>
      </c>
      <c r="O85" s="70">
        <v>75.073040628936781</v>
      </c>
      <c r="P85" s="70">
        <v>76.418059135650196</v>
      </c>
      <c r="Q85" s="70">
        <v>76.357989068167825</v>
      </c>
      <c r="R85" s="70">
        <v>81.108383150194584</v>
      </c>
      <c r="S85" s="70">
        <v>75.865785606271501</v>
      </c>
      <c r="T85" s="70">
        <v>85.737730811750964</v>
      </c>
      <c r="U85" s="70">
        <v>78.570916858744397</v>
      </c>
      <c r="V85" s="70">
        <v>88.189817775228533</v>
      </c>
      <c r="W85" s="70">
        <v>85.317563542800485</v>
      </c>
      <c r="X85" s="70">
        <v>87.345119484489729</v>
      </c>
      <c r="Y85" s="70">
        <v>91.690196278093069</v>
      </c>
      <c r="Z85" s="70">
        <v>93.686652884481006</v>
      </c>
      <c r="AA85" s="70">
        <v>85.670558187428114</v>
      </c>
      <c r="AB85" s="70">
        <v>82.007227652407067</v>
      </c>
      <c r="AC85" s="70">
        <v>81.18130921272359</v>
      </c>
      <c r="AD85" s="70">
        <v>84.460061437754888</v>
      </c>
      <c r="AE85" s="70">
        <v>83.988535028016713</v>
      </c>
      <c r="AF85" s="70">
        <v>81.395909685550961</v>
      </c>
      <c r="AG85" s="70">
        <v>81.958262101150922</v>
      </c>
      <c r="AH85" s="70">
        <v>85.062660292312799</v>
      </c>
      <c r="AI85" s="70">
        <v>80.43282768143095</v>
      </c>
      <c r="AJ85" s="70">
        <v>84.78114931150121</v>
      </c>
      <c r="AK85" s="70">
        <v>92.386770906754037</v>
      </c>
      <c r="AL85" s="70">
        <v>98.244345959824898</v>
      </c>
      <c r="AM85" s="70">
        <v>101.05609352771438</v>
      </c>
      <c r="AN85" s="70">
        <v>111.33286706222297</v>
      </c>
      <c r="AO85" s="70">
        <v>118.4275792903758</v>
      </c>
      <c r="AP85" s="70">
        <v>110.03257038661191</v>
      </c>
      <c r="AQ85" s="70">
        <v>125.49808824404295</v>
      </c>
      <c r="AR85" s="70">
        <v>141.90382893255253</v>
      </c>
      <c r="AS85" s="70">
        <v>162.0312726593524</v>
      </c>
      <c r="AT85" s="70">
        <v>181.76935809066615</v>
      </c>
      <c r="AU85" s="70">
        <v>197.96269941782734</v>
      </c>
      <c r="AV85" s="70">
        <v>217.45854808669614</v>
      </c>
      <c r="AW85" s="70">
        <v>227.63025006359223</v>
      </c>
      <c r="AX85" s="70">
        <v>253.80242815839608</v>
      </c>
      <c r="AY85" s="70">
        <v>273.2497960270457</v>
      </c>
      <c r="AZ85" s="70">
        <v>265.92362295972163</v>
      </c>
      <c r="BA85" s="70">
        <v>255.47906552193206</v>
      </c>
      <c r="BB85" s="70">
        <v>231.7303768301089</v>
      </c>
      <c r="BC85" s="70">
        <v>234.91838326013959</v>
      </c>
      <c r="BD85" s="71">
        <v>240.44087800569508</v>
      </c>
      <c r="BE85" s="72">
        <v>2.3508142142456778E-2</v>
      </c>
      <c r="BF85" s="72">
        <v>3.7843371742980469E-2</v>
      </c>
      <c r="BG85" s="72">
        <v>2.4466761462458996E-3</v>
      </c>
    </row>
    <row r="86" spans="1:61">
      <c r="A86" s="61" t="s">
        <v>126</v>
      </c>
      <c r="B86" s="70">
        <v>74.367778626872209</v>
      </c>
      <c r="C86" s="70">
        <v>80.171375608622071</v>
      </c>
      <c r="D86" s="70">
        <v>81.510240568247923</v>
      </c>
      <c r="E86" s="70">
        <v>81.265671364540253</v>
      </c>
      <c r="F86" s="70">
        <v>89.834800977297164</v>
      </c>
      <c r="G86" s="70">
        <v>98.757640557916091</v>
      </c>
      <c r="H86" s="70">
        <v>129.46466269482295</v>
      </c>
      <c r="I86" s="70">
        <v>138.2607141676668</v>
      </c>
      <c r="J86" s="70">
        <v>152.97014844281807</v>
      </c>
      <c r="K86" s="70">
        <v>158.58274485631756</v>
      </c>
      <c r="L86" s="70">
        <v>173.10775932458648</v>
      </c>
      <c r="M86" s="70">
        <v>212.74191277225151</v>
      </c>
      <c r="N86" s="70">
        <v>231.31815515756426</v>
      </c>
      <c r="O86" s="70">
        <v>249.95195533098405</v>
      </c>
      <c r="P86" s="70">
        <v>283.09946669759802</v>
      </c>
      <c r="Q86" s="70">
        <v>299.79405341331722</v>
      </c>
      <c r="R86" s="70">
        <v>305.56734764761563</v>
      </c>
      <c r="S86" s="70">
        <v>324.25826147886522</v>
      </c>
      <c r="T86" s="70">
        <v>303.9869598771499</v>
      </c>
      <c r="U86" s="70">
        <v>276.20595152323295</v>
      </c>
      <c r="V86" s="70">
        <v>290.16137585005396</v>
      </c>
      <c r="W86" s="70">
        <v>268.55991036439428</v>
      </c>
      <c r="X86" s="70">
        <v>287.2589038736977</v>
      </c>
      <c r="Y86" s="70">
        <v>298.08751509802892</v>
      </c>
      <c r="Z86" s="70">
        <v>306.93065647137985</v>
      </c>
      <c r="AA86" s="70">
        <v>298.39636992013209</v>
      </c>
      <c r="AB86" s="70">
        <v>318.96573271616853</v>
      </c>
      <c r="AC86" s="70">
        <v>347.66794302309427</v>
      </c>
      <c r="AD86" s="70">
        <v>345.33265488336735</v>
      </c>
      <c r="AE86" s="70">
        <v>346.68748006083104</v>
      </c>
      <c r="AF86" s="70">
        <v>349.61665829097899</v>
      </c>
      <c r="AG86" s="70">
        <v>367.85860379805024</v>
      </c>
      <c r="AH86" s="70">
        <v>367.22335489743921</v>
      </c>
      <c r="AI86" s="70">
        <v>372.86705793828037</v>
      </c>
      <c r="AJ86" s="70">
        <v>394.7679358353106</v>
      </c>
      <c r="AK86" s="70">
        <v>389.44437533563382</v>
      </c>
      <c r="AL86" s="70">
        <v>404.77073212712327</v>
      </c>
      <c r="AM86" s="70">
        <v>425.36410068469866</v>
      </c>
      <c r="AN86" s="70">
        <v>421.82166352334241</v>
      </c>
      <c r="AO86" s="70">
        <v>441.13878922337835</v>
      </c>
      <c r="AP86" s="70">
        <v>461.26891413144779</v>
      </c>
      <c r="AQ86" s="70">
        <v>429.92048476023149</v>
      </c>
      <c r="AR86" s="70">
        <v>443.31170394389233</v>
      </c>
      <c r="AS86" s="70">
        <v>504.41791399694546</v>
      </c>
      <c r="AT86" s="70">
        <v>510.94832932134096</v>
      </c>
      <c r="AU86" s="70">
        <v>543.09585016550432</v>
      </c>
      <c r="AV86" s="70">
        <v>547.40913911660186</v>
      </c>
      <c r="AW86" s="70">
        <v>571.73414796517261</v>
      </c>
      <c r="AX86" s="70">
        <v>586.91477395681841</v>
      </c>
      <c r="AY86" s="70">
        <v>551.92478431754898</v>
      </c>
      <c r="AZ86" s="70">
        <v>564.35967247581618</v>
      </c>
      <c r="BA86" s="70">
        <v>627.35342942634338</v>
      </c>
      <c r="BB86" s="70">
        <v>689.08356851611461</v>
      </c>
      <c r="BC86" s="70">
        <v>726.97182754941059</v>
      </c>
      <c r="BD86" s="71">
        <v>755.7207860760891</v>
      </c>
      <c r="BE86" s="72">
        <v>3.95461796966603E-2</v>
      </c>
      <c r="BF86" s="72">
        <v>3.7224359901939064E-2</v>
      </c>
      <c r="BG86" s="72">
        <v>7.6900568482817303E-3</v>
      </c>
    </row>
    <row r="87" spans="1:61">
      <c r="A87" s="61" t="s">
        <v>127</v>
      </c>
      <c r="B87" s="70">
        <v>28.085222396714052</v>
      </c>
      <c r="C87" s="70">
        <v>31.17319143053923</v>
      </c>
      <c r="D87" s="70">
        <v>33.351302180935321</v>
      </c>
      <c r="E87" s="70">
        <v>38.001518370039847</v>
      </c>
      <c r="F87" s="70">
        <v>42.486452644742776</v>
      </c>
      <c r="G87" s="70">
        <v>46.081255306533869</v>
      </c>
      <c r="H87" s="70">
        <v>43.176788468892745</v>
      </c>
      <c r="I87" s="70">
        <v>50.193459371624861</v>
      </c>
      <c r="J87" s="70">
        <v>64.250246869785627</v>
      </c>
      <c r="K87" s="70">
        <v>70.170525086362872</v>
      </c>
      <c r="L87" s="70">
        <v>71.90018425305216</v>
      </c>
      <c r="M87" s="70">
        <v>93.66033346702585</v>
      </c>
      <c r="N87" s="70">
        <v>106.45383387208841</v>
      </c>
      <c r="O87" s="70">
        <v>116.66728213156493</v>
      </c>
      <c r="P87" s="70">
        <v>127.46633642006955</v>
      </c>
      <c r="Q87" s="70">
        <v>142.71361541529524</v>
      </c>
      <c r="R87" s="70">
        <v>158.6389930633228</v>
      </c>
      <c r="S87" s="70">
        <v>171.65041833675107</v>
      </c>
      <c r="T87" s="70">
        <v>180.26715806277846</v>
      </c>
      <c r="U87" s="70">
        <v>173.46874538218862</v>
      </c>
      <c r="V87" s="70">
        <v>183.15665814826087</v>
      </c>
      <c r="W87" s="70">
        <v>176.8692768101761</v>
      </c>
      <c r="X87" s="70">
        <v>205.3160137181996</v>
      </c>
      <c r="Y87" s="70">
        <v>211.04649199950811</v>
      </c>
      <c r="Z87" s="70">
        <v>215.16534906066539</v>
      </c>
      <c r="AA87" s="70">
        <v>216.42581481409002</v>
      </c>
      <c r="AB87" s="70">
        <v>219.16848800391386</v>
      </c>
      <c r="AC87" s="70">
        <v>210.16085189866652</v>
      </c>
      <c r="AD87" s="70">
        <v>235.65420178995439</v>
      </c>
      <c r="AE87" s="70">
        <v>253.25307850228313</v>
      </c>
      <c r="AF87" s="70">
        <v>266.07394397260276</v>
      </c>
      <c r="AG87" s="70">
        <v>266.59640901639347</v>
      </c>
      <c r="AH87" s="70">
        <v>279.49446452054792</v>
      </c>
      <c r="AI87" s="70">
        <v>292.87219054794519</v>
      </c>
      <c r="AJ87" s="70">
        <v>305.55986301369865</v>
      </c>
      <c r="AK87" s="70">
        <v>321.37207650273217</v>
      </c>
      <c r="AL87" s="70">
        <v>321.09671232876713</v>
      </c>
      <c r="AM87" s="70">
        <v>318.07657534246567</v>
      </c>
      <c r="AN87" s="70">
        <v>339.79172602739726</v>
      </c>
      <c r="AO87" s="70">
        <v>339.63808743169398</v>
      </c>
      <c r="AP87" s="70">
        <v>364.24057260273963</v>
      </c>
      <c r="AQ87" s="70">
        <v>376.88138356164382</v>
      </c>
      <c r="AR87" s="70">
        <v>348.94550410958902</v>
      </c>
      <c r="AS87" s="70">
        <v>362.93676502732245</v>
      </c>
      <c r="AT87" s="70">
        <v>386.90843835616442</v>
      </c>
      <c r="AU87" s="70">
        <v>390.76124657534245</v>
      </c>
      <c r="AV87" s="70">
        <v>262.46952876712328</v>
      </c>
      <c r="AW87" s="70">
        <v>330.46360161688744</v>
      </c>
      <c r="AX87" s="70">
        <v>347.22095226049282</v>
      </c>
      <c r="AY87" s="70">
        <v>357.4053671232877</v>
      </c>
      <c r="AZ87" s="70">
        <v>317.87775033013702</v>
      </c>
      <c r="BA87" s="70">
        <v>292.40721184240607</v>
      </c>
      <c r="BB87" s="70">
        <v>302.57598477427393</v>
      </c>
      <c r="BC87" s="70">
        <v>318.48182705860143</v>
      </c>
      <c r="BD87" s="71">
        <v>332.24455911125801</v>
      </c>
      <c r="BE87" s="72">
        <v>4.3213555322025421E-2</v>
      </c>
      <c r="BF87" s="72">
        <v>-1.2981326483464617E-2</v>
      </c>
      <c r="BG87" s="72">
        <v>3.3808512272952458E-3</v>
      </c>
    </row>
    <row r="88" spans="1:61">
      <c r="A88" s="61" t="s">
        <v>128</v>
      </c>
      <c r="B88" s="70">
        <v>0.52310757733551572</v>
      </c>
      <c r="C88" s="70">
        <v>0.52098626285489513</v>
      </c>
      <c r="D88" s="70">
        <v>0.57783659936556941</v>
      </c>
      <c r="E88" s="70">
        <v>0.57571528488494861</v>
      </c>
      <c r="F88" s="70">
        <v>0.58462466056425977</v>
      </c>
      <c r="G88" s="70">
        <v>0.59735239194159573</v>
      </c>
      <c r="H88" s="70">
        <v>0.62789928936125627</v>
      </c>
      <c r="I88" s="70">
        <v>0.62662646957160617</v>
      </c>
      <c r="J88" s="70">
        <v>0.79208640728688029</v>
      </c>
      <c r="K88" s="70">
        <v>0.87905822757381646</v>
      </c>
      <c r="L88" s="70">
        <v>0.76026674191303245</v>
      </c>
      <c r="M88" s="70">
        <v>0.84426958239578243</v>
      </c>
      <c r="N88" s="70">
        <v>1.0283966106542608</v>
      </c>
      <c r="O88" s="70">
        <v>1.2167667862286089</v>
      </c>
      <c r="P88" s="70">
        <v>1.2519789271379171</v>
      </c>
      <c r="Q88" s="70">
        <v>1.2176149180713398</v>
      </c>
      <c r="R88" s="70">
        <v>4.4199162879343534</v>
      </c>
      <c r="S88" s="70">
        <v>4.4020532742357226</v>
      </c>
      <c r="T88" s="70">
        <v>4.4053957399891477</v>
      </c>
      <c r="U88" s="70">
        <v>4.4796367759948374</v>
      </c>
      <c r="V88" s="70">
        <v>5.3425818893305284</v>
      </c>
      <c r="W88" s="70">
        <v>5.9603627112483366</v>
      </c>
      <c r="X88" s="70">
        <v>6.3107188756318973</v>
      </c>
      <c r="Y88" s="70">
        <v>6.8155737213384624</v>
      </c>
      <c r="Z88" s="70">
        <v>8.1378147660428581</v>
      </c>
      <c r="AA88" s="70">
        <v>14.029013698630138</v>
      </c>
      <c r="AB88" s="70">
        <v>21.099424657534247</v>
      </c>
      <c r="AC88" s="70">
        <v>23.858920765027328</v>
      </c>
      <c r="AD88" s="70">
        <v>24.228999999999999</v>
      </c>
      <c r="AE88" s="70">
        <v>24.770986301369863</v>
      </c>
      <c r="AF88" s="70">
        <v>27.388068493150691</v>
      </c>
      <c r="AG88" s="70">
        <v>27.48878961748634</v>
      </c>
      <c r="AH88" s="70">
        <v>29.602522602739722</v>
      </c>
      <c r="AI88" s="70">
        <v>30.867050821917807</v>
      </c>
      <c r="AJ88" s="70">
        <v>32.563770547945204</v>
      </c>
      <c r="AK88" s="70">
        <v>32.880943032786888</v>
      </c>
      <c r="AL88" s="70">
        <v>36.431081643835618</v>
      </c>
      <c r="AM88" s="70">
        <v>35.285685753424659</v>
      </c>
      <c r="AN88" s="70">
        <v>36.732010821917811</v>
      </c>
      <c r="AO88" s="70">
        <v>36.730600683060111</v>
      </c>
      <c r="AP88" s="70">
        <v>38.506595068493155</v>
      </c>
      <c r="AQ88" s="70">
        <v>39.335642876712328</v>
      </c>
      <c r="AR88" s="70">
        <v>40.889764931506846</v>
      </c>
      <c r="AS88" s="70">
        <v>44.791371584699462</v>
      </c>
      <c r="AT88" s="70">
        <v>45.588457534246572</v>
      </c>
      <c r="AU88" s="70">
        <v>47.370783561643833</v>
      </c>
      <c r="AV88" s="70">
        <v>48.894564383561644</v>
      </c>
      <c r="AW88" s="70">
        <v>50.325200377868853</v>
      </c>
      <c r="AX88" s="70">
        <v>53.892241604383564</v>
      </c>
      <c r="AY88" s="70">
        <v>55.388357647397257</v>
      </c>
      <c r="AZ88" s="70">
        <v>58.0004659140548</v>
      </c>
      <c r="BA88" s="70">
        <v>59.172376817873733</v>
      </c>
      <c r="BB88" s="70">
        <v>61.208805466747933</v>
      </c>
      <c r="BC88" s="70">
        <v>62.201295418133576</v>
      </c>
      <c r="BD88" s="71">
        <v>62.619862947558644</v>
      </c>
      <c r="BE88" s="72">
        <v>6.7292413544017826E-3</v>
      </c>
      <c r="BF88" s="72">
        <v>3.3381082252722294E-2</v>
      </c>
      <c r="BG88" s="72">
        <v>6.3720664400231575E-4</v>
      </c>
    </row>
    <row r="89" spans="1:61" s="114" customFormat="1">
      <c r="A89" s="106" t="s">
        <v>15</v>
      </c>
      <c r="B89" s="107">
        <v>549.61491821721506</v>
      </c>
      <c r="C89" s="107">
        <v>600.62879475215641</v>
      </c>
      <c r="D89" s="107">
        <v>598.41568622174486</v>
      </c>
      <c r="E89" s="107">
        <v>629.93728501269652</v>
      </c>
      <c r="F89" s="107">
        <v>644.00669795008309</v>
      </c>
      <c r="G89" s="107">
        <v>709.751476890601</v>
      </c>
      <c r="H89" s="107">
        <v>801.32866060519723</v>
      </c>
      <c r="I89" s="107">
        <v>867.91061816462343</v>
      </c>
      <c r="J89" s="107">
        <v>935.35860989542869</v>
      </c>
      <c r="K89" s="107">
        <v>967.42413436615516</v>
      </c>
      <c r="L89" s="107">
        <v>1013.9641179054429</v>
      </c>
      <c r="M89" s="107">
        <v>1123.8008213388614</v>
      </c>
      <c r="N89" s="107">
        <v>1193.791638494534</v>
      </c>
      <c r="O89" s="107">
        <v>1260.4398931677285</v>
      </c>
      <c r="P89" s="107">
        <v>1344.7597680384954</v>
      </c>
      <c r="Q89" s="107">
        <v>1418.5581349121728</v>
      </c>
      <c r="R89" s="107">
        <v>1513.4437534122205</v>
      </c>
      <c r="S89" s="107">
        <v>1589.6907004372072</v>
      </c>
      <c r="T89" s="107">
        <v>1642.7809763506489</v>
      </c>
      <c r="U89" s="107">
        <v>1675.3078109250769</v>
      </c>
      <c r="V89" s="107">
        <v>1720.7090936670977</v>
      </c>
      <c r="W89" s="107">
        <v>1697.2860813697293</v>
      </c>
      <c r="X89" s="107">
        <v>1786.2533895705758</v>
      </c>
      <c r="Y89" s="107">
        <v>1865.3236795543908</v>
      </c>
      <c r="Z89" s="107">
        <v>1941.5977309693164</v>
      </c>
      <c r="AA89" s="107">
        <v>1979.5755373285976</v>
      </c>
      <c r="AB89" s="107">
        <v>1992.3359343843963</v>
      </c>
      <c r="AC89" s="107">
        <v>2033.7291115498656</v>
      </c>
      <c r="AD89" s="107">
        <v>2066.2563693516317</v>
      </c>
      <c r="AE89" s="107">
        <v>2118.3340391114834</v>
      </c>
      <c r="AF89" s="107">
        <v>2192.6451524621011</v>
      </c>
      <c r="AG89" s="107">
        <v>2237.8540887376521</v>
      </c>
      <c r="AH89" s="107">
        <v>2306.814626736581</v>
      </c>
      <c r="AI89" s="107">
        <v>2367.5059154398828</v>
      </c>
      <c r="AJ89" s="107">
        <v>2450.4832260234316</v>
      </c>
      <c r="AK89" s="107">
        <v>2463.879219235801</v>
      </c>
      <c r="AL89" s="107">
        <v>2510.2647368565576</v>
      </c>
      <c r="AM89" s="107">
        <v>2561.2604073281864</v>
      </c>
      <c r="AN89" s="107">
        <v>2635.5958671480053</v>
      </c>
      <c r="AO89" s="107">
        <v>2753.9098552827977</v>
      </c>
      <c r="AP89" s="107">
        <v>2899.4466514247788</v>
      </c>
      <c r="AQ89" s="107">
        <v>2925.0858429561981</v>
      </c>
      <c r="AR89" s="107">
        <v>3029.6124438872966</v>
      </c>
      <c r="AS89" s="107">
        <v>3195.7159795461712</v>
      </c>
      <c r="AT89" s="107">
        <v>3321.5281132725227</v>
      </c>
      <c r="AU89" s="107">
        <v>3488.6001159702432</v>
      </c>
      <c r="AV89" s="107">
        <v>3405.2423867387461</v>
      </c>
      <c r="AW89" s="107">
        <v>3575.2525462341819</v>
      </c>
      <c r="AX89" s="107">
        <v>3711.621125069571</v>
      </c>
      <c r="AY89" s="107">
        <v>3772.6394725141563</v>
      </c>
      <c r="AZ89" s="107">
        <v>3859.1130047133965</v>
      </c>
      <c r="BA89" s="107">
        <v>3893.8365029151296</v>
      </c>
      <c r="BB89" s="107">
        <v>3937.8459752882577</v>
      </c>
      <c r="BC89" s="107">
        <v>3986.0130663030404</v>
      </c>
      <c r="BD89" s="107">
        <v>4096.4240391177218</v>
      </c>
      <c r="BE89" s="113">
        <v>2.7699601325463119E-2</v>
      </c>
      <c r="BF89" s="113">
        <v>2.2344004373008763E-2</v>
      </c>
      <c r="BG89" s="113">
        <v>4.1684355274980378E-2</v>
      </c>
    </row>
    <row r="90" spans="1:61">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1"/>
      <c r="BE90" s="72"/>
      <c r="BF90" s="72"/>
      <c r="BG90" s="72"/>
    </row>
    <row r="91" spans="1:61">
      <c r="A91" s="61" t="s">
        <v>83</v>
      </c>
      <c r="B91" s="70">
        <v>312.98008219178081</v>
      </c>
      <c r="C91" s="70">
        <v>367.42750684931508</v>
      </c>
      <c r="D91" s="70">
        <v>401.4631780821918</v>
      </c>
      <c r="E91" s="70">
        <v>435.99117486338793</v>
      </c>
      <c r="F91" s="70">
        <v>450.96082191780829</v>
      </c>
      <c r="G91" s="70">
        <v>496.75350684931504</v>
      </c>
      <c r="H91" s="70">
        <v>523.10101369863003</v>
      </c>
      <c r="I91" s="70">
        <v>532.15937158469944</v>
      </c>
      <c r="J91" s="70">
        <v>569.90063013698636</v>
      </c>
      <c r="K91" s="70">
        <v>603.85564383561655</v>
      </c>
      <c r="L91" s="70">
        <v>600.00827397260275</v>
      </c>
      <c r="M91" s="70">
        <v>612.66478142076494</v>
      </c>
      <c r="N91" s="70">
        <v>643.16463013698626</v>
      </c>
      <c r="O91" s="70">
        <v>655.06145579220242</v>
      </c>
      <c r="P91" s="70">
        <v>667.34391432016355</v>
      </c>
      <c r="Q91" s="70">
        <v>639.48495495750319</v>
      </c>
      <c r="R91" s="70">
        <v>622.19098572254438</v>
      </c>
      <c r="S91" s="70">
        <v>626.52039920312188</v>
      </c>
      <c r="T91" s="70">
        <v>618.30442795019405</v>
      </c>
      <c r="U91" s="70">
        <v>646.26679857308932</v>
      </c>
      <c r="V91" s="70">
        <v>626.86097345833696</v>
      </c>
      <c r="W91" s="70">
        <v>639.16908149256824</v>
      </c>
      <c r="X91" s="70">
        <v>652.61413841643457</v>
      </c>
      <c r="Y91" s="70">
        <v>681.90344780093949</v>
      </c>
      <c r="Z91" s="70">
        <v>709.93715352919719</v>
      </c>
      <c r="AA91" s="70">
        <v>725.09106693141246</v>
      </c>
      <c r="AB91" s="70">
        <v>703.94586086264485</v>
      </c>
      <c r="AC91" s="70">
        <v>707.34079811858817</v>
      </c>
      <c r="AD91" s="70">
        <v>744.34311918340859</v>
      </c>
      <c r="AE91" s="70">
        <v>772.81798104475797</v>
      </c>
      <c r="AF91" s="70">
        <v>797.1445663759506</v>
      </c>
      <c r="AG91" s="70">
        <v>807.74972113983324</v>
      </c>
      <c r="AH91" s="70">
        <v>827.49634724600139</v>
      </c>
      <c r="AI91" s="70">
        <v>828.86166549720895</v>
      </c>
      <c r="AJ91" s="70">
        <v>851.22156257885308</v>
      </c>
      <c r="AK91" s="70">
        <v>845.99340987331402</v>
      </c>
      <c r="AL91" s="70">
        <v>851.92298681169598</v>
      </c>
      <c r="AM91" s="70">
        <v>851.43447647949984</v>
      </c>
      <c r="AN91" s="70">
        <v>849.15614463193947</v>
      </c>
      <c r="AO91" s="70">
        <v>866.19437573424807</v>
      </c>
      <c r="AP91" s="70">
        <v>867.26509444275837</v>
      </c>
      <c r="AQ91" s="70">
        <v>933.59553878932638</v>
      </c>
      <c r="AR91" s="70">
        <v>925.12754646792996</v>
      </c>
      <c r="AS91" s="70">
        <v>920.75897897675429</v>
      </c>
      <c r="AT91" s="70">
        <v>915.52225207894264</v>
      </c>
      <c r="AU91" s="70">
        <v>906.69386298034897</v>
      </c>
      <c r="AV91" s="70">
        <v>958.89496892739055</v>
      </c>
      <c r="AW91" s="70">
        <v>991.06092673684634</v>
      </c>
      <c r="AX91" s="70">
        <v>1011.6666814108053</v>
      </c>
      <c r="AY91" s="70">
        <v>1020.6785030767471</v>
      </c>
      <c r="AZ91" s="70">
        <v>985.29984030433536</v>
      </c>
      <c r="BA91" s="70">
        <v>991.99887543223281</v>
      </c>
      <c r="BB91" s="70">
        <v>1033.9570584628721</v>
      </c>
      <c r="BC91" s="70">
        <v>1054.4416966307647</v>
      </c>
      <c r="BD91" s="71">
        <v>1046.1288400396213</v>
      </c>
      <c r="BE91" s="72">
        <v>-7.8836569321046879E-3</v>
      </c>
      <c r="BF91" s="72">
        <v>1.3649150756639417E-2</v>
      </c>
      <c r="BG91" s="72">
        <v>1.0645188538881514E-2</v>
      </c>
    </row>
    <row r="92" spans="1:61">
      <c r="A92" s="61" t="s">
        <v>84</v>
      </c>
      <c r="B92" s="70" t="s">
        <v>19</v>
      </c>
      <c r="C92" s="70" t="s">
        <v>19</v>
      </c>
      <c r="D92" s="70" t="s">
        <v>19</v>
      </c>
      <c r="E92" s="70" t="s">
        <v>19</v>
      </c>
      <c r="F92" s="70" t="s">
        <v>19</v>
      </c>
      <c r="G92" s="70" t="s">
        <v>19</v>
      </c>
      <c r="H92" s="70">
        <v>14.006054794520548</v>
      </c>
      <c r="I92" s="70">
        <v>16.867568306010927</v>
      </c>
      <c r="J92" s="70">
        <v>18.97468493150685</v>
      </c>
      <c r="K92" s="70">
        <v>19.626383561643834</v>
      </c>
      <c r="L92" s="70">
        <v>23.102849315068493</v>
      </c>
      <c r="M92" s="70">
        <v>24.930519125683059</v>
      </c>
      <c r="N92" s="70">
        <v>24.58331506849315</v>
      </c>
      <c r="O92" s="70">
        <v>26.193945205479451</v>
      </c>
      <c r="P92" s="70">
        <v>28.924301369863013</v>
      </c>
      <c r="Q92" s="70">
        <v>32.355136612021859</v>
      </c>
      <c r="R92" s="70">
        <v>33.594356164383562</v>
      </c>
      <c r="S92" s="70">
        <v>33.190821917808229</v>
      </c>
      <c r="T92" s="70">
        <v>29.681260273972605</v>
      </c>
      <c r="U92" s="70">
        <v>29.851830601092896</v>
      </c>
      <c r="V92" s="70">
        <v>33.589698630136994</v>
      </c>
      <c r="W92" s="70">
        <v>36.142547945205486</v>
      </c>
      <c r="X92" s="70">
        <v>35.751150684931503</v>
      </c>
      <c r="Y92" s="70">
        <v>35.803688524590171</v>
      </c>
      <c r="Z92" s="70">
        <v>39.39123287671233</v>
      </c>
      <c r="AA92" s="70">
        <v>38.224958904109592</v>
      </c>
      <c r="AB92" s="70">
        <v>35.424383561643836</v>
      </c>
      <c r="AC92" s="70">
        <v>39.250573770491798</v>
      </c>
      <c r="AD92" s="70">
        <v>44.073863013698627</v>
      </c>
      <c r="AE92" s="70">
        <v>46.144054794520557</v>
      </c>
      <c r="AF92" s="70">
        <v>60.084958904109591</v>
      </c>
      <c r="AG92" s="70">
        <v>61.092486338797819</v>
      </c>
      <c r="AH92" s="70">
        <v>70.560794520547958</v>
      </c>
      <c r="AI92" s="70">
        <v>78.118136986301366</v>
      </c>
      <c r="AJ92" s="70">
        <v>69.237780821917809</v>
      </c>
      <c r="AK92" s="70">
        <v>67.970573770491796</v>
      </c>
      <c r="AL92" s="70">
        <v>81.379260273972605</v>
      </c>
      <c r="AM92" s="70">
        <v>81.766496356164382</v>
      </c>
      <c r="AN92" s="70">
        <v>84.914781671232859</v>
      </c>
      <c r="AO92" s="70">
        <v>79.278176420765021</v>
      </c>
      <c r="AP92" s="70">
        <v>79.926023808219171</v>
      </c>
      <c r="AQ92" s="70">
        <v>80.62885942465752</v>
      </c>
      <c r="AR92" s="70">
        <v>76.21107712328768</v>
      </c>
      <c r="AS92" s="70">
        <v>77.115004863387966</v>
      </c>
      <c r="AT92" s="70">
        <v>72.344947150684931</v>
      </c>
      <c r="AU92" s="70">
        <v>80.637854027397253</v>
      </c>
      <c r="AV92" s="70">
        <v>103.68115147945204</v>
      </c>
      <c r="AW92" s="70">
        <v>109.76585838797813</v>
      </c>
      <c r="AX92" s="70">
        <v>107.65832334246575</v>
      </c>
      <c r="AY92" s="70">
        <v>120.39810552380568</v>
      </c>
      <c r="AZ92" s="70">
        <v>127.4797322672822</v>
      </c>
      <c r="BA92" s="70">
        <v>138.18854740589879</v>
      </c>
      <c r="BB92" s="70">
        <v>155.6293021785919</v>
      </c>
      <c r="BC92" s="70">
        <v>178.08726901031682</v>
      </c>
      <c r="BD92" s="71">
        <v>170.88972639391778</v>
      </c>
      <c r="BE92" s="72">
        <v>-4.0415817797633036E-2</v>
      </c>
      <c r="BF92" s="72">
        <v>8.7300025880711063E-2</v>
      </c>
      <c r="BG92" s="72">
        <v>1.7389381567496337E-3</v>
      </c>
    </row>
    <row r="93" spans="1:61" s="109" customFormat="1">
      <c r="A93" s="109" t="s">
        <v>16</v>
      </c>
      <c r="B93" s="110">
        <v>215.49350684931508</v>
      </c>
      <c r="C93" s="110">
        <v>276.6654794520548</v>
      </c>
      <c r="D93" s="110">
        <v>273.2941369863014</v>
      </c>
      <c r="E93" s="110">
        <v>298.00571038251371</v>
      </c>
      <c r="F93" s="110">
        <v>400.56093150684927</v>
      </c>
      <c r="G93" s="110">
        <v>554.22446575342474</v>
      </c>
      <c r="H93" s="110">
        <v>753.26528767123307</v>
      </c>
      <c r="I93" s="110">
        <v>864.58803278688515</v>
      </c>
      <c r="J93" s="110">
        <v>1058.3232328767122</v>
      </c>
      <c r="K93" s="110">
        <v>1216.7103561643835</v>
      </c>
      <c r="L93" s="110">
        <v>1341.9964657534247</v>
      </c>
      <c r="M93" s="110">
        <v>1534.1262021857924</v>
      </c>
      <c r="N93" s="110">
        <v>1624.8955890410962</v>
      </c>
      <c r="O93" s="110">
        <v>1819.0612328767122</v>
      </c>
      <c r="P93" s="110">
        <v>1827.1003835616441</v>
      </c>
      <c r="Q93" s="110">
        <v>1706.8353370380132</v>
      </c>
      <c r="R93" s="110">
        <v>1625.357911676304</v>
      </c>
      <c r="S93" s="110">
        <v>1613.6112014634873</v>
      </c>
      <c r="T93" s="110">
        <v>1654.3262115332532</v>
      </c>
      <c r="U93" s="110">
        <v>1712.8878354494386</v>
      </c>
      <c r="V93" s="110">
        <v>1807.4444120079834</v>
      </c>
      <c r="W93" s="110">
        <v>1924.9545016215109</v>
      </c>
      <c r="X93" s="110">
        <v>2048.2839558768201</v>
      </c>
      <c r="Y93" s="110">
        <v>2202.9245717594795</v>
      </c>
      <c r="Z93" s="110">
        <v>2315.0688682844589</v>
      </c>
      <c r="AA93" s="110">
        <v>2296.8889110359255</v>
      </c>
      <c r="AB93" s="110">
        <v>2490.5689372523866</v>
      </c>
      <c r="AC93" s="110">
        <v>2704.8812894035332</v>
      </c>
      <c r="AD93" s="110">
        <v>3013.4708463783436</v>
      </c>
      <c r="AE93" s="110">
        <v>3068.8205428342167</v>
      </c>
      <c r="AF93" s="110">
        <v>3342.2322795830696</v>
      </c>
      <c r="AG93" s="110">
        <v>3659.8938759415137</v>
      </c>
      <c r="AH93" s="110">
        <v>4007.3786777079767</v>
      </c>
      <c r="AI93" s="110">
        <v>4139.0104272576236</v>
      </c>
      <c r="AJ93" s="110">
        <v>4386.9819388009937</v>
      </c>
      <c r="AK93" s="110">
        <v>4696.923683154344</v>
      </c>
      <c r="AL93" s="110">
        <v>4809.6135444466308</v>
      </c>
      <c r="AM93" s="110">
        <v>5200.2175788403347</v>
      </c>
      <c r="AN93" s="110">
        <v>5781.1680717657682</v>
      </c>
      <c r="AO93" s="110">
        <v>6737.6110386702421</v>
      </c>
      <c r="AP93" s="110">
        <v>6878.0469038551337</v>
      </c>
      <c r="AQ93" s="110">
        <v>7402.3704602078515</v>
      </c>
      <c r="AR93" s="110">
        <v>7777.5792998633924</v>
      </c>
      <c r="AS93" s="110">
        <v>7904.1894828605173</v>
      </c>
      <c r="AT93" s="110">
        <v>8240.4089351033817</v>
      </c>
      <c r="AU93" s="110">
        <v>9389.6062709693288</v>
      </c>
      <c r="AV93" s="110">
        <v>9738.767219907133</v>
      </c>
      <c r="AW93" s="110">
        <v>10170.045712954075</v>
      </c>
      <c r="AX93" s="110">
        <v>10667.760198793323</v>
      </c>
      <c r="AY93" s="110">
        <v>11134.182729156708</v>
      </c>
      <c r="AZ93" s="110">
        <v>11911.169768616464</v>
      </c>
      <c r="BA93" s="110">
        <v>12248.256554136497</v>
      </c>
      <c r="BB93" s="110">
        <v>12842.30051525723</v>
      </c>
      <c r="BC93" s="110">
        <v>13374.832766549182</v>
      </c>
      <c r="BD93" s="111">
        <v>14055.515536626757</v>
      </c>
      <c r="BE93" s="112">
        <v>5.0892806060347962E-2</v>
      </c>
      <c r="BF93" s="112">
        <v>5.400604522215513E-2</v>
      </c>
      <c r="BG93" s="112">
        <v>0.14302598988945123</v>
      </c>
      <c r="BH93" s="121">
        <f>BD93/B93</f>
        <v>65.22477517828483</v>
      </c>
      <c r="BI93" s="121">
        <f>BD93/AK93</f>
        <v>2.9924939140564026</v>
      </c>
    </row>
    <row r="94" spans="1:61">
      <c r="A94" s="61" t="s">
        <v>85</v>
      </c>
      <c r="B94" s="70">
        <v>40.611954394520552</v>
      </c>
      <c r="C94" s="70">
        <v>44.745884602739721</v>
      </c>
      <c r="D94" s="70">
        <v>53.571846698356168</v>
      </c>
      <c r="E94" s="70">
        <v>58.338288454098354</v>
      </c>
      <c r="F94" s="70">
        <v>69.568206625205477</v>
      </c>
      <c r="G94" s="70">
        <v>74.89607831835616</v>
      </c>
      <c r="H94" s="70">
        <v>79.621315068493161</v>
      </c>
      <c r="I94" s="70">
        <v>90.005628415300549</v>
      </c>
      <c r="J94" s="70">
        <v>93.920931506849314</v>
      </c>
      <c r="K94" s="70">
        <v>96.436246575342466</v>
      </c>
      <c r="L94" s="70">
        <v>91.173753424657534</v>
      </c>
      <c r="M94" s="70">
        <v>107.11467213114756</v>
      </c>
      <c r="N94" s="70">
        <v>115.77315068493151</v>
      </c>
      <c r="O94" s="70">
        <v>120.46402739726028</v>
      </c>
      <c r="P94" s="70">
        <v>123.75271232876713</v>
      </c>
      <c r="Q94" s="70">
        <v>125.87844262295083</v>
      </c>
      <c r="R94" s="70">
        <v>133.91819178082193</v>
      </c>
      <c r="S94" s="70">
        <v>130.88783561643837</v>
      </c>
      <c r="T94" s="70">
        <v>117.48331506849314</v>
      </c>
      <c r="U94" s="70">
        <v>109.39874316939891</v>
      </c>
      <c r="V94" s="70">
        <v>103.48501369863013</v>
      </c>
      <c r="W94" s="70">
        <v>102.13953424657535</v>
      </c>
      <c r="X94" s="70">
        <v>100.8519178082192</v>
      </c>
      <c r="Y94" s="70">
        <v>115.28008196721315</v>
      </c>
      <c r="Z94" s="70">
        <v>123.30939726027397</v>
      </c>
      <c r="AA94" s="70">
        <v>130.51320547945207</v>
      </c>
      <c r="AB94" s="70">
        <v>130.77479452054797</v>
      </c>
      <c r="AC94" s="70">
        <v>166.43237704918036</v>
      </c>
      <c r="AD94" s="70">
        <v>173.8990410958904</v>
      </c>
      <c r="AE94" s="70">
        <v>186.31361643835618</v>
      </c>
      <c r="AF94" s="70">
        <v>198.77884931506847</v>
      </c>
      <c r="AG94" s="70">
        <v>194.14352459016393</v>
      </c>
      <c r="AH94" s="70">
        <v>192.52498630136986</v>
      </c>
      <c r="AI94" s="70">
        <v>184.72128767123291</v>
      </c>
      <c r="AJ94" s="70">
        <v>197.29167123287675</v>
      </c>
      <c r="AK94" s="70">
        <v>204.13874316939888</v>
      </c>
      <c r="AL94" s="70">
        <v>242.3318082191781</v>
      </c>
      <c r="AM94" s="70">
        <v>265.65413698630135</v>
      </c>
      <c r="AN94" s="70">
        <v>267.13279452054792</v>
      </c>
      <c r="AO94" s="70">
        <v>311.39349726775959</v>
      </c>
      <c r="AP94" s="70">
        <v>283.13230136986306</v>
      </c>
      <c r="AQ94" s="70">
        <v>303.06930395645878</v>
      </c>
      <c r="AR94" s="70">
        <v>321.94747143975678</v>
      </c>
      <c r="AS94" s="70">
        <v>291.63504441227764</v>
      </c>
      <c r="AT94" s="70">
        <v>331.5932130498054</v>
      </c>
      <c r="AU94" s="70">
        <v>358.98491662820186</v>
      </c>
      <c r="AV94" s="70">
        <v>360.27542058060658</v>
      </c>
      <c r="AW94" s="70">
        <v>344.19948515101015</v>
      </c>
      <c r="AX94" s="70">
        <v>351.56637424182861</v>
      </c>
      <c r="AY94" s="70">
        <v>335.7252432266676</v>
      </c>
      <c r="AZ94" s="70">
        <v>367.39220559864316</v>
      </c>
      <c r="BA94" s="70">
        <v>380.08564363072605</v>
      </c>
      <c r="BB94" s="70">
        <v>427.82805586066144</v>
      </c>
      <c r="BC94" s="70">
        <v>434.61180568194226</v>
      </c>
      <c r="BD94" s="71">
        <v>408.49477937632264</v>
      </c>
      <c r="BE94" s="72">
        <v>-6.0092767762347843E-2</v>
      </c>
      <c r="BF94" s="72">
        <v>4.0701500967344373E-2</v>
      </c>
      <c r="BG94" s="72">
        <v>4.1567575399652171E-3</v>
      </c>
    </row>
    <row r="95" spans="1:61">
      <c r="A95" s="61" t="s">
        <v>86</v>
      </c>
      <c r="B95" s="70">
        <v>252.23397260273973</v>
      </c>
      <c r="C95" s="70">
        <v>281.52871232876709</v>
      </c>
      <c r="D95" s="70">
        <v>289.37978082191779</v>
      </c>
      <c r="E95" s="70">
        <v>324.3339071038252</v>
      </c>
      <c r="F95" s="70">
        <v>392.34539726027396</v>
      </c>
      <c r="G95" s="70">
        <v>390.31695890410953</v>
      </c>
      <c r="H95" s="70">
        <v>416.3596438356164</v>
      </c>
      <c r="I95" s="70">
        <v>447.3971584699454</v>
      </c>
      <c r="J95" s="70">
        <v>473.66969863013696</v>
      </c>
      <c r="K95" s="70">
        <v>464.37531506849319</v>
      </c>
      <c r="L95" s="70">
        <v>476.86199999999997</v>
      </c>
      <c r="M95" s="70">
        <v>502.8964207650273</v>
      </c>
      <c r="N95" s="70">
        <v>542.08857534246567</v>
      </c>
      <c r="O95" s="70">
        <v>588.40901369863013</v>
      </c>
      <c r="P95" s="70">
        <v>633.68246575342459</v>
      </c>
      <c r="Q95" s="70">
        <v>643.37934426229515</v>
      </c>
      <c r="R95" s="70">
        <v>696.94778082191783</v>
      </c>
      <c r="S95" s="70">
        <v>727.63049315068497</v>
      </c>
      <c r="T95" s="70">
        <v>765.40416438356169</v>
      </c>
      <c r="U95" s="70">
        <v>822.80710382513678</v>
      </c>
      <c r="V95" s="70">
        <v>895.97578082191762</v>
      </c>
      <c r="W95" s="70">
        <v>944.12542465753427</v>
      </c>
      <c r="X95" s="70">
        <v>974.25764383561659</v>
      </c>
      <c r="Y95" s="70">
        <v>1069.4853551912568</v>
      </c>
      <c r="Z95" s="70">
        <v>1163.6973424657535</v>
      </c>
      <c r="AA95" s="70">
        <v>1210.1382739726025</v>
      </c>
      <c r="AB95" s="70">
        <v>1230.3528219178083</v>
      </c>
      <c r="AC95" s="70">
        <v>1291.8833060109284</v>
      </c>
      <c r="AD95" s="70">
        <v>1308.2279178082192</v>
      </c>
      <c r="AE95" s="70">
        <v>1405.9692602739724</v>
      </c>
      <c r="AF95" s="70">
        <v>1573.2390410958903</v>
      </c>
      <c r="AG95" s="70">
        <v>1692.7283333333335</v>
      </c>
      <c r="AH95" s="70">
        <v>1823.0687397260272</v>
      </c>
      <c r="AI95" s="70">
        <v>1959.3902191780826</v>
      </c>
      <c r="AJ95" s="70">
        <v>2147.7901297876715</v>
      </c>
      <c r="AK95" s="70">
        <v>2257.8155107930329</v>
      </c>
      <c r="AL95" s="70">
        <v>2285.0231246038356</v>
      </c>
      <c r="AM95" s="70">
        <v>2456.9521206987783</v>
      </c>
      <c r="AN95" s="70">
        <v>2526.1433303071335</v>
      </c>
      <c r="AO95" s="70">
        <v>2598.0576653205835</v>
      </c>
      <c r="AP95" s="70">
        <v>2656.3479557393116</v>
      </c>
      <c r="AQ95" s="70">
        <v>2791.0894429273585</v>
      </c>
      <c r="AR95" s="70">
        <v>2996.9573114778323</v>
      </c>
      <c r="AS95" s="70">
        <v>3132.2171857213693</v>
      </c>
      <c r="AT95" s="70">
        <v>3298.3449205633633</v>
      </c>
      <c r="AU95" s="70">
        <v>3378.1344606131511</v>
      </c>
      <c r="AV95" s="70">
        <v>3541.5049807668497</v>
      </c>
      <c r="AW95" s="70">
        <v>3739.9888117937148</v>
      </c>
      <c r="AX95" s="70">
        <v>3780.5053125932054</v>
      </c>
      <c r="AY95" s="70">
        <v>3905.903796292328</v>
      </c>
      <c r="AZ95" s="70">
        <v>4230.4330898326025</v>
      </c>
      <c r="BA95" s="70">
        <v>4631.8083643352456</v>
      </c>
      <c r="BB95" s="70">
        <v>4860.4078004844932</v>
      </c>
      <c r="BC95" s="70">
        <v>5111.7692787668502</v>
      </c>
      <c r="BD95" s="71">
        <v>5270.7340370112543</v>
      </c>
      <c r="BE95" s="72">
        <v>3.1097796002786726E-2</v>
      </c>
      <c r="BF95" s="72">
        <v>5.0199815244052592E-2</v>
      </c>
      <c r="BG95" s="72">
        <v>5.3633888499011129E-2</v>
      </c>
    </row>
    <row r="96" spans="1:61">
      <c r="A96" s="61" t="s">
        <v>87</v>
      </c>
      <c r="B96" s="70">
        <v>121.97095890410958</v>
      </c>
      <c r="C96" s="70">
        <v>117.46665753424658</v>
      </c>
      <c r="D96" s="70">
        <v>114.31797260273973</v>
      </c>
      <c r="E96" s="70">
        <v>120.64631147540983</v>
      </c>
      <c r="F96" s="70">
        <v>130.46167123287668</v>
      </c>
      <c r="G96" s="70">
        <v>137.74054794520546</v>
      </c>
      <c r="H96" s="70">
        <v>142.39956164383565</v>
      </c>
      <c r="I96" s="70">
        <v>154.25601092896173</v>
      </c>
      <c r="J96" s="70">
        <v>184.44208219178086</v>
      </c>
      <c r="K96" s="70">
        <v>193.20487671232877</v>
      </c>
      <c r="L96" s="70">
        <v>221.15720547945207</v>
      </c>
      <c r="M96" s="70">
        <v>237.28486338797813</v>
      </c>
      <c r="N96" s="70">
        <v>280.86586301369869</v>
      </c>
      <c r="O96" s="70">
        <v>316.93150684931504</v>
      </c>
      <c r="P96" s="70">
        <v>345.58517808219176</v>
      </c>
      <c r="Q96" s="70">
        <v>385.71500000000003</v>
      </c>
      <c r="R96" s="70">
        <v>430.78813698630142</v>
      </c>
      <c r="S96" s="70">
        <v>447.56487671232878</v>
      </c>
      <c r="T96" s="70">
        <v>438.56589041095884</v>
      </c>
      <c r="U96" s="70">
        <v>460.8512295081967</v>
      </c>
      <c r="V96" s="70">
        <v>453.85600000000005</v>
      </c>
      <c r="W96" s="70">
        <v>493.77986301369873</v>
      </c>
      <c r="X96" s="70">
        <v>510.83964383561636</v>
      </c>
      <c r="Y96" s="70">
        <v>535.92106557377042</v>
      </c>
      <c r="Z96" s="70">
        <v>569.51986301369868</v>
      </c>
      <c r="AA96" s="70">
        <v>652.26104109589039</v>
      </c>
      <c r="AB96" s="70">
        <v>692.114794520548</v>
      </c>
      <c r="AC96" s="70">
        <v>745.11661202185792</v>
      </c>
      <c r="AD96" s="70">
        <v>785.84287671232903</v>
      </c>
      <c r="AE96" s="70">
        <v>808.95750684931522</v>
      </c>
      <c r="AF96" s="70">
        <v>864.67457534246591</v>
      </c>
      <c r="AG96" s="70">
        <v>923.6337978142077</v>
      </c>
      <c r="AH96" s="70">
        <v>1023.9559726027397</v>
      </c>
      <c r="AI96" s="70">
        <v>977.72621917808215</v>
      </c>
      <c r="AJ96" s="70">
        <v>1022.3176438356165</v>
      </c>
      <c r="AK96" s="70">
        <v>1147.7845579138946</v>
      </c>
      <c r="AL96" s="70">
        <v>1165.200710649254</v>
      </c>
      <c r="AM96" s="70">
        <v>1209.0710425870893</v>
      </c>
      <c r="AN96" s="70">
        <v>1229.7864587462404</v>
      </c>
      <c r="AO96" s="70">
        <v>1307.5011555772387</v>
      </c>
      <c r="AP96" s="70">
        <v>1302.6134816659837</v>
      </c>
      <c r="AQ96" s="70">
        <v>1244.6659279763498</v>
      </c>
      <c r="AR96" s="70">
        <v>1318.4947130058999</v>
      </c>
      <c r="AS96" s="70">
        <v>1286.4700542093194</v>
      </c>
      <c r="AT96" s="70">
        <v>1316.5029499750929</v>
      </c>
      <c r="AU96" s="70">
        <v>1411.1392613965095</v>
      </c>
      <c r="AV96" s="70">
        <v>1588.5462851338186</v>
      </c>
      <c r="AW96" s="70">
        <v>1639.3433053196204</v>
      </c>
      <c r="AX96" s="70">
        <v>1662.3061362822027</v>
      </c>
      <c r="AY96" s="70">
        <v>1679.9501944187491</v>
      </c>
      <c r="AZ96" s="70">
        <v>1558.2002745306968</v>
      </c>
      <c r="BA96" s="70">
        <v>1572.2595572858556</v>
      </c>
      <c r="BB96" s="70">
        <v>1660.0379133381109</v>
      </c>
      <c r="BC96" s="70">
        <v>1724.3583917118128</v>
      </c>
      <c r="BD96" s="71">
        <v>1732.4920738093388</v>
      </c>
      <c r="BE96" s="72">
        <v>4.716932475650415E-3</v>
      </c>
      <c r="BF96" s="72">
        <v>2.9728624217930655E-2</v>
      </c>
      <c r="BG96" s="72">
        <v>1.7629477423755698E-2</v>
      </c>
    </row>
    <row r="97" spans="1:61">
      <c r="A97" s="61" t="s">
        <v>88</v>
      </c>
      <c r="B97" s="70">
        <v>1705.0758630136988</v>
      </c>
      <c r="C97" s="70">
        <v>1945.1918904109589</v>
      </c>
      <c r="D97" s="70">
        <v>2388.409726027397</v>
      </c>
      <c r="E97" s="70">
        <v>2765.2075683060111</v>
      </c>
      <c r="F97" s="70">
        <v>3284.0393972602742</v>
      </c>
      <c r="G97" s="70">
        <v>3876.2086027397263</v>
      </c>
      <c r="H97" s="70">
        <v>4285.4478356164382</v>
      </c>
      <c r="I97" s="70">
        <v>4570.6391530054634</v>
      </c>
      <c r="J97" s="70">
        <v>5264.6044383561657</v>
      </c>
      <c r="K97" s="70">
        <v>5068.1858356164385</v>
      </c>
      <c r="L97" s="70">
        <v>4787.5867945205482</v>
      </c>
      <c r="M97" s="70">
        <v>4975.9575683060111</v>
      </c>
      <c r="N97" s="70">
        <v>5128.2310136986307</v>
      </c>
      <c r="O97" s="70">
        <v>5478.8281643835617</v>
      </c>
      <c r="P97" s="70">
        <v>5545.098876712329</v>
      </c>
      <c r="Q97" s="70">
        <v>4988.7336885245904</v>
      </c>
      <c r="R97" s="70">
        <v>4749.6460547945217</v>
      </c>
      <c r="S97" s="70">
        <v>4453.1697808219178</v>
      </c>
      <c r="T97" s="70">
        <v>4457.9212328767117</v>
      </c>
      <c r="U97" s="70">
        <v>4674.4238524590164</v>
      </c>
      <c r="V97" s="70">
        <v>4486.6212328767124</v>
      </c>
      <c r="W97" s="70">
        <v>4542.0861095890414</v>
      </c>
      <c r="X97" s="70">
        <v>4555.9930410958896</v>
      </c>
      <c r="Y97" s="70">
        <v>4879.2505464480864</v>
      </c>
      <c r="Z97" s="70">
        <v>5094.0487123287676</v>
      </c>
      <c r="AA97" s="70">
        <v>5239.5870080243003</v>
      </c>
      <c r="AB97" s="70">
        <v>5327.6129195489402</v>
      </c>
      <c r="AC97" s="70">
        <v>5454.8469934252589</v>
      </c>
      <c r="AD97" s="70">
        <v>5367.2389997283717</v>
      </c>
      <c r="AE97" s="70">
        <v>5651.8456875877646</v>
      </c>
      <c r="AF97" s="70">
        <v>5770.821285322706</v>
      </c>
      <c r="AG97" s="70">
        <v>5802.0012694175666</v>
      </c>
      <c r="AH97" s="70">
        <v>5756.1571325725754</v>
      </c>
      <c r="AI97" s="70">
        <v>5525.9113691756775</v>
      </c>
      <c r="AJ97" s="70">
        <v>5637.0094346563401</v>
      </c>
      <c r="AK97" s="70">
        <v>5542.0264807397662</v>
      </c>
      <c r="AL97" s="70">
        <v>5392.4312089369632</v>
      </c>
      <c r="AM97" s="70">
        <v>5311.835710057263</v>
      </c>
      <c r="AN97" s="70">
        <v>5417.6198837917836</v>
      </c>
      <c r="AO97" s="70">
        <v>5269.6923999536975</v>
      </c>
      <c r="AP97" s="70">
        <v>5353.8884465522415</v>
      </c>
      <c r="AQ97" s="70">
        <v>5173.6111841287675</v>
      </c>
      <c r="AR97" s="70">
        <v>5013.3210920318061</v>
      </c>
      <c r="AS97" s="70">
        <v>4846.4392612488455</v>
      </c>
      <c r="AT97" s="70">
        <v>4389.2630011451774</v>
      </c>
      <c r="AU97" s="70">
        <v>4434.2399178546284</v>
      </c>
      <c r="AV97" s="70">
        <v>4434.5859710053992</v>
      </c>
      <c r="AW97" s="70">
        <v>4694.2983987634252</v>
      </c>
      <c r="AX97" s="70">
        <v>4507.5758281400549</v>
      </c>
      <c r="AY97" s="70">
        <v>4292.4446827596857</v>
      </c>
      <c r="AZ97" s="70">
        <v>4137.957922458535</v>
      </c>
      <c r="BA97" s="70">
        <v>4006.218378170307</v>
      </c>
      <c r="BB97" s="70">
        <v>3970.8607339448085</v>
      </c>
      <c r="BC97" s="70">
        <v>3854.5397194651759</v>
      </c>
      <c r="BD97" s="71">
        <v>3812.0207993619815</v>
      </c>
      <c r="BE97" s="72">
        <v>-1.1030868326113441E-2</v>
      </c>
      <c r="BF97" s="72">
        <v>-2.2639067788399192E-2</v>
      </c>
      <c r="BG97" s="72">
        <v>3.8790327319347388E-2</v>
      </c>
    </row>
    <row r="98" spans="1:61">
      <c r="A98" s="61" t="s">
        <v>89</v>
      </c>
      <c r="B98" s="70">
        <v>46.080225419178085</v>
      </c>
      <c r="C98" s="70">
        <v>53.752090536986302</v>
      </c>
      <c r="D98" s="70">
        <v>53.44089641643837</v>
      </c>
      <c r="E98" s="70">
        <v>53.940900229508195</v>
      </c>
      <c r="F98" s="70">
        <v>55.896797260273971</v>
      </c>
      <c r="G98" s="70">
        <v>61.794019298630133</v>
      </c>
      <c r="H98" s="70">
        <v>67.587068493150682</v>
      </c>
      <c r="I98" s="70">
        <v>74.930765027322408</v>
      </c>
      <c r="J98" s="70">
        <v>81.920958904109582</v>
      </c>
      <c r="K98" s="70">
        <v>81.673287671232885</v>
      </c>
      <c r="L98" s="70">
        <v>86.158164383561626</v>
      </c>
      <c r="M98" s="70">
        <v>95.739480874316939</v>
      </c>
      <c r="N98" s="70">
        <v>108.91706849315068</v>
      </c>
      <c r="O98" s="70">
        <v>119.02115068493151</v>
      </c>
      <c r="P98" s="70">
        <v>144.90509589041096</v>
      </c>
      <c r="Q98" s="70">
        <v>163.21322891909924</v>
      </c>
      <c r="R98" s="70">
        <v>175.22457575213295</v>
      </c>
      <c r="S98" s="70">
        <v>183.59369805074078</v>
      </c>
      <c r="T98" s="70">
        <v>197.01815380037891</v>
      </c>
      <c r="U98" s="70">
        <v>193.68832718948016</v>
      </c>
      <c r="V98" s="70">
        <v>194.60451485350308</v>
      </c>
      <c r="W98" s="70">
        <v>188.00869825557442</v>
      </c>
      <c r="X98" s="70">
        <v>193.72942553344495</v>
      </c>
      <c r="Y98" s="70">
        <v>209.95950605473405</v>
      </c>
      <c r="Z98" s="70">
        <v>219.26856574834639</v>
      </c>
      <c r="AA98" s="70">
        <v>262.64098514257751</v>
      </c>
      <c r="AB98" s="70">
        <v>284.63615374380259</v>
      </c>
      <c r="AC98" s="70">
        <v>308.95015285876786</v>
      </c>
      <c r="AD98" s="70">
        <v>345.70394061325339</v>
      </c>
      <c r="AE98" s="70">
        <v>385.47915400521259</v>
      </c>
      <c r="AF98" s="70">
        <v>403.83035576834925</v>
      </c>
      <c r="AG98" s="70">
        <v>445.3667835650636</v>
      </c>
      <c r="AH98" s="70">
        <v>511.8228506006464</v>
      </c>
      <c r="AI98" s="70">
        <v>444.95755746127679</v>
      </c>
      <c r="AJ98" s="70">
        <v>489.36558631384395</v>
      </c>
      <c r="AK98" s="70">
        <v>494.53314854325146</v>
      </c>
      <c r="AL98" s="70">
        <v>521.52665849399932</v>
      </c>
      <c r="AM98" s="70">
        <v>588.0736132473063</v>
      </c>
      <c r="AN98" s="70">
        <v>620.20837740456068</v>
      </c>
      <c r="AO98" s="70">
        <v>633.08211352608578</v>
      </c>
      <c r="AP98" s="70">
        <v>637.32519399634521</v>
      </c>
      <c r="AQ98" s="70">
        <v>659.42017887369934</v>
      </c>
      <c r="AR98" s="70">
        <v>700.78611954527014</v>
      </c>
      <c r="AS98" s="70">
        <v>671.92608528587368</v>
      </c>
      <c r="AT98" s="70">
        <v>678.20108569593697</v>
      </c>
      <c r="AU98" s="70">
        <v>687.66699040582137</v>
      </c>
      <c r="AV98" s="70">
        <v>723.69756891001066</v>
      </c>
      <c r="AW98" s="70">
        <v>756.92132721957796</v>
      </c>
      <c r="AX98" s="70">
        <v>801.64242301093452</v>
      </c>
      <c r="AY98" s="70">
        <v>802.37222822133685</v>
      </c>
      <c r="AZ98" s="70">
        <v>750.77739504438898</v>
      </c>
      <c r="BA98" s="70">
        <v>838.82645946033665</v>
      </c>
      <c r="BB98" s="70">
        <v>802.78352387741097</v>
      </c>
      <c r="BC98" s="70">
        <v>812.53505370607593</v>
      </c>
      <c r="BD98" s="71">
        <v>829.30308170599676</v>
      </c>
      <c r="BE98" s="72">
        <v>2.0636682594110445E-2</v>
      </c>
      <c r="BF98" s="72">
        <v>1.9182740564794853E-2</v>
      </c>
      <c r="BG98" s="72">
        <v>8.4388149171964709E-3</v>
      </c>
    </row>
    <row r="99" spans="1:61">
      <c r="A99" s="61" t="s">
        <v>90</v>
      </c>
      <c r="B99" s="70">
        <v>56.719068493150687</v>
      </c>
      <c r="C99" s="70">
        <v>62.729753424657538</v>
      </c>
      <c r="D99" s="70">
        <v>65.811506849315066</v>
      </c>
      <c r="E99" s="70">
        <v>67.433169398907097</v>
      </c>
      <c r="F99" s="70">
        <v>70.332383561643837</v>
      </c>
      <c r="G99" s="70">
        <v>82.286931506849314</v>
      </c>
      <c r="H99" s="70">
        <v>84.87778082191781</v>
      </c>
      <c r="I99" s="70">
        <v>91.019617486338817</v>
      </c>
      <c r="J99" s="70">
        <v>96.232931506849326</v>
      </c>
      <c r="K99" s="70">
        <v>92.740661776878682</v>
      </c>
      <c r="L99" s="70">
        <v>90.1375886672094</v>
      </c>
      <c r="M99" s="70">
        <v>92.130174931648526</v>
      </c>
      <c r="N99" s="70">
        <v>92.712145078170749</v>
      </c>
      <c r="O99" s="70">
        <v>89.296470981271938</v>
      </c>
      <c r="P99" s="70">
        <v>90.13476670970087</v>
      </c>
      <c r="Q99" s="70">
        <v>86.657727539630883</v>
      </c>
      <c r="R99" s="70">
        <v>82.675033259604135</v>
      </c>
      <c r="S99" s="70">
        <v>82.936898551913643</v>
      </c>
      <c r="T99" s="70">
        <v>80.013381004973269</v>
      </c>
      <c r="U99" s="70">
        <v>81.36963650376066</v>
      </c>
      <c r="V99" s="70">
        <v>77.812487946131256</v>
      </c>
      <c r="W99" s="70">
        <v>72.462230888006019</v>
      </c>
      <c r="X99" s="70">
        <v>85.187283850437439</v>
      </c>
      <c r="Y99" s="70">
        <v>82.931409435144801</v>
      </c>
      <c r="Z99" s="70">
        <v>84.523194832514648</v>
      </c>
      <c r="AA99" s="70">
        <v>93.653664288792058</v>
      </c>
      <c r="AB99" s="70">
        <v>95.156224502582347</v>
      </c>
      <c r="AC99" s="70">
        <v>96.980123571579099</v>
      </c>
      <c r="AD99" s="70">
        <v>97.681904408415662</v>
      </c>
      <c r="AE99" s="70">
        <v>111.26681395689755</v>
      </c>
      <c r="AF99" s="70">
        <v>120.22029499368648</v>
      </c>
      <c r="AG99" s="70">
        <v>121.454461882424</v>
      </c>
      <c r="AH99" s="70">
        <v>126.91333090952075</v>
      </c>
      <c r="AI99" s="70">
        <v>128.95242091235906</v>
      </c>
      <c r="AJ99" s="70">
        <v>130.58551905509111</v>
      </c>
      <c r="AK99" s="70">
        <v>133.14228576873919</v>
      </c>
      <c r="AL99" s="70">
        <v>134.71280582121506</v>
      </c>
      <c r="AM99" s="70">
        <v>139.29269389637432</v>
      </c>
      <c r="AN99" s="70">
        <v>147.55181795818666</v>
      </c>
      <c r="AO99" s="70">
        <v>148.10719465387129</v>
      </c>
      <c r="AP99" s="70">
        <v>152.02638933421824</v>
      </c>
      <c r="AQ99" s="70">
        <v>153.6580290673663</v>
      </c>
      <c r="AR99" s="70">
        <v>155.1523781905704</v>
      </c>
      <c r="AS99" s="70">
        <v>155.85591986866987</v>
      </c>
      <c r="AT99" s="70">
        <v>150.27331216604441</v>
      </c>
      <c r="AU99" s="70">
        <v>150.00255987301244</v>
      </c>
      <c r="AV99" s="70">
        <v>154.26518271807083</v>
      </c>
      <c r="AW99" s="70">
        <v>151.47799755989141</v>
      </c>
      <c r="AX99" s="70">
        <v>153.06040404690478</v>
      </c>
      <c r="AY99" s="70">
        <v>156.0820798409099</v>
      </c>
      <c r="AZ99" s="70">
        <v>162.7238375628628</v>
      </c>
      <c r="BA99" s="70">
        <v>166.31629403490516</v>
      </c>
      <c r="BB99" s="70">
        <v>174.15879486972057</v>
      </c>
      <c r="BC99" s="70">
        <v>174.83723475082112</v>
      </c>
      <c r="BD99" s="71">
        <v>175.65496969397759</v>
      </c>
      <c r="BE99" s="72">
        <v>4.6771212340546153E-3</v>
      </c>
      <c r="BF99" s="72">
        <v>1.1558637124337023E-2</v>
      </c>
      <c r="BG99" s="72">
        <v>1.7874282771069476E-3</v>
      </c>
    </row>
    <row r="100" spans="1:61">
      <c r="A100" s="61" t="s">
        <v>91</v>
      </c>
      <c r="B100" s="70">
        <v>75.726520547945213</v>
      </c>
      <c r="C100" s="70">
        <v>77.752410958904122</v>
      </c>
      <c r="D100" s="70">
        <v>86.802712328767143</v>
      </c>
      <c r="E100" s="70">
        <v>98.628306010928952</v>
      </c>
      <c r="F100" s="70">
        <v>92.756657534246585</v>
      </c>
      <c r="G100" s="70">
        <v>91.832602739726028</v>
      </c>
      <c r="H100" s="70">
        <v>87.113753424657531</v>
      </c>
      <c r="I100" s="70">
        <v>71.204398907103823</v>
      </c>
      <c r="J100" s="70">
        <v>73.214301369863009</v>
      </c>
      <c r="K100" s="70">
        <v>78.955643835616442</v>
      </c>
      <c r="L100" s="70">
        <v>82.209452054794525</v>
      </c>
      <c r="M100" s="70">
        <v>82.284453551912605</v>
      </c>
      <c r="N100" s="70">
        <v>87.111452054794526</v>
      </c>
      <c r="O100" s="70">
        <v>92.016109589041093</v>
      </c>
      <c r="P100" s="70">
        <v>98.656520547945206</v>
      </c>
      <c r="Q100" s="70">
        <v>102.60765027322407</v>
      </c>
      <c r="R100" s="70">
        <v>109.07383561643836</v>
      </c>
      <c r="S100" s="70">
        <v>119.79756164383562</v>
      </c>
      <c r="T100" s="70">
        <v>131.67145205479454</v>
      </c>
      <c r="U100" s="70">
        <v>142.12218579234971</v>
      </c>
      <c r="V100" s="70">
        <v>151.97104109589043</v>
      </c>
      <c r="W100" s="70">
        <v>163.94460273972601</v>
      </c>
      <c r="X100" s="70">
        <v>179.80764383561646</v>
      </c>
      <c r="Y100" s="70">
        <v>193.19254098360656</v>
      </c>
      <c r="Z100" s="70">
        <v>207.2884931506849</v>
      </c>
      <c r="AA100" s="70">
        <v>216.35126027397257</v>
      </c>
      <c r="AB100" s="70">
        <v>227.10199999999998</v>
      </c>
      <c r="AC100" s="70">
        <v>246.78636612021859</v>
      </c>
      <c r="AD100" s="70">
        <v>269.00405479452053</v>
      </c>
      <c r="AE100" s="70">
        <v>287.86115068493154</v>
      </c>
      <c r="AF100" s="70">
        <v>311.68336986301381</v>
      </c>
      <c r="AG100" s="70">
        <v>326.41890710382512</v>
      </c>
      <c r="AH100" s="70">
        <v>336.77591780821922</v>
      </c>
      <c r="AI100" s="70">
        <v>348.39539726027397</v>
      </c>
      <c r="AJ100" s="70">
        <v>361.32980821917806</v>
      </c>
      <c r="AK100" s="70">
        <v>372.03868852459021</v>
      </c>
      <c r="AL100" s="70">
        <v>366.32791780821918</v>
      </c>
      <c r="AM100" s="70">
        <v>357.75106849315074</v>
      </c>
      <c r="AN100" s="70">
        <v>320.16306849315066</v>
      </c>
      <c r="AO100" s="70">
        <v>324.54270491803277</v>
      </c>
      <c r="AP100" s="70">
        <v>309.83189722191781</v>
      </c>
      <c r="AQ100" s="70">
        <v>353.83864835945207</v>
      </c>
      <c r="AR100" s="70">
        <v>384.04028563726035</v>
      </c>
      <c r="AS100" s="70">
        <v>389.28759621814203</v>
      </c>
      <c r="AT100" s="70">
        <v>414.95906340175338</v>
      </c>
      <c r="AU100" s="70">
        <v>411.20307530520546</v>
      </c>
      <c r="AV100" s="70">
        <v>414.27399738827393</v>
      </c>
      <c r="AW100" s="70">
        <v>402.28812350999993</v>
      </c>
      <c r="AX100" s="70">
        <v>441.90359308827402</v>
      </c>
      <c r="AY100" s="70">
        <v>457.9473822471781</v>
      </c>
      <c r="AZ100" s="70">
        <v>505.30064810821904</v>
      </c>
      <c r="BA100" s="70">
        <v>566.0165003422951</v>
      </c>
      <c r="BB100" s="70">
        <v>588.61597380706837</v>
      </c>
      <c r="BC100" s="70">
        <v>498.1968730555617</v>
      </c>
      <c r="BD100" s="71">
        <v>445.86443592900525</v>
      </c>
      <c r="BE100" s="72">
        <v>-0.10504368846313505</v>
      </c>
      <c r="BF100" s="72">
        <v>2.4974458145240241E-2</v>
      </c>
      <c r="BG100" s="72">
        <v>4.5370233584866616E-3</v>
      </c>
    </row>
    <row r="101" spans="1:61">
      <c r="A101" s="61" t="s">
        <v>92</v>
      </c>
      <c r="B101" s="70">
        <v>84.587479452054808</v>
      </c>
      <c r="C101" s="70">
        <v>92.282739726027401</v>
      </c>
      <c r="D101" s="70">
        <v>103.9908493150685</v>
      </c>
      <c r="E101" s="70">
        <v>118.34327868852461</v>
      </c>
      <c r="F101" s="70">
        <v>127.19252054794521</v>
      </c>
      <c r="G101" s="70">
        <v>144.4284109589041</v>
      </c>
      <c r="H101" s="70">
        <v>167.83561643835617</v>
      </c>
      <c r="I101" s="70">
        <v>164.26275956284152</v>
      </c>
      <c r="J101" s="70">
        <v>192.74452054794523</v>
      </c>
      <c r="K101" s="70">
        <v>180.02331506849319</v>
      </c>
      <c r="L101" s="70">
        <v>194.11290410958904</v>
      </c>
      <c r="M101" s="70">
        <v>198.61035519125684</v>
      </c>
      <c r="N101" s="70">
        <v>217.11323287671232</v>
      </c>
      <c r="O101" s="70">
        <v>223.85934246575346</v>
      </c>
      <c r="P101" s="70">
        <v>230.59849315068493</v>
      </c>
      <c r="Q101" s="70">
        <v>214.81991803278689</v>
      </c>
      <c r="R101" s="70">
        <v>202.59273972602739</v>
      </c>
      <c r="S101" s="70">
        <v>195.22904109589041</v>
      </c>
      <c r="T101" s="70">
        <v>203.84602739726031</v>
      </c>
      <c r="U101" s="70">
        <v>167.43920765027323</v>
      </c>
      <c r="V101" s="70">
        <v>150.26452054794524</v>
      </c>
      <c r="W101" s="70">
        <v>157.91898630136984</v>
      </c>
      <c r="X101" s="70">
        <v>182.80797260273974</v>
      </c>
      <c r="Y101" s="70">
        <v>197.1327595628415</v>
      </c>
      <c r="Z101" s="70">
        <v>222.3106301369863</v>
      </c>
      <c r="AA101" s="70">
        <v>232.84104109589038</v>
      </c>
      <c r="AB101" s="70">
        <v>225.67112328767121</v>
      </c>
      <c r="AC101" s="70">
        <v>276.67275956284152</v>
      </c>
      <c r="AD101" s="70">
        <v>287.99479452054794</v>
      </c>
      <c r="AE101" s="70">
        <v>304.01980821917812</v>
      </c>
      <c r="AF101" s="70">
        <v>341.66282191780823</v>
      </c>
      <c r="AG101" s="70">
        <v>357.57912568306006</v>
      </c>
      <c r="AH101" s="70">
        <v>386.57438356164386</v>
      </c>
      <c r="AI101" s="70">
        <v>389.74630136986298</v>
      </c>
      <c r="AJ101" s="70">
        <v>372.46126027397264</v>
      </c>
      <c r="AK101" s="70">
        <v>346.43521857923503</v>
      </c>
      <c r="AL101" s="70">
        <v>344.93942465753429</v>
      </c>
      <c r="AM101" s="70">
        <v>329.4193424657534</v>
      </c>
      <c r="AN101" s="70">
        <v>328.54287671232879</v>
      </c>
      <c r="AO101" s="70">
        <v>336.26061617332027</v>
      </c>
      <c r="AP101" s="70">
        <v>313.86715060081281</v>
      </c>
      <c r="AQ101" s="70">
        <v>283.22045737514389</v>
      </c>
      <c r="AR101" s="70">
        <v>294.37103212393419</v>
      </c>
      <c r="AS101" s="70">
        <v>281.51665707624687</v>
      </c>
      <c r="AT101" s="70">
        <v>294.27418190509098</v>
      </c>
      <c r="AU101" s="70">
        <v>306.88008073481325</v>
      </c>
      <c r="AV101" s="70">
        <v>291.98266242871733</v>
      </c>
      <c r="AW101" s="70">
        <v>300.76567462981251</v>
      </c>
      <c r="AX101" s="70">
        <v>316.42583169478917</v>
      </c>
      <c r="AY101" s="70">
        <v>335.81399340579873</v>
      </c>
      <c r="AZ101" s="70">
        <v>384.45634675716269</v>
      </c>
      <c r="BA101" s="70">
        <v>413.35368765059519</v>
      </c>
      <c r="BB101" s="70">
        <v>444.83675774151021</v>
      </c>
      <c r="BC101" s="70">
        <v>449.57701448133776</v>
      </c>
      <c r="BD101" s="71">
        <v>457.97813272503925</v>
      </c>
      <c r="BE101" s="72">
        <v>1.8686716564888517E-2</v>
      </c>
      <c r="BF101" s="72">
        <v>4.7924514808993735E-2</v>
      </c>
      <c r="BG101" s="72">
        <v>4.6602898065197188E-3</v>
      </c>
    </row>
    <row r="102" spans="1:61">
      <c r="A102" s="61" t="s">
        <v>93</v>
      </c>
      <c r="B102" s="70">
        <v>76.499759589800632</v>
      </c>
      <c r="C102" s="70">
        <v>87.407388117026585</v>
      </c>
      <c r="D102" s="70">
        <v>104.37377015217655</v>
      </c>
      <c r="E102" s="70">
        <v>128.87752796854113</v>
      </c>
      <c r="F102" s="70">
        <v>127.07653077336514</v>
      </c>
      <c r="G102" s="70">
        <v>138.03660414815693</v>
      </c>
      <c r="H102" s="70">
        <v>120.72243835616439</v>
      </c>
      <c r="I102" s="70">
        <v>150.32254098360659</v>
      </c>
      <c r="J102" s="70">
        <v>142.60887671232877</v>
      </c>
      <c r="K102" s="70">
        <v>140.11789041095892</v>
      </c>
      <c r="L102" s="70">
        <v>137.39964383561644</v>
      </c>
      <c r="M102" s="70">
        <v>162.42931693989073</v>
      </c>
      <c r="N102" s="70">
        <v>163.64183561643836</v>
      </c>
      <c r="O102" s="70">
        <v>169.81693150684933</v>
      </c>
      <c r="P102" s="70">
        <v>181.09249315068493</v>
      </c>
      <c r="Q102" s="70">
        <v>179.41232240437162</v>
      </c>
      <c r="R102" s="70">
        <v>206.32545205479454</v>
      </c>
      <c r="S102" s="70">
        <v>201.70575342465756</v>
      </c>
      <c r="T102" s="70">
        <v>213.36035616438357</v>
      </c>
      <c r="U102" s="70">
        <v>224.82084699453557</v>
      </c>
      <c r="V102" s="70">
        <v>230.0102191780822</v>
      </c>
      <c r="W102" s="70">
        <v>265.38723287671235</v>
      </c>
      <c r="X102" s="70">
        <v>280.1907397260274</v>
      </c>
      <c r="Y102" s="70">
        <v>322.27748633879776</v>
      </c>
      <c r="Z102" s="70">
        <v>367.00147945205481</v>
      </c>
      <c r="AA102" s="70">
        <v>444.26627397260268</v>
      </c>
      <c r="AB102" s="70">
        <v>451.78197260273976</v>
      </c>
      <c r="AC102" s="70">
        <v>463.65437158469945</v>
      </c>
      <c r="AD102" s="70">
        <v>504.49361643835618</v>
      </c>
      <c r="AE102" s="70">
        <v>578.36123287671239</v>
      </c>
      <c r="AF102" s="70">
        <v>605.80082191780832</v>
      </c>
      <c r="AG102" s="70">
        <v>612.06959016393455</v>
      </c>
      <c r="AH102" s="70">
        <v>648.50619178082195</v>
      </c>
      <c r="AI102" s="70">
        <v>661.43597260273975</v>
      </c>
      <c r="AJ102" s="70">
        <v>655.58235616438355</v>
      </c>
      <c r="AK102" s="70">
        <v>695.99950819672131</v>
      </c>
      <c r="AL102" s="70">
        <v>752.93375342465743</v>
      </c>
      <c r="AM102" s="70">
        <v>736.27805479452059</v>
      </c>
      <c r="AN102" s="70">
        <v>686.41706849315085</v>
      </c>
      <c r="AO102" s="70">
        <v>757.87767759562848</v>
      </c>
      <c r="AP102" s="70">
        <v>796.03978082191782</v>
      </c>
      <c r="AQ102" s="70">
        <v>847.64144087671218</v>
      </c>
      <c r="AR102" s="70">
        <v>921.43147780821903</v>
      </c>
      <c r="AS102" s="70">
        <v>973.32036989688709</v>
      </c>
      <c r="AT102" s="70">
        <v>1049.2465998835996</v>
      </c>
      <c r="AU102" s="70">
        <v>1156.7362744785733</v>
      </c>
      <c r="AV102" s="70">
        <v>1208.1006602739728</v>
      </c>
      <c r="AW102" s="70">
        <v>1202.1916087431696</v>
      </c>
      <c r="AX102" s="70">
        <v>1217.4721873972603</v>
      </c>
      <c r="AY102" s="70">
        <v>1258.9533643835614</v>
      </c>
      <c r="AZ102" s="70">
        <v>1328.2430342465755</v>
      </c>
      <c r="BA102" s="70">
        <v>1371.9572536216936</v>
      </c>
      <c r="BB102" s="70">
        <v>1405.4233464990677</v>
      </c>
      <c r="BC102" s="70">
        <v>1430.8590285651499</v>
      </c>
      <c r="BD102" s="71">
        <v>1404.4833261610947</v>
      </c>
      <c r="BE102" s="72">
        <v>-1.8433473792665911E-2</v>
      </c>
      <c r="BF102" s="72">
        <v>3.9283670453570174E-2</v>
      </c>
      <c r="BG102" s="72">
        <v>1.4291728929042829E-2</v>
      </c>
    </row>
    <row r="103" spans="1:61">
      <c r="A103" s="61" t="s">
        <v>94</v>
      </c>
      <c r="B103" s="70">
        <v>24.946301369863011</v>
      </c>
      <c r="C103" s="70">
        <v>37.367972602739727</v>
      </c>
      <c r="D103" s="70">
        <v>64.730602739726024</v>
      </c>
      <c r="E103" s="70">
        <v>95.415683060109288</v>
      </c>
      <c r="F103" s="70">
        <v>129.79317808219179</v>
      </c>
      <c r="G103" s="70">
        <v>162.11972602739726</v>
      </c>
      <c r="H103" s="70">
        <v>183.12471232876715</v>
      </c>
      <c r="I103" s="70">
        <v>190.5331967213115</v>
      </c>
      <c r="J103" s="70">
        <v>235.13304109589041</v>
      </c>
      <c r="K103" s="70">
        <v>243.64112328767123</v>
      </c>
      <c r="L103" s="70">
        <v>277.34191780821919</v>
      </c>
      <c r="M103" s="70">
        <v>310.18467213114758</v>
      </c>
      <c r="N103" s="70">
        <v>371.20904109589048</v>
      </c>
      <c r="O103" s="70">
        <v>425.90460273972599</v>
      </c>
      <c r="P103" s="70">
        <v>480.4452876712329</v>
      </c>
      <c r="Q103" s="70">
        <v>475.88002732240432</v>
      </c>
      <c r="R103" s="70">
        <v>473.59035616438354</v>
      </c>
      <c r="S103" s="70">
        <v>471.29246575342472</v>
      </c>
      <c r="T103" s="70">
        <v>497.1795616438356</v>
      </c>
      <c r="U103" s="70">
        <v>501.11150273224052</v>
      </c>
      <c r="V103" s="70">
        <v>537.34695890410967</v>
      </c>
      <c r="W103" s="70">
        <v>588.40328767123287</v>
      </c>
      <c r="X103" s="70">
        <v>621.6</v>
      </c>
      <c r="Y103" s="70">
        <v>739.1393989071039</v>
      </c>
      <c r="Z103" s="70">
        <v>854.98323287671224</v>
      </c>
      <c r="AA103" s="70">
        <v>1040.6061095890409</v>
      </c>
      <c r="AB103" s="70">
        <v>1256.6477808219179</v>
      </c>
      <c r="AC103" s="70">
        <v>1523.7600546448089</v>
      </c>
      <c r="AD103" s="70">
        <v>1681.5297260273976</v>
      </c>
      <c r="AE103" s="70">
        <v>1847.5388493150685</v>
      </c>
      <c r="AF103" s="70">
        <v>2016.8781369863016</v>
      </c>
      <c r="AG103" s="70">
        <v>2152.9815573770493</v>
      </c>
      <c r="AH103" s="70">
        <v>2388.1557534246572</v>
      </c>
      <c r="AI103" s="70">
        <v>2048.9694794520547</v>
      </c>
      <c r="AJ103" s="70">
        <v>2197.0419452054794</v>
      </c>
      <c r="AK103" s="70">
        <v>2260.070737704918</v>
      </c>
      <c r="AL103" s="70">
        <v>2263.3013698630139</v>
      </c>
      <c r="AM103" s="70">
        <v>2316.7633150684933</v>
      </c>
      <c r="AN103" s="70">
        <v>2337.4092602739729</v>
      </c>
      <c r="AO103" s="70">
        <v>2294.0977021857925</v>
      </c>
      <c r="AP103" s="70">
        <v>2312.0595616438354</v>
      </c>
      <c r="AQ103" s="70">
        <v>2320.1410958904107</v>
      </c>
      <c r="AR103" s="70">
        <v>2398.9529863013699</v>
      </c>
      <c r="AS103" s="70">
        <v>2308.4079781420774</v>
      </c>
      <c r="AT103" s="70">
        <v>2338.9862465753422</v>
      </c>
      <c r="AU103" s="70">
        <v>2370.0910684931505</v>
      </c>
      <c r="AV103" s="70">
        <v>2394.0806027397261</v>
      </c>
      <c r="AW103" s="70">
        <v>2458.1760109289617</v>
      </c>
      <c r="AX103" s="70">
        <v>2455.4140821917808</v>
      </c>
      <c r="AY103" s="70">
        <v>2454.2872328767126</v>
      </c>
      <c r="AZ103" s="70">
        <v>2577.0846575342466</v>
      </c>
      <c r="BA103" s="70">
        <v>2770.8727868852461</v>
      </c>
      <c r="BB103" s="70">
        <v>2801.3276712328766</v>
      </c>
      <c r="BC103" s="70">
        <v>2781.193260273973</v>
      </c>
      <c r="BD103" s="71">
        <v>2759.841479452055</v>
      </c>
      <c r="BE103" s="72">
        <v>-7.6772014109565134E-3</v>
      </c>
      <c r="BF103" s="72">
        <v>1.8806859064398829E-2</v>
      </c>
      <c r="BG103" s="72">
        <v>2.8083570361256947E-2</v>
      </c>
    </row>
    <row r="104" spans="1:61">
      <c r="A104" s="61" t="s">
        <v>129</v>
      </c>
      <c r="B104" s="70">
        <v>9.3496841429937874</v>
      </c>
      <c r="C104" s="70">
        <v>9.5752821491282667</v>
      </c>
      <c r="D104" s="70">
        <v>9.8071529804077873</v>
      </c>
      <c r="E104" s="70">
        <v>10.014326353482328</v>
      </c>
      <c r="F104" s="70">
        <v>10.274388049006838</v>
      </c>
      <c r="G104" s="70">
        <v>20.603721917808219</v>
      </c>
      <c r="H104" s="70">
        <v>18.91574</v>
      </c>
      <c r="I104" s="70">
        <v>20.447461475409835</v>
      </c>
      <c r="J104" s="70">
        <v>21.266723835616439</v>
      </c>
      <c r="K104" s="70">
        <v>16.864749863013699</v>
      </c>
      <c r="L104" s="70">
        <v>16.350307123287671</v>
      </c>
      <c r="M104" s="70">
        <v>16.207517486338798</v>
      </c>
      <c r="N104" s="70">
        <v>17.266073698630134</v>
      </c>
      <c r="O104" s="70">
        <v>20.092415890410962</v>
      </c>
      <c r="P104" s="70">
        <v>20.627354246575344</v>
      </c>
      <c r="Q104" s="70">
        <v>20.739716939890712</v>
      </c>
      <c r="R104" s="70">
        <v>24.620716438356165</v>
      </c>
      <c r="S104" s="70">
        <v>27.656070958904113</v>
      </c>
      <c r="T104" s="70">
        <v>30.147464931506843</v>
      </c>
      <c r="U104" s="70">
        <v>25.47178715846994</v>
      </c>
      <c r="V104" s="70">
        <v>23.381829863013699</v>
      </c>
      <c r="W104" s="70">
        <v>23.442847397260277</v>
      </c>
      <c r="X104" s="70">
        <v>26.695607397260272</v>
      </c>
      <c r="Y104" s="70">
        <v>26.28234535519125</v>
      </c>
      <c r="Z104" s="70">
        <v>25.178079178082193</v>
      </c>
      <c r="AA104" s="70">
        <v>27.099846027397259</v>
      </c>
      <c r="AB104" s="70">
        <v>28.395708767123285</v>
      </c>
      <c r="AC104" s="70">
        <v>33.18069098360656</v>
      </c>
      <c r="AD104" s="70">
        <v>32.544772328767124</v>
      </c>
      <c r="AE104" s="70">
        <v>36.075471506849311</v>
      </c>
      <c r="AF104" s="70">
        <v>39.102362465753423</v>
      </c>
      <c r="AG104" s="70">
        <v>47.331129781420756</v>
      </c>
      <c r="AH104" s="70">
        <v>51.413072054794526</v>
      </c>
      <c r="AI104" s="70">
        <v>54.823338082191768</v>
      </c>
      <c r="AJ104" s="70">
        <v>59.909301369863009</v>
      </c>
      <c r="AK104" s="70">
        <v>70.408367213114758</v>
      </c>
      <c r="AL104" s="70">
        <v>69.440269315068491</v>
      </c>
      <c r="AM104" s="70">
        <v>73.50858493150686</v>
      </c>
      <c r="AN104" s="70">
        <v>73.364730136986282</v>
      </c>
      <c r="AO104" s="70">
        <v>72.884636338797804</v>
      </c>
      <c r="AP104" s="70">
        <v>82.530840438356165</v>
      </c>
      <c r="AQ104" s="70">
        <v>85.974942958904123</v>
      </c>
      <c r="AR104" s="70">
        <v>91.311572219178075</v>
      </c>
      <c r="AS104" s="70">
        <v>82.761411420765043</v>
      </c>
      <c r="AT104" s="70">
        <v>87.22332816438356</v>
      </c>
      <c r="AU104" s="70">
        <v>87.025491897260252</v>
      </c>
      <c r="AV104" s="70">
        <v>91.688604086027411</v>
      </c>
      <c r="AW104" s="70">
        <v>95.387685248907118</v>
      </c>
      <c r="AX104" s="70">
        <v>82.033743733150686</v>
      </c>
      <c r="AY104" s="70">
        <v>70.59459608493151</v>
      </c>
      <c r="AZ104" s="70">
        <v>89.562138767123287</v>
      </c>
      <c r="BA104" s="70">
        <v>105.17680966761043</v>
      </c>
      <c r="BB104" s="70">
        <v>113.62405688351178</v>
      </c>
      <c r="BC104" s="70">
        <v>114.04910099982541</v>
      </c>
      <c r="BD104" s="71">
        <v>122.61573923772679</v>
      </c>
      <c r="BE104" s="72">
        <v>7.5113597238390284E-2</v>
      </c>
      <c r="BF104" s="72">
        <v>3.2586392945406439E-2</v>
      </c>
      <c r="BG104" s="72">
        <v>1.2477121479324647E-3</v>
      </c>
    </row>
    <row r="105" spans="1:61">
      <c r="A105" s="61" t="s">
        <v>95</v>
      </c>
      <c r="B105" s="70">
        <v>43.855726027397267</v>
      </c>
      <c r="C105" s="70">
        <v>51.777698630136989</v>
      </c>
      <c r="D105" s="70">
        <v>61.370958904109585</v>
      </c>
      <c r="E105" s="70">
        <v>72.863715846994538</v>
      </c>
      <c r="F105" s="70">
        <v>87.341150684931506</v>
      </c>
      <c r="G105" s="70">
        <v>104.72898630136987</v>
      </c>
      <c r="H105" s="70">
        <v>145.15742465753428</v>
      </c>
      <c r="I105" s="70">
        <v>156.19576502732241</v>
      </c>
      <c r="J105" s="70">
        <v>199.92827397260274</v>
      </c>
      <c r="K105" s="70">
        <v>179.72561643835616</v>
      </c>
      <c r="L105" s="70">
        <v>208.84180821917806</v>
      </c>
      <c r="M105" s="70">
        <v>268.44852459016397</v>
      </c>
      <c r="N105" s="70">
        <v>298.29827397260271</v>
      </c>
      <c r="O105" s="70">
        <v>348.83487671232871</v>
      </c>
      <c r="P105" s="70">
        <v>352.14986301369868</v>
      </c>
      <c r="Q105" s="70">
        <v>364.28909836065577</v>
      </c>
      <c r="R105" s="70">
        <v>323.84167123287676</v>
      </c>
      <c r="S105" s="70">
        <v>313.22556164383565</v>
      </c>
      <c r="T105" s="70">
        <v>322.39216438356169</v>
      </c>
      <c r="U105" s="70">
        <v>316.34581967213114</v>
      </c>
      <c r="V105" s="70">
        <v>392.46863753015754</v>
      </c>
      <c r="W105" s="70">
        <v>433.65266067956264</v>
      </c>
      <c r="X105" s="70">
        <v>451.71314296655544</v>
      </c>
      <c r="Y105" s="70">
        <v>512.83201437675177</v>
      </c>
      <c r="Z105" s="70">
        <v>568.00797264251128</v>
      </c>
      <c r="AA105" s="70">
        <v>588.74222972716632</v>
      </c>
      <c r="AB105" s="70">
        <v>608.49086627269025</v>
      </c>
      <c r="AC105" s="70">
        <v>625.42227432573316</v>
      </c>
      <c r="AD105" s="70">
        <v>670.07567344104223</v>
      </c>
      <c r="AE105" s="70">
        <v>711.91811853305592</v>
      </c>
      <c r="AF105" s="70">
        <v>766.06721538851275</v>
      </c>
      <c r="AG105" s="70">
        <v>769.55148400768655</v>
      </c>
      <c r="AH105" s="70">
        <v>800.28549668644314</v>
      </c>
      <c r="AI105" s="70">
        <v>824.56195508443636</v>
      </c>
      <c r="AJ105" s="70">
        <v>886.33254623999221</v>
      </c>
      <c r="AK105" s="70">
        <v>916.03667549703528</v>
      </c>
      <c r="AL105" s="70">
        <v>964.89686002312055</v>
      </c>
      <c r="AM105" s="70">
        <v>972.15271975965902</v>
      </c>
      <c r="AN105" s="70">
        <v>1014.9091945411853</v>
      </c>
      <c r="AO105" s="70">
        <v>1060.5301056017117</v>
      </c>
      <c r="AP105" s="70">
        <v>1056.7174799109021</v>
      </c>
      <c r="AQ105" s="70">
        <v>1056.3740046365822</v>
      </c>
      <c r="AR105" s="70">
        <v>1115.3397259353626</v>
      </c>
      <c r="AS105" s="70">
        <v>1009.5934930166484</v>
      </c>
      <c r="AT105" s="70">
        <v>1021.6436532697982</v>
      </c>
      <c r="AU105" s="70">
        <v>1043.4148950358806</v>
      </c>
      <c r="AV105" s="70">
        <v>950.44711087737801</v>
      </c>
      <c r="AW105" s="70">
        <v>949.6060873531178</v>
      </c>
      <c r="AX105" s="70">
        <v>981.13912617592359</v>
      </c>
      <c r="AY105" s="70">
        <v>1012.6404989185522</v>
      </c>
      <c r="AZ105" s="70">
        <v>1021.2354551312277</v>
      </c>
      <c r="BA105" s="70">
        <v>1046.1373990679579</v>
      </c>
      <c r="BB105" s="70">
        <v>1038.4494376508887</v>
      </c>
      <c r="BC105" s="70">
        <v>1049.5832569531849</v>
      </c>
      <c r="BD105" s="71">
        <v>998.01027761256239</v>
      </c>
      <c r="BE105" s="72">
        <v>-4.9136625416770441E-2</v>
      </c>
      <c r="BF105" s="72">
        <v>3.8920965691044973E-3</v>
      </c>
      <c r="BG105" s="72">
        <v>1.0155544099639612E-2</v>
      </c>
    </row>
    <row r="106" spans="1:61">
      <c r="A106" s="61" t="s">
        <v>96</v>
      </c>
      <c r="B106" s="70">
        <v>47.561397260273978</v>
      </c>
      <c r="C106" s="70">
        <v>55.992794520547946</v>
      </c>
      <c r="D106" s="70">
        <v>61.973424657534245</v>
      </c>
      <c r="E106" s="70">
        <v>81.13</v>
      </c>
      <c r="F106" s="70">
        <v>87.969643835616438</v>
      </c>
      <c r="G106" s="70">
        <v>102.80887671232877</v>
      </c>
      <c r="H106" s="70">
        <v>114.38657534246573</v>
      </c>
      <c r="I106" s="70">
        <v>142.74781420765026</v>
      </c>
      <c r="J106" s="70">
        <v>151.42624657534247</v>
      </c>
      <c r="K106" s="70">
        <v>153.65293150684931</v>
      </c>
      <c r="L106" s="70">
        <v>167.89980821917806</v>
      </c>
      <c r="M106" s="70">
        <v>175.97057377049182</v>
      </c>
      <c r="N106" s="70">
        <v>197.95082191780818</v>
      </c>
      <c r="O106" s="70">
        <v>221.27819178082194</v>
      </c>
      <c r="P106" s="70">
        <v>225.11169863013697</v>
      </c>
      <c r="Q106" s="70">
        <v>232.50806010928963</v>
      </c>
      <c r="R106" s="70">
        <v>223.64967123287673</v>
      </c>
      <c r="S106" s="70">
        <v>205.84895890410957</v>
      </c>
      <c r="T106" s="70">
        <v>231.31402739726028</v>
      </c>
      <c r="U106" s="70">
        <v>241.30590163934426</v>
      </c>
      <c r="V106" s="70">
        <v>231.55791780821917</v>
      </c>
      <c r="W106" s="70">
        <v>240.92602356164386</v>
      </c>
      <c r="X106" s="70">
        <v>263.96514301369854</v>
      </c>
      <c r="Y106" s="70">
        <v>297.76606284153007</v>
      </c>
      <c r="Z106" s="70">
        <v>349.94431671232877</v>
      </c>
      <c r="AA106" s="70">
        <v>423.96181205479456</v>
      </c>
      <c r="AB106" s="70">
        <v>452.19433150684927</v>
      </c>
      <c r="AC106" s="70">
        <v>507.66603730818173</v>
      </c>
      <c r="AD106" s="70">
        <v>590.03064684931508</v>
      </c>
      <c r="AE106" s="70">
        <v>655.47221808219183</v>
      </c>
      <c r="AF106" s="70">
        <v>712.69774821917815</v>
      </c>
      <c r="AG106" s="70">
        <v>792.13103834867889</v>
      </c>
      <c r="AH106" s="70">
        <v>805.25516356164371</v>
      </c>
      <c r="AI106" s="70">
        <v>741.6595416438355</v>
      </c>
      <c r="AJ106" s="70">
        <v>794.71422821917815</v>
      </c>
      <c r="AK106" s="70">
        <v>762.8609423992491</v>
      </c>
      <c r="AL106" s="70">
        <v>765.90107394650408</v>
      </c>
      <c r="AM106" s="70">
        <v>845.88783821653442</v>
      </c>
      <c r="AN106" s="70">
        <v>939.8709642882535</v>
      </c>
      <c r="AO106" s="70">
        <v>1000.7598288819926</v>
      </c>
      <c r="AP106" s="70">
        <v>1013.2908480700535</v>
      </c>
      <c r="AQ106" s="70">
        <v>1006.6481382954314</v>
      </c>
      <c r="AR106" s="70">
        <v>1025.9938401153618</v>
      </c>
      <c r="AS106" s="70">
        <v>1003.3312974451554</v>
      </c>
      <c r="AT106" s="70">
        <v>1058.3883300848026</v>
      </c>
      <c r="AU106" s="70">
        <v>1104.157907111952</v>
      </c>
      <c r="AV106" s="70">
        <v>1166.1110319505028</v>
      </c>
      <c r="AW106" s="70">
        <v>1224.9646268528313</v>
      </c>
      <c r="AX106" s="70">
        <v>1266.639557656204</v>
      </c>
      <c r="AY106" s="70">
        <v>1270.2570790428988</v>
      </c>
      <c r="AZ106" s="70">
        <v>1329.6562157581159</v>
      </c>
      <c r="BA106" s="70">
        <v>1364.376882886786</v>
      </c>
      <c r="BB106" s="70">
        <v>1407.1413264887033</v>
      </c>
      <c r="BC106" s="70">
        <v>1432.2848744476571</v>
      </c>
      <c r="BD106" s="71">
        <v>1453.2885999181619</v>
      </c>
      <c r="BE106" s="72">
        <v>1.4664488779583484E-2</v>
      </c>
      <c r="BF106" s="72">
        <v>3.6235590814284624E-2</v>
      </c>
      <c r="BG106" s="72">
        <v>1.4788361199324212E-2</v>
      </c>
    </row>
    <row r="107" spans="1:61">
      <c r="A107" s="61" t="s">
        <v>97</v>
      </c>
      <c r="B107" s="70">
        <v>31.34725278263836</v>
      </c>
      <c r="C107" s="70">
        <v>68.50953649182739</v>
      </c>
      <c r="D107" s="70">
        <v>100.33816599877534</v>
      </c>
      <c r="E107" s="70">
        <v>102.08027629303061</v>
      </c>
      <c r="F107" s="70">
        <v>123.7138201008548</v>
      </c>
      <c r="G107" s="70">
        <v>128.25801645062685</v>
      </c>
      <c r="H107" s="70">
        <v>108.50231535825426</v>
      </c>
      <c r="I107" s="70">
        <v>111.7193276379459</v>
      </c>
      <c r="J107" s="70">
        <v>109.93492319389534</v>
      </c>
      <c r="K107" s="70">
        <v>67.510698255448773</v>
      </c>
      <c r="L107" s="70">
        <v>64.568266352026299</v>
      </c>
      <c r="M107" s="70">
        <v>16.797280720104371</v>
      </c>
      <c r="N107" s="70">
        <v>16.339009845874521</v>
      </c>
      <c r="O107" s="70">
        <v>19.734791984594523</v>
      </c>
      <c r="P107" s="70">
        <v>22.860008867542469</v>
      </c>
      <c r="Q107" s="70">
        <v>40.101270499189077</v>
      </c>
      <c r="R107" s="70">
        <v>34.888210491118905</v>
      </c>
      <c r="S107" s="70">
        <v>35.527222734653698</v>
      </c>
      <c r="T107" s="70">
        <v>40.497557151549586</v>
      </c>
      <c r="U107" s="70">
        <v>39.444892270120768</v>
      </c>
      <c r="V107" s="70">
        <v>40.266043831374255</v>
      </c>
      <c r="W107" s="70">
        <v>44.578374380056985</v>
      </c>
      <c r="X107" s="70">
        <v>52.058153018308488</v>
      </c>
      <c r="Y107" s="70">
        <v>54.57637450248361</v>
      </c>
      <c r="Z107" s="70">
        <v>50.648395199055877</v>
      </c>
      <c r="AA107" s="70">
        <v>59.95649499854629</v>
      </c>
      <c r="AB107" s="70">
        <v>58.208580351155604</v>
      </c>
      <c r="AC107" s="70">
        <v>63.480027322404368</v>
      </c>
      <c r="AD107" s="70">
        <v>80.412602739726012</v>
      </c>
      <c r="AE107" s="70">
        <v>89.574794520547954</v>
      </c>
      <c r="AF107" s="70">
        <v>98.851726027397262</v>
      </c>
      <c r="AG107" s="70">
        <v>114.22950819672133</v>
      </c>
      <c r="AH107" s="70">
        <v>130.95178082191779</v>
      </c>
      <c r="AI107" s="70">
        <v>143.4772602739726</v>
      </c>
      <c r="AJ107" s="70">
        <v>158.11627397260276</v>
      </c>
      <c r="AK107" s="70">
        <v>170.60729508196724</v>
      </c>
      <c r="AL107" s="70">
        <v>185.7167671232877</v>
      </c>
      <c r="AM107" s="70">
        <v>205.00717808219181</v>
      </c>
      <c r="AN107" s="70">
        <v>219.97320608219181</v>
      </c>
      <c r="AO107" s="70">
        <v>262.76163730704525</v>
      </c>
      <c r="AP107" s="70">
        <v>257.56395912328765</v>
      </c>
      <c r="AQ107" s="70">
        <v>253.87647441095888</v>
      </c>
      <c r="AR107" s="70">
        <v>283.20236898630134</v>
      </c>
      <c r="AS107" s="70">
        <v>299.76029642076503</v>
      </c>
      <c r="AT107" s="70">
        <v>305.25608613698631</v>
      </c>
      <c r="AU107" s="70">
        <v>332.29161643835613</v>
      </c>
      <c r="AV107" s="70">
        <v>361.382301369863</v>
      </c>
      <c r="AW107" s="70">
        <v>371.43776996583222</v>
      </c>
      <c r="AX107" s="70">
        <v>397.81454827413069</v>
      </c>
      <c r="AY107" s="70">
        <v>409.08432731493451</v>
      </c>
      <c r="AZ107" s="70">
        <v>452.1226161622713</v>
      </c>
      <c r="BA107" s="70">
        <v>470.14779274950826</v>
      </c>
      <c r="BB107" s="70">
        <v>487.39361898953427</v>
      </c>
      <c r="BC107" s="70">
        <v>506.39254419632874</v>
      </c>
      <c r="BD107" s="71">
        <v>528.45749605454796</v>
      </c>
      <c r="BE107" s="72">
        <v>4.3572821344037393E-2</v>
      </c>
      <c r="BF107" s="72">
        <v>5.3831848034397334E-2</v>
      </c>
      <c r="BG107" s="72">
        <v>5.3774730845512625E-3</v>
      </c>
    </row>
    <row r="108" spans="1:61">
      <c r="A108" s="61" t="s">
        <v>98</v>
      </c>
      <c r="B108" s="70">
        <v>59.762801022384423</v>
      </c>
      <c r="C108" s="70">
        <v>63.08838990963546</v>
      </c>
      <c r="D108" s="70">
        <v>67.379064460964116</v>
      </c>
      <c r="E108" s="70">
        <v>71.148067037607106</v>
      </c>
      <c r="F108" s="70">
        <v>74.91658776583516</v>
      </c>
      <c r="G108" s="70">
        <v>78.490352499444768</v>
      </c>
      <c r="H108" s="70">
        <v>80.625583137501323</v>
      </c>
      <c r="I108" s="70">
        <v>90.525594959054899</v>
      </c>
      <c r="J108" s="70">
        <v>89.701703563910712</v>
      </c>
      <c r="K108" s="70">
        <v>98.749040376480764</v>
      </c>
      <c r="L108" s="70">
        <v>97.448209847569714</v>
      </c>
      <c r="M108" s="70">
        <v>102.14433331240352</v>
      </c>
      <c r="N108" s="70">
        <v>105.89818806745454</v>
      </c>
      <c r="O108" s="70">
        <v>121.98903634672141</v>
      </c>
      <c r="P108" s="70">
        <v>134.37591462139935</v>
      </c>
      <c r="Q108" s="70">
        <v>149.96268867004969</v>
      </c>
      <c r="R108" s="70">
        <v>154.57443659015036</v>
      </c>
      <c r="S108" s="70">
        <v>150.4677084959863</v>
      </c>
      <c r="T108" s="70">
        <v>153.45618017638591</v>
      </c>
      <c r="U108" s="70">
        <v>145.31199787578447</v>
      </c>
      <c r="V108" s="70">
        <v>164.88599619407896</v>
      </c>
      <c r="W108" s="70">
        <v>171.42173749708911</v>
      </c>
      <c r="X108" s="70">
        <v>165.4780602907401</v>
      </c>
      <c r="Y108" s="70">
        <v>165.78165417169183</v>
      </c>
      <c r="Z108" s="70">
        <v>165.46625694062399</v>
      </c>
      <c r="AA108" s="70">
        <v>177.91641428927022</v>
      </c>
      <c r="AB108" s="70">
        <v>164.16840309787827</v>
      </c>
      <c r="AC108" s="70">
        <v>153.77167868349173</v>
      </c>
      <c r="AD108" s="70">
        <v>160.94022788225357</v>
      </c>
      <c r="AE108" s="70">
        <v>160.48514236160835</v>
      </c>
      <c r="AF108" s="70">
        <v>170.79474614120264</v>
      </c>
      <c r="AG108" s="70">
        <v>181.46248785185082</v>
      </c>
      <c r="AH108" s="70">
        <v>185.34322177708998</v>
      </c>
      <c r="AI108" s="70">
        <v>195.23564555094578</v>
      </c>
      <c r="AJ108" s="70">
        <v>186.95824247075689</v>
      </c>
      <c r="AK108" s="70">
        <v>198.69614008230218</v>
      </c>
      <c r="AL108" s="70">
        <v>205.95400080577045</v>
      </c>
      <c r="AM108" s="70">
        <v>215.25373365848847</v>
      </c>
      <c r="AN108" s="70">
        <v>228.47659375219959</v>
      </c>
      <c r="AO108" s="70">
        <v>227.76584877255308</v>
      </c>
      <c r="AP108" s="70">
        <v>223.07490651357762</v>
      </c>
      <c r="AQ108" s="70">
        <v>232.49027186126716</v>
      </c>
      <c r="AR108" s="70">
        <v>249.3871868310849</v>
      </c>
      <c r="AS108" s="70">
        <v>244.64125345569451</v>
      </c>
      <c r="AT108" s="70">
        <v>265.47435030173034</v>
      </c>
      <c r="AU108" s="70">
        <v>308.42556980857108</v>
      </c>
      <c r="AV108" s="70">
        <v>320.10151783549583</v>
      </c>
      <c r="AW108" s="70">
        <v>332.72223840973612</v>
      </c>
      <c r="AX108" s="70">
        <v>356.95836029543324</v>
      </c>
      <c r="AY108" s="70">
        <v>387.79215226642572</v>
      </c>
      <c r="AZ108" s="70">
        <v>424.76964262883865</v>
      </c>
      <c r="BA108" s="70">
        <v>436.54203446237779</v>
      </c>
      <c r="BB108" s="70">
        <v>454.15424273674114</v>
      </c>
      <c r="BC108" s="70">
        <v>474.36411071602646</v>
      </c>
      <c r="BD108" s="71">
        <v>506.37161789820004</v>
      </c>
      <c r="BE108" s="72">
        <v>6.7474554796862707E-2</v>
      </c>
      <c r="BF108" s="72">
        <v>6.8459864609396126E-2</v>
      </c>
      <c r="BG108" s="72">
        <v>5.1527318021943169E-3</v>
      </c>
    </row>
    <row r="109" spans="1:61" s="109" customFormat="1">
      <c r="A109" s="106" t="s">
        <v>17</v>
      </c>
      <c r="B109" s="107">
        <v>3204.8025540638446</v>
      </c>
      <c r="C109" s="107">
        <v>3693.2621882456997</v>
      </c>
      <c r="D109" s="107">
        <v>4300.4557460221868</v>
      </c>
      <c r="E109" s="107">
        <v>4902.3982114728797</v>
      </c>
      <c r="F109" s="107">
        <v>5715.2000839991997</v>
      </c>
      <c r="G109" s="107">
        <v>6645.5284090713794</v>
      </c>
      <c r="H109" s="107">
        <v>7393.0497206875352</v>
      </c>
      <c r="I109" s="107">
        <v>7939.8221654931758</v>
      </c>
      <c r="J109" s="107">
        <v>9057.948199908491</v>
      </c>
      <c r="K109" s="107">
        <v>8996.0496160252478</v>
      </c>
      <c r="L109" s="107">
        <v>8964.3554130859848</v>
      </c>
      <c r="M109" s="107">
        <v>9515.9217108220801</v>
      </c>
      <c r="N109" s="107">
        <v>10036.059279703828</v>
      </c>
      <c r="O109" s="107">
        <v>10856.79326688561</v>
      </c>
      <c r="P109" s="107">
        <v>11152.445328628397</v>
      </c>
      <c r="Q109" s="107">
        <v>10552.573613087963</v>
      </c>
      <c r="R109" s="107">
        <v>10303.500116505553</v>
      </c>
      <c r="S109" s="107">
        <v>10019.85635014374</v>
      </c>
      <c r="T109" s="107">
        <v>10182.582828603036</v>
      </c>
      <c r="U109" s="107">
        <v>10534.919499063859</v>
      </c>
      <c r="V109" s="107">
        <v>10602.40327924622</v>
      </c>
      <c r="W109" s="107">
        <v>11032.543744814369</v>
      </c>
      <c r="X109" s="107">
        <v>11381.824663788357</v>
      </c>
      <c r="Y109" s="107">
        <v>12322.440309795209</v>
      </c>
      <c r="Z109" s="107">
        <v>13129.593186628761</v>
      </c>
      <c r="AA109" s="107">
        <v>13860.740596903745</v>
      </c>
      <c r="AB109" s="107">
        <v>14463.247657138929</v>
      </c>
      <c r="AC109" s="107">
        <v>15410.076486766176</v>
      </c>
      <c r="AD109" s="107">
        <v>16157.508623963857</v>
      </c>
      <c r="AE109" s="107">
        <v>17108.921403885157</v>
      </c>
      <c r="AF109" s="107">
        <v>18194.565155628279</v>
      </c>
      <c r="AG109" s="107">
        <v>19061.819082537128</v>
      </c>
      <c r="AH109" s="107">
        <v>20073.139813664635</v>
      </c>
      <c r="AI109" s="107">
        <v>19675.954194638158</v>
      </c>
      <c r="AJ109" s="107">
        <v>20604.24722921861</v>
      </c>
      <c r="AK109" s="107">
        <v>21183.481967005366</v>
      </c>
      <c r="AL109" s="107">
        <v>21403.553545223916</v>
      </c>
      <c r="AM109" s="107">
        <v>22156.319704619415</v>
      </c>
      <c r="AN109" s="107">
        <v>23072.808623570811</v>
      </c>
      <c r="AO109" s="107">
        <v>24288.398374899367</v>
      </c>
      <c r="AP109" s="107">
        <v>24575.548215108738</v>
      </c>
      <c r="AQ109" s="107">
        <v>25182.314400016701</v>
      </c>
      <c r="AR109" s="107">
        <v>26049.607485103825</v>
      </c>
      <c r="AS109" s="107">
        <v>25879.227370539393</v>
      </c>
      <c r="AT109" s="107">
        <v>26227.906456651912</v>
      </c>
      <c r="AU109" s="107">
        <v>27917.332074052159</v>
      </c>
      <c r="AV109" s="107">
        <v>28802.387238378684</v>
      </c>
      <c r="AW109" s="107">
        <v>29934.641649528505</v>
      </c>
      <c r="AX109" s="107">
        <v>30559.542712368671</v>
      </c>
      <c r="AY109" s="107">
        <v>31105.10818905793</v>
      </c>
      <c r="AZ109" s="107">
        <v>32343.864821309595</v>
      </c>
      <c r="BA109" s="107">
        <v>33518.539821226077</v>
      </c>
      <c r="BB109" s="107">
        <v>34668.930130303808</v>
      </c>
      <c r="BC109" s="107">
        <v>35456.513279961982</v>
      </c>
      <c r="BD109" s="107">
        <v>36178.144949007568</v>
      </c>
      <c r="BE109" s="108">
        <v>2.0352584117553807E-2</v>
      </c>
      <c r="BF109" s="108">
        <v>3.1987583265283837E-2</v>
      </c>
      <c r="BG109" s="119">
        <v>0.36814124535041332</v>
      </c>
    </row>
    <row r="110" spans="1:61">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1"/>
      <c r="BE110" s="72"/>
      <c r="BF110" s="72"/>
      <c r="BG110" s="72"/>
    </row>
    <row r="111" spans="1:61">
      <c r="A111" s="79" t="s">
        <v>21</v>
      </c>
      <c r="B111" s="80">
        <v>30770.561969303813</v>
      </c>
      <c r="C111" s="80">
        <v>33137.224910837307</v>
      </c>
      <c r="D111" s="80">
        <v>35503.390213192324</v>
      </c>
      <c r="E111" s="80">
        <v>38420.259802216533</v>
      </c>
      <c r="F111" s="80">
        <v>41726.69755610494</v>
      </c>
      <c r="G111" s="80">
        <v>45312.721968381957</v>
      </c>
      <c r="H111" s="80">
        <v>47886.139180851911</v>
      </c>
      <c r="I111" s="80">
        <v>51429.905991712862</v>
      </c>
      <c r="J111" s="80">
        <v>55576.976887934979</v>
      </c>
      <c r="K111" s="80">
        <v>54790.428248198616</v>
      </c>
      <c r="L111" s="80">
        <v>54342.25851629681</v>
      </c>
      <c r="M111" s="80">
        <v>57706.029413156561</v>
      </c>
      <c r="N111" s="80">
        <v>59921.014063797062</v>
      </c>
      <c r="O111" s="80">
        <v>62896.295240127612</v>
      </c>
      <c r="P111" s="80">
        <v>64024.9117625156</v>
      </c>
      <c r="Q111" s="80">
        <v>61407.874037069872</v>
      </c>
      <c r="R111" s="80">
        <v>59532.936467952146</v>
      </c>
      <c r="S111" s="80">
        <v>57845.492101943557</v>
      </c>
      <c r="T111" s="80">
        <v>57665.259080398188</v>
      </c>
      <c r="U111" s="80">
        <v>58907.937666127844</v>
      </c>
      <c r="V111" s="80">
        <v>59318.804081734488</v>
      </c>
      <c r="W111" s="80">
        <v>61100.649005270352</v>
      </c>
      <c r="X111" s="80">
        <v>62436.037820385427</v>
      </c>
      <c r="Y111" s="80">
        <v>64407.390329252688</v>
      </c>
      <c r="Z111" s="80">
        <v>65631.890591282281</v>
      </c>
      <c r="AA111" s="80">
        <v>66364.009980288756</v>
      </c>
      <c r="AB111" s="80">
        <v>66476.948022637283</v>
      </c>
      <c r="AC111" s="80">
        <v>67560.570370551941</v>
      </c>
      <c r="AD111" s="80">
        <v>67396.637448075984</v>
      </c>
      <c r="AE111" s="80">
        <v>68976.42281966834</v>
      </c>
      <c r="AF111" s="80">
        <v>70094.879735830502</v>
      </c>
      <c r="AG111" s="80">
        <v>71641.547758518849</v>
      </c>
      <c r="AH111" s="80">
        <v>73741.06876437625</v>
      </c>
      <c r="AI111" s="80">
        <v>74119.33407868848</v>
      </c>
      <c r="AJ111" s="80">
        <v>75673.559956210229</v>
      </c>
      <c r="AK111" s="80">
        <v>76484.971378134913</v>
      </c>
      <c r="AL111" s="80">
        <v>77365.729307596659</v>
      </c>
      <c r="AM111" s="80">
        <v>78238.288646408473</v>
      </c>
      <c r="AN111" s="80">
        <v>79907.622672360958</v>
      </c>
      <c r="AO111" s="80">
        <v>82654.461739694671</v>
      </c>
      <c r="AP111" s="80">
        <v>83891.178010635442</v>
      </c>
      <c r="AQ111" s="80">
        <v>84915.99774110537</v>
      </c>
      <c r="AR111" s="80">
        <v>86099.633900455563</v>
      </c>
      <c r="AS111" s="80">
        <v>85170.137173017458</v>
      </c>
      <c r="AT111" s="80">
        <v>84082.707196776144</v>
      </c>
      <c r="AU111" s="80">
        <v>86855.60511697513</v>
      </c>
      <c r="AV111" s="80">
        <v>87820.240744663257</v>
      </c>
      <c r="AW111" s="80">
        <v>88784.263398269337</v>
      </c>
      <c r="AX111" s="80">
        <v>90151.544757114811</v>
      </c>
      <c r="AY111" s="80">
        <v>90902.907710742671</v>
      </c>
      <c r="AZ111" s="80">
        <v>92610.12861136868</v>
      </c>
      <c r="BA111" s="80">
        <v>94403.976866573081</v>
      </c>
      <c r="BB111" s="80">
        <v>96012.591571507888</v>
      </c>
      <c r="BC111" s="80">
        <v>97348.380016017167</v>
      </c>
      <c r="BD111" s="80">
        <v>98272.457666544782</v>
      </c>
      <c r="BE111" s="81">
        <v>9.4924810292227324E-3</v>
      </c>
      <c r="BF111" s="81">
        <v>1.3454226511744105E-2</v>
      </c>
      <c r="BG111" s="81">
        <v>1</v>
      </c>
      <c r="BI111" s="121">
        <f>BD111/AK111</f>
        <v>1.2848597037540155</v>
      </c>
    </row>
    <row r="112" spans="1:61">
      <c r="A112" s="61" t="s">
        <v>99</v>
      </c>
      <c r="B112" s="70">
        <v>23108.667596617237</v>
      </c>
      <c r="C112" s="70">
        <v>24873.303941576367</v>
      </c>
      <c r="D112" s="70">
        <v>26682.048350097903</v>
      </c>
      <c r="E112" s="70">
        <v>28978.121634915573</v>
      </c>
      <c r="F112" s="70">
        <v>31584.678295220314</v>
      </c>
      <c r="G112" s="70">
        <v>34178.014069339304</v>
      </c>
      <c r="H112" s="70">
        <v>35839.474678806437</v>
      </c>
      <c r="I112" s="70">
        <v>38368.855645118398</v>
      </c>
      <c r="J112" s="70">
        <v>41283.637486957909</v>
      </c>
      <c r="K112" s="70">
        <v>39573.899062105607</v>
      </c>
      <c r="L112" s="70">
        <v>38525.110777537513</v>
      </c>
      <c r="M112" s="70">
        <v>40966.111948429047</v>
      </c>
      <c r="N112" s="70">
        <v>42130.116203195779</v>
      </c>
      <c r="O112" s="70">
        <v>43922.772650482293</v>
      </c>
      <c r="P112" s="70">
        <v>44242.182057807273</v>
      </c>
      <c r="Q112" s="70">
        <v>41265.299038035206</v>
      </c>
      <c r="R112" s="70">
        <v>39117.637532131026</v>
      </c>
      <c r="S112" s="70">
        <v>37260.816874230324</v>
      </c>
      <c r="T112" s="70">
        <v>36846.209048710007</v>
      </c>
      <c r="U112" s="70">
        <v>37771.746309960203</v>
      </c>
      <c r="V112" s="70">
        <v>37951.874077073961</v>
      </c>
      <c r="W112" s="70">
        <v>39117.437236432263</v>
      </c>
      <c r="X112" s="70">
        <v>39750.881457920812</v>
      </c>
      <c r="Y112" s="70">
        <v>41093.977337436474</v>
      </c>
      <c r="Z112" s="70">
        <v>41695.650659362218</v>
      </c>
      <c r="AA112" s="70">
        <v>41974.643037146154</v>
      </c>
      <c r="AB112" s="70">
        <v>42111.735039217499</v>
      </c>
      <c r="AC112" s="70">
        <v>43034.204620876939</v>
      </c>
      <c r="AD112" s="70">
        <v>43315.917788638202</v>
      </c>
      <c r="AE112" s="70">
        <v>44540.141984069749</v>
      </c>
      <c r="AF112" s="70">
        <v>45168.533940994283</v>
      </c>
      <c r="AG112" s="70">
        <v>46364.657386834981</v>
      </c>
      <c r="AH112" s="70">
        <v>47111.386264026441</v>
      </c>
      <c r="AI112" s="70">
        <v>47370.224177962795</v>
      </c>
      <c r="AJ112" s="70">
        <v>48283.690122251392</v>
      </c>
      <c r="AK112" s="70">
        <v>48237.744424831282</v>
      </c>
      <c r="AL112" s="70">
        <v>48241.069716483522</v>
      </c>
      <c r="AM112" s="70">
        <v>48230.9297427571</v>
      </c>
      <c r="AN112" s="70">
        <v>48756.988413579638</v>
      </c>
      <c r="AO112" s="70">
        <v>49453.246587805159</v>
      </c>
      <c r="AP112" s="70">
        <v>49757.447455302936</v>
      </c>
      <c r="AQ112" s="70">
        <v>49442.625123283979</v>
      </c>
      <c r="AR112" s="70">
        <v>49160.22023317594</v>
      </c>
      <c r="AS112" s="70">
        <v>47292.931831115558</v>
      </c>
      <c r="AT112" s="70">
        <v>45155.31120781658</v>
      </c>
      <c r="AU112" s="70">
        <v>45547.316078680698</v>
      </c>
      <c r="AV112" s="70">
        <v>44976.082353636688</v>
      </c>
      <c r="AW112" s="70">
        <v>44456.848270563751</v>
      </c>
      <c r="AX112" s="70">
        <v>44464.655308573987</v>
      </c>
      <c r="AY112" s="70">
        <v>44091.89998493671</v>
      </c>
      <c r="AZ112" s="70">
        <v>44700.106950673202</v>
      </c>
      <c r="BA112" s="70">
        <v>45209.846742083559</v>
      </c>
      <c r="BB112" s="70">
        <v>45746.742810962984</v>
      </c>
      <c r="BC112" s="70">
        <v>46115.008787692692</v>
      </c>
      <c r="BD112" s="71">
        <v>45822.291192083168</v>
      </c>
      <c r="BE112" s="72">
        <v>-6.3475558891716855E-3</v>
      </c>
      <c r="BF112" s="72">
        <v>-2.5190602630049685E-3</v>
      </c>
      <c r="BG112" s="72">
        <v>0.46627806284814838</v>
      </c>
    </row>
    <row r="113" spans="1:59">
      <c r="A113" s="61" t="s">
        <v>100</v>
      </c>
      <c r="B113" s="70">
        <v>7661.8943726865718</v>
      </c>
      <c r="C113" s="70">
        <v>8263.9209692609311</v>
      </c>
      <c r="D113" s="70">
        <v>8821.3418630944361</v>
      </c>
      <c r="E113" s="70">
        <v>9442.1381673009528</v>
      </c>
      <c r="F113" s="70">
        <v>10142.019260884626</v>
      </c>
      <c r="G113" s="70">
        <v>11134.707899042636</v>
      </c>
      <c r="H113" s="70">
        <v>12046.664502045498</v>
      </c>
      <c r="I113" s="70">
        <v>13061.050346594458</v>
      </c>
      <c r="J113" s="70">
        <v>14293.33940097708</v>
      </c>
      <c r="K113" s="70">
        <v>15216.529186093025</v>
      </c>
      <c r="L113" s="70">
        <v>15817.147738759315</v>
      </c>
      <c r="M113" s="70">
        <v>16739.917464727503</v>
      </c>
      <c r="N113" s="70">
        <v>17790.897860601282</v>
      </c>
      <c r="O113" s="70">
        <v>18973.522589645327</v>
      </c>
      <c r="P113" s="70">
        <v>19782.729704708301</v>
      </c>
      <c r="Q113" s="70">
        <v>20142.574999034623</v>
      </c>
      <c r="R113" s="70">
        <v>20415.298935821142</v>
      </c>
      <c r="S113" s="70">
        <v>20584.675227713222</v>
      </c>
      <c r="T113" s="70">
        <v>20819.050031688195</v>
      </c>
      <c r="U113" s="70">
        <v>21136.191356167645</v>
      </c>
      <c r="V113" s="70">
        <v>21366.930004660506</v>
      </c>
      <c r="W113" s="70">
        <v>21983.211768838148</v>
      </c>
      <c r="X113" s="70">
        <v>22685.156362464626</v>
      </c>
      <c r="Y113" s="70">
        <v>23313.412991816233</v>
      </c>
      <c r="Z113" s="70">
        <v>23936.239931920027</v>
      </c>
      <c r="AA113" s="70">
        <v>24389.366943142551</v>
      </c>
      <c r="AB113" s="70">
        <v>24365.212983419766</v>
      </c>
      <c r="AC113" s="70">
        <v>24526.365749674984</v>
      </c>
      <c r="AD113" s="70">
        <v>24080.719659437815</v>
      </c>
      <c r="AE113" s="70">
        <v>24436.280835598569</v>
      </c>
      <c r="AF113" s="70">
        <v>24926.345794836252</v>
      </c>
      <c r="AG113" s="70">
        <v>25276.890371683909</v>
      </c>
      <c r="AH113" s="70">
        <v>26629.682500349783</v>
      </c>
      <c r="AI113" s="70">
        <v>26749.109900725718</v>
      </c>
      <c r="AJ113" s="70">
        <v>27389.869833958866</v>
      </c>
      <c r="AK113" s="70">
        <v>28247.226953303609</v>
      </c>
      <c r="AL113" s="70">
        <v>29124.659591113181</v>
      </c>
      <c r="AM113" s="70">
        <v>30007.358903651395</v>
      </c>
      <c r="AN113" s="70">
        <v>31150.63425878136</v>
      </c>
      <c r="AO113" s="70">
        <v>33201.215151889453</v>
      </c>
      <c r="AP113" s="70">
        <v>34133.73055533252</v>
      </c>
      <c r="AQ113" s="70">
        <v>35473.372617821347</v>
      </c>
      <c r="AR113" s="70">
        <v>36939.413667279638</v>
      </c>
      <c r="AS113" s="70">
        <v>37877.205341901892</v>
      </c>
      <c r="AT113" s="70">
        <v>38927.395988959608</v>
      </c>
      <c r="AU113" s="70">
        <v>41308.289038294475</v>
      </c>
      <c r="AV113" s="70">
        <v>42844.158391026598</v>
      </c>
      <c r="AW113" s="70">
        <v>44327.415127705564</v>
      </c>
      <c r="AX113" s="70">
        <v>45686.889448540816</v>
      </c>
      <c r="AY113" s="70">
        <v>46811.007725806019</v>
      </c>
      <c r="AZ113" s="70">
        <v>47910.021660695478</v>
      </c>
      <c r="BA113" s="70">
        <v>49194.130124489449</v>
      </c>
      <c r="BB113" s="70">
        <v>50265.84876054489</v>
      </c>
      <c r="BC113" s="70">
        <v>51233.371228324497</v>
      </c>
      <c r="BD113" s="71">
        <v>52450.166474461665</v>
      </c>
      <c r="BE113" s="72">
        <v>2.3750052299202684E-2</v>
      </c>
      <c r="BF113" s="72">
        <v>3.0664934321239068E-2</v>
      </c>
      <c r="BG113" s="72">
        <v>0.53372193715185212</v>
      </c>
    </row>
    <row r="114" spans="1:59">
      <c r="A114" s="82" t="s">
        <v>101</v>
      </c>
      <c r="B114" s="83">
        <v>7799.2101549148747</v>
      </c>
      <c r="C114" s="83">
        <v>8566.4791192987559</v>
      </c>
      <c r="D114" s="83">
        <v>9302.2373919512465</v>
      </c>
      <c r="E114" s="83">
        <v>10181.490090792693</v>
      </c>
      <c r="F114" s="83">
        <v>11382.856360426909</v>
      </c>
      <c r="G114" s="83">
        <v>12595.830672261349</v>
      </c>
      <c r="H114" s="83">
        <v>13187.845826486613</v>
      </c>
      <c r="I114" s="83">
        <v>14096.001222604089</v>
      </c>
      <c r="J114" s="83">
        <v>15129.174366554025</v>
      </c>
      <c r="K114" s="83">
        <v>14211.519385858341</v>
      </c>
      <c r="L114" s="83">
        <v>13716.266837404963</v>
      </c>
      <c r="M114" s="83">
        <v>14598.112556331256</v>
      </c>
      <c r="N114" s="83">
        <v>14472.987347218175</v>
      </c>
      <c r="O114" s="83">
        <v>15352.707924655972</v>
      </c>
      <c r="P114" s="83">
        <v>15764.326138663902</v>
      </c>
      <c r="Q114" s="83">
        <v>14651.805677706081</v>
      </c>
      <c r="R114" s="83">
        <v>13715.25383044003</v>
      </c>
      <c r="S114" s="83">
        <v>13047.338182209485</v>
      </c>
      <c r="T114" s="83">
        <v>12725.14453847613</v>
      </c>
      <c r="U114" s="83">
        <v>12812.874891032247</v>
      </c>
      <c r="V114" s="83">
        <v>13060.090099153898</v>
      </c>
      <c r="W114" s="83">
        <v>13471.988313842083</v>
      </c>
      <c r="X114" s="83">
        <v>13492.871926999893</v>
      </c>
      <c r="Y114" s="83">
        <v>13625.94054733514</v>
      </c>
      <c r="Z114" s="83">
        <v>13689.15799300137</v>
      </c>
      <c r="AA114" s="83">
        <v>13998.231888012839</v>
      </c>
      <c r="AB114" s="83">
        <v>13989.838249993134</v>
      </c>
      <c r="AC114" s="83">
        <v>14042.119511730571</v>
      </c>
      <c r="AD114" s="83">
        <v>13913.145069899228</v>
      </c>
      <c r="AE114" s="83">
        <v>13991.406766067899</v>
      </c>
      <c r="AF114" s="83">
        <v>14246.610396865921</v>
      </c>
      <c r="AG114" s="83">
        <v>14505.575666269331</v>
      </c>
      <c r="AH114" s="83">
        <v>14606.381664549222</v>
      </c>
      <c r="AI114" s="83">
        <v>14966.856694379372</v>
      </c>
      <c r="AJ114" s="83">
        <v>14883.979379348159</v>
      </c>
      <c r="AK114" s="83">
        <v>14641.431859617976</v>
      </c>
      <c r="AL114" s="83">
        <v>14878.771837300957</v>
      </c>
      <c r="AM114" s="83">
        <v>14786.949953368501</v>
      </c>
      <c r="AN114" s="83">
        <v>14856.107393213755</v>
      </c>
      <c r="AO114" s="83">
        <v>14933.683882571591</v>
      </c>
      <c r="AP114" s="83">
        <v>15064.417713835226</v>
      </c>
      <c r="AQ114" s="83">
        <v>15042.885122455747</v>
      </c>
      <c r="AR114" s="83">
        <v>14727.316436324676</v>
      </c>
      <c r="AS114" s="83">
        <v>14526.951438087814</v>
      </c>
      <c r="AT114" s="83">
        <v>13779.046763483873</v>
      </c>
      <c r="AU114" s="83">
        <v>13668.559147561518</v>
      </c>
      <c r="AV114" s="83">
        <v>13258.299809115349</v>
      </c>
      <c r="AW114" s="83">
        <v>12739.519414826864</v>
      </c>
      <c r="AX114" s="83">
        <v>12526.202593071343</v>
      </c>
      <c r="AY114" s="83">
        <v>12314.592771920623</v>
      </c>
      <c r="AZ114" s="83">
        <v>12507.310947003243</v>
      </c>
      <c r="BA114" s="83">
        <v>12745.953151903268</v>
      </c>
      <c r="BB114" s="83">
        <v>12995.609318414079</v>
      </c>
      <c r="BC114" s="83">
        <v>12976.291568533055</v>
      </c>
      <c r="BD114" s="73">
        <v>12912.631869348379</v>
      </c>
      <c r="BE114" s="74">
        <v>-4.9058468552793943E-3</v>
      </c>
      <c r="BF114" s="74">
        <v>-1.1224695394147943E-2</v>
      </c>
      <c r="BG114" s="74">
        <v>0.13139624444076836</v>
      </c>
    </row>
    <row r="115" spans="1:59" ht="9.9499999999999993" customHeight="1">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7"/>
      <c r="AU115" s="128"/>
      <c r="AV115" s="128"/>
    </row>
    <row r="116" spans="1:59" ht="11.1" customHeight="1">
      <c r="A116" s="129" t="s">
        <v>147</v>
      </c>
    </row>
    <row r="117" spans="1:59">
      <c r="A117" s="125" t="s">
        <v>103</v>
      </c>
    </row>
    <row r="118" spans="1:59" ht="11.1" customHeight="1">
      <c r="A118" s="125" t="s">
        <v>104</v>
      </c>
    </row>
    <row r="119" spans="1:59" ht="11.1" customHeight="1">
      <c r="A119" s="125" t="s">
        <v>148</v>
      </c>
    </row>
    <row r="120" spans="1:59" ht="11.45" customHeight="1">
      <c r="A120" s="61" t="s">
        <v>130</v>
      </c>
    </row>
    <row r="121" spans="1:59" ht="12.6" customHeight="1">
      <c r="A121" s="89" t="s">
        <v>149</v>
      </c>
    </row>
    <row r="122" spans="1:59" ht="12.6" customHeight="1">
      <c r="A122" s="61" t="s">
        <v>150</v>
      </c>
    </row>
    <row r="123" spans="1:59" ht="13.35" customHeight="1">
      <c r="A123" s="89" t="s">
        <v>106</v>
      </c>
    </row>
    <row r="124" spans="1:59">
      <c r="A124" s="130"/>
      <c r="G124" s="131"/>
      <c r="H124" s="131"/>
      <c r="I124" s="131"/>
      <c r="J124" s="131"/>
      <c r="K124" s="131"/>
      <c r="L124" s="131"/>
      <c r="M124" s="131"/>
      <c r="N124" s="131"/>
      <c r="O124" s="131"/>
      <c r="P124" s="131"/>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row>
  </sheetData>
  <mergeCells count="1">
    <mergeCell ref="BE2:BF2"/>
  </mergeCells>
  <phoneticPr fontId="12"/>
  <hyperlinks>
    <hyperlink ref="BI1" location="Contents!A1" display="Contents" xr:uid="{FB9F0F8F-A1EE-425D-B918-3005AD7A94A7}"/>
    <hyperlink ref="L1" location="Contents!A1" display="Contents" xr:uid="{43968C72-3CB4-4926-8C93-03889C49E9F9}"/>
  </hyperlinks>
  <pageMargins left="0.25" right="0" top="0.25" bottom="0" header="0" footer="0"/>
  <pageSetup paperSize="8" scale="4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1D0DA-A47C-47B4-B678-750D0FBF1AD5}">
  <sheetPr>
    <pageSetUpPr fitToPage="1"/>
  </sheetPr>
  <dimension ref="A1:BH131"/>
  <sheetViews>
    <sheetView zoomScale="115" zoomScaleNormal="115" workbookViewId="0">
      <pane xSplit="1" ySplit="3" topLeftCell="AS80" activePane="bottomRight" state="frozen"/>
      <selection pane="topRight" activeCell="B1" sqref="B1"/>
      <selection pane="bottomLeft" activeCell="A4" sqref="A4"/>
      <selection pane="bottomRight" activeCell="AT106" sqref="AT106"/>
    </sheetView>
  </sheetViews>
  <sheetFormatPr defaultColWidth="10" defaultRowHeight="11.25"/>
  <cols>
    <col min="1" max="1" width="26.28515625" style="61" customWidth="1"/>
    <col min="2" max="43" width="7.28515625" style="61" customWidth="1"/>
    <col min="44" max="44" width="8.28515625" style="61" customWidth="1"/>
    <col min="45" max="45" width="8" style="61" customWidth="1"/>
    <col min="46" max="46" width="8.28515625" style="61" customWidth="1"/>
    <col min="47" max="47" width="8" style="61" customWidth="1"/>
    <col min="48" max="48" width="7.5703125" style="61" customWidth="1"/>
    <col min="49" max="49" width="8.140625" style="61" customWidth="1"/>
    <col min="50" max="50" width="7.42578125" style="61" customWidth="1"/>
    <col min="51" max="52" width="8.140625" style="61" customWidth="1"/>
    <col min="53" max="53" width="8.5703125" style="61" customWidth="1"/>
    <col min="54" max="54" width="8.42578125" style="61" customWidth="1"/>
    <col min="55" max="55" width="9" style="78" customWidth="1"/>
    <col min="56" max="57" width="10" style="61"/>
    <col min="58" max="58" width="7.140625" style="61" customWidth="1"/>
    <col min="59" max="16384" width="10" style="61"/>
  </cols>
  <sheetData>
    <row r="1" spans="1:60" s="59" customFormat="1" ht="12.75">
      <c r="A1" s="58" t="s">
        <v>28</v>
      </c>
      <c r="J1" s="105" t="s">
        <v>140</v>
      </c>
      <c r="BC1" s="60"/>
      <c r="BD1" s="61"/>
      <c r="BE1" s="61"/>
      <c r="BF1" s="103"/>
      <c r="BH1" s="105" t="s">
        <v>140</v>
      </c>
    </row>
    <row r="2" spans="1:60" s="59" customFormat="1">
      <c r="BC2" s="60"/>
      <c r="BD2" s="140" t="s">
        <v>29</v>
      </c>
      <c r="BE2" s="140"/>
      <c r="BF2" s="103" t="s">
        <v>30</v>
      </c>
    </row>
    <row r="3" spans="1:60" s="59" customFormat="1">
      <c r="A3" s="61" t="s">
        <v>31</v>
      </c>
      <c r="B3" s="59">
        <v>1965</v>
      </c>
      <c r="C3" s="59">
        <v>1966</v>
      </c>
      <c r="D3" s="59">
        <v>1967</v>
      </c>
      <c r="E3" s="59">
        <v>1968</v>
      </c>
      <c r="F3" s="59">
        <v>1969</v>
      </c>
      <c r="G3" s="59">
        <v>1970</v>
      </c>
      <c r="H3" s="59">
        <v>1971</v>
      </c>
      <c r="I3" s="59">
        <v>1972</v>
      </c>
      <c r="J3" s="59">
        <v>1973</v>
      </c>
      <c r="K3" s="59">
        <v>1974</v>
      </c>
      <c r="L3" s="59">
        <v>1975</v>
      </c>
      <c r="M3" s="59">
        <v>1976</v>
      </c>
      <c r="N3" s="59">
        <v>1977</v>
      </c>
      <c r="O3" s="59">
        <v>1978</v>
      </c>
      <c r="P3" s="59">
        <v>1979</v>
      </c>
      <c r="Q3" s="59">
        <v>1980</v>
      </c>
      <c r="R3" s="59">
        <v>1981</v>
      </c>
      <c r="S3" s="59">
        <v>1982</v>
      </c>
      <c r="T3" s="59">
        <v>1983</v>
      </c>
      <c r="U3" s="59">
        <v>1984</v>
      </c>
      <c r="V3" s="59">
        <v>1985</v>
      </c>
      <c r="W3" s="59">
        <v>1986</v>
      </c>
      <c r="X3" s="59">
        <v>1987</v>
      </c>
      <c r="Y3" s="59">
        <v>1988</v>
      </c>
      <c r="Z3" s="59">
        <v>1989</v>
      </c>
      <c r="AA3" s="59">
        <v>1990</v>
      </c>
      <c r="AB3" s="59">
        <v>1991</v>
      </c>
      <c r="AC3" s="59">
        <v>1992</v>
      </c>
      <c r="AD3" s="59">
        <v>1993</v>
      </c>
      <c r="AE3" s="59">
        <v>1994</v>
      </c>
      <c r="AF3" s="59">
        <v>1995</v>
      </c>
      <c r="AG3" s="59">
        <v>1996</v>
      </c>
      <c r="AH3" s="59">
        <v>1997</v>
      </c>
      <c r="AI3" s="59">
        <v>1998</v>
      </c>
      <c r="AJ3" s="59">
        <v>1999</v>
      </c>
      <c r="AK3" s="59">
        <v>2000</v>
      </c>
      <c r="AL3" s="59">
        <v>2001</v>
      </c>
      <c r="AM3" s="59">
        <v>2002</v>
      </c>
      <c r="AN3" s="59">
        <v>2003</v>
      </c>
      <c r="AO3" s="59">
        <v>2004</v>
      </c>
      <c r="AP3" s="59">
        <v>2005</v>
      </c>
      <c r="AQ3" s="59">
        <v>2006</v>
      </c>
      <c r="AR3" s="59">
        <v>2007</v>
      </c>
      <c r="AS3" s="59">
        <v>2008</v>
      </c>
      <c r="AT3" s="59">
        <v>2009</v>
      </c>
      <c r="AU3" s="59">
        <v>2010</v>
      </c>
      <c r="AV3" s="59">
        <v>2011</v>
      </c>
      <c r="AW3" s="62">
        <v>2012</v>
      </c>
      <c r="AX3" s="62">
        <v>2013</v>
      </c>
      <c r="AY3" s="62">
        <v>2014</v>
      </c>
      <c r="AZ3" s="62">
        <v>2015</v>
      </c>
      <c r="BA3" s="62">
        <v>2016</v>
      </c>
      <c r="BB3" s="62">
        <v>2017</v>
      </c>
      <c r="BC3" s="63">
        <v>2018</v>
      </c>
      <c r="BD3" s="103">
        <v>2018</v>
      </c>
      <c r="BE3" s="103" t="s">
        <v>141</v>
      </c>
      <c r="BF3" s="103">
        <v>2018</v>
      </c>
    </row>
    <row r="4" spans="1:60" s="59" customForma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5"/>
      <c r="BD4" s="66"/>
      <c r="BE4" s="66"/>
      <c r="BF4" s="66"/>
    </row>
    <row r="5" spans="1:60" s="59" customFormat="1">
      <c r="A5" s="59" t="s">
        <v>33</v>
      </c>
      <c r="B5" s="64">
        <v>1108.1163013698629</v>
      </c>
      <c r="C5" s="64">
        <v>1167.4687945205478</v>
      </c>
      <c r="D5" s="64">
        <v>1245.5570684931508</v>
      </c>
      <c r="E5" s="64">
        <v>1322.1573497267759</v>
      </c>
      <c r="F5" s="64">
        <v>1380.190328767123</v>
      </c>
      <c r="G5" s="64">
        <v>1471.5797534246572</v>
      </c>
      <c r="H5" s="64">
        <v>1512.1282465753422</v>
      </c>
      <c r="I5" s="64">
        <v>1588.9092349726777</v>
      </c>
      <c r="J5" s="64">
        <v>1682.3791780821916</v>
      </c>
      <c r="K5" s="64">
        <v>1712.6540821917811</v>
      </c>
      <c r="L5" s="64">
        <v>1682.4199178082192</v>
      </c>
      <c r="M5" s="64">
        <v>1788.9290710382513</v>
      </c>
      <c r="N5" s="64">
        <v>1811.6932328767123</v>
      </c>
      <c r="O5" s="64">
        <v>1849.0447397260273</v>
      </c>
      <c r="P5" s="64">
        <v>1931.1275890410959</v>
      </c>
      <c r="Q5" s="64">
        <v>1898.0324590163937</v>
      </c>
      <c r="R5" s="64">
        <v>1788.1710958904112</v>
      </c>
      <c r="S5" s="64">
        <v>1608.5453698630135</v>
      </c>
      <c r="T5" s="64">
        <v>1518.1247397260274</v>
      </c>
      <c r="U5" s="64">
        <v>1539.7878142076502</v>
      </c>
      <c r="V5" s="64">
        <v>1556.1315342465755</v>
      </c>
      <c r="W5" s="64">
        <v>1559.4790684931506</v>
      </c>
      <c r="X5" s="64">
        <v>1627.2131506849314</v>
      </c>
      <c r="Y5" s="64">
        <v>1709.7737704918031</v>
      </c>
      <c r="Z5" s="64">
        <v>1770.719342465753</v>
      </c>
      <c r="AA5" s="64">
        <v>1747.3063561643835</v>
      </c>
      <c r="AB5" s="64">
        <v>1659.1684931506852</v>
      </c>
      <c r="AC5" s="64">
        <v>1688.9137158469941</v>
      </c>
      <c r="AD5" s="64">
        <v>1697.2957808219182</v>
      </c>
      <c r="AE5" s="64">
        <v>1726.1353698630141</v>
      </c>
      <c r="AF5" s="64">
        <v>1848.248824429581</v>
      </c>
      <c r="AG5" s="64">
        <v>1889.2182786345459</v>
      </c>
      <c r="AH5" s="64">
        <v>1968.8843788339382</v>
      </c>
      <c r="AI5" s="64">
        <v>2002.2677130643253</v>
      </c>
      <c r="AJ5" s="64">
        <v>2061.2129587842255</v>
      </c>
      <c r="AK5" s="64">
        <v>2042.7063820573103</v>
      </c>
      <c r="AL5" s="64">
        <v>2093.8701559046831</v>
      </c>
      <c r="AM5" s="64">
        <v>2172.3131428685488</v>
      </c>
      <c r="AN5" s="64">
        <v>2228.2381765604759</v>
      </c>
      <c r="AO5" s="64">
        <v>2308.5909116077623</v>
      </c>
      <c r="AP5" s="64">
        <v>2290.3242952804826</v>
      </c>
      <c r="AQ5" s="64">
        <v>2292.3796848050652</v>
      </c>
      <c r="AR5" s="64">
        <v>2362.2507970607044</v>
      </c>
      <c r="AS5" s="64">
        <v>2322.8963987336383</v>
      </c>
      <c r="AT5" s="64">
        <v>2208.5669054694135</v>
      </c>
      <c r="AU5" s="64">
        <v>2358.3199065988128</v>
      </c>
      <c r="AV5" s="64">
        <v>2436.2679802351081</v>
      </c>
      <c r="AW5" s="64">
        <v>2375.6629958858171</v>
      </c>
      <c r="AX5" s="64">
        <v>2397.6182650145079</v>
      </c>
      <c r="AY5" s="64">
        <v>2442.1302389396005</v>
      </c>
      <c r="AZ5" s="64">
        <v>2401.2528450771097</v>
      </c>
      <c r="BA5" s="64">
        <v>2448.2686466037344</v>
      </c>
      <c r="BB5" s="64">
        <v>2447.9957179022795</v>
      </c>
      <c r="BC5" s="65">
        <v>2447.1334282496041</v>
      </c>
      <c r="BD5" s="66">
        <v>-3.5224312132964286E-4</v>
      </c>
      <c r="BE5" s="66">
        <v>3.5718361905352491E-3</v>
      </c>
      <c r="BF5" s="66">
        <v>2.4509839208387677E-2</v>
      </c>
    </row>
    <row r="6" spans="1:60" s="59" customFormat="1">
      <c r="A6" s="59" t="s">
        <v>34</v>
      </c>
      <c r="B6" s="64">
        <v>315.87108772763037</v>
      </c>
      <c r="C6" s="64">
        <v>333.0484836818593</v>
      </c>
      <c r="D6" s="64">
        <v>357.30595710829783</v>
      </c>
      <c r="E6" s="64">
        <v>386.14476235724572</v>
      </c>
      <c r="F6" s="64">
        <v>410.02190563825519</v>
      </c>
      <c r="G6" s="64">
        <v>440.73598723637929</v>
      </c>
      <c r="H6" s="64">
        <v>467.2848515115985</v>
      </c>
      <c r="I6" s="64">
        <v>523.35316614271596</v>
      </c>
      <c r="J6" s="64">
        <v>564.17780545867424</v>
      </c>
      <c r="K6" s="64">
        <v>629.4570692649047</v>
      </c>
      <c r="L6" s="64">
        <v>690.24884432835142</v>
      </c>
      <c r="M6" s="64">
        <v>753.82705921531726</v>
      </c>
      <c r="N6" s="64">
        <v>780.15630006381787</v>
      </c>
      <c r="O6" s="64">
        <v>888.94844242271336</v>
      </c>
      <c r="P6" s="64">
        <v>961.92247167515109</v>
      </c>
      <c r="Q6" s="64">
        <v>1071.6892298101343</v>
      </c>
      <c r="R6" s="64">
        <v>1195.7025334896628</v>
      </c>
      <c r="S6" s="64">
        <v>1254.6380253343029</v>
      </c>
      <c r="T6" s="64">
        <v>1227.687988319803</v>
      </c>
      <c r="U6" s="64">
        <v>1293.3178525833439</v>
      </c>
      <c r="V6" s="64">
        <v>1356.8727348580419</v>
      </c>
      <c r="W6" s="64">
        <v>1393.829720743852</v>
      </c>
      <c r="X6" s="64">
        <v>1448.3223554074709</v>
      </c>
      <c r="Y6" s="64">
        <v>1434.9980005209904</v>
      </c>
      <c r="Z6" s="64">
        <v>1537.5411403553035</v>
      </c>
      <c r="AA6" s="64">
        <v>1610.7858039745322</v>
      </c>
      <c r="AB6" s="64">
        <v>1686.5303258285223</v>
      </c>
      <c r="AC6" s="64">
        <v>1708.3388500020724</v>
      </c>
      <c r="AD6" s="64">
        <v>1714.927472565636</v>
      </c>
      <c r="AE6" s="64">
        <v>1824.3367854375992</v>
      </c>
      <c r="AF6" s="64">
        <v>1722.4216625654878</v>
      </c>
      <c r="AG6" s="64">
        <v>1744.8585409007233</v>
      </c>
      <c r="AH6" s="64">
        <v>1783.8836461805608</v>
      </c>
      <c r="AI6" s="64">
        <v>1881.0340605233087</v>
      </c>
      <c r="AJ6" s="64">
        <v>1874.4423784680687</v>
      </c>
      <c r="AK6" s="64">
        <v>1951.930530528273</v>
      </c>
      <c r="AL6" s="64">
        <v>1925.0348656643771</v>
      </c>
      <c r="AM6" s="64">
        <v>1847.9614916338924</v>
      </c>
      <c r="AN6" s="64">
        <v>1900.6789992965175</v>
      </c>
      <c r="AO6" s="64">
        <v>1975.2469899759869</v>
      </c>
      <c r="AP6" s="64">
        <v>2017.3777514957794</v>
      </c>
      <c r="AQ6" s="64">
        <v>2008.0863632461346</v>
      </c>
      <c r="AR6" s="64">
        <v>2088.873898902832</v>
      </c>
      <c r="AS6" s="64">
        <v>2080.4366432071165</v>
      </c>
      <c r="AT6" s="64">
        <v>2021.3211539700585</v>
      </c>
      <c r="AU6" s="64">
        <v>2039.7388008779549</v>
      </c>
      <c r="AV6" s="64">
        <v>2065.1436774035337</v>
      </c>
      <c r="AW6" s="64">
        <v>2082.9994868638073</v>
      </c>
      <c r="AX6" s="64">
        <v>2034.163493880877</v>
      </c>
      <c r="AY6" s="64">
        <v>1959.6948855621406</v>
      </c>
      <c r="AZ6" s="64">
        <v>1939.2885936848515</v>
      </c>
      <c r="BA6" s="64">
        <v>1950.1785773916672</v>
      </c>
      <c r="BB6" s="64">
        <v>1883.2274211034444</v>
      </c>
      <c r="BC6" s="65">
        <v>1811.5350969382437</v>
      </c>
      <c r="BD6" s="66">
        <v>-3.8068861658351327E-2</v>
      </c>
      <c r="BE6" s="66">
        <v>-1.03102905794068E-2</v>
      </c>
      <c r="BF6" s="66">
        <v>1.8143854942174634E-2</v>
      </c>
    </row>
    <row r="7" spans="1:60" s="59" customFormat="1">
      <c r="A7" s="59" t="s">
        <v>32</v>
      </c>
      <c r="B7" s="67">
        <v>11522.187698</v>
      </c>
      <c r="C7" s="67">
        <v>12100.347314000001</v>
      </c>
      <c r="D7" s="67">
        <v>12566.880466000001</v>
      </c>
      <c r="E7" s="67">
        <v>13404.548552000002</v>
      </c>
      <c r="F7" s="67">
        <v>14152.985096</v>
      </c>
      <c r="G7" s="67">
        <v>14709.910246000001</v>
      </c>
      <c r="H7" s="67">
        <v>15222.758083000001</v>
      </c>
      <c r="I7" s="67">
        <v>16380.813852000001</v>
      </c>
      <c r="J7" s="67">
        <v>17317.932766999998</v>
      </c>
      <c r="K7" s="67">
        <v>16630.647999999997</v>
      </c>
      <c r="L7" s="67">
        <v>16333.560876999998</v>
      </c>
      <c r="M7" s="67">
        <v>17460.744534999998</v>
      </c>
      <c r="N7" s="67">
        <v>18443.366767</v>
      </c>
      <c r="O7" s="67">
        <v>18755.940658000003</v>
      </c>
      <c r="P7" s="67">
        <v>18438.211149999999</v>
      </c>
      <c r="Q7" s="67">
        <v>17062.354835999999</v>
      </c>
      <c r="R7" s="67">
        <v>16059.695341000002</v>
      </c>
      <c r="S7" s="67">
        <v>15294.962683999998</v>
      </c>
      <c r="T7" s="67">
        <v>15234.540301999999</v>
      </c>
      <c r="U7" s="67">
        <v>15725.35893454645</v>
      </c>
      <c r="V7" s="67">
        <v>15726.130987136989</v>
      </c>
      <c r="W7" s="67">
        <v>16280.893615493153</v>
      </c>
      <c r="X7" s="67">
        <v>16664.66912310959</v>
      </c>
      <c r="Y7" s="67">
        <v>17283.250134530059</v>
      </c>
      <c r="Z7" s="67">
        <v>17325.233205041095</v>
      </c>
      <c r="AA7" s="67">
        <v>16988.2555179439</v>
      </c>
      <c r="AB7" s="67">
        <v>16715.461389791908</v>
      </c>
      <c r="AC7" s="67">
        <v>17032.712089978402</v>
      </c>
      <c r="AD7" s="67">
        <v>17236.357494633397</v>
      </c>
      <c r="AE7" s="67">
        <v>17718.709286236794</v>
      </c>
      <c r="AF7" s="67">
        <v>17724.942415544032</v>
      </c>
      <c r="AG7" s="67">
        <v>18309.354512165235</v>
      </c>
      <c r="AH7" s="67">
        <v>18620.599619519893</v>
      </c>
      <c r="AI7" s="67">
        <v>18917.13191624005</v>
      </c>
      <c r="AJ7" s="67">
        <v>19518.9633716471</v>
      </c>
      <c r="AK7" s="67">
        <v>19701.355204633615</v>
      </c>
      <c r="AL7" s="67">
        <v>19648.533376292238</v>
      </c>
      <c r="AM7" s="67">
        <v>19761.002547337244</v>
      </c>
      <c r="AN7" s="67">
        <v>20033.041290757988</v>
      </c>
      <c r="AO7" s="67">
        <v>20731.490135518867</v>
      </c>
      <c r="AP7" s="67">
        <v>20802.215202883883</v>
      </c>
      <c r="AQ7" s="67">
        <v>20687.383007175475</v>
      </c>
      <c r="AR7" s="67">
        <v>20680.506115459884</v>
      </c>
      <c r="AS7" s="67">
        <v>19490.413731760047</v>
      </c>
      <c r="AT7" s="67">
        <v>18771.39726027397</v>
      </c>
      <c r="AU7" s="67">
        <v>19180.128767123289</v>
      </c>
      <c r="AV7" s="67">
        <v>18882.073972602735</v>
      </c>
      <c r="AW7" s="67">
        <v>18490.215846994535</v>
      </c>
      <c r="AX7" s="67">
        <v>18961.126027397269</v>
      </c>
      <c r="AY7" s="67">
        <v>19105.613698630139</v>
      </c>
      <c r="AZ7" s="67">
        <v>19530.909589041097</v>
      </c>
      <c r="BA7" s="67">
        <v>19687.232240437155</v>
      </c>
      <c r="BB7" s="67">
        <v>19957.723287671233</v>
      </c>
      <c r="BC7" s="68">
        <v>20455.668042767757</v>
      </c>
      <c r="BD7" s="69">
        <v>2.4949977906754794E-2</v>
      </c>
      <c r="BE7" s="69">
        <v>-3.5512117171024871E-3</v>
      </c>
      <c r="BF7" s="66">
        <v>0.20487854435751407</v>
      </c>
    </row>
    <row r="8" spans="1:60" s="109" customFormat="1">
      <c r="A8" s="106" t="s">
        <v>12</v>
      </c>
      <c r="B8" s="107">
        <v>12946.175087097494</v>
      </c>
      <c r="C8" s="107">
        <v>13600.864592202408</v>
      </c>
      <c r="D8" s="107">
        <v>14169.74349160145</v>
      </c>
      <c r="E8" s="107">
        <v>15112.850664084024</v>
      </c>
      <c r="F8" s="107">
        <v>15943.197330405379</v>
      </c>
      <c r="G8" s="107">
        <v>16622.225986661037</v>
      </c>
      <c r="H8" s="107">
        <v>17202.171181086942</v>
      </c>
      <c r="I8" s="107">
        <v>18493.076253115396</v>
      </c>
      <c r="J8" s="107">
        <v>19564.489750540866</v>
      </c>
      <c r="K8" s="107">
        <v>18972.759151456681</v>
      </c>
      <c r="L8" s="107">
        <v>18706.229639136567</v>
      </c>
      <c r="M8" s="107">
        <v>20003.500665253567</v>
      </c>
      <c r="N8" s="107">
        <v>21035.21629994053</v>
      </c>
      <c r="O8" s="107">
        <v>21493.933840148744</v>
      </c>
      <c r="P8" s="107">
        <v>21331.261210716246</v>
      </c>
      <c r="Q8" s="107">
        <v>20032.076524826527</v>
      </c>
      <c r="R8" s="107">
        <v>19043.568970380074</v>
      </c>
      <c r="S8" s="107">
        <v>18158.146079197315</v>
      </c>
      <c r="T8" s="107">
        <v>17980.35303004583</v>
      </c>
      <c r="U8" s="107">
        <v>18558.464601337444</v>
      </c>
      <c r="V8" s="107">
        <v>18639.135256241607</v>
      </c>
      <c r="W8" s="107">
        <v>19234.202404730157</v>
      </c>
      <c r="X8" s="107">
        <v>19740.204629201991</v>
      </c>
      <c r="Y8" s="107">
        <v>20428.021905542853</v>
      </c>
      <c r="Z8" s="107">
        <v>20633.493687862152</v>
      </c>
      <c r="AA8" s="107">
        <v>20346.347678082817</v>
      </c>
      <c r="AB8" s="107">
        <v>20061.160208771114</v>
      </c>
      <c r="AC8" s="107">
        <v>20429.964655827469</v>
      </c>
      <c r="AD8" s="107">
        <v>20648.580748020951</v>
      </c>
      <c r="AE8" s="107">
        <v>21269.181441537406</v>
      </c>
      <c r="AF8" s="107">
        <v>21295.612902539102</v>
      </c>
      <c r="AG8" s="107">
        <v>21943.431331700504</v>
      </c>
      <c r="AH8" s="107">
        <v>22373.367644534392</v>
      </c>
      <c r="AI8" s="107">
        <v>22800.433689827685</v>
      </c>
      <c r="AJ8" s="107">
        <v>23454.618708899394</v>
      </c>
      <c r="AK8" s="107">
        <v>23695.992117219197</v>
      </c>
      <c r="AL8" s="107">
        <v>23667.438397861297</v>
      </c>
      <c r="AM8" s="107">
        <v>23781.277181839687</v>
      </c>
      <c r="AN8" s="107">
        <v>24161.958466614982</v>
      </c>
      <c r="AO8" s="107">
        <v>25015.328037102616</v>
      </c>
      <c r="AP8" s="107">
        <v>25109.917249660146</v>
      </c>
      <c r="AQ8" s="107">
        <v>24987.849055226674</v>
      </c>
      <c r="AR8" s="107">
        <v>25131.63081142342</v>
      </c>
      <c r="AS8" s="107">
        <v>23893.746773700801</v>
      </c>
      <c r="AT8" s="107">
        <v>23001.285319713443</v>
      </c>
      <c r="AU8" s="107">
        <v>23578.187474600058</v>
      </c>
      <c r="AV8" s="107">
        <v>23383.485630241375</v>
      </c>
      <c r="AW8" s="107">
        <v>22948.878329744159</v>
      </c>
      <c r="AX8" s="107">
        <v>23392.907786292653</v>
      </c>
      <c r="AY8" s="107">
        <v>23507.438823131881</v>
      </c>
      <c r="AZ8" s="107">
        <v>23871.451027803058</v>
      </c>
      <c r="BA8" s="107">
        <v>24085.679464432556</v>
      </c>
      <c r="BB8" s="107">
        <v>24288.946426676957</v>
      </c>
      <c r="BC8" s="107">
        <v>24714.336567955605</v>
      </c>
      <c r="BD8" s="108">
        <v>1.751373377033083E-2</v>
      </c>
      <c r="BE8" s="108">
        <v>-3.4047782677416594E-3</v>
      </c>
      <c r="BF8" s="119">
        <v>0.24753223850807637</v>
      </c>
    </row>
    <row r="9" spans="1:60" s="59" customFormat="1">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5"/>
      <c r="BD9" s="66"/>
      <c r="BE9" s="66"/>
      <c r="BF9" s="66"/>
    </row>
    <row r="10" spans="1:60">
      <c r="A10" s="59" t="s">
        <v>35</v>
      </c>
      <c r="B10" s="70">
        <v>432.3739355605797</v>
      </c>
      <c r="C10" s="70">
        <v>447.27080600790305</v>
      </c>
      <c r="D10" s="70">
        <v>459.87697726060208</v>
      </c>
      <c r="E10" s="70">
        <v>468.99481011836536</v>
      </c>
      <c r="F10" s="70">
        <v>491.75073283137988</v>
      </c>
      <c r="G10" s="70">
        <v>447.78576840223838</v>
      </c>
      <c r="H10" s="70">
        <v>479.60326027397264</v>
      </c>
      <c r="I10" s="70">
        <v>478.58415300546454</v>
      </c>
      <c r="J10" s="70">
        <v>482.63468493150691</v>
      </c>
      <c r="K10" s="70">
        <v>482.87438356164381</v>
      </c>
      <c r="L10" s="70">
        <v>457.94616438356161</v>
      </c>
      <c r="M10" s="70">
        <v>472.72937158469949</v>
      </c>
      <c r="N10" s="70">
        <v>497.94052054794525</v>
      </c>
      <c r="O10" s="70">
        <v>499.88358904109589</v>
      </c>
      <c r="P10" s="70">
        <v>528.45887671232867</v>
      </c>
      <c r="Q10" s="70">
        <v>490.15234972677592</v>
      </c>
      <c r="R10" s="70">
        <v>458.2827123287671</v>
      </c>
      <c r="S10" s="70">
        <v>441.00805479452049</v>
      </c>
      <c r="T10" s="70">
        <v>450.82260273972605</v>
      </c>
      <c r="U10" s="70">
        <v>426.95508196721312</v>
      </c>
      <c r="V10" s="70">
        <v>388.97791780821922</v>
      </c>
      <c r="W10" s="70">
        <v>448.4805479452055</v>
      </c>
      <c r="X10" s="70">
        <v>476.7063835616438</v>
      </c>
      <c r="Y10" s="70">
        <v>474.9129781420765</v>
      </c>
      <c r="Z10" s="70">
        <v>434.87424657534245</v>
      </c>
      <c r="AA10" s="70">
        <v>412.27298630136988</v>
      </c>
      <c r="AB10" s="70">
        <v>425.93090410958899</v>
      </c>
      <c r="AC10" s="70">
        <v>448.93073770491799</v>
      </c>
      <c r="AD10" s="70">
        <v>446.81602739726031</v>
      </c>
      <c r="AE10" s="70">
        <v>432.966301369863</v>
      </c>
      <c r="AF10" s="70">
        <v>431.50950684931502</v>
      </c>
      <c r="AG10" s="70">
        <v>447.43112021857922</v>
      </c>
      <c r="AH10" s="70">
        <v>450.2628767123287</v>
      </c>
      <c r="AI10" s="70">
        <v>459.0195890410958</v>
      </c>
      <c r="AJ10" s="70">
        <v>430.6128493150685</v>
      </c>
      <c r="AK10" s="70">
        <v>431.64439890710395</v>
      </c>
      <c r="AL10" s="70">
        <v>426.55183561643832</v>
      </c>
      <c r="AM10" s="70">
        <v>394.92230136986302</v>
      </c>
      <c r="AN10" s="70">
        <v>406.87090410958899</v>
      </c>
      <c r="AO10" s="70">
        <v>427.08095628415293</v>
      </c>
      <c r="AP10" s="70">
        <v>451.22913013698627</v>
      </c>
      <c r="AQ10" s="70">
        <v>473.8517854891337</v>
      </c>
      <c r="AR10" s="70">
        <v>527.75254429437143</v>
      </c>
      <c r="AS10" s="70">
        <v>540.09211105519148</v>
      </c>
      <c r="AT10" s="70">
        <v>532.22289119795005</v>
      </c>
      <c r="AU10" s="70">
        <v>593.68642372237696</v>
      </c>
      <c r="AV10" s="70">
        <v>608.77928985089341</v>
      </c>
      <c r="AW10" s="70">
        <v>635.63073336464038</v>
      </c>
      <c r="AX10" s="70">
        <v>682.9549952312135</v>
      </c>
      <c r="AY10" s="70">
        <v>673.05522918464828</v>
      </c>
      <c r="AZ10" s="70">
        <v>695.78450952309481</v>
      </c>
      <c r="BA10" s="70">
        <v>686.3384925443163</v>
      </c>
      <c r="BB10" s="70">
        <v>684.18206788688417</v>
      </c>
      <c r="BC10" s="71">
        <v>647.65644516384361</v>
      </c>
      <c r="BD10" s="72">
        <v>-5.3385822922619064E-2</v>
      </c>
      <c r="BE10" s="72">
        <v>2.6299542156348998E-2</v>
      </c>
      <c r="BF10" s="72">
        <v>6.4867551356184725E-3</v>
      </c>
    </row>
    <row r="11" spans="1:60">
      <c r="A11" s="59" t="s">
        <v>36</v>
      </c>
      <c r="B11" s="70">
        <v>305.67380821917806</v>
      </c>
      <c r="C11" s="70">
        <v>334.60257534246574</v>
      </c>
      <c r="D11" s="70">
        <v>344.54016438356172</v>
      </c>
      <c r="E11" s="70">
        <v>412.43237704918033</v>
      </c>
      <c r="F11" s="70">
        <v>456.56490410958895</v>
      </c>
      <c r="G11" s="70">
        <v>515.87842703736214</v>
      </c>
      <c r="H11" s="70">
        <v>568.84123392843719</v>
      </c>
      <c r="I11" s="70">
        <v>655.57721645042068</v>
      </c>
      <c r="J11" s="70">
        <v>802.75746282621935</v>
      </c>
      <c r="K11" s="70">
        <v>862.90874590591216</v>
      </c>
      <c r="L11" s="70">
        <v>891.08888342345472</v>
      </c>
      <c r="M11" s="70">
        <v>960.82588277211926</v>
      </c>
      <c r="N11" s="70">
        <v>992.5040142951035</v>
      </c>
      <c r="O11" s="70">
        <v>1093.8455746427787</v>
      </c>
      <c r="P11" s="70">
        <v>1161.5756081765269</v>
      </c>
      <c r="Q11" s="70">
        <v>1125.3378516745722</v>
      </c>
      <c r="R11" s="70">
        <v>1083.2880191220804</v>
      </c>
      <c r="S11" s="70">
        <v>1128.6071768447623</v>
      </c>
      <c r="T11" s="70">
        <v>1103.5341850355871</v>
      </c>
      <c r="U11" s="70">
        <v>1141.5436663592441</v>
      </c>
      <c r="V11" s="70">
        <v>1188.221510169242</v>
      </c>
      <c r="W11" s="70">
        <v>1346.8914132209218</v>
      </c>
      <c r="X11" s="70">
        <v>1389.8640931083517</v>
      </c>
      <c r="Y11" s="70">
        <v>1416.7930384568072</v>
      </c>
      <c r="Z11" s="70">
        <v>1445.0388663713379</v>
      </c>
      <c r="AA11" s="70">
        <v>1416.9405455461974</v>
      </c>
      <c r="AB11" s="70">
        <v>1438.0985576952469</v>
      </c>
      <c r="AC11" s="70">
        <v>1519.8206091225925</v>
      </c>
      <c r="AD11" s="70">
        <v>1588.7837189590202</v>
      </c>
      <c r="AE11" s="70">
        <v>1697.7348682170095</v>
      </c>
      <c r="AF11" s="70">
        <v>1773.1052487337545</v>
      </c>
      <c r="AG11" s="70">
        <v>1864.4004136639271</v>
      </c>
      <c r="AH11" s="70">
        <v>1985.3258413256606</v>
      </c>
      <c r="AI11" s="70">
        <v>2056.0465311920934</v>
      </c>
      <c r="AJ11" s="70">
        <v>2107.6897101964714</v>
      </c>
      <c r="AK11" s="70">
        <v>2029.4870027697884</v>
      </c>
      <c r="AL11" s="70">
        <v>2062.7803913107159</v>
      </c>
      <c r="AM11" s="70">
        <v>2044.6489547274514</v>
      </c>
      <c r="AN11" s="70">
        <v>1984.0862828742479</v>
      </c>
      <c r="AO11" s="70">
        <v>2064.7522095616905</v>
      </c>
      <c r="AP11" s="70">
        <v>2123.3406001516232</v>
      </c>
      <c r="AQ11" s="70">
        <v>2152.242755281356</v>
      </c>
      <c r="AR11" s="70">
        <v>2308.348624160084</v>
      </c>
      <c r="AS11" s="70">
        <v>2481.2755203544743</v>
      </c>
      <c r="AT11" s="70">
        <v>2497.9325122055102</v>
      </c>
      <c r="AU11" s="70">
        <v>2713.5441948158705</v>
      </c>
      <c r="AV11" s="70">
        <v>2831.920379163656</v>
      </c>
      <c r="AW11" s="70">
        <v>2884.2422623170351</v>
      </c>
      <c r="AX11" s="70">
        <v>3099.7949852130414</v>
      </c>
      <c r="AY11" s="70">
        <v>3210.2301073232284</v>
      </c>
      <c r="AZ11" s="70">
        <v>3139.5786938105844</v>
      </c>
      <c r="BA11" s="70">
        <v>2960.2485984608502</v>
      </c>
      <c r="BB11" s="70">
        <v>3052.0783880159179</v>
      </c>
      <c r="BC11" s="71">
        <v>3080.8189737714697</v>
      </c>
      <c r="BD11" s="72">
        <v>9.4167259492425881E-3</v>
      </c>
      <c r="BE11" s="72">
        <v>2.8322713047230774E-2</v>
      </c>
      <c r="BF11" s="72">
        <v>3.0856665519583066E-2</v>
      </c>
    </row>
    <row r="12" spans="1:60">
      <c r="A12" s="61" t="s">
        <v>37</v>
      </c>
      <c r="B12" s="70">
        <v>70.516940454443812</v>
      </c>
      <c r="C12" s="70">
        <v>77.453144432393898</v>
      </c>
      <c r="D12" s="70">
        <v>81.568630817590986</v>
      </c>
      <c r="E12" s="70">
        <v>86.063510017555274</v>
      </c>
      <c r="F12" s="70">
        <v>92.454944023671928</v>
      </c>
      <c r="G12" s="70">
        <v>97.837721290962207</v>
      </c>
      <c r="H12" s="70">
        <v>108.04353424657535</v>
      </c>
      <c r="I12" s="70">
        <v>114.29131147540984</v>
      </c>
      <c r="J12" s="70">
        <v>109.5587397260274</v>
      </c>
      <c r="K12" s="70">
        <v>105.07109589041096</v>
      </c>
      <c r="L12" s="70">
        <v>92.020657534246567</v>
      </c>
      <c r="M12" s="70">
        <v>97.105300546448092</v>
      </c>
      <c r="N12" s="70">
        <v>100.02356164383562</v>
      </c>
      <c r="O12" s="70">
        <v>108.82997260273972</v>
      </c>
      <c r="P12" s="70">
        <v>109.88660273972603</v>
      </c>
      <c r="Q12" s="70">
        <v>111.30177595628416</v>
      </c>
      <c r="R12" s="70">
        <v>115.53317808219177</v>
      </c>
      <c r="S12" s="70">
        <v>103.84602739726027</v>
      </c>
      <c r="T12" s="70">
        <v>100.35991780821917</v>
      </c>
      <c r="U12" s="70">
        <v>100.21095628415301</v>
      </c>
      <c r="V12" s="70">
        <v>97.676383561643831</v>
      </c>
      <c r="W12" s="70">
        <v>104.4215890410959</v>
      </c>
      <c r="X12" s="70">
        <v>109.38887671232875</v>
      </c>
      <c r="Y12" s="70">
        <v>120.13877049180329</v>
      </c>
      <c r="Z12" s="70">
        <v>132.93095890410959</v>
      </c>
      <c r="AA12" s="70">
        <v>140.18158904109586</v>
      </c>
      <c r="AB12" s="70">
        <v>156.36120923546108</v>
      </c>
      <c r="AC12" s="70">
        <v>169.05438556462855</v>
      </c>
      <c r="AD12" s="70">
        <v>184.81426704230225</v>
      </c>
      <c r="AE12" s="70">
        <v>198.17370804079664</v>
      </c>
      <c r="AF12" s="70">
        <v>217.73869862475118</v>
      </c>
      <c r="AG12" s="70">
        <v>231.14984684995949</v>
      </c>
      <c r="AH12" s="70">
        <v>249.52508718076297</v>
      </c>
      <c r="AI12" s="70">
        <v>255.77163942416897</v>
      </c>
      <c r="AJ12" s="70">
        <v>259.48068833816581</v>
      </c>
      <c r="AK12" s="70">
        <v>253.12626863785988</v>
      </c>
      <c r="AL12" s="70">
        <v>242.31397618785093</v>
      </c>
      <c r="AM12" s="70">
        <v>251.97382034780421</v>
      </c>
      <c r="AN12" s="70">
        <v>243.93935134479915</v>
      </c>
      <c r="AO12" s="70">
        <v>257.40655025555048</v>
      </c>
      <c r="AP12" s="70">
        <v>266.13020813969138</v>
      </c>
      <c r="AQ12" s="70">
        <v>293.48980004734989</v>
      </c>
      <c r="AR12" s="70">
        <v>377.1026561762485</v>
      </c>
      <c r="AS12" s="70">
        <v>389.93318237733621</v>
      </c>
      <c r="AT12" s="70">
        <v>383.49173846953659</v>
      </c>
      <c r="AU12" s="70">
        <v>342.63949974840011</v>
      </c>
      <c r="AV12" s="70">
        <v>371.00992071820224</v>
      </c>
      <c r="AW12" s="70">
        <v>375.60493071434115</v>
      </c>
      <c r="AX12" s="70">
        <v>362.47615477732597</v>
      </c>
      <c r="AY12" s="70">
        <v>353.08636752040314</v>
      </c>
      <c r="AZ12" s="70">
        <v>355.47313519703283</v>
      </c>
      <c r="BA12" s="70">
        <v>377.02296364867385</v>
      </c>
      <c r="BB12" s="70">
        <v>368.85183935096023</v>
      </c>
      <c r="BC12" s="71">
        <v>378.7667448123704</v>
      </c>
      <c r="BD12" s="72">
        <v>2.688045552072249E-2</v>
      </c>
      <c r="BE12" s="72">
        <v>-2.2097951892398049E-3</v>
      </c>
      <c r="BF12" s="72">
        <v>3.7936272316282955E-3</v>
      </c>
    </row>
    <row r="13" spans="1:60">
      <c r="A13" s="61" t="s">
        <v>38</v>
      </c>
      <c r="B13" s="70">
        <v>81.432291290215119</v>
      </c>
      <c r="C13" s="70">
        <v>92.393680298180826</v>
      </c>
      <c r="D13" s="70">
        <v>93.369314963161699</v>
      </c>
      <c r="E13" s="70">
        <v>103.89654224386317</v>
      </c>
      <c r="F13" s="70">
        <v>100.49194879341259</v>
      </c>
      <c r="G13" s="70">
        <v>116.06589275958822</v>
      </c>
      <c r="H13" s="70">
        <v>119.95295890410958</v>
      </c>
      <c r="I13" s="70">
        <v>134.95265027322407</v>
      </c>
      <c r="J13" s="70">
        <v>131.22712328767125</v>
      </c>
      <c r="K13" s="70">
        <v>144.79786301369862</v>
      </c>
      <c r="L13" s="70">
        <v>144.8206301369863</v>
      </c>
      <c r="M13" s="70">
        <v>152.09262295081967</v>
      </c>
      <c r="N13" s="70">
        <v>153.11501369863015</v>
      </c>
      <c r="O13" s="70">
        <v>156.63687671232879</v>
      </c>
      <c r="P13" s="70">
        <v>165.69027397260274</v>
      </c>
      <c r="Q13" s="70">
        <v>157.05881967213116</v>
      </c>
      <c r="R13" s="70">
        <v>161.4944794520548</v>
      </c>
      <c r="S13" s="70">
        <v>165.90605479452054</v>
      </c>
      <c r="T13" s="70">
        <v>171.87026027397258</v>
      </c>
      <c r="U13" s="70">
        <v>171.38659016393441</v>
      </c>
      <c r="V13" s="70">
        <v>178.59495890410957</v>
      </c>
      <c r="W13" s="70">
        <v>177.61073972602742</v>
      </c>
      <c r="X13" s="70">
        <v>187.03650684931506</v>
      </c>
      <c r="Y13" s="70">
        <v>196.38637158469942</v>
      </c>
      <c r="Z13" s="70">
        <v>202.67205479452053</v>
      </c>
      <c r="AA13" s="70">
        <v>205.80561643835622</v>
      </c>
      <c r="AB13" s="70">
        <v>211.11534246575346</v>
      </c>
      <c r="AC13" s="70">
        <v>230.95505464480877</v>
      </c>
      <c r="AD13" s="70">
        <v>245.59232876712332</v>
      </c>
      <c r="AE13" s="70">
        <v>253.68547945205484</v>
      </c>
      <c r="AF13" s="70">
        <v>266.22158904109591</v>
      </c>
      <c r="AG13" s="70">
        <v>274.49842076502733</v>
      </c>
      <c r="AH13" s="70">
        <v>280.51088602739731</v>
      </c>
      <c r="AI13" s="70">
        <v>275.18405561643834</v>
      </c>
      <c r="AJ13" s="70">
        <v>245.53862000000001</v>
      </c>
      <c r="AK13" s="70">
        <v>238.96280327868851</v>
      </c>
      <c r="AL13" s="70">
        <v>225.42008219178081</v>
      </c>
      <c r="AM13" s="70">
        <v>221.28661643835619</v>
      </c>
      <c r="AN13" s="70">
        <v>229.57263013698633</v>
      </c>
      <c r="AO13" s="70">
        <v>228.25600546448084</v>
      </c>
      <c r="AP13" s="70">
        <v>236.86697260273974</v>
      </c>
      <c r="AQ13" s="70">
        <v>234.19040000000004</v>
      </c>
      <c r="AR13" s="70">
        <v>232.01875342465758</v>
      </c>
      <c r="AS13" s="70">
        <v>248.33905464480878</v>
      </c>
      <c r="AT13" s="70">
        <v>229.99915068493152</v>
      </c>
      <c r="AU13" s="70">
        <v>256.44063013698627</v>
      </c>
      <c r="AV13" s="70">
        <v>275.02134246575343</v>
      </c>
      <c r="AW13" s="70">
        <v>295.14030054644809</v>
      </c>
      <c r="AX13" s="70">
        <v>297.425095890411</v>
      </c>
      <c r="AY13" s="70">
        <v>316.11402739726032</v>
      </c>
      <c r="AZ13" s="70">
        <v>332.19483141190835</v>
      </c>
      <c r="BA13" s="70">
        <v>345.12248604685402</v>
      </c>
      <c r="BB13" s="70">
        <v>340.30556652970301</v>
      </c>
      <c r="BC13" s="71">
        <v>342.33540640174436</v>
      </c>
      <c r="BD13" s="72">
        <v>5.9647565943186098E-3</v>
      </c>
      <c r="BE13" s="72">
        <v>3.9045573179891102E-2</v>
      </c>
      <c r="BF13" s="72">
        <v>3.4287406111102236E-3</v>
      </c>
    </row>
    <row r="14" spans="1:60">
      <c r="A14" s="61" t="s">
        <v>39</v>
      </c>
      <c r="B14" s="70">
        <v>13.394794520547945</v>
      </c>
      <c r="C14" s="70">
        <v>13.969342465753426</v>
      </c>
      <c r="D14" s="70">
        <v>15.110301369863013</v>
      </c>
      <c r="E14" s="70">
        <v>18.008934426229509</v>
      </c>
      <c r="F14" s="70">
        <v>18.951095890410958</v>
      </c>
      <c r="G14" s="70">
        <v>21.513561643835615</v>
      </c>
      <c r="H14" s="70">
        <v>23.876849315068494</v>
      </c>
      <c r="I14" s="70">
        <v>24.656830601092899</v>
      </c>
      <c r="J14" s="70">
        <v>27.438712328767121</v>
      </c>
      <c r="K14" s="70">
        <v>31.346931506849316</v>
      </c>
      <c r="L14" s="70">
        <v>30.726054794520547</v>
      </c>
      <c r="M14" s="70">
        <v>34.701803278688523</v>
      </c>
      <c r="N14" s="70">
        <v>43.558082191780827</v>
      </c>
      <c r="O14" s="70">
        <v>44.839561643835623</v>
      </c>
      <c r="P14" s="70">
        <v>47.775315068493157</v>
      </c>
      <c r="Q14" s="70">
        <v>61.876693989071043</v>
      </c>
      <c r="R14" s="70">
        <v>68.985917808219185</v>
      </c>
      <c r="S14" s="70">
        <v>75.137452054794537</v>
      </c>
      <c r="T14" s="70">
        <v>68.840602739726023</v>
      </c>
      <c r="U14" s="70">
        <v>69.118661202185791</v>
      </c>
      <c r="V14" s="70">
        <v>85.138191780821927</v>
      </c>
      <c r="W14" s="70">
        <v>86.423698630136983</v>
      </c>
      <c r="X14" s="70">
        <v>87.641780821917806</v>
      </c>
      <c r="Y14" s="70">
        <v>86.606748633879761</v>
      </c>
      <c r="Z14" s="70">
        <v>90.733863013698624</v>
      </c>
      <c r="AA14" s="70">
        <v>91.464684931506866</v>
      </c>
      <c r="AB14" s="70">
        <v>102.80994520547947</v>
      </c>
      <c r="AC14" s="70">
        <v>99.673087431693986</v>
      </c>
      <c r="AD14" s="70">
        <v>104.19416438356164</v>
      </c>
      <c r="AE14" s="70">
        <v>113.15438356164383</v>
      </c>
      <c r="AF14" s="70">
        <v>111.01328767123287</v>
      </c>
      <c r="AG14" s="70">
        <v>123.24005464480875</v>
      </c>
      <c r="AH14" s="70">
        <v>140.50249315068493</v>
      </c>
      <c r="AI14" s="70">
        <v>143.34219178082191</v>
      </c>
      <c r="AJ14" s="70">
        <v>130.10627397260274</v>
      </c>
      <c r="AK14" s="70">
        <v>136.5103825136612</v>
      </c>
      <c r="AL14" s="70">
        <v>141.10043835616437</v>
      </c>
      <c r="AM14" s="70">
        <v>140.25564383561641</v>
      </c>
      <c r="AN14" s="70">
        <v>144.19600000000003</v>
      </c>
      <c r="AO14" s="70">
        <v>154.56460545144549</v>
      </c>
      <c r="AP14" s="70">
        <v>169.15414442267354</v>
      </c>
      <c r="AQ14" s="70">
        <v>179.65388277883619</v>
      </c>
      <c r="AR14" s="70">
        <v>182.7494543378703</v>
      </c>
      <c r="AS14" s="70">
        <v>188.07439246679269</v>
      </c>
      <c r="AT14" s="70">
        <v>190.66661604693621</v>
      </c>
      <c r="AU14" s="70">
        <v>220.41987397260277</v>
      </c>
      <c r="AV14" s="70">
        <v>226.11709589041101</v>
      </c>
      <c r="AW14" s="70">
        <v>232.97557923497268</v>
      </c>
      <c r="AX14" s="70">
        <v>247.41898630136987</v>
      </c>
      <c r="AY14" s="70">
        <v>260.37183013698632</v>
      </c>
      <c r="AZ14" s="70">
        <v>254.21316986301369</v>
      </c>
      <c r="BA14" s="70">
        <v>239.75854918032786</v>
      </c>
      <c r="BB14" s="70">
        <v>237.15062191780822</v>
      </c>
      <c r="BC14" s="71">
        <v>255.28866575342468</v>
      </c>
      <c r="BD14" s="72">
        <v>7.6483222725440392E-2</v>
      </c>
      <c r="BE14" s="72">
        <v>2.6400412490443337E-2</v>
      </c>
      <c r="BF14" s="72">
        <v>2.5569035497242415E-3</v>
      </c>
    </row>
    <row r="15" spans="1:60">
      <c r="A15" s="61" t="s">
        <v>40</v>
      </c>
      <c r="B15" s="70">
        <v>74.438270282135349</v>
      </c>
      <c r="C15" s="70">
        <v>94.675921852345397</v>
      </c>
      <c r="D15" s="70">
        <v>95.448505490489694</v>
      </c>
      <c r="E15" s="70">
        <v>95.270988935335211</v>
      </c>
      <c r="F15" s="70">
        <v>93.610038863247965</v>
      </c>
      <c r="G15" s="70">
        <v>98.036672640098672</v>
      </c>
      <c r="H15" s="70">
        <v>97.996328767123288</v>
      </c>
      <c r="I15" s="70">
        <v>84.195792349726773</v>
      </c>
      <c r="J15" s="70">
        <v>99.888301369863001</v>
      </c>
      <c r="K15" s="70">
        <v>118.08816438356163</v>
      </c>
      <c r="L15" s="70">
        <v>120.06720547945204</v>
      </c>
      <c r="M15" s="70">
        <v>120.61759562841527</v>
      </c>
      <c r="N15" s="70">
        <v>120.07684931506847</v>
      </c>
      <c r="O15" s="70">
        <v>118.2405205479452</v>
      </c>
      <c r="P15" s="70">
        <v>123.11767123287672</v>
      </c>
      <c r="Q15" s="70">
        <v>132.44702185792346</v>
      </c>
      <c r="R15" s="70">
        <v>135.85410958904109</v>
      </c>
      <c r="S15" s="70">
        <v>133.10630136986299</v>
      </c>
      <c r="T15" s="70">
        <v>118.01936986301368</v>
      </c>
      <c r="U15" s="70">
        <v>121.26937158469943</v>
      </c>
      <c r="V15" s="70">
        <v>118.67841095890411</v>
      </c>
      <c r="W15" s="70">
        <v>126.79449315068491</v>
      </c>
      <c r="X15" s="70">
        <v>136.98476712328767</v>
      </c>
      <c r="Y15" s="70">
        <v>134.83483606557374</v>
      </c>
      <c r="Z15" s="70">
        <v>119.47449315068492</v>
      </c>
      <c r="AA15" s="70">
        <v>119.33109589041096</v>
      </c>
      <c r="AB15" s="70">
        <v>111.01838356164383</v>
      </c>
      <c r="AC15" s="70">
        <v>116.20286885245899</v>
      </c>
      <c r="AD15" s="70">
        <v>121.13465753424659</v>
      </c>
      <c r="AE15" s="70">
        <v>131.6004383561644</v>
      </c>
      <c r="AF15" s="70">
        <v>148.88561643835618</v>
      </c>
      <c r="AG15" s="70">
        <v>153.98994535519125</v>
      </c>
      <c r="AH15" s="70">
        <v>159.25150684931506</v>
      </c>
      <c r="AI15" s="70">
        <v>154.63065753424658</v>
      </c>
      <c r="AJ15" s="70">
        <v>159.23531506849312</v>
      </c>
      <c r="AK15" s="70">
        <v>154.98909836065573</v>
      </c>
      <c r="AL15" s="70">
        <v>147.28901369863016</v>
      </c>
      <c r="AM15" s="70">
        <v>146.98583561643838</v>
      </c>
      <c r="AN15" s="70">
        <v>139.82854794520549</v>
      </c>
      <c r="AO15" s="70">
        <v>153.00519125683059</v>
      </c>
      <c r="AP15" s="70">
        <v>154.35488610567518</v>
      </c>
      <c r="AQ15" s="70">
        <v>148.53761159271232</v>
      </c>
      <c r="AR15" s="70">
        <v>157.38983201855629</v>
      </c>
      <c r="AS15" s="70">
        <v>175.19260206119142</v>
      </c>
      <c r="AT15" s="70">
        <v>182.20506849315069</v>
      </c>
      <c r="AU15" s="70">
        <v>190.80397260273972</v>
      </c>
      <c r="AV15" s="70">
        <v>219.74890410958906</v>
      </c>
      <c r="AW15" s="70">
        <v>215.4405737704918</v>
      </c>
      <c r="AX15" s="70">
        <v>228.20589041095894</v>
      </c>
      <c r="AY15" s="70">
        <v>224.92835616438353</v>
      </c>
      <c r="AZ15" s="70">
        <v>246.83</v>
      </c>
      <c r="BA15" s="70">
        <v>259.29036230256759</v>
      </c>
      <c r="BB15" s="70">
        <v>258.28499280421181</v>
      </c>
      <c r="BC15" s="71">
        <v>267.07846369137468</v>
      </c>
      <c r="BD15" s="72">
        <v>3.4045612916537404E-2</v>
      </c>
      <c r="BE15" s="72">
        <v>5.0781093754612261E-2</v>
      </c>
      <c r="BF15" s="72">
        <v>2.6749870381122154E-3</v>
      </c>
    </row>
    <row r="16" spans="1:60">
      <c r="A16" s="61" t="s">
        <v>41</v>
      </c>
      <c r="B16" s="70">
        <v>35.171330072382489</v>
      </c>
      <c r="C16" s="70">
        <v>35.418007941574082</v>
      </c>
      <c r="D16" s="70">
        <v>36.954166061794666</v>
      </c>
      <c r="E16" s="70">
        <v>37.560230179567903</v>
      </c>
      <c r="F16" s="70">
        <v>39.486989970980986</v>
      </c>
      <c r="G16" s="70">
        <v>40.506248793930951</v>
      </c>
      <c r="H16" s="70">
        <v>41.858630136986307</v>
      </c>
      <c r="I16" s="70">
        <v>67.287185792349717</v>
      </c>
      <c r="J16" s="70">
        <v>68.26616438356163</v>
      </c>
      <c r="K16" s="70">
        <v>67.35405479452055</v>
      </c>
      <c r="L16" s="70">
        <v>52.187315068493156</v>
      </c>
      <c r="M16" s="70">
        <v>58.261475409836059</v>
      </c>
      <c r="N16" s="70">
        <v>57.167205479452051</v>
      </c>
      <c r="O16" s="70">
        <v>52.173890410958904</v>
      </c>
      <c r="P16" s="70">
        <v>40.483643835616434</v>
      </c>
      <c r="Q16" s="70">
        <v>32.448060109289621</v>
      </c>
      <c r="R16" s="70">
        <v>32.34646575342466</v>
      </c>
      <c r="S16" s="70">
        <v>35.625561643835617</v>
      </c>
      <c r="T16" s="70">
        <v>31.454027397260276</v>
      </c>
      <c r="U16" s="70">
        <v>27.540601092896171</v>
      </c>
      <c r="V16" s="70">
        <v>28.979863013698633</v>
      </c>
      <c r="W16" s="70">
        <v>30.977561643835617</v>
      </c>
      <c r="X16" s="70">
        <v>21.457013698630135</v>
      </c>
      <c r="Y16" s="70">
        <v>19.839726775956283</v>
      </c>
      <c r="Z16" s="70">
        <v>17.693506849315071</v>
      </c>
      <c r="AA16" s="70">
        <v>25.361808219178087</v>
      </c>
      <c r="AB16" s="70">
        <v>24.080109589041093</v>
      </c>
      <c r="AC16" s="70">
        <v>33.183415300546443</v>
      </c>
      <c r="AD16" s="70">
        <v>29.058876712328765</v>
      </c>
      <c r="AE16" s="70">
        <v>22.629999999999995</v>
      </c>
      <c r="AF16" s="70">
        <v>25.680630136986299</v>
      </c>
      <c r="AG16" s="70">
        <v>29.294480874316939</v>
      </c>
      <c r="AH16" s="70">
        <v>18.489780821917808</v>
      </c>
      <c r="AI16" s="70">
        <v>20.994794520547948</v>
      </c>
      <c r="AJ16" s="70">
        <v>35.235479452054797</v>
      </c>
      <c r="AK16" s="70">
        <v>35.082114754098356</v>
      </c>
      <c r="AL16" s="70">
        <v>32.878331506849314</v>
      </c>
      <c r="AM16" s="70">
        <v>36.586775342465749</v>
      </c>
      <c r="AN16" s="70">
        <v>35.094019178082192</v>
      </c>
      <c r="AO16" s="70">
        <v>38.206355191256833</v>
      </c>
      <c r="AP16" s="70">
        <v>34.514298630136985</v>
      </c>
      <c r="AQ16" s="70">
        <v>37.703180821917805</v>
      </c>
      <c r="AR16" s="70">
        <v>42.515079452054806</v>
      </c>
      <c r="AS16" s="70">
        <v>45.140505464480874</v>
      </c>
      <c r="AT16" s="70">
        <v>43.523180821917805</v>
      </c>
      <c r="AU16" s="70">
        <v>45.034342465753426</v>
      </c>
      <c r="AV16" s="70">
        <v>42.227167123287664</v>
      </c>
      <c r="AW16" s="70">
        <v>39.984040983606555</v>
      </c>
      <c r="AX16" s="70">
        <v>44.839202739726026</v>
      </c>
      <c r="AY16" s="70">
        <v>41.472208219178079</v>
      </c>
      <c r="AZ16" s="70">
        <v>45.650347945205475</v>
      </c>
      <c r="BA16" s="70">
        <v>47.985882513661203</v>
      </c>
      <c r="BB16" s="70">
        <v>42.040990971828705</v>
      </c>
      <c r="BC16" s="71">
        <v>41.526712558213013</v>
      </c>
      <c r="BD16" s="72">
        <v>-1.2232785234779664E-2</v>
      </c>
      <c r="BE16" s="72">
        <v>-1.1207420777519239E-3</v>
      </c>
      <c r="BF16" s="72">
        <v>4.1592053620989513E-4</v>
      </c>
    </row>
    <row r="17" spans="1:58">
      <c r="A17" s="61" t="s">
        <v>42</v>
      </c>
      <c r="B17" s="70">
        <v>183.87995342465754</v>
      </c>
      <c r="C17" s="70">
        <v>181.46939452054792</v>
      </c>
      <c r="D17" s="70">
        <v>185.72887123287671</v>
      </c>
      <c r="E17" s="70">
        <v>201.42559016393446</v>
      </c>
      <c r="F17" s="70">
        <v>200.37061643835619</v>
      </c>
      <c r="G17" s="70">
        <v>209.87436438356164</v>
      </c>
      <c r="H17" s="70">
        <v>212.34175342465755</v>
      </c>
      <c r="I17" s="70">
        <v>230.82160109289617</v>
      </c>
      <c r="J17" s="70">
        <v>257.25873972602739</v>
      </c>
      <c r="K17" s="70">
        <v>259.42460273972603</v>
      </c>
      <c r="L17" s="70">
        <v>275.92171780821917</v>
      </c>
      <c r="M17" s="70">
        <v>280.30215027322407</v>
      </c>
      <c r="N17" s="70">
        <v>314.78855890410955</v>
      </c>
      <c r="O17" s="70">
        <v>330.87236986301372</v>
      </c>
      <c r="P17" s="70">
        <v>354.42964931506856</v>
      </c>
      <c r="Q17" s="70">
        <v>423.40134972677595</v>
      </c>
      <c r="R17" s="70">
        <v>448.33816712328769</v>
      </c>
      <c r="S17" s="70">
        <v>444.53905753424658</v>
      </c>
      <c r="T17" s="70">
        <v>435.24065205479451</v>
      </c>
      <c r="U17" s="70">
        <v>408.38464754098356</v>
      </c>
      <c r="V17" s="70">
        <v>418.09434794520541</v>
      </c>
      <c r="W17" s="70">
        <v>435.20238904109584</v>
      </c>
      <c r="X17" s="70">
        <v>418.91504383561636</v>
      </c>
      <c r="Y17" s="70">
        <v>433.39150000000001</v>
      </c>
      <c r="Z17" s="70">
        <v>422.64955068493157</v>
      </c>
      <c r="AA17" s="70">
        <v>427.92507945205483</v>
      </c>
      <c r="AB17" s="70">
        <v>412.72949315068496</v>
      </c>
      <c r="AC17" s="70">
        <v>488.09987704918035</v>
      </c>
      <c r="AD17" s="70">
        <v>450.23927671232877</v>
      </c>
      <c r="AE17" s="70">
        <v>498.64068493150671</v>
      </c>
      <c r="AF17" s="70">
        <v>484.0328767123288</v>
      </c>
      <c r="AG17" s="70">
        <v>403.33071038251364</v>
      </c>
      <c r="AH17" s="70">
        <v>432.10884931506843</v>
      </c>
      <c r="AI17" s="70">
        <v>474.19643835616449</v>
      </c>
      <c r="AJ17" s="70">
        <v>506.73742465753418</v>
      </c>
      <c r="AK17" s="70">
        <v>510.4632240437158</v>
      </c>
      <c r="AL17" s="70">
        <v>572.2312328767124</v>
      </c>
      <c r="AM17" s="70">
        <v>602.74273972602737</v>
      </c>
      <c r="AN17" s="70">
        <v>506.51824657534235</v>
      </c>
      <c r="AO17" s="70">
        <v>544.70584699453536</v>
      </c>
      <c r="AP17" s="70">
        <v>605.78454794520542</v>
      </c>
      <c r="AQ17" s="70">
        <v>667.57583561643833</v>
      </c>
      <c r="AR17" s="70">
        <v>640.2920273972602</v>
      </c>
      <c r="AS17" s="70">
        <v>716.08926229508188</v>
      </c>
      <c r="AT17" s="70">
        <v>726.23232876712325</v>
      </c>
      <c r="AU17" s="70">
        <v>725.41846575342447</v>
      </c>
      <c r="AV17" s="70">
        <v>737.20210958904113</v>
      </c>
      <c r="AW17" s="70">
        <v>792.13180327868861</v>
      </c>
      <c r="AX17" s="70">
        <v>782.45530213089796</v>
      </c>
      <c r="AY17" s="70">
        <v>720.01313045366635</v>
      </c>
      <c r="AZ17" s="70">
        <v>637.02113866311788</v>
      </c>
      <c r="BA17" s="70">
        <v>536.98247796407907</v>
      </c>
      <c r="BB17" s="70">
        <v>463.02746214364225</v>
      </c>
      <c r="BC17" s="71">
        <v>409.08153589074914</v>
      </c>
      <c r="BD17" s="72">
        <v>-0.11650696916149172</v>
      </c>
      <c r="BE17" s="72">
        <v>-3.1894102967254701E-2</v>
      </c>
      <c r="BF17" s="72">
        <v>4.0972521367477486E-3</v>
      </c>
    </row>
    <row r="18" spans="1:58">
      <c r="A18" s="61" t="s">
        <v>107</v>
      </c>
      <c r="B18" s="70">
        <v>78.476482863414788</v>
      </c>
      <c r="C18" s="70">
        <v>79.313744742843369</v>
      </c>
      <c r="D18" s="70">
        <v>83.423865916736105</v>
      </c>
      <c r="E18" s="70">
        <v>84.861439430233332</v>
      </c>
      <c r="F18" s="70">
        <v>90.344489589456501</v>
      </c>
      <c r="G18" s="70">
        <v>93.439995779615629</v>
      </c>
      <c r="H18" s="70">
        <v>97.903312569463807</v>
      </c>
      <c r="I18" s="70">
        <v>106.24286566882375</v>
      </c>
      <c r="J18" s="70">
        <v>111.73946608023135</v>
      </c>
      <c r="K18" s="70">
        <v>113.37194199665271</v>
      </c>
      <c r="L18" s="70">
        <v>125.91975932017706</v>
      </c>
      <c r="M18" s="70">
        <v>128.63955706116388</v>
      </c>
      <c r="N18" s="70">
        <v>130.93318324056517</v>
      </c>
      <c r="O18" s="70">
        <v>132.71067330022183</v>
      </c>
      <c r="P18" s="70">
        <v>132.66882244018396</v>
      </c>
      <c r="Q18" s="70">
        <v>124.7648469958681</v>
      </c>
      <c r="R18" s="70">
        <v>123.72657986314016</v>
      </c>
      <c r="S18" s="70">
        <v>123.53647179920478</v>
      </c>
      <c r="T18" s="70">
        <v>121.89975947043766</v>
      </c>
      <c r="U18" s="70">
        <v>119.00557035644057</v>
      </c>
      <c r="V18" s="70">
        <v>120.57025109601685</v>
      </c>
      <c r="W18" s="70">
        <v>120.66156269691781</v>
      </c>
      <c r="X18" s="70">
        <v>129.62036415940224</v>
      </c>
      <c r="Y18" s="70">
        <v>125.82119753073772</v>
      </c>
      <c r="Z18" s="70">
        <v>131.81143054794524</v>
      </c>
      <c r="AA18" s="70">
        <v>135.88214547945208</v>
      </c>
      <c r="AB18" s="70">
        <v>147.94234095890408</v>
      </c>
      <c r="AC18" s="70">
        <v>167.47383546448086</v>
      </c>
      <c r="AD18" s="70">
        <v>179.65743328767121</v>
      </c>
      <c r="AE18" s="70">
        <v>197.05055657534248</v>
      </c>
      <c r="AF18" s="70">
        <v>218.41272095890409</v>
      </c>
      <c r="AG18" s="70">
        <v>212.59834994535521</v>
      </c>
      <c r="AH18" s="70">
        <v>231.30181616438355</v>
      </c>
      <c r="AI18" s="70">
        <v>264.79226657534247</v>
      </c>
      <c r="AJ18" s="70">
        <v>262.18619178082196</v>
      </c>
      <c r="AK18" s="70">
        <v>269.13085172677597</v>
      </c>
      <c r="AL18" s="70">
        <v>288.36790454246579</v>
      </c>
      <c r="AM18" s="70">
        <v>288.2133876164383</v>
      </c>
      <c r="AN18" s="70">
        <v>301.29639240651858</v>
      </c>
      <c r="AO18" s="70">
        <v>308.32674999348905</v>
      </c>
      <c r="AP18" s="70">
        <v>307.31387245334338</v>
      </c>
      <c r="AQ18" s="70">
        <v>323.76790025607056</v>
      </c>
      <c r="AR18" s="70">
        <v>343.40158502465869</v>
      </c>
      <c r="AS18" s="70">
        <v>342.77402386837565</v>
      </c>
      <c r="AT18" s="70">
        <v>341.92261162929037</v>
      </c>
      <c r="AU18" s="70">
        <v>346.72946572597431</v>
      </c>
      <c r="AV18" s="70">
        <v>366.11011897341751</v>
      </c>
      <c r="AW18" s="70">
        <v>369.1264106574684</v>
      </c>
      <c r="AX18" s="70">
        <v>372.10823171514301</v>
      </c>
      <c r="AY18" s="70">
        <v>386.58679522765135</v>
      </c>
      <c r="AZ18" s="70">
        <v>419.25347983282967</v>
      </c>
      <c r="BA18" s="70">
        <v>433.90934592013156</v>
      </c>
      <c r="BB18" s="70">
        <v>435.90316137173374</v>
      </c>
      <c r="BC18" s="71">
        <v>443.1742902873001</v>
      </c>
      <c r="BD18" s="72">
        <v>1.6680606060953895E-2</v>
      </c>
      <c r="BE18" s="72">
        <v>2.4138687809106774E-2</v>
      </c>
      <c r="BF18" s="72">
        <v>4.4387161201923349E-3</v>
      </c>
    </row>
    <row r="19" spans="1:58">
      <c r="A19" s="61" t="s">
        <v>108</v>
      </c>
      <c r="B19" s="70">
        <v>298.49338517388901</v>
      </c>
      <c r="C19" s="70">
        <v>311.85749957654161</v>
      </c>
      <c r="D19" s="70">
        <v>324.93760912949165</v>
      </c>
      <c r="E19" s="70">
        <v>333.4437573676592</v>
      </c>
      <c r="F19" s="70">
        <v>354.58568924251153</v>
      </c>
      <c r="G19" s="70">
        <v>381.58012069309541</v>
      </c>
      <c r="H19" s="70">
        <v>528.27533715297102</v>
      </c>
      <c r="I19" s="70">
        <v>544.55309592789854</v>
      </c>
      <c r="J19" s="70">
        <v>593.67571422668266</v>
      </c>
      <c r="K19" s="70">
        <v>591.73955236025961</v>
      </c>
      <c r="L19" s="70">
        <v>572.85288959966613</v>
      </c>
      <c r="M19" s="70">
        <v>592.46045972574518</v>
      </c>
      <c r="N19" s="70">
        <v>614.60742539848422</v>
      </c>
      <c r="O19" s="70">
        <v>634.07971408165383</v>
      </c>
      <c r="P19" s="70">
        <v>667.29831392422784</v>
      </c>
      <c r="Q19" s="70">
        <v>744.9065558334803</v>
      </c>
      <c r="R19" s="70">
        <v>752.5906668189449</v>
      </c>
      <c r="S19" s="70">
        <v>680.4473539812102</v>
      </c>
      <c r="T19" s="70">
        <v>670.36359317414224</v>
      </c>
      <c r="U19" s="70">
        <v>680.94965834877723</v>
      </c>
      <c r="V19" s="70">
        <v>636.32969331447543</v>
      </c>
      <c r="W19" s="70">
        <v>631.50887633096238</v>
      </c>
      <c r="X19" s="70">
        <v>648.91409986248789</v>
      </c>
      <c r="Y19" s="70">
        <v>650.1726789092935</v>
      </c>
      <c r="Z19" s="70">
        <v>684.61823263403608</v>
      </c>
      <c r="AA19" s="70">
        <v>684.5989497949729</v>
      </c>
      <c r="AB19" s="70">
        <v>668.36476836532802</v>
      </c>
      <c r="AC19" s="70">
        <v>625.35192653296212</v>
      </c>
      <c r="AD19" s="70">
        <v>620.02846394718415</v>
      </c>
      <c r="AE19" s="70">
        <v>653.26697290027346</v>
      </c>
      <c r="AF19" s="70">
        <v>660.6668433141341</v>
      </c>
      <c r="AG19" s="70">
        <v>685.3199000419105</v>
      </c>
      <c r="AH19" s="70">
        <v>745.24708550206628</v>
      </c>
      <c r="AI19" s="70">
        <v>770.8354954434044</v>
      </c>
      <c r="AJ19" s="70">
        <v>734.39267222803585</v>
      </c>
      <c r="AK19" s="70">
        <v>808.79214841288854</v>
      </c>
      <c r="AL19" s="70">
        <v>813.49642926500337</v>
      </c>
      <c r="AM19" s="70">
        <v>821.68666795171498</v>
      </c>
      <c r="AN19" s="70">
        <v>816.34218278592891</v>
      </c>
      <c r="AO19" s="70">
        <v>816.78554160538738</v>
      </c>
      <c r="AP19" s="70">
        <v>824.78293273239058</v>
      </c>
      <c r="AQ19" s="70">
        <v>824.21506960211684</v>
      </c>
      <c r="AR19" s="70">
        <v>791.75067666952327</v>
      </c>
      <c r="AS19" s="70">
        <v>754.45871461521961</v>
      </c>
      <c r="AT19" s="70">
        <v>716.87890925485021</v>
      </c>
      <c r="AU19" s="70">
        <v>715.59875623426217</v>
      </c>
      <c r="AV19" s="70">
        <v>715.70647501451265</v>
      </c>
      <c r="AW19" s="70">
        <v>681.56045622744796</v>
      </c>
      <c r="AX19" s="70">
        <v>652.14631125521748</v>
      </c>
      <c r="AY19" s="70">
        <v>649.78745839768897</v>
      </c>
      <c r="AZ19" s="70">
        <v>668.88100066923096</v>
      </c>
      <c r="BA19" s="70">
        <v>688.45958649963814</v>
      </c>
      <c r="BB19" s="70">
        <v>697.32475737355082</v>
      </c>
      <c r="BC19" s="71">
        <v>702.18073713437832</v>
      </c>
      <c r="BD19" s="72">
        <v>6.9637277459033697E-3</v>
      </c>
      <c r="BE19" s="72">
        <v>-1.2619231429719768E-2</v>
      </c>
      <c r="BF19" s="72">
        <v>7.0328559790468924E-3</v>
      </c>
    </row>
    <row r="20" spans="1:58">
      <c r="A20" s="61" t="s">
        <v>109</v>
      </c>
      <c r="B20" s="70">
        <v>45.920715224584782</v>
      </c>
      <c r="C20" s="70">
        <v>47.387081625795176</v>
      </c>
      <c r="D20" s="70">
        <v>50.617331085782524</v>
      </c>
      <c r="E20" s="70">
        <v>52.278497881522682</v>
      </c>
      <c r="F20" s="70">
        <v>56.234511463111673</v>
      </c>
      <c r="G20" s="70">
        <v>58.474911983013385</v>
      </c>
      <c r="H20" s="70">
        <v>63.083395981424637</v>
      </c>
      <c r="I20" s="70">
        <v>73.420181302786659</v>
      </c>
      <c r="J20" s="70">
        <v>74.155381549463911</v>
      </c>
      <c r="K20" s="70">
        <v>66.05664882220816</v>
      </c>
      <c r="L20" s="70">
        <v>75.578144175308481</v>
      </c>
      <c r="M20" s="70">
        <v>77.021407112926042</v>
      </c>
      <c r="N20" s="70">
        <v>81.584848274130579</v>
      </c>
      <c r="O20" s="70">
        <v>92.399079700636591</v>
      </c>
      <c r="P20" s="70">
        <v>97.288064147404256</v>
      </c>
      <c r="Q20" s="70">
        <v>94.608233947201683</v>
      </c>
      <c r="R20" s="70">
        <v>91.24757491903226</v>
      </c>
      <c r="S20" s="70">
        <v>85.867217949426276</v>
      </c>
      <c r="T20" s="70">
        <v>74.848493498066546</v>
      </c>
      <c r="U20" s="70">
        <v>74.863329862214584</v>
      </c>
      <c r="V20" s="70">
        <v>81.661988296814982</v>
      </c>
      <c r="W20" s="70">
        <v>81.145878939568775</v>
      </c>
      <c r="X20" s="70">
        <v>83.548143017348053</v>
      </c>
      <c r="Y20" s="70">
        <v>91.018877766849741</v>
      </c>
      <c r="Z20" s="70">
        <v>91.791250963685826</v>
      </c>
      <c r="AA20" s="70">
        <v>87.524363987191435</v>
      </c>
      <c r="AB20" s="70">
        <v>90.917609169437824</v>
      </c>
      <c r="AC20" s="70">
        <v>94.823211499579202</v>
      </c>
      <c r="AD20" s="70">
        <v>99.113529790815903</v>
      </c>
      <c r="AE20" s="70">
        <v>109.38473851285571</v>
      </c>
      <c r="AF20" s="70">
        <v>123.61670375324283</v>
      </c>
      <c r="AG20" s="70">
        <v>127.66642113259684</v>
      </c>
      <c r="AH20" s="70">
        <v>130.46410406223643</v>
      </c>
      <c r="AI20" s="70">
        <v>133.48108557875662</v>
      </c>
      <c r="AJ20" s="70">
        <v>144.0426754416672</v>
      </c>
      <c r="AK20" s="70">
        <v>123.31434060104304</v>
      </c>
      <c r="AL20" s="70">
        <v>120.71286488035811</v>
      </c>
      <c r="AM20" s="70">
        <v>119.61077889999984</v>
      </c>
      <c r="AN20" s="70">
        <v>127.1767078837305</v>
      </c>
      <c r="AO20" s="70">
        <v>135.72073455316931</v>
      </c>
      <c r="AP20" s="70">
        <v>134.84752663081468</v>
      </c>
      <c r="AQ20" s="70">
        <v>134.93309859495321</v>
      </c>
      <c r="AR20" s="70">
        <v>145.05942305541129</v>
      </c>
      <c r="AS20" s="70">
        <v>159.80115403423</v>
      </c>
      <c r="AT20" s="70">
        <v>170.63934688267793</v>
      </c>
      <c r="AU20" s="70">
        <v>184.29490819369482</v>
      </c>
      <c r="AV20" s="70">
        <v>185.18557720415328</v>
      </c>
      <c r="AW20" s="70">
        <v>193.26560189902145</v>
      </c>
      <c r="AX20" s="70">
        <v>194.39747068511659</v>
      </c>
      <c r="AY20" s="70">
        <v>197.86271444004703</v>
      </c>
      <c r="AZ20" s="70">
        <v>206.14992576487873</v>
      </c>
      <c r="BA20" s="70">
        <v>217.13768196293574</v>
      </c>
      <c r="BB20" s="70">
        <v>219.07460750853619</v>
      </c>
      <c r="BC20" s="71">
        <v>227.54347083925379</v>
      </c>
      <c r="BD20" s="72">
        <v>3.865743924880749E-2</v>
      </c>
      <c r="BE20" s="72">
        <v>4.2088515344714361E-2</v>
      </c>
      <c r="BF20" s="72">
        <v>2.2790150380879474E-3</v>
      </c>
    </row>
    <row r="21" spans="1:58" s="109" customFormat="1">
      <c r="A21" s="106" t="s">
        <v>13</v>
      </c>
      <c r="B21" s="107">
        <v>1619.7719070860287</v>
      </c>
      <c r="C21" s="107">
        <v>1715.8111988063442</v>
      </c>
      <c r="D21" s="107">
        <v>1771.575737711951</v>
      </c>
      <c r="E21" s="107">
        <v>1894.2366778134465</v>
      </c>
      <c r="F21" s="107">
        <v>1994.8459612161289</v>
      </c>
      <c r="G21" s="107">
        <v>2080.9936854073021</v>
      </c>
      <c r="H21" s="107">
        <v>2341.7765947007902</v>
      </c>
      <c r="I21" s="107">
        <v>2514.5828839400938</v>
      </c>
      <c r="J21" s="107">
        <v>2758.6004904360225</v>
      </c>
      <c r="K21" s="107">
        <v>2843.0339849754432</v>
      </c>
      <c r="L21" s="107">
        <v>2839.1294217240852</v>
      </c>
      <c r="M21" s="107">
        <v>2974.7576263440851</v>
      </c>
      <c r="N21" s="107">
        <v>3106.2992629891055</v>
      </c>
      <c r="O21" s="107">
        <v>3264.5118225472088</v>
      </c>
      <c r="P21" s="107">
        <v>3428.6728415650559</v>
      </c>
      <c r="Q21" s="107">
        <v>3498.3035594893731</v>
      </c>
      <c r="R21" s="107">
        <v>3471.6878708601839</v>
      </c>
      <c r="S21" s="107">
        <v>3417.6267301636449</v>
      </c>
      <c r="T21" s="107">
        <v>3347.2534640549461</v>
      </c>
      <c r="U21" s="107">
        <v>3341.2281347627422</v>
      </c>
      <c r="V21" s="107">
        <v>3342.9235168491518</v>
      </c>
      <c r="W21" s="107">
        <v>3590.1187503664532</v>
      </c>
      <c r="X21" s="107">
        <v>3690.0770727503295</v>
      </c>
      <c r="Y21" s="107">
        <v>3749.9167243576776</v>
      </c>
      <c r="Z21" s="107">
        <v>3774.2884544896074</v>
      </c>
      <c r="AA21" s="107">
        <v>3747.2888650817872</v>
      </c>
      <c r="AB21" s="107">
        <v>3789.3686635065701</v>
      </c>
      <c r="AC21" s="107">
        <v>3993.5690091678498</v>
      </c>
      <c r="AD21" s="107">
        <v>4069.4327445338427</v>
      </c>
      <c r="AE21" s="107">
        <v>4308.2881319175112</v>
      </c>
      <c r="AF21" s="107">
        <v>4460.8837222341017</v>
      </c>
      <c r="AG21" s="107">
        <v>4552.919663874186</v>
      </c>
      <c r="AH21" s="107">
        <v>4822.9903271118219</v>
      </c>
      <c r="AI21" s="107">
        <v>5008.29474506308</v>
      </c>
      <c r="AJ21" s="107">
        <v>5015.2579004509162</v>
      </c>
      <c r="AK21" s="107">
        <v>4991.5026340062786</v>
      </c>
      <c r="AL21" s="107">
        <v>5073.1425004329703</v>
      </c>
      <c r="AM21" s="107">
        <v>5068.9135218721776</v>
      </c>
      <c r="AN21" s="107">
        <v>4934.9212652404321</v>
      </c>
      <c r="AO21" s="107">
        <v>5128.8107466119882</v>
      </c>
      <c r="AP21" s="107">
        <v>5308.3191199512803</v>
      </c>
      <c r="AQ21" s="107">
        <v>5470.1613200808852</v>
      </c>
      <c r="AR21" s="107">
        <v>5748.3806560106959</v>
      </c>
      <c r="AS21" s="107">
        <v>6041.1705232371833</v>
      </c>
      <c r="AT21" s="107">
        <v>6015.7143544538758</v>
      </c>
      <c r="AU21" s="107">
        <v>6334.6105333720852</v>
      </c>
      <c r="AV21" s="107">
        <v>6579.0283801029173</v>
      </c>
      <c r="AW21" s="107">
        <v>6715.1026929941618</v>
      </c>
      <c r="AX21" s="107">
        <v>6964.2226263504226</v>
      </c>
      <c r="AY21" s="107">
        <v>7033.5082244651412</v>
      </c>
      <c r="AZ21" s="107">
        <v>7001.0302326808969</v>
      </c>
      <c r="BA21" s="107">
        <v>6792.2564270440362</v>
      </c>
      <c r="BB21" s="107">
        <v>6798.2244558747761</v>
      </c>
      <c r="BC21" s="107">
        <v>6795.4514463041223</v>
      </c>
      <c r="BD21" s="108">
        <v>-4.0790203216334309E-4</v>
      </c>
      <c r="BE21" s="108">
        <v>1.6915806857479732E-2</v>
      </c>
      <c r="BF21" s="108">
        <v>6.8061438896061338E-2</v>
      </c>
    </row>
    <row r="22" spans="1:58">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1"/>
      <c r="BD22" s="72"/>
      <c r="BE22" s="72"/>
      <c r="BF22" s="72"/>
    </row>
    <row r="23" spans="1:58">
      <c r="A23" s="61" t="s">
        <v>43</v>
      </c>
      <c r="B23" s="70">
        <v>106.65284931506849</v>
      </c>
      <c r="C23" s="70">
        <v>118.20578082191781</v>
      </c>
      <c r="D23" s="70">
        <v>125.64857534246575</v>
      </c>
      <c r="E23" s="70">
        <v>144.3210382513661</v>
      </c>
      <c r="F23" s="70">
        <v>158.68693150684933</v>
      </c>
      <c r="G23" s="70">
        <v>175.7078082191781</v>
      </c>
      <c r="H23" s="70">
        <v>196.21323287671237</v>
      </c>
      <c r="I23" s="70">
        <v>211.85945355191257</v>
      </c>
      <c r="J23" s="70">
        <v>230.39624657534247</v>
      </c>
      <c r="K23" s="70">
        <v>207.13071232876712</v>
      </c>
      <c r="L23" s="70">
        <v>209.78019178082189</v>
      </c>
      <c r="M23" s="70">
        <v>225.92573770491802</v>
      </c>
      <c r="N23" s="70">
        <v>218.2335616438356</v>
      </c>
      <c r="O23" s="70">
        <v>236.5224383561644</v>
      </c>
      <c r="P23" s="70">
        <v>246.07772602739729</v>
      </c>
      <c r="Q23" s="70">
        <v>240.05751366120219</v>
      </c>
      <c r="R23" s="70">
        <v>219.21665753424659</v>
      </c>
      <c r="S23" s="70">
        <v>208.70172602739726</v>
      </c>
      <c r="T23" s="70">
        <v>204.02805479452059</v>
      </c>
      <c r="U23" s="70">
        <v>198.30836065573766</v>
      </c>
      <c r="V23" s="70">
        <v>200.05789041095892</v>
      </c>
      <c r="W23" s="70">
        <v>210.22112328767128</v>
      </c>
      <c r="X23" s="70">
        <v>216.6853698630137</v>
      </c>
      <c r="Y23" s="70">
        <v>215.31699453551909</v>
      </c>
      <c r="Z23" s="70">
        <v>213.57884931506857</v>
      </c>
      <c r="AA23" s="70">
        <v>222.86506849315066</v>
      </c>
      <c r="AB23" s="70">
        <v>241.02117808219177</v>
      </c>
      <c r="AC23" s="70">
        <v>234.36232240437155</v>
      </c>
      <c r="AD23" s="70">
        <v>236.88065753424652</v>
      </c>
      <c r="AE23" s="70">
        <v>234.29279452054794</v>
      </c>
      <c r="AF23" s="70">
        <v>232.59101369863009</v>
      </c>
      <c r="AG23" s="70">
        <v>240.00439890710382</v>
      </c>
      <c r="AH23" s="70">
        <v>245.04323287671232</v>
      </c>
      <c r="AI23" s="70">
        <v>253.80369863013698</v>
      </c>
      <c r="AJ23" s="70">
        <v>249.98367123287667</v>
      </c>
      <c r="AK23" s="70">
        <v>243.02483606557377</v>
      </c>
      <c r="AL23" s="70">
        <v>263.65843835616431</v>
      </c>
      <c r="AM23" s="70">
        <v>270.12304109589041</v>
      </c>
      <c r="AN23" s="70">
        <v>291.73076712328771</v>
      </c>
      <c r="AO23" s="70">
        <v>283.47745901639348</v>
      </c>
      <c r="AP23" s="70">
        <v>283.6027028557765</v>
      </c>
      <c r="AQ23" s="70">
        <v>288.72185005250697</v>
      </c>
      <c r="AR23" s="70">
        <v>273.22837396323848</v>
      </c>
      <c r="AS23" s="70">
        <v>272.16301288708962</v>
      </c>
      <c r="AT23" s="70">
        <v>262.47189322610097</v>
      </c>
      <c r="AU23" s="70">
        <v>274.98634907967011</v>
      </c>
      <c r="AV23" s="70">
        <v>258.81374003538372</v>
      </c>
      <c r="AW23" s="70">
        <v>257.70490590885424</v>
      </c>
      <c r="AX23" s="70">
        <v>262.26278206185111</v>
      </c>
      <c r="AY23" s="70">
        <v>255.15317828034702</v>
      </c>
      <c r="AZ23" s="70">
        <v>256.272219449396</v>
      </c>
      <c r="BA23" s="70">
        <v>260.70362780753379</v>
      </c>
      <c r="BB23" s="70">
        <v>265.37591113849351</v>
      </c>
      <c r="BC23" s="71">
        <v>271.92054914087339</v>
      </c>
      <c r="BD23" s="72">
        <v>2.4661763663109459E-2</v>
      </c>
      <c r="BE23" s="72">
        <v>-2.9118150921155772E-3</v>
      </c>
      <c r="BF23" s="72">
        <v>2.7234840813998695E-3</v>
      </c>
    </row>
    <row r="24" spans="1:58">
      <c r="A24" s="61" t="s">
        <v>46</v>
      </c>
      <c r="B24" s="70">
        <v>312.11271232876709</v>
      </c>
      <c r="C24" s="70">
        <v>318.66810958904114</v>
      </c>
      <c r="D24" s="70">
        <v>350.3951232876712</v>
      </c>
      <c r="E24" s="70">
        <v>405.10338797814211</v>
      </c>
      <c r="F24" s="70">
        <v>468.28786301369877</v>
      </c>
      <c r="G24" s="70">
        <v>511.70936986301371</v>
      </c>
      <c r="H24" s="70">
        <v>525.20786301369856</v>
      </c>
      <c r="I24" s="70">
        <v>566.88540983606561</v>
      </c>
      <c r="J24" s="70">
        <v>597.8955068493151</v>
      </c>
      <c r="K24" s="70">
        <v>529.36005479452047</v>
      </c>
      <c r="L24" s="70">
        <v>503.76594520547951</v>
      </c>
      <c r="M24" s="70">
        <v>523.6178961748634</v>
      </c>
      <c r="N24" s="70">
        <v>516.77695890410962</v>
      </c>
      <c r="O24" s="70">
        <v>551.43972602739723</v>
      </c>
      <c r="P24" s="70">
        <v>550.65909589041087</v>
      </c>
      <c r="Q24" s="70">
        <v>505.6165846994536</v>
      </c>
      <c r="R24" s="70">
        <v>465.80931506849322</v>
      </c>
      <c r="S24" s="70">
        <v>441.1832328767124</v>
      </c>
      <c r="T24" s="70">
        <v>403.85608219178079</v>
      </c>
      <c r="U24" s="70">
        <v>392.45442622950816</v>
      </c>
      <c r="V24" s="70">
        <v>400.18783561643841</v>
      </c>
      <c r="W24" s="70">
        <v>449.96835616438352</v>
      </c>
      <c r="X24" s="70">
        <v>454.61309589041099</v>
      </c>
      <c r="Y24" s="70">
        <v>466.33133879781411</v>
      </c>
      <c r="Z24" s="70">
        <v>459.99227397260273</v>
      </c>
      <c r="AA24" s="70">
        <v>493.18034959384187</v>
      </c>
      <c r="AB24" s="70">
        <v>526.94932778847055</v>
      </c>
      <c r="AC24" s="70">
        <v>535.11165580967076</v>
      </c>
      <c r="AD24" s="70">
        <v>526.91188357973749</v>
      </c>
      <c r="AE24" s="70">
        <v>583.46894841128847</v>
      </c>
      <c r="AF24" s="70">
        <v>578.44006337685767</v>
      </c>
      <c r="AG24" s="70">
        <v>623.92403917296997</v>
      </c>
      <c r="AH24" s="70">
        <v>638.51688285668911</v>
      </c>
      <c r="AI24" s="70">
        <v>647.10020555039625</v>
      </c>
      <c r="AJ24" s="70">
        <v>626.50798318356033</v>
      </c>
      <c r="AK24" s="70">
        <v>643.42983923630641</v>
      </c>
      <c r="AL24" s="70">
        <v>654.19621924638091</v>
      </c>
      <c r="AM24" s="70">
        <v>654.68404355647476</v>
      </c>
      <c r="AN24" s="70">
        <v>685.79091515866367</v>
      </c>
      <c r="AO24" s="70">
        <v>690.53767701648644</v>
      </c>
      <c r="AP24" s="70">
        <v>694.10730347711763</v>
      </c>
      <c r="AQ24" s="70">
        <v>690.14696980920564</v>
      </c>
      <c r="AR24" s="70">
        <v>696.61505203443028</v>
      </c>
      <c r="AS24" s="70">
        <v>731.39604121368427</v>
      </c>
      <c r="AT24" s="70">
        <v>677.54990440675647</v>
      </c>
      <c r="AU24" s="70">
        <v>705.72307774346518</v>
      </c>
      <c r="AV24" s="70">
        <v>662.32171753838304</v>
      </c>
      <c r="AW24" s="70">
        <v>645.26526799601947</v>
      </c>
      <c r="AX24" s="70">
        <v>665.0948691547668</v>
      </c>
      <c r="AY24" s="70">
        <v>665.27755271203546</v>
      </c>
      <c r="AZ24" s="70">
        <v>684.24976023099191</v>
      </c>
      <c r="BA24" s="70">
        <v>693.80416753349414</v>
      </c>
      <c r="BB24" s="70">
        <v>695.99476019769179</v>
      </c>
      <c r="BC24" s="71">
        <v>702.74725739394717</v>
      </c>
      <c r="BD24" s="72">
        <v>9.7019368282849072E-3</v>
      </c>
      <c r="BE24" s="72">
        <v>-8.9079402469605107E-5</v>
      </c>
      <c r="BF24" s="72">
        <v>7.0385300956725058E-3</v>
      </c>
    </row>
    <row r="25" spans="1:58">
      <c r="A25" s="61" t="s">
        <v>47</v>
      </c>
      <c r="B25" s="70">
        <v>71.220958904109565</v>
      </c>
      <c r="C25" s="70">
        <v>81.128657534246571</v>
      </c>
      <c r="D25" s="70">
        <v>101.82736986301367</v>
      </c>
      <c r="E25" s="70">
        <v>120.45715846994534</v>
      </c>
      <c r="F25" s="70">
        <v>148.47169863013701</v>
      </c>
      <c r="G25" s="70">
        <v>172.55287671232878</v>
      </c>
      <c r="H25" s="70">
        <v>189.46882191780821</v>
      </c>
      <c r="I25" s="70">
        <v>196.51065573770489</v>
      </c>
      <c r="J25" s="70">
        <v>207.97816438356168</v>
      </c>
      <c r="K25" s="70">
        <v>216.24175342465756</v>
      </c>
      <c r="L25" s="70">
        <v>229.28246575342467</v>
      </c>
      <c r="M25" s="70">
        <v>238.03202185792352</v>
      </c>
      <c r="N25" s="70">
        <v>248.33775342465754</v>
      </c>
      <c r="O25" s="70">
        <v>255.43419178082192</v>
      </c>
      <c r="P25" s="70">
        <v>262.83430136986306</v>
      </c>
      <c r="Q25" s="70">
        <v>271.33565573770488</v>
      </c>
      <c r="R25" s="70">
        <v>242.99013698630137</v>
      </c>
      <c r="S25" s="70">
        <v>236.08027397260275</v>
      </c>
      <c r="T25" s="70">
        <v>229.24800000000002</v>
      </c>
      <c r="U25" s="70">
        <v>220.34450819672131</v>
      </c>
      <c r="V25" s="70">
        <v>201.85312328767122</v>
      </c>
      <c r="W25" s="70">
        <v>212.82693150684932</v>
      </c>
      <c r="X25" s="70">
        <v>204.8835068493151</v>
      </c>
      <c r="Y25" s="70">
        <v>216.95639344262293</v>
      </c>
      <c r="Z25" s="70">
        <v>212.91306849315069</v>
      </c>
      <c r="AA25" s="70">
        <v>195.88289145942582</v>
      </c>
      <c r="AB25" s="70">
        <v>130.31741649617234</v>
      </c>
      <c r="AC25" s="70">
        <v>117.40451941193126</v>
      </c>
      <c r="AD25" s="70">
        <v>127.66843026022717</v>
      </c>
      <c r="AE25" s="70">
        <v>120.37206358985378</v>
      </c>
      <c r="AF25" s="70">
        <v>123.94892768671743</v>
      </c>
      <c r="AG25" s="70">
        <v>116.81885845997296</v>
      </c>
      <c r="AH25" s="70">
        <v>92.490923804296202</v>
      </c>
      <c r="AI25" s="70">
        <v>98.23029594611468</v>
      </c>
      <c r="AJ25" s="70">
        <v>89.829191807315766</v>
      </c>
      <c r="AK25" s="70">
        <v>89.056976298973197</v>
      </c>
      <c r="AL25" s="70">
        <v>95.798643440560085</v>
      </c>
      <c r="AM25" s="70">
        <v>97.141397007354314</v>
      </c>
      <c r="AN25" s="70">
        <v>103.08192028453252</v>
      </c>
      <c r="AO25" s="70">
        <v>100.37652195758507</v>
      </c>
      <c r="AP25" s="70">
        <v>109.18406845761653</v>
      </c>
      <c r="AQ25" s="70">
        <v>112.3851018823075</v>
      </c>
      <c r="AR25" s="70">
        <v>110.75391870472529</v>
      </c>
      <c r="AS25" s="70">
        <v>106.34090139703997</v>
      </c>
      <c r="AT25" s="70">
        <v>96.62162542492068</v>
      </c>
      <c r="AU25" s="70">
        <v>86.02986855488605</v>
      </c>
      <c r="AV25" s="70">
        <v>81.905023819283244</v>
      </c>
      <c r="AW25" s="70">
        <v>86.554472044491376</v>
      </c>
      <c r="AX25" s="70">
        <v>81.360004277791049</v>
      </c>
      <c r="AY25" s="70">
        <v>86.850906570591349</v>
      </c>
      <c r="AZ25" s="70">
        <v>98.097103472827214</v>
      </c>
      <c r="BA25" s="70">
        <v>99.182089388956797</v>
      </c>
      <c r="BB25" s="70">
        <v>103.16191095273788</v>
      </c>
      <c r="BC25" s="71">
        <v>103.91203251350925</v>
      </c>
      <c r="BD25" s="72">
        <v>7.2713034669842358E-3</v>
      </c>
      <c r="BE25" s="72">
        <v>-7.0759553650872054E-3</v>
      </c>
      <c r="BF25" s="72">
        <v>1.0407553504528757E-3</v>
      </c>
    </row>
    <row r="26" spans="1:58">
      <c r="A26" s="61" t="s">
        <v>110</v>
      </c>
      <c r="B26" s="70" t="s">
        <v>19</v>
      </c>
      <c r="C26" s="70" t="s">
        <v>19</v>
      </c>
      <c r="D26" s="70" t="s">
        <v>19</v>
      </c>
      <c r="E26" s="70" t="s">
        <v>19</v>
      </c>
      <c r="F26" s="70" t="s">
        <v>19</v>
      </c>
      <c r="G26" s="70" t="s">
        <v>19</v>
      </c>
      <c r="H26" s="70" t="s">
        <v>19</v>
      </c>
      <c r="I26" s="70" t="s">
        <v>19</v>
      </c>
      <c r="J26" s="70" t="s">
        <v>19</v>
      </c>
      <c r="K26" s="70" t="s">
        <v>19</v>
      </c>
      <c r="L26" s="70" t="s">
        <v>19</v>
      </c>
      <c r="M26" s="70" t="s">
        <v>19</v>
      </c>
      <c r="N26" s="70" t="s">
        <v>19</v>
      </c>
      <c r="O26" s="70" t="s">
        <v>19</v>
      </c>
      <c r="P26" s="70" t="s">
        <v>19</v>
      </c>
      <c r="Q26" s="70" t="s">
        <v>19</v>
      </c>
      <c r="R26" s="70" t="s">
        <v>19</v>
      </c>
      <c r="S26" s="70" t="s">
        <v>19</v>
      </c>
      <c r="T26" s="70" t="s">
        <v>19</v>
      </c>
      <c r="U26" s="70" t="s">
        <v>19</v>
      </c>
      <c r="V26" s="70" t="s">
        <v>19</v>
      </c>
      <c r="W26" s="70" t="s">
        <v>19</v>
      </c>
      <c r="X26" s="70" t="s">
        <v>19</v>
      </c>
      <c r="Y26" s="70" t="s">
        <v>19</v>
      </c>
      <c r="Z26" s="70" t="s">
        <v>19</v>
      </c>
      <c r="AA26" s="70">
        <v>91.962931506849316</v>
      </c>
      <c r="AB26" s="70">
        <v>65.771342465753435</v>
      </c>
      <c r="AC26" s="70">
        <v>65.59163934426229</v>
      </c>
      <c r="AD26" s="70">
        <v>69.642630136986313</v>
      </c>
      <c r="AE26" s="70">
        <v>72.352493150684921</v>
      </c>
      <c r="AF26" s="70">
        <v>79.593232876712335</v>
      </c>
      <c r="AG26" s="70">
        <v>75.183989071038241</v>
      </c>
      <c r="AH26" s="70">
        <v>80.479287671232868</v>
      </c>
      <c r="AI26" s="70">
        <v>89.944246575342476</v>
      </c>
      <c r="AJ26" s="70">
        <v>88.950109589041105</v>
      </c>
      <c r="AK26" s="70">
        <v>79.551448087431694</v>
      </c>
      <c r="AL26" s="70">
        <v>80.82301369863012</v>
      </c>
      <c r="AM26" s="70">
        <v>84.607287671232882</v>
      </c>
      <c r="AN26" s="70">
        <v>93.128767123287673</v>
      </c>
      <c r="AO26" s="70">
        <v>88.030445355191247</v>
      </c>
      <c r="AP26" s="70">
        <v>91.440594520547947</v>
      </c>
      <c r="AQ26" s="70">
        <v>93.16305205479452</v>
      </c>
      <c r="AR26" s="70">
        <v>95.407758904109599</v>
      </c>
      <c r="AS26" s="70">
        <v>90.911601092896177</v>
      </c>
      <c r="AT26" s="70">
        <v>88.935457534246581</v>
      </c>
      <c r="AU26" s="70">
        <v>76.337936986301372</v>
      </c>
      <c r="AV26" s="70">
        <v>72.563054794520539</v>
      </c>
      <c r="AW26" s="70">
        <v>65.626437158469955</v>
      </c>
      <c r="AX26" s="70">
        <v>63.752630136986298</v>
      </c>
      <c r="AY26" s="70">
        <v>66.052799999999991</v>
      </c>
      <c r="AZ26" s="70">
        <v>68.43640000000002</v>
      </c>
      <c r="BA26" s="70">
        <v>68.232519125683069</v>
      </c>
      <c r="BB26" s="70">
        <v>72.914295890410955</v>
      </c>
      <c r="BC26" s="71">
        <v>74.115465600544184</v>
      </c>
      <c r="BD26" s="72">
        <v>1.6473720214463361E-2</v>
      </c>
      <c r="BE26" s="72">
        <v>-2.6529266975223176E-2</v>
      </c>
      <c r="BF26" s="72">
        <v>7.4232084109262543E-4</v>
      </c>
    </row>
    <row r="27" spans="1:58">
      <c r="A27" s="61" t="s">
        <v>111</v>
      </c>
      <c r="B27" s="70">
        <v>7.7264657534246579</v>
      </c>
      <c r="C27" s="70">
        <v>8.8488767123287673</v>
      </c>
      <c r="D27" s="70">
        <v>9.6221369863013706</v>
      </c>
      <c r="E27" s="70">
        <v>10.595546448087433</v>
      </c>
      <c r="F27" s="70">
        <v>12.553671232876711</v>
      </c>
      <c r="G27" s="70">
        <v>13.261671232876711</v>
      </c>
      <c r="H27" s="70">
        <v>15.827972602739726</v>
      </c>
      <c r="I27" s="70">
        <v>17.665163934426232</v>
      </c>
      <c r="J27" s="70">
        <v>19.006986301369864</v>
      </c>
      <c r="K27" s="70">
        <v>16.943616438356166</v>
      </c>
      <c r="L27" s="70">
        <v>14.336082191780823</v>
      </c>
      <c r="M27" s="70">
        <v>14.535437158469945</v>
      </c>
      <c r="N27" s="70">
        <v>15.898849315068494</v>
      </c>
      <c r="O27" s="70">
        <v>16.571095890410959</v>
      </c>
      <c r="P27" s="70">
        <v>16.861753424657536</v>
      </c>
      <c r="Q27" s="70">
        <v>16.971448087431689</v>
      </c>
      <c r="R27" s="70">
        <v>16.380794520547944</v>
      </c>
      <c r="S27" s="70">
        <v>19.519150684931507</v>
      </c>
      <c r="T27" s="70">
        <v>20.360410958904108</v>
      </c>
      <c r="U27" s="70">
        <v>20.93620218579235</v>
      </c>
      <c r="V27" s="70">
        <v>20.896301369863014</v>
      </c>
      <c r="W27" s="70">
        <v>22.47057534246575</v>
      </c>
      <c r="X27" s="70">
        <v>26.288438356164381</v>
      </c>
      <c r="Y27" s="70">
        <v>28.08685792349727</v>
      </c>
      <c r="Z27" s="70">
        <v>29.138356164383563</v>
      </c>
      <c r="AA27" s="70">
        <v>30.871616438356167</v>
      </c>
      <c r="AB27" s="70">
        <v>31.538054794520544</v>
      </c>
      <c r="AC27" s="70">
        <v>36.194672131147541</v>
      </c>
      <c r="AD27" s="70">
        <v>37.844136986301372</v>
      </c>
      <c r="AE27" s="70">
        <v>37.497013698630127</v>
      </c>
      <c r="AF27" s="70">
        <v>39.796054794520558</v>
      </c>
      <c r="AG27" s="70">
        <v>40.46931693989071</v>
      </c>
      <c r="AH27" s="70">
        <v>41.511671232876708</v>
      </c>
      <c r="AI27" s="70">
        <v>45.117479452054788</v>
      </c>
      <c r="AJ27" s="70">
        <v>47.239178082191785</v>
      </c>
      <c r="AK27" s="70">
        <v>49.083087431693983</v>
      </c>
      <c r="AL27" s="70">
        <v>49.483287671232873</v>
      </c>
      <c r="AM27" s="70">
        <v>49.081890410958898</v>
      </c>
      <c r="AN27" s="70">
        <v>52.176821917808205</v>
      </c>
      <c r="AO27" s="70">
        <v>50.662103825136619</v>
      </c>
      <c r="AP27" s="70">
        <v>56.649589041095879</v>
      </c>
      <c r="AQ27" s="70">
        <v>56.048136986301373</v>
      </c>
      <c r="AR27" s="70">
        <v>57.065013698630139</v>
      </c>
      <c r="AS27" s="70">
        <v>58.339672131147545</v>
      </c>
      <c r="AT27" s="70">
        <v>57.421561643835609</v>
      </c>
      <c r="AU27" s="70">
        <v>55.785534246575345</v>
      </c>
      <c r="AV27" s="70">
        <v>54.973863013698633</v>
      </c>
      <c r="AW27" s="70">
        <v>51.408633879781426</v>
      </c>
      <c r="AX27" s="70">
        <v>46.00745205479452</v>
      </c>
      <c r="AY27" s="70">
        <v>45.686465753424656</v>
      </c>
      <c r="AZ27" s="70">
        <v>46.678547561643839</v>
      </c>
      <c r="BA27" s="70">
        <v>50.718843715846987</v>
      </c>
      <c r="BB27" s="70">
        <v>52.526357666936768</v>
      </c>
      <c r="BC27" s="71">
        <v>51.81342931506849</v>
      </c>
      <c r="BD27" s="72">
        <v>-1.3572773432889984E-2</v>
      </c>
      <c r="BE27" s="72">
        <v>-8.253363888371501E-3</v>
      </c>
      <c r="BF27" s="72">
        <v>5.1894956224591985E-4</v>
      </c>
    </row>
    <row r="28" spans="1:58">
      <c r="A28" s="61" t="s">
        <v>48</v>
      </c>
      <c r="B28" s="70">
        <v>78.083369863013701</v>
      </c>
      <c r="C28" s="70">
        <v>85.891999999999996</v>
      </c>
      <c r="D28" s="70">
        <v>95.498986301369868</v>
      </c>
      <c r="E28" s="70">
        <v>105.56057377049181</v>
      </c>
      <c r="F28" s="70">
        <v>113.45824657534247</v>
      </c>
      <c r="G28" s="70">
        <v>136.72871232876713</v>
      </c>
      <c r="H28" s="70">
        <v>151.18021917808221</v>
      </c>
      <c r="I28" s="70">
        <v>164.67434426229508</v>
      </c>
      <c r="J28" s="70">
        <v>184.89701369863013</v>
      </c>
      <c r="K28" s="70">
        <v>188.95512328767123</v>
      </c>
      <c r="L28" s="70">
        <v>208.07153424657537</v>
      </c>
      <c r="M28" s="70">
        <v>218.72407103825137</v>
      </c>
      <c r="N28" s="70">
        <v>229.68873972602742</v>
      </c>
      <c r="O28" s="70">
        <v>237.85046575342466</v>
      </c>
      <c r="P28" s="70">
        <v>241.89098630136988</v>
      </c>
      <c r="Q28" s="70">
        <v>224.6487704918033</v>
      </c>
      <c r="R28" s="70">
        <v>222.37854794520547</v>
      </c>
      <c r="S28" s="70">
        <v>206.05471232876712</v>
      </c>
      <c r="T28" s="70">
        <v>201.9241917808219</v>
      </c>
      <c r="U28" s="70">
        <v>215.62297814207648</v>
      </c>
      <c r="V28" s="70">
        <v>211.74397260273975</v>
      </c>
      <c r="W28" s="70">
        <v>205.10378082191778</v>
      </c>
      <c r="X28" s="70">
        <v>205.39347945205478</v>
      </c>
      <c r="Y28" s="70">
        <v>197.99450819672131</v>
      </c>
      <c r="Z28" s="70">
        <v>189.6198904109589</v>
      </c>
      <c r="AA28" s="70">
        <v>173.57706849315068</v>
      </c>
      <c r="AB28" s="70">
        <v>142.95197260273972</v>
      </c>
      <c r="AC28" s="70">
        <v>137.99475409836063</v>
      </c>
      <c r="AD28" s="70">
        <v>140.25641095890413</v>
      </c>
      <c r="AE28" s="70">
        <v>146.89126027397259</v>
      </c>
      <c r="AF28" s="70">
        <v>167.38983561643835</v>
      </c>
      <c r="AG28" s="70">
        <v>175.04016393442623</v>
      </c>
      <c r="AH28" s="70">
        <v>168.54556164383561</v>
      </c>
      <c r="AI28" s="70">
        <v>173.38457534246575</v>
      </c>
      <c r="AJ28" s="70">
        <v>172.85550684931508</v>
      </c>
      <c r="AK28" s="70">
        <v>167.30306010928962</v>
      </c>
      <c r="AL28" s="70">
        <v>177.25098630136984</v>
      </c>
      <c r="AM28" s="70">
        <v>172.45805479452054</v>
      </c>
      <c r="AN28" s="70">
        <v>184.28695890410958</v>
      </c>
      <c r="AO28" s="70">
        <v>201.81890710382515</v>
      </c>
      <c r="AP28" s="70">
        <v>210.16665753424661</v>
      </c>
      <c r="AQ28" s="70">
        <v>206.83104109589047</v>
      </c>
      <c r="AR28" s="70">
        <v>205.23145205479449</v>
      </c>
      <c r="AS28" s="70">
        <v>208.72035519125683</v>
      </c>
      <c r="AT28" s="70">
        <v>204.3618082191781</v>
      </c>
      <c r="AU28" s="70">
        <v>194.65005479452054</v>
      </c>
      <c r="AV28" s="70">
        <v>201.18178180733776</v>
      </c>
      <c r="AW28" s="70">
        <v>198.24946438273449</v>
      </c>
      <c r="AX28" s="70">
        <v>190.30308354155659</v>
      </c>
      <c r="AY28" s="70">
        <v>202.05963095803457</v>
      </c>
      <c r="AZ28" s="70">
        <v>195.98035414531131</v>
      </c>
      <c r="BA28" s="70">
        <v>181.86632592831805</v>
      </c>
      <c r="BB28" s="70">
        <v>217.25839237740922</v>
      </c>
      <c r="BC28" s="71">
        <v>222.14514899684141</v>
      </c>
      <c r="BD28" s="72">
        <v>2.2492832456125322E-2</v>
      </c>
      <c r="BE28" s="72">
        <v>5.7111484564829063E-3</v>
      </c>
      <c r="BF28" s="72">
        <v>2.2249468786548531E-3</v>
      </c>
    </row>
    <row r="29" spans="1:58">
      <c r="A29" s="61" t="s">
        <v>49</v>
      </c>
      <c r="B29" s="70">
        <v>202.44715068493147</v>
      </c>
      <c r="C29" s="70">
        <v>230.12342465753426</v>
      </c>
      <c r="D29" s="70">
        <v>243.8726575342466</v>
      </c>
      <c r="E29" s="70">
        <v>263.77032786885241</v>
      </c>
      <c r="F29" s="70">
        <v>316.13854794520546</v>
      </c>
      <c r="G29" s="70">
        <v>350.73709589041096</v>
      </c>
      <c r="H29" s="70">
        <v>346.84180821917801</v>
      </c>
      <c r="I29" s="70">
        <v>365.70133879781423</v>
      </c>
      <c r="J29" s="70">
        <v>341.32460273972595</v>
      </c>
      <c r="K29" s="70">
        <v>308.55227397260273</v>
      </c>
      <c r="L29" s="70">
        <v>305.66909589041097</v>
      </c>
      <c r="M29" s="70">
        <v>325.21579234972683</v>
      </c>
      <c r="N29" s="70">
        <v>325.6340273972603</v>
      </c>
      <c r="O29" s="70">
        <v>327.60194520547941</v>
      </c>
      <c r="P29" s="70">
        <v>314.03350684931507</v>
      </c>
      <c r="Q29" s="70">
        <v>268.57103825136613</v>
      </c>
      <c r="R29" s="70">
        <v>254.56986301369869</v>
      </c>
      <c r="S29" s="70">
        <v>220.53375342465753</v>
      </c>
      <c r="T29" s="70">
        <v>209.62846575342465</v>
      </c>
      <c r="U29" s="70">
        <v>206.90002732240438</v>
      </c>
      <c r="V29" s="70">
        <v>213.95800000000003</v>
      </c>
      <c r="W29" s="70">
        <v>211.220493150685</v>
      </c>
      <c r="X29" s="70">
        <v>195.84641095890413</v>
      </c>
      <c r="Y29" s="70">
        <v>193.11898907103824</v>
      </c>
      <c r="Z29" s="70">
        <v>186.90372602739725</v>
      </c>
      <c r="AA29" s="70">
        <v>183.65057534246574</v>
      </c>
      <c r="AB29" s="70">
        <v>186.47561643835613</v>
      </c>
      <c r="AC29" s="70">
        <v>184.61068306010932</v>
      </c>
      <c r="AD29" s="70">
        <v>193.41947945205479</v>
      </c>
      <c r="AE29" s="70">
        <v>205.13736986301367</v>
      </c>
      <c r="AF29" s="70">
        <v>214.88706849315071</v>
      </c>
      <c r="AG29" s="70">
        <v>233.5335519125683</v>
      </c>
      <c r="AH29" s="70">
        <v>226.56493150684929</v>
      </c>
      <c r="AI29" s="70">
        <v>219.59832876712323</v>
      </c>
      <c r="AJ29" s="70">
        <v>218.12309589041098</v>
      </c>
      <c r="AK29" s="70">
        <v>210.68480874316941</v>
      </c>
      <c r="AL29" s="70">
        <v>202.82150684931509</v>
      </c>
      <c r="AM29" s="70">
        <v>196.18816438356166</v>
      </c>
      <c r="AN29" s="70">
        <v>188.31950684931508</v>
      </c>
      <c r="AO29" s="70">
        <v>184.83158469945351</v>
      </c>
      <c r="AP29" s="70">
        <v>186.73187039938401</v>
      </c>
      <c r="AQ29" s="70">
        <v>189.67699460577526</v>
      </c>
      <c r="AR29" s="70">
        <v>190.83827836762114</v>
      </c>
      <c r="AS29" s="70">
        <v>186.66667412709725</v>
      </c>
      <c r="AT29" s="70">
        <v>169.36364832857018</v>
      </c>
      <c r="AU29" s="70">
        <v>171.26347240282291</v>
      </c>
      <c r="AV29" s="70">
        <v>168.33199844801089</v>
      </c>
      <c r="AW29" s="70">
        <v>158.46853751096285</v>
      </c>
      <c r="AX29" s="70">
        <v>158.0137953546888</v>
      </c>
      <c r="AY29" s="70">
        <v>158.97865040710974</v>
      </c>
      <c r="AZ29" s="70">
        <v>160.87686787231772</v>
      </c>
      <c r="BA29" s="70">
        <v>158.39847154056832</v>
      </c>
      <c r="BB29" s="70">
        <v>158.47048141054898</v>
      </c>
      <c r="BC29" s="71">
        <v>159.11352813348682</v>
      </c>
      <c r="BD29" s="72">
        <v>4.057832835579589E-3</v>
      </c>
      <c r="BE29" s="72">
        <v>-1.8414151094935716E-2</v>
      </c>
      <c r="BF29" s="72">
        <v>1.593638885976287E-3</v>
      </c>
    </row>
    <row r="30" spans="1:58">
      <c r="A30" s="61" t="s">
        <v>112</v>
      </c>
      <c r="B30" s="70" t="s">
        <v>19</v>
      </c>
      <c r="C30" s="70" t="s">
        <v>19</v>
      </c>
      <c r="D30" s="70" t="s">
        <v>19</v>
      </c>
      <c r="E30" s="70" t="s">
        <v>19</v>
      </c>
      <c r="F30" s="70" t="s">
        <v>19</v>
      </c>
      <c r="G30" s="70" t="s">
        <v>19</v>
      </c>
      <c r="H30" s="70" t="s">
        <v>19</v>
      </c>
      <c r="I30" s="70" t="s">
        <v>19</v>
      </c>
      <c r="J30" s="70" t="s">
        <v>19</v>
      </c>
      <c r="K30" s="70" t="s">
        <v>19</v>
      </c>
      <c r="L30" s="70" t="s">
        <v>19</v>
      </c>
      <c r="M30" s="70" t="s">
        <v>19</v>
      </c>
      <c r="N30" s="70" t="s">
        <v>19</v>
      </c>
      <c r="O30" s="70" t="s">
        <v>19</v>
      </c>
      <c r="P30" s="70" t="s">
        <v>19</v>
      </c>
      <c r="Q30" s="70" t="s">
        <v>19</v>
      </c>
      <c r="R30" s="70" t="s">
        <v>19</v>
      </c>
      <c r="S30" s="70" t="s">
        <v>19</v>
      </c>
      <c r="T30" s="70" t="s">
        <v>19</v>
      </c>
      <c r="U30" s="70" t="s">
        <v>19</v>
      </c>
      <c r="V30" s="70">
        <v>65.738132947216144</v>
      </c>
      <c r="W30" s="70">
        <v>64.969195432248554</v>
      </c>
      <c r="X30" s="70">
        <v>65.630494693349448</v>
      </c>
      <c r="Y30" s="70">
        <v>65.957072555500261</v>
      </c>
      <c r="Z30" s="70">
        <v>68.12521677914485</v>
      </c>
      <c r="AA30" s="70">
        <v>67.13860939964772</v>
      </c>
      <c r="AB30" s="70">
        <v>59.121894130581666</v>
      </c>
      <c r="AC30" s="70">
        <v>31.744781420765026</v>
      </c>
      <c r="AD30" s="70">
        <v>33.997808219178083</v>
      </c>
      <c r="AE30" s="70">
        <v>31.800712328767123</v>
      </c>
      <c r="AF30" s="70">
        <v>25.364931506849313</v>
      </c>
      <c r="AG30" s="70">
        <v>27.047322404371585</v>
      </c>
      <c r="AH30" s="70">
        <v>27.073150684931505</v>
      </c>
      <c r="AI30" s="70">
        <v>26.983178082191777</v>
      </c>
      <c r="AJ30" s="70">
        <v>24.557534246575347</v>
      </c>
      <c r="AK30" s="70">
        <v>22.723934426229508</v>
      </c>
      <c r="AL30" s="70">
        <v>25.667780821917805</v>
      </c>
      <c r="AM30" s="70">
        <v>27.949753424657537</v>
      </c>
      <c r="AN30" s="70">
        <v>27.123589041095887</v>
      </c>
      <c r="AO30" s="70">
        <v>27.661338797814214</v>
      </c>
      <c r="AP30" s="70">
        <v>28.075178082191783</v>
      </c>
      <c r="AQ30" s="70">
        <v>29.25531506849315</v>
      </c>
      <c r="AR30" s="70">
        <v>31.299068493150681</v>
      </c>
      <c r="AS30" s="70">
        <v>29.747896174863385</v>
      </c>
      <c r="AT30" s="70">
        <v>26.708315541149819</v>
      </c>
      <c r="AU30" s="70">
        <v>27.904160749670574</v>
      </c>
      <c r="AV30" s="70">
        <v>27.038588214194935</v>
      </c>
      <c r="AW30" s="70">
        <v>31.546572106262374</v>
      </c>
      <c r="AX30" s="70">
        <v>30.96995515420992</v>
      </c>
      <c r="AY30" s="70">
        <v>29.186564268765387</v>
      </c>
      <c r="AZ30" s="70">
        <v>29.123710065031705</v>
      </c>
      <c r="BA30" s="70">
        <v>28.660589555625709</v>
      </c>
      <c r="BB30" s="70">
        <v>29.895053030493568</v>
      </c>
      <c r="BC30" s="71">
        <v>30.043210473672531</v>
      </c>
      <c r="BD30" s="72">
        <v>4.9559183931815465E-3</v>
      </c>
      <c r="BE30" s="72">
        <v>-4.5790162193807271E-3</v>
      </c>
      <c r="BF30" s="72">
        <v>3.009048258313258E-4</v>
      </c>
    </row>
    <row r="31" spans="1:58">
      <c r="A31" s="61" t="s">
        <v>50</v>
      </c>
      <c r="B31" s="70">
        <v>110.56994520547944</v>
      </c>
      <c r="C31" s="70">
        <v>134.50301369863013</v>
      </c>
      <c r="D31" s="70">
        <v>141.24945205479452</v>
      </c>
      <c r="E31" s="70">
        <v>159.5106010928962</v>
      </c>
      <c r="F31" s="70">
        <v>184.59260273972603</v>
      </c>
      <c r="G31" s="70">
        <v>207.46052054794518</v>
      </c>
      <c r="H31" s="70">
        <v>215.13027397260271</v>
      </c>
      <c r="I31" s="70">
        <v>227.9210382513661</v>
      </c>
      <c r="J31" s="70">
        <v>254.96443835616435</v>
      </c>
      <c r="K31" s="70">
        <v>223.22202739726029</v>
      </c>
      <c r="L31" s="70">
        <v>231.32172602739723</v>
      </c>
      <c r="M31" s="70">
        <v>246.88560109289617</v>
      </c>
      <c r="N31" s="70">
        <v>244.57098630136986</v>
      </c>
      <c r="O31" s="70">
        <v>246.78361643835618</v>
      </c>
      <c r="P31" s="70">
        <v>260.63898630136987</v>
      </c>
      <c r="Q31" s="70">
        <v>251.465218579235</v>
      </c>
      <c r="R31" s="70">
        <v>241.4735342465753</v>
      </c>
      <c r="S31" s="70">
        <v>224.32676712328768</v>
      </c>
      <c r="T31" s="70">
        <v>209.23460273972603</v>
      </c>
      <c r="U31" s="70">
        <v>211.63598360655737</v>
      </c>
      <c r="V31" s="70">
        <v>214.74591780821916</v>
      </c>
      <c r="W31" s="70">
        <v>225.11775342465756</v>
      </c>
      <c r="X31" s="70">
        <v>225.90983561643833</v>
      </c>
      <c r="Y31" s="70">
        <v>225.14459016393442</v>
      </c>
      <c r="Z31" s="70">
        <v>225.71158904109589</v>
      </c>
      <c r="AA31" s="70">
        <v>234.60016560955569</v>
      </c>
      <c r="AB31" s="70">
        <v>232.74919578145958</v>
      </c>
      <c r="AC31" s="70">
        <v>228.58166991012996</v>
      </c>
      <c r="AD31" s="70">
        <v>220.45533625931932</v>
      </c>
      <c r="AE31" s="70">
        <v>229.24993547241002</v>
      </c>
      <c r="AF31" s="70">
        <v>209.56813448249474</v>
      </c>
      <c r="AG31" s="70">
        <v>216.96451032112208</v>
      </c>
      <c r="AH31" s="70">
        <v>214.47399020539896</v>
      </c>
      <c r="AI31" s="70">
        <v>225.86200034819564</v>
      </c>
      <c r="AJ31" s="70">
        <v>227.60461394198956</v>
      </c>
      <c r="AK31" s="70">
        <v>225.47975591362498</v>
      </c>
      <c r="AL31" s="70">
        <v>221.9044281546449</v>
      </c>
      <c r="AM31" s="70">
        <v>227.92190292491492</v>
      </c>
      <c r="AN31" s="70">
        <v>237.76092257154806</v>
      </c>
      <c r="AO31" s="70">
        <v>223.58225370188228</v>
      </c>
      <c r="AP31" s="70">
        <v>231.68719834490193</v>
      </c>
      <c r="AQ31" s="70">
        <v>224.83336691059679</v>
      </c>
      <c r="AR31" s="70">
        <v>227.14360213350642</v>
      </c>
      <c r="AS31" s="70">
        <v>224.79662884318557</v>
      </c>
      <c r="AT31" s="70">
        <v>213.15253799238917</v>
      </c>
      <c r="AU31" s="70">
        <v>223.02977449351752</v>
      </c>
      <c r="AV31" s="70">
        <v>213.33798230746604</v>
      </c>
      <c r="AW31" s="70">
        <v>204.71329865679314</v>
      </c>
      <c r="AX31" s="70">
        <v>220.49431498005873</v>
      </c>
      <c r="AY31" s="70">
        <v>214.35444862564404</v>
      </c>
      <c r="AZ31" s="70">
        <v>212.39910822819851</v>
      </c>
      <c r="BA31" s="70">
        <v>221.17837886445702</v>
      </c>
      <c r="BB31" s="70">
        <v>216.93769984596312</v>
      </c>
      <c r="BC31" s="71">
        <v>229.39008843799138</v>
      </c>
      <c r="BD31" s="72">
        <v>5.7400758839381449E-2</v>
      </c>
      <c r="BE31" s="72">
        <v>-4.5866700687581252E-3</v>
      </c>
      <c r="BF31" s="72">
        <v>2.2975102700609792E-3</v>
      </c>
    </row>
    <row r="32" spans="1:58">
      <c r="A32" s="61" t="s">
        <v>51</v>
      </c>
      <c r="B32" s="70">
        <v>1065.4967671232876</v>
      </c>
      <c r="C32" s="70">
        <v>1145.2225205479454</v>
      </c>
      <c r="D32" s="70">
        <v>1315.1567123287671</v>
      </c>
      <c r="E32" s="70">
        <v>1418.657267759563</v>
      </c>
      <c r="F32" s="70">
        <v>1641.9334794520551</v>
      </c>
      <c r="G32" s="70">
        <v>1860.0378356164383</v>
      </c>
      <c r="H32" s="70">
        <v>2022.4169315068493</v>
      </c>
      <c r="I32" s="70">
        <v>2237.728333333333</v>
      </c>
      <c r="J32" s="70">
        <v>2499.0793698630137</v>
      </c>
      <c r="K32" s="70">
        <v>2374.8341643835615</v>
      </c>
      <c r="L32" s="70">
        <v>2181.4788767123287</v>
      </c>
      <c r="M32" s="70">
        <v>2349.0204918032787</v>
      </c>
      <c r="N32" s="70">
        <v>2272.0669863013695</v>
      </c>
      <c r="O32" s="70">
        <v>2398.8250410958904</v>
      </c>
      <c r="P32" s="70">
        <v>2388.3856438356165</v>
      </c>
      <c r="Q32" s="70">
        <v>2219.9893442622961</v>
      </c>
      <c r="R32" s="70">
        <v>2023.2968767123286</v>
      </c>
      <c r="S32" s="70">
        <v>1883.3158082191783</v>
      </c>
      <c r="T32" s="70">
        <v>1849.9806301369865</v>
      </c>
      <c r="U32" s="70">
        <v>1786.5480601092897</v>
      </c>
      <c r="V32" s="70">
        <v>1769.0617808219179</v>
      </c>
      <c r="W32" s="70">
        <v>1809.7049863013699</v>
      </c>
      <c r="X32" s="70">
        <v>1824.2017534246577</v>
      </c>
      <c r="Y32" s="70">
        <v>1807.4407923497265</v>
      </c>
      <c r="Z32" s="70">
        <v>1857.1613972602743</v>
      </c>
      <c r="AA32" s="70">
        <v>1894.606191780822</v>
      </c>
      <c r="AB32" s="70">
        <v>2001.1281917808219</v>
      </c>
      <c r="AC32" s="70">
        <v>1995.7184153005464</v>
      </c>
      <c r="AD32" s="70">
        <v>1925.5160273972601</v>
      </c>
      <c r="AE32" s="70">
        <v>1864.2337534246576</v>
      </c>
      <c r="AF32" s="70">
        <v>1879.2989863013693</v>
      </c>
      <c r="AG32" s="70">
        <v>1916.4871857923497</v>
      </c>
      <c r="AH32" s="70">
        <v>1936.2842739726029</v>
      </c>
      <c r="AI32" s="70">
        <v>2002.538191780822</v>
      </c>
      <c r="AJ32" s="70">
        <v>2030.2023561643832</v>
      </c>
      <c r="AK32" s="70">
        <v>1994.0959016393442</v>
      </c>
      <c r="AL32" s="70">
        <v>2009.8773150684926</v>
      </c>
      <c r="AM32" s="70">
        <v>1953.4040547945206</v>
      </c>
      <c r="AN32" s="70">
        <v>1951.5010958904111</v>
      </c>
      <c r="AO32" s="70">
        <v>1963.2778142076502</v>
      </c>
      <c r="AP32" s="70">
        <v>1946.1515589041096</v>
      </c>
      <c r="AQ32" s="70">
        <v>1942.2479917808218</v>
      </c>
      <c r="AR32" s="70">
        <v>1911.4177835616438</v>
      </c>
      <c r="AS32" s="70">
        <v>1889.1522240437157</v>
      </c>
      <c r="AT32" s="70">
        <v>1822.3043726027399</v>
      </c>
      <c r="AU32" s="70">
        <v>1762.825221917808</v>
      </c>
      <c r="AV32" s="70">
        <v>1725.0568878771001</v>
      </c>
      <c r="AW32" s="70">
        <v>1673.3995161380021</v>
      </c>
      <c r="AX32" s="70">
        <v>1661.4409328007946</v>
      </c>
      <c r="AY32" s="70">
        <v>1612.8624931554007</v>
      </c>
      <c r="AZ32" s="70">
        <v>1612.2241016602848</v>
      </c>
      <c r="BA32" s="70">
        <v>1596.6774125545751</v>
      </c>
      <c r="BB32" s="70">
        <v>1607.7063552768739</v>
      </c>
      <c r="BC32" s="71">
        <v>1606.7580363025061</v>
      </c>
      <c r="BD32" s="72">
        <v>-5.8985832285551876E-4</v>
      </c>
      <c r="BE32" s="72">
        <v>-1.7154823498100047E-2</v>
      </c>
      <c r="BF32" s="72">
        <v>1.6092862228901036E-2</v>
      </c>
    </row>
    <row r="33" spans="1:58">
      <c r="A33" s="61" t="s">
        <v>52</v>
      </c>
      <c r="B33" s="70">
        <v>1708.631506849315</v>
      </c>
      <c r="C33" s="70">
        <v>1915.9679452054795</v>
      </c>
      <c r="D33" s="70">
        <v>1997.3059726027393</v>
      </c>
      <c r="E33" s="70">
        <v>2233.0233606557381</v>
      </c>
      <c r="F33" s="70">
        <v>2520.9282465753427</v>
      </c>
      <c r="G33" s="70">
        <v>2765.0503561643841</v>
      </c>
      <c r="H33" s="70">
        <v>2888.1091232876711</v>
      </c>
      <c r="I33" s="70">
        <v>3036.9309289617486</v>
      </c>
      <c r="J33" s="70">
        <v>3249.3259726027395</v>
      </c>
      <c r="K33" s="70">
        <v>2956.8066575342468</v>
      </c>
      <c r="L33" s="70">
        <v>2874.8489315068491</v>
      </c>
      <c r="M33" s="70">
        <v>3097.3940983606553</v>
      </c>
      <c r="N33" s="70">
        <v>3072.8450410958908</v>
      </c>
      <c r="O33" s="70">
        <v>3229.5904109589042</v>
      </c>
      <c r="P33" s="70">
        <v>3336.6006575342471</v>
      </c>
      <c r="Q33" s="70">
        <v>3014.4419945355189</v>
      </c>
      <c r="R33" s="70">
        <v>2753.7035616438357</v>
      </c>
      <c r="S33" s="70">
        <v>2608.4929863013704</v>
      </c>
      <c r="T33" s="70">
        <v>2564.0378904109593</v>
      </c>
      <c r="U33" s="70">
        <v>2555.1743715847001</v>
      </c>
      <c r="V33" s="70">
        <v>2643.4958356164389</v>
      </c>
      <c r="W33" s="70">
        <v>2778.5496164383571</v>
      </c>
      <c r="X33" s="70">
        <v>2719.6810410958906</v>
      </c>
      <c r="Y33" s="70">
        <v>2723.1808469945354</v>
      </c>
      <c r="Z33" s="70">
        <v>2571.505698630137</v>
      </c>
      <c r="AA33" s="70">
        <v>2684.6247671232873</v>
      </c>
      <c r="AB33" s="70">
        <v>2810.1761917808217</v>
      </c>
      <c r="AC33" s="70">
        <v>2827.1345355191256</v>
      </c>
      <c r="AD33" s="70">
        <v>2881.4439452054794</v>
      </c>
      <c r="AE33" s="70">
        <v>2859.0728493150682</v>
      </c>
      <c r="AF33" s="70">
        <v>2860.302712328767</v>
      </c>
      <c r="AG33" s="70">
        <v>2900.2643442622957</v>
      </c>
      <c r="AH33" s="70">
        <v>2895.4687671232873</v>
      </c>
      <c r="AI33" s="70">
        <v>2897.9416164383565</v>
      </c>
      <c r="AJ33" s="70">
        <v>2805.9283561643833</v>
      </c>
      <c r="AK33" s="70">
        <v>2745.8949453551913</v>
      </c>
      <c r="AL33" s="70">
        <v>2786.8071506849315</v>
      </c>
      <c r="AM33" s="70">
        <v>2696.6031780821922</v>
      </c>
      <c r="AN33" s="70">
        <v>2648.1526849315073</v>
      </c>
      <c r="AO33" s="70">
        <v>2619.020819672131</v>
      </c>
      <c r="AP33" s="70">
        <v>2591.5026027397262</v>
      </c>
      <c r="AQ33" s="70">
        <v>2609.16906849315</v>
      </c>
      <c r="AR33" s="70">
        <v>2380.4161917808224</v>
      </c>
      <c r="AS33" s="70">
        <v>2502.1008196721318</v>
      </c>
      <c r="AT33" s="70">
        <v>2408.7555342465762</v>
      </c>
      <c r="AU33" s="70">
        <v>2441.109095890411</v>
      </c>
      <c r="AV33" s="70">
        <v>2364.8233972602743</v>
      </c>
      <c r="AW33" s="70">
        <v>2351.6453278688527</v>
      </c>
      <c r="AX33" s="70">
        <v>2404.3332876712329</v>
      </c>
      <c r="AY33" s="70">
        <v>2343.9038904109589</v>
      </c>
      <c r="AZ33" s="70">
        <v>2336.1294520547945</v>
      </c>
      <c r="BA33" s="70">
        <v>2374.4563934426233</v>
      </c>
      <c r="BB33" s="70">
        <v>2442.5088884737788</v>
      </c>
      <c r="BC33" s="71">
        <v>2321.3341898950362</v>
      </c>
      <c r="BD33" s="72">
        <v>-4.9610750302923057E-2</v>
      </c>
      <c r="BE33" s="72">
        <v>2.5783583759260154E-3</v>
      </c>
      <c r="BF33" s="72">
        <v>2.3249867410767493E-2</v>
      </c>
    </row>
    <row r="34" spans="1:58">
      <c r="A34" s="61" t="s">
        <v>53</v>
      </c>
      <c r="B34" s="70">
        <v>84.770630136986313</v>
      </c>
      <c r="C34" s="70">
        <v>92.82145205479452</v>
      </c>
      <c r="D34" s="70">
        <v>109.21298630136987</v>
      </c>
      <c r="E34" s="70">
        <v>112.2417213114754</v>
      </c>
      <c r="F34" s="70">
        <v>119.94821917808218</v>
      </c>
      <c r="G34" s="70">
        <v>129.852301369863</v>
      </c>
      <c r="H34" s="70">
        <v>143.3420821917808</v>
      </c>
      <c r="I34" s="70">
        <v>164.9010655737705</v>
      </c>
      <c r="J34" s="70">
        <v>192.44087671232876</v>
      </c>
      <c r="K34" s="70">
        <v>179.70227397260271</v>
      </c>
      <c r="L34" s="70">
        <v>190.96857534246573</v>
      </c>
      <c r="M34" s="70">
        <v>203.19092896174863</v>
      </c>
      <c r="N34" s="70">
        <v>208.20945205479453</v>
      </c>
      <c r="O34" s="70">
        <v>228.01383561643834</v>
      </c>
      <c r="P34" s="70">
        <v>240.88323287671236</v>
      </c>
      <c r="Q34" s="70">
        <v>246.01008196721313</v>
      </c>
      <c r="R34" s="70">
        <v>231.49717808219174</v>
      </c>
      <c r="S34" s="70">
        <v>236.59246575342462</v>
      </c>
      <c r="T34" s="70">
        <v>226.77109589041095</v>
      </c>
      <c r="U34" s="70">
        <v>232.09049180327867</v>
      </c>
      <c r="V34" s="70">
        <v>241.93473972602737</v>
      </c>
      <c r="W34" s="70">
        <v>244.39463013698631</v>
      </c>
      <c r="X34" s="70">
        <v>265.42824657534248</v>
      </c>
      <c r="Y34" s="70">
        <v>273.28584699453552</v>
      </c>
      <c r="Z34" s="70">
        <v>297.58367123287672</v>
      </c>
      <c r="AA34" s="70">
        <v>323.66701620985054</v>
      </c>
      <c r="AB34" s="70">
        <v>327.98619187362891</v>
      </c>
      <c r="AC34" s="70">
        <v>332.4034952999595</v>
      </c>
      <c r="AD34" s="70">
        <v>341.60050321563307</v>
      </c>
      <c r="AE34" s="70">
        <v>349.67375259274002</v>
      </c>
      <c r="AF34" s="70">
        <v>364.7045449787297</v>
      </c>
      <c r="AG34" s="70">
        <v>380.09426530931819</v>
      </c>
      <c r="AH34" s="70">
        <v>384.8495458733546</v>
      </c>
      <c r="AI34" s="70">
        <v>402.27848913657823</v>
      </c>
      <c r="AJ34" s="70">
        <v>392.29976423540506</v>
      </c>
      <c r="AK34" s="70">
        <v>408.59606036910589</v>
      </c>
      <c r="AL34" s="70">
        <v>416.53983666406918</v>
      </c>
      <c r="AM34" s="70">
        <v>421.13202664644422</v>
      </c>
      <c r="AN34" s="70">
        <v>438.98730989639074</v>
      </c>
      <c r="AO34" s="70">
        <v>430.37077278679192</v>
      </c>
      <c r="AP34" s="70">
        <v>436.49594047400075</v>
      </c>
      <c r="AQ34" s="70">
        <v>460.26869480216675</v>
      </c>
      <c r="AR34" s="70">
        <v>467.18459668261391</v>
      </c>
      <c r="AS34" s="70">
        <v>440.31033468361107</v>
      </c>
      <c r="AT34" s="70">
        <v>418.58960793168569</v>
      </c>
      <c r="AU34" s="70">
        <v>382.48197663147812</v>
      </c>
      <c r="AV34" s="70">
        <v>361.54533153398074</v>
      </c>
      <c r="AW34" s="70">
        <v>321.14753249580093</v>
      </c>
      <c r="AX34" s="70">
        <v>303.28766870589448</v>
      </c>
      <c r="AY34" s="70">
        <v>301.80616202492916</v>
      </c>
      <c r="AZ34" s="70">
        <v>312.75117190426346</v>
      </c>
      <c r="BA34" s="70">
        <v>314.15271798013981</v>
      </c>
      <c r="BB34" s="70">
        <v>323.69226643003174</v>
      </c>
      <c r="BC34" s="71">
        <v>322.76547353785173</v>
      </c>
      <c r="BD34" s="72">
        <v>-2.8631913341690129E-3</v>
      </c>
      <c r="BE34" s="72">
        <v>-3.6028085571131241E-2</v>
      </c>
      <c r="BF34" s="72">
        <v>3.2327333553244038E-3</v>
      </c>
    </row>
    <row r="35" spans="1:58">
      <c r="A35" s="61" t="s">
        <v>54</v>
      </c>
      <c r="B35" s="70">
        <v>73.122465753424663</v>
      </c>
      <c r="C35" s="70">
        <v>80.924520547945221</v>
      </c>
      <c r="D35" s="70">
        <v>86.060657534246587</v>
      </c>
      <c r="E35" s="70">
        <v>90.228633879781427</v>
      </c>
      <c r="F35" s="70">
        <v>101.01169863013698</v>
      </c>
      <c r="G35" s="70">
        <v>117.52627397260274</v>
      </c>
      <c r="H35" s="70">
        <v>132.69871232876713</v>
      </c>
      <c r="I35" s="70">
        <v>144.06877049180329</v>
      </c>
      <c r="J35" s="70">
        <v>163.10531506849316</v>
      </c>
      <c r="K35" s="70">
        <v>178.35378082191784</v>
      </c>
      <c r="L35" s="70">
        <v>202.53509589041096</v>
      </c>
      <c r="M35" s="70">
        <v>212.47114754098362</v>
      </c>
      <c r="N35" s="70">
        <v>225.91723287671226</v>
      </c>
      <c r="O35" s="70">
        <v>249.26156164383559</v>
      </c>
      <c r="P35" s="70">
        <v>236.21342465753423</v>
      </c>
      <c r="Q35" s="70">
        <v>230.51306010928965</v>
      </c>
      <c r="R35" s="70">
        <v>221.39547945205479</v>
      </c>
      <c r="S35" s="70">
        <v>210.48786301369864</v>
      </c>
      <c r="T35" s="70">
        <v>199.95668493150686</v>
      </c>
      <c r="U35" s="70">
        <v>207.73161202185793</v>
      </c>
      <c r="V35" s="70">
        <v>212.13501369863013</v>
      </c>
      <c r="W35" s="70">
        <v>197.39654794520547</v>
      </c>
      <c r="X35" s="70">
        <v>206.55487671232876</v>
      </c>
      <c r="Y35" s="70">
        <v>192.34431693989072</v>
      </c>
      <c r="Z35" s="70">
        <v>188.36547945205479</v>
      </c>
      <c r="AA35" s="70">
        <v>195.46284931506852</v>
      </c>
      <c r="AB35" s="70">
        <v>166.27923287671234</v>
      </c>
      <c r="AC35" s="70">
        <v>168.25150273224043</v>
      </c>
      <c r="AD35" s="70">
        <v>160.09972602739725</v>
      </c>
      <c r="AE35" s="70">
        <v>166.94227397260272</v>
      </c>
      <c r="AF35" s="70">
        <v>156.83172602739722</v>
      </c>
      <c r="AG35" s="70">
        <v>145.33612021857925</v>
      </c>
      <c r="AH35" s="70">
        <v>148.09180821917806</v>
      </c>
      <c r="AI35" s="70">
        <v>154.66849315068492</v>
      </c>
      <c r="AJ35" s="70">
        <v>148.55501369863015</v>
      </c>
      <c r="AK35" s="70">
        <v>143.55816939890713</v>
      </c>
      <c r="AL35" s="70">
        <v>140.92610958904109</v>
      </c>
      <c r="AM35" s="70">
        <v>139.25246575342464</v>
      </c>
      <c r="AN35" s="70">
        <v>131.30616438356165</v>
      </c>
      <c r="AO35" s="70">
        <v>135.85237704918032</v>
      </c>
      <c r="AP35" s="70">
        <v>157.78227397260275</v>
      </c>
      <c r="AQ35" s="70">
        <v>168.30167123287669</v>
      </c>
      <c r="AR35" s="70">
        <v>168.40252054794516</v>
      </c>
      <c r="AS35" s="70">
        <v>163.68387978142079</v>
      </c>
      <c r="AT35" s="70">
        <v>153.54304109589046</v>
      </c>
      <c r="AU35" s="70">
        <v>146.14030136986301</v>
      </c>
      <c r="AV35" s="70">
        <v>155.11405783847479</v>
      </c>
      <c r="AW35" s="70">
        <v>142.80627677514468</v>
      </c>
      <c r="AX35" s="70">
        <v>141.9452919670349</v>
      </c>
      <c r="AY35" s="70">
        <v>158.81078844312196</v>
      </c>
      <c r="AZ35" s="70">
        <v>168.1262141930616</v>
      </c>
      <c r="BA35" s="70">
        <v>165.68384863119144</v>
      </c>
      <c r="BB35" s="70">
        <v>176.54933039608159</v>
      </c>
      <c r="BC35" s="71">
        <v>188.09243782797796</v>
      </c>
      <c r="BD35" s="72">
        <v>6.5381768404331186E-2</v>
      </c>
      <c r="BE35" s="72">
        <v>4.7355032560298937E-3</v>
      </c>
      <c r="BF35" s="72">
        <v>1.8838839575555709E-3</v>
      </c>
    </row>
    <row r="36" spans="1:58">
      <c r="A36" s="61" t="s">
        <v>113</v>
      </c>
      <c r="B36" s="70">
        <v>9.4030958904109596</v>
      </c>
      <c r="C36" s="70">
        <v>10.12427397260274</v>
      </c>
      <c r="D36" s="70">
        <v>9.8760821917808226</v>
      </c>
      <c r="E36" s="70">
        <v>10.5174043715847</v>
      </c>
      <c r="F36" s="70">
        <v>9.7117808219178094</v>
      </c>
      <c r="G36" s="70">
        <v>9.9626575342465777</v>
      </c>
      <c r="H36" s="70">
        <v>10.83350684931507</v>
      </c>
      <c r="I36" s="70">
        <v>11.58120218579235</v>
      </c>
      <c r="J36" s="70">
        <v>13.464109589041101</v>
      </c>
      <c r="K36" s="70">
        <v>12.509643835616441</v>
      </c>
      <c r="L36" s="70">
        <v>11.817123287671233</v>
      </c>
      <c r="M36" s="70">
        <v>11.822349726775956</v>
      </c>
      <c r="N36" s="70">
        <v>12.387287671232876</v>
      </c>
      <c r="O36" s="70">
        <v>13.014794520547945</v>
      </c>
      <c r="P36" s="70">
        <v>12.562520547945205</v>
      </c>
      <c r="Q36" s="70">
        <v>11.586939890710383</v>
      </c>
      <c r="R36" s="70">
        <v>11.361698630136987</v>
      </c>
      <c r="S36" s="70">
        <v>10.436821917808221</v>
      </c>
      <c r="T36" s="70">
        <v>10.133534246575344</v>
      </c>
      <c r="U36" s="70">
        <v>10.553551912568306</v>
      </c>
      <c r="V36" s="70">
        <v>10.662739726027398</v>
      </c>
      <c r="W36" s="70">
        <v>10.800931506849317</v>
      </c>
      <c r="X36" s="70">
        <v>11.74441095890411</v>
      </c>
      <c r="Y36" s="70">
        <v>12.227295081967213</v>
      </c>
      <c r="Z36" s="70">
        <v>13.151534246575341</v>
      </c>
      <c r="AA36" s="70">
        <v>13.391890410958904</v>
      </c>
      <c r="AB36" s="70">
        <v>12.594465753424656</v>
      </c>
      <c r="AC36" s="70">
        <v>13.467267759562841</v>
      </c>
      <c r="AD36" s="70">
        <v>13.974547945205478</v>
      </c>
      <c r="AE36" s="70">
        <v>14.157561643835617</v>
      </c>
      <c r="AF36" s="70">
        <v>14.259260273972604</v>
      </c>
      <c r="AG36" s="70">
        <v>15.931803278688525</v>
      </c>
      <c r="AH36" s="70">
        <v>15.658410958904108</v>
      </c>
      <c r="AI36" s="70">
        <v>16.078849315068496</v>
      </c>
      <c r="AJ36" s="70">
        <v>16.148712328767125</v>
      </c>
      <c r="AK36" s="70">
        <v>16.426065573770494</v>
      </c>
      <c r="AL36" s="70">
        <v>15.418602739726028</v>
      </c>
      <c r="AM36" s="70">
        <v>16.022684931506848</v>
      </c>
      <c r="AN36" s="70">
        <v>16.06871232876712</v>
      </c>
      <c r="AO36" s="70">
        <v>16.812103825136614</v>
      </c>
      <c r="AP36" s="70">
        <v>17.076356164383558</v>
      </c>
      <c r="AQ36" s="70">
        <v>17.926054794520546</v>
      </c>
      <c r="AR36" s="70">
        <v>17.654246575342462</v>
      </c>
      <c r="AS36" s="70">
        <v>16.323251366120218</v>
      </c>
      <c r="AT36" s="70">
        <v>15.181643835616438</v>
      </c>
      <c r="AU36" s="70">
        <v>14.553342465753424</v>
      </c>
      <c r="AV36" s="70">
        <v>14.336082191780823</v>
      </c>
      <c r="AW36" s="70">
        <v>14.142021857923497</v>
      </c>
      <c r="AX36" s="70">
        <v>14.858438356164383</v>
      </c>
      <c r="AY36" s="70">
        <v>15.54860273972603</v>
      </c>
      <c r="AZ36" s="70">
        <v>17.263205479452054</v>
      </c>
      <c r="BA36" s="70">
        <v>19.036967213114753</v>
      </c>
      <c r="BB36" s="70">
        <v>20.328711623845301</v>
      </c>
      <c r="BC36" s="71">
        <v>20.532847435978375</v>
      </c>
      <c r="BD36" s="72">
        <v>1.0041748631705039E-2</v>
      </c>
      <c r="BE36" s="72">
        <v>1.4205745974897876E-2</v>
      </c>
      <c r="BF36" s="72">
        <v>2.0565155268470865E-4</v>
      </c>
    </row>
    <row r="37" spans="1:58">
      <c r="A37" s="61" t="s">
        <v>55</v>
      </c>
      <c r="B37" s="70">
        <v>46.549260273972592</v>
      </c>
      <c r="C37" s="70">
        <v>52.169479452054794</v>
      </c>
      <c r="D37" s="70">
        <v>58.485013698630148</v>
      </c>
      <c r="E37" s="70">
        <v>64.806420765027326</v>
      </c>
      <c r="F37" s="70">
        <v>70.942575342465759</v>
      </c>
      <c r="G37" s="70">
        <v>79.345972602739721</v>
      </c>
      <c r="H37" s="70">
        <v>87.806739726027388</v>
      </c>
      <c r="I37" s="70">
        <v>96.223415300546449</v>
      </c>
      <c r="J37" s="70">
        <v>104.45610958904111</v>
      </c>
      <c r="K37" s="70">
        <v>103.46353424657535</v>
      </c>
      <c r="L37" s="70">
        <v>101.28128767123289</v>
      </c>
      <c r="M37" s="70">
        <v>102.66978142076503</v>
      </c>
      <c r="N37" s="70">
        <v>110.12945205479453</v>
      </c>
      <c r="O37" s="70">
        <v>119.86706849315067</v>
      </c>
      <c r="P37" s="70">
        <v>125.50071232876712</v>
      </c>
      <c r="Q37" s="70">
        <v>112.97644808743169</v>
      </c>
      <c r="R37" s="70">
        <v>101.44772602739725</v>
      </c>
      <c r="S37" s="70">
        <v>89.928383561643827</v>
      </c>
      <c r="T37" s="70">
        <v>81.788301369863021</v>
      </c>
      <c r="U37" s="70">
        <v>80.189781420765016</v>
      </c>
      <c r="V37" s="70">
        <v>80.24208219178081</v>
      </c>
      <c r="W37" s="70">
        <v>97.850164383561633</v>
      </c>
      <c r="X37" s="70">
        <v>86.668000000000006</v>
      </c>
      <c r="Y37" s="70">
        <v>79.50396174863387</v>
      </c>
      <c r="Z37" s="70">
        <v>82.129753424657537</v>
      </c>
      <c r="AA37" s="70">
        <v>90.396630136986317</v>
      </c>
      <c r="AB37" s="70">
        <v>98.721397260273974</v>
      </c>
      <c r="AC37" s="70">
        <v>103.00199453551912</v>
      </c>
      <c r="AD37" s="70">
        <v>104.61876712328768</v>
      </c>
      <c r="AE37" s="70">
        <v>113.83931506849316</v>
      </c>
      <c r="AF37" s="70">
        <v>116.22616438356165</v>
      </c>
      <c r="AG37" s="70">
        <v>121.89617486338797</v>
      </c>
      <c r="AH37" s="70">
        <v>133.12819178082191</v>
      </c>
      <c r="AI37" s="70">
        <v>148.85654794520548</v>
      </c>
      <c r="AJ37" s="70">
        <v>168.28794520547947</v>
      </c>
      <c r="AK37" s="70">
        <v>166.57928961748635</v>
      </c>
      <c r="AL37" s="70">
        <v>181.52682191780823</v>
      </c>
      <c r="AM37" s="70">
        <v>178.63008219178082</v>
      </c>
      <c r="AN37" s="70">
        <v>174.65846575342465</v>
      </c>
      <c r="AO37" s="70">
        <v>180.51218579234973</v>
      </c>
      <c r="AP37" s="70">
        <v>190.66243835616439</v>
      </c>
      <c r="AQ37" s="70">
        <v>191.02224657534245</v>
      </c>
      <c r="AR37" s="70">
        <v>194.95679452054793</v>
      </c>
      <c r="AS37" s="70">
        <v>187.22565573770493</v>
      </c>
      <c r="AT37" s="70">
        <v>166.38392876712331</v>
      </c>
      <c r="AU37" s="70">
        <v>158.43523287671238</v>
      </c>
      <c r="AV37" s="70">
        <v>146.30976216054449</v>
      </c>
      <c r="AW37" s="70">
        <v>138.39914717882792</v>
      </c>
      <c r="AX37" s="70">
        <v>140.65361516173817</v>
      </c>
      <c r="AY37" s="70">
        <v>140.24276871312807</v>
      </c>
      <c r="AZ37" s="70">
        <v>146.25552108910966</v>
      </c>
      <c r="BA37" s="70">
        <v>152.56140315488392</v>
      </c>
      <c r="BB37" s="70">
        <v>153.74750378734117</v>
      </c>
      <c r="BC37" s="71">
        <v>159.28659527949895</v>
      </c>
      <c r="BD37" s="72">
        <v>3.6027196251714688E-2</v>
      </c>
      <c r="BE37" s="72">
        <v>-2.3466897043314505E-2</v>
      </c>
      <c r="BF37" s="72">
        <v>1.5953722805971296E-3</v>
      </c>
    </row>
    <row r="38" spans="1:58">
      <c r="A38" s="61" t="s">
        <v>56</v>
      </c>
      <c r="B38" s="70">
        <v>978.98591780821914</v>
      </c>
      <c r="C38" s="70">
        <v>1079.8621095890412</v>
      </c>
      <c r="D38" s="70">
        <v>1198.5329041095888</v>
      </c>
      <c r="E38" s="70">
        <v>1318.6650546448088</v>
      </c>
      <c r="F38" s="70">
        <v>1462.6036438356164</v>
      </c>
      <c r="G38" s="70">
        <v>1658.8880273972604</v>
      </c>
      <c r="H38" s="70">
        <v>1789.8739178082192</v>
      </c>
      <c r="I38" s="70">
        <v>1885.6218032786883</v>
      </c>
      <c r="J38" s="70">
        <v>1982.7946027397261</v>
      </c>
      <c r="K38" s="70">
        <v>1927.0310136986302</v>
      </c>
      <c r="L38" s="70">
        <v>1814.7025479452054</v>
      </c>
      <c r="M38" s="70">
        <v>1890.7385792349726</v>
      </c>
      <c r="N38" s="70">
        <v>1844.1175068493151</v>
      </c>
      <c r="O38" s="70">
        <v>1975.5924383561646</v>
      </c>
      <c r="P38" s="70">
        <v>2035.5127123287666</v>
      </c>
      <c r="Q38" s="70">
        <v>1929.2932240437158</v>
      </c>
      <c r="R38" s="70">
        <v>1900.2214520547946</v>
      </c>
      <c r="S38" s="70">
        <v>1809.3663287671236</v>
      </c>
      <c r="T38" s="70">
        <v>1815.8130684931507</v>
      </c>
      <c r="U38" s="70">
        <v>1732.3379508196722</v>
      </c>
      <c r="V38" s="70">
        <v>1725.9259452054796</v>
      </c>
      <c r="W38" s="70">
        <v>1765.9276712328769</v>
      </c>
      <c r="X38" s="70">
        <v>1845.156493150685</v>
      </c>
      <c r="Y38" s="70">
        <v>1876.3316120218576</v>
      </c>
      <c r="Z38" s="70">
        <v>1909.0724109589041</v>
      </c>
      <c r="AA38" s="70">
        <v>1924.429698630137</v>
      </c>
      <c r="AB38" s="70">
        <v>1900.6361369863014</v>
      </c>
      <c r="AC38" s="70">
        <v>1931.9426775956283</v>
      </c>
      <c r="AD38" s="70">
        <v>1906.193397260274</v>
      </c>
      <c r="AE38" s="70">
        <v>1903.5200821917804</v>
      </c>
      <c r="AF38" s="70">
        <v>1971.7108493150686</v>
      </c>
      <c r="AG38" s="70">
        <v>1941.9385519125685</v>
      </c>
      <c r="AH38" s="70">
        <v>1954.1367397260274</v>
      </c>
      <c r="AI38" s="70">
        <v>1955.2432602739725</v>
      </c>
      <c r="AJ38" s="70">
        <v>1962.4675342465753</v>
      </c>
      <c r="AK38" s="70">
        <v>1928.027950819672</v>
      </c>
      <c r="AL38" s="70">
        <v>1918.7220273972603</v>
      </c>
      <c r="AM38" s="70">
        <v>1914.761479452055</v>
      </c>
      <c r="AN38" s="70">
        <v>1900.4580273972606</v>
      </c>
      <c r="AO38" s="70">
        <v>1849.8953825136614</v>
      </c>
      <c r="AP38" s="70">
        <v>1797.6597698630139</v>
      </c>
      <c r="AQ38" s="70">
        <v>1791.1075890410959</v>
      </c>
      <c r="AR38" s="70">
        <v>1740.3403123287671</v>
      </c>
      <c r="AS38" s="70">
        <v>1661.3496065573772</v>
      </c>
      <c r="AT38" s="70">
        <v>1562.79642739726</v>
      </c>
      <c r="AU38" s="70">
        <v>1532.2173753424659</v>
      </c>
      <c r="AV38" s="70">
        <v>1475.4690475572374</v>
      </c>
      <c r="AW38" s="70">
        <v>1384.1119401852575</v>
      </c>
      <c r="AX38" s="70">
        <v>1274.0725552082697</v>
      </c>
      <c r="AY38" s="70">
        <v>1203.6854023170461</v>
      </c>
      <c r="AZ38" s="70">
        <v>1256.7268875393893</v>
      </c>
      <c r="BA38" s="70">
        <v>1265.7169471072143</v>
      </c>
      <c r="BB38" s="70">
        <v>1279.0479050230247</v>
      </c>
      <c r="BC38" s="71">
        <v>1252.8427677119575</v>
      </c>
      <c r="BD38" s="72">
        <v>-2.0488002996725485E-2</v>
      </c>
      <c r="BE38" s="72">
        <v>-3.0327089376889216E-2</v>
      </c>
      <c r="BF38" s="72">
        <v>1.254814079017166E-2</v>
      </c>
    </row>
    <row r="39" spans="1:58">
      <c r="A39" s="61" t="s">
        <v>114</v>
      </c>
      <c r="B39" s="70" t="s">
        <v>19</v>
      </c>
      <c r="C39" s="70" t="s">
        <v>19</v>
      </c>
      <c r="D39" s="70" t="s">
        <v>19</v>
      </c>
      <c r="E39" s="70" t="s">
        <v>19</v>
      </c>
      <c r="F39" s="70" t="s">
        <v>19</v>
      </c>
      <c r="G39" s="70" t="s">
        <v>19</v>
      </c>
      <c r="H39" s="70" t="s">
        <v>19</v>
      </c>
      <c r="I39" s="70" t="s">
        <v>19</v>
      </c>
      <c r="J39" s="70" t="s">
        <v>19</v>
      </c>
      <c r="K39" s="70" t="s">
        <v>19</v>
      </c>
      <c r="L39" s="70" t="s">
        <v>19</v>
      </c>
      <c r="M39" s="70" t="s">
        <v>19</v>
      </c>
      <c r="N39" s="70" t="s">
        <v>19</v>
      </c>
      <c r="O39" s="70" t="s">
        <v>19</v>
      </c>
      <c r="P39" s="70" t="s">
        <v>19</v>
      </c>
      <c r="Q39" s="70" t="s">
        <v>19</v>
      </c>
      <c r="R39" s="70" t="s">
        <v>19</v>
      </c>
      <c r="S39" s="70" t="s">
        <v>19</v>
      </c>
      <c r="T39" s="70" t="s">
        <v>19</v>
      </c>
      <c r="U39" s="70" t="s">
        <v>19</v>
      </c>
      <c r="V39" s="70">
        <v>112.43005479452056</v>
      </c>
      <c r="W39" s="70">
        <v>94.650383561643849</v>
      </c>
      <c r="X39" s="70">
        <v>76.96758904109592</v>
      </c>
      <c r="Y39" s="70">
        <v>68.849153005464458</v>
      </c>
      <c r="Z39" s="70">
        <v>69.037780821917806</v>
      </c>
      <c r="AA39" s="70">
        <v>65.06720547945207</v>
      </c>
      <c r="AB39" s="70">
        <v>63.11238356164391</v>
      </c>
      <c r="AC39" s="70">
        <v>47.906912568306012</v>
      </c>
      <c r="AD39" s="70">
        <v>42.973317999434791</v>
      </c>
      <c r="AE39" s="70">
        <v>40.650048219184356</v>
      </c>
      <c r="AF39" s="70">
        <v>36.586632142367428</v>
      </c>
      <c r="AG39" s="70">
        <v>38.174719638720241</v>
      </c>
      <c r="AH39" s="70">
        <v>34.330494535054243</v>
      </c>
      <c r="AI39" s="70">
        <v>33.042111269598138</v>
      </c>
      <c r="AJ39" s="70">
        <v>30.951581820553294</v>
      </c>
      <c r="AK39" s="70">
        <v>26.229847107558957</v>
      </c>
      <c r="AL39" s="70">
        <v>30.504979325176919</v>
      </c>
      <c r="AM39" s="70">
        <v>30.212067748187341</v>
      </c>
      <c r="AN39" s="70">
        <v>30.366449754479817</v>
      </c>
      <c r="AO39" s="70">
        <v>32.875841424243696</v>
      </c>
      <c r="AP39" s="70">
        <v>34.709381010290699</v>
      </c>
      <c r="AQ39" s="70">
        <v>32.962590476049137</v>
      </c>
      <c r="AR39" s="70">
        <v>35.540496390146757</v>
      </c>
      <c r="AS39" s="70">
        <v>34.856289075841019</v>
      </c>
      <c r="AT39" s="70">
        <v>31.638602185196149</v>
      </c>
      <c r="AU39" s="70">
        <v>36.420308499824515</v>
      </c>
      <c r="AV39" s="70">
        <v>33.563880396059112</v>
      </c>
      <c r="AW39" s="70">
        <v>33.434436322567898</v>
      </c>
      <c r="AX39" s="70">
        <v>33.927512892683893</v>
      </c>
      <c r="AY39" s="70">
        <v>34.249936770452209</v>
      </c>
      <c r="AZ39" s="70">
        <v>35.917123446262046</v>
      </c>
      <c r="BA39" s="70">
        <v>36.680714026637418</v>
      </c>
      <c r="BB39" s="70">
        <v>37.416625660724783</v>
      </c>
      <c r="BC39" s="71">
        <v>33.825152927811658</v>
      </c>
      <c r="BD39" s="72">
        <v>-9.5986013422984739E-2</v>
      </c>
      <c r="BE39" s="72">
        <v>5.1574895274537624E-3</v>
      </c>
      <c r="BF39" s="72">
        <v>3.3878375812666377E-4</v>
      </c>
    </row>
    <row r="40" spans="1:58">
      <c r="A40" s="61" t="s">
        <v>58</v>
      </c>
      <c r="B40" s="70" t="s">
        <v>19</v>
      </c>
      <c r="C40" s="70" t="s">
        <v>19</v>
      </c>
      <c r="D40" s="70" t="s">
        <v>19</v>
      </c>
      <c r="E40" s="70" t="s">
        <v>19</v>
      </c>
      <c r="F40" s="70" t="s">
        <v>19</v>
      </c>
      <c r="G40" s="70" t="s">
        <v>19</v>
      </c>
      <c r="H40" s="70" t="s">
        <v>19</v>
      </c>
      <c r="I40" s="70" t="s">
        <v>19</v>
      </c>
      <c r="J40" s="70" t="s">
        <v>19</v>
      </c>
      <c r="K40" s="70" t="s">
        <v>19</v>
      </c>
      <c r="L40" s="70" t="s">
        <v>19</v>
      </c>
      <c r="M40" s="70" t="s">
        <v>19</v>
      </c>
      <c r="N40" s="70" t="s">
        <v>19</v>
      </c>
      <c r="O40" s="70" t="s">
        <v>19</v>
      </c>
      <c r="P40" s="70" t="s">
        <v>19</v>
      </c>
      <c r="Q40" s="70" t="s">
        <v>19</v>
      </c>
      <c r="R40" s="70" t="s">
        <v>19</v>
      </c>
      <c r="S40" s="70" t="s">
        <v>19</v>
      </c>
      <c r="T40" s="70" t="s">
        <v>19</v>
      </c>
      <c r="U40" s="70" t="s">
        <v>19</v>
      </c>
      <c r="V40" s="70">
        <v>167.16797260273981</v>
      </c>
      <c r="W40" s="70">
        <v>139.91347945205476</v>
      </c>
      <c r="X40" s="70">
        <v>153.58065753424663</v>
      </c>
      <c r="Y40" s="70">
        <v>147.32046448087439</v>
      </c>
      <c r="Z40" s="70">
        <v>151.61350684931514</v>
      </c>
      <c r="AA40" s="70">
        <v>144.98112328767132</v>
      </c>
      <c r="AB40" s="70">
        <v>159.56375342465751</v>
      </c>
      <c r="AC40" s="70">
        <v>83.698469945355185</v>
      </c>
      <c r="AD40" s="70">
        <v>72.746767123287654</v>
      </c>
      <c r="AE40" s="70">
        <v>67.113945205479467</v>
      </c>
      <c r="AF40" s="70">
        <v>62.0588493150685</v>
      </c>
      <c r="AG40" s="70">
        <v>63.962240437158471</v>
      </c>
      <c r="AH40" s="70">
        <v>64.422301369863007</v>
      </c>
      <c r="AI40" s="70">
        <v>73.347698630136989</v>
      </c>
      <c r="AJ40" s="70">
        <v>61.093232876712321</v>
      </c>
      <c r="AK40" s="70">
        <v>47.986502732240439</v>
      </c>
      <c r="AL40" s="70">
        <v>54.756630136986303</v>
      </c>
      <c r="AM40" s="70">
        <v>51.462931506849316</v>
      </c>
      <c r="AN40" s="70">
        <v>49.748027397260273</v>
      </c>
      <c r="AO40" s="70">
        <v>53.359986338797817</v>
      </c>
      <c r="AP40" s="70">
        <v>57.141087671232874</v>
      </c>
      <c r="AQ40" s="70">
        <v>57.959153424657536</v>
      </c>
      <c r="AR40" s="70">
        <v>58.378465753424663</v>
      </c>
      <c r="AS40" s="70">
        <v>62.78915300546447</v>
      </c>
      <c r="AT40" s="70">
        <v>53.638265753424655</v>
      </c>
      <c r="AU40" s="70">
        <v>55.015435616438353</v>
      </c>
      <c r="AV40" s="70">
        <v>53.292561643835612</v>
      </c>
      <c r="AW40" s="70">
        <v>54.520688524590163</v>
      </c>
      <c r="AX40" s="70">
        <v>53.175147945205495</v>
      </c>
      <c r="AY40" s="70">
        <v>52.505726027397266</v>
      </c>
      <c r="AZ40" s="70">
        <v>57.01335068493151</v>
      </c>
      <c r="BA40" s="70">
        <v>61.237882513661219</v>
      </c>
      <c r="BB40" s="70">
        <v>63.811610958904105</v>
      </c>
      <c r="BC40" s="71">
        <v>64.403397260273962</v>
      </c>
      <c r="BD40" s="72">
        <v>9.2739595894386628E-3</v>
      </c>
      <c r="BE40" s="72">
        <v>8.9385200013076815E-3</v>
      </c>
      <c r="BF40" s="72">
        <v>6.4504734114654238E-4</v>
      </c>
    </row>
    <row r="41" spans="1:58">
      <c r="A41" s="61" t="s">
        <v>115</v>
      </c>
      <c r="B41" s="70">
        <v>16.145616438356164</v>
      </c>
      <c r="C41" s="70">
        <v>18.276630136986302</v>
      </c>
      <c r="D41" s="70">
        <v>20.106136986301372</v>
      </c>
      <c r="E41" s="70">
        <v>22.155655737704915</v>
      </c>
      <c r="F41" s="70">
        <v>24.634547945205476</v>
      </c>
      <c r="G41" s="70">
        <v>26.153945205479456</v>
      </c>
      <c r="H41" s="70">
        <v>27.294794520547953</v>
      </c>
      <c r="I41" s="70">
        <v>28.703005464480871</v>
      </c>
      <c r="J41" s="70">
        <v>31.840219178082187</v>
      </c>
      <c r="K41" s="70">
        <v>28.729835616438358</v>
      </c>
      <c r="L41" s="70">
        <v>25.903397260273973</v>
      </c>
      <c r="M41" s="70">
        <v>27.936092896174863</v>
      </c>
      <c r="N41" s="70">
        <v>27.672301369863014</v>
      </c>
      <c r="O41" s="70">
        <v>28.030219178082191</v>
      </c>
      <c r="P41" s="70">
        <v>26.411068493150687</v>
      </c>
      <c r="Q41" s="70">
        <v>22.452650273224044</v>
      </c>
      <c r="R41" s="70">
        <v>21.758849315068488</v>
      </c>
      <c r="S41" s="70">
        <v>21.505589041095888</v>
      </c>
      <c r="T41" s="70">
        <v>20.552246575342462</v>
      </c>
      <c r="U41" s="70">
        <v>20.575519125683059</v>
      </c>
      <c r="V41" s="70">
        <v>21.88416438356164</v>
      </c>
      <c r="W41" s="70">
        <v>23.703205479452055</v>
      </c>
      <c r="X41" s="70">
        <v>26.631205479452056</v>
      </c>
      <c r="Y41" s="70">
        <v>27.208251366120219</v>
      </c>
      <c r="Z41" s="70">
        <v>29.96290410958904</v>
      </c>
      <c r="AA41" s="70">
        <v>32.951100334271992</v>
      </c>
      <c r="AB41" s="70">
        <v>38.413876307657318</v>
      </c>
      <c r="AC41" s="70">
        <v>39.4971719272801</v>
      </c>
      <c r="AD41" s="70">
        <v>39.452165026102975</v>
      </c>
      <c r="AE41" s="70">
        <v>39.566871541480495</v>
      </c>
      <c r="AF41" s="70">
        <v>37.254869737180954</v>
      </c>
      <c r="AG41" s="70">
        <v>38.531812231136797</v>
      </c>
      <c r="AH41" s="70">
        <v>40.518339933212488</v>
      </c>
      <c r="AI41" s="70">
        <v>42.254573648531142</v>
      </c>
      <c r="AJ41" s="70">
        <v>45.120825305677435</v>
      </c>
      <c r="AK41" s="70">
        <v>48.194511538112089</v>
      </c>
      <c r="AL41" s="70">
        <v>51.269401164525988</v>
      </c>
      <c r="AM41" s="70">
        <v>52.135664784085272</v>
      </c>
      <c r="AN41" s="70">
        <v>55.877796078688483</v>
      </c>
      <c r="AO41" s="70">
        <v>62.97559040736305</v>
      </c>
      <c r="AP41" s="70">
        <v>64.737831472387057</v>
      </c>
      <c r="AQ41" s="70">
        <v>61.490601051813123</v>
      </c>
      <c r="AR41" s="70">
        <v>60.84466226572696</v>
      </c>
      <c r="AS41" s="70">
        <v>61.097948171335986</v>
      </c>
      <c r="AT41" s="70">
        <v>57.358362252406884</v>
      </c>
      <c r="AU41" s="70">
        <v>59.930229853212026</v>
      </c>
      <c r="AV41" s="70">
        <v>61.2927066247398</v>
      </c>
      <c r="AW41" s="70">
        <v>58.978815974036209</v>
      </c>
      <c r="AX41" s="70">
        <v>58.280397529950697</v>
      </c>
      <c r="AY41" s="70">
        <v>56.6208434711858</v>
      </c>
      <c r="AZ41" s="70">
        <v>56.013802737895759</v>
      </c>
      <c r="BA41" s="70">
        <v>55.977614187332783</v>
      </c>
      <c r="BB41" s="70">
        <v>59.175636409287591</v>
      </c>
      <c r="BC41" s="71">
        <v>62.532383612987907</v>
      </c>
      <c r="BD41" s="72">
        <v>5.6725155949036488E-2</v>
      </c>
      <c r="BE41" s="72">
        <v>-2.7775540391862252E-3</v>
      </c>
      <c r="BF41" s="72">
        <v>6.2630776482336587E-4</v>
      </c>
    </row>
    <row r="42" spans="1:58">
      <c r="A42" s="61" t="s">
        <v>59</v>
      </c>
      <c r="B42" s="70">
        <v>477.89186301369864</v>
      </c>
      <c r="C42" s="70">
        <v>521.7595342465753</v>
      </c>
      <c r="D42" s="70">
        <v>533.56271232876702</v>
      </c>
      <c r="E42" s="70">
        <v>572.52333333333343</v>
      </c>
      <c r="F42" s="70">
        <v>625.22282191780823</v>
      </c>
      <c r="G42" s="70">
        <v>699.74630136986286</v>
      </c>
      <c r="H42" s="70">
        <v>695.6861917808219</v>
      </c>
      <c r="I42" s="70">
        <v>776.91101092896179</v>
      </c>
      <c r="J42" s="70">
        <v>808.20104109589045</v>
      </c>
      <c r="K42" s="70">
        <v>697.97679452054786</v>
      </c>
      <c r="L42" s="70">
        <v>687.90180821917806</v>
      </c>
      <c r="M42" s="70">
        <v>771.36459016393439</v>
      </c>
      <c r="N42" s="70">
        <v>744.16109589041093</v>
      </c>
      <c r="O42" s="70">
        <v>774.94858904109583</v>
      </c>
      <c r="P42" s="70">
        <v>838.54846575342469</v>
      </c>
      <c r="Q42" s="70">
        <v>779.54311475409838</v>
      </c>
      <c r="R42" s="70">
        <v>725.92879452054785</v>
      </c>
      <c r="S42" s="70">
        <v>640.22252054794524</v>
      </c>
      <c r="T42" s="70">
        <v>609.97069863013701</v>
      </c>
      <c r="U42" s="70">
        <v>611.51975409836064</v>
      </c>
      <c r="V42" s="70">
        <v>621.79541095890409</v>
      </c>
      <c r="W42" s="70">
        <v>685.27053422657536</v>
      </c>
      <c r="X42" s="70">
        <v>691.53268491150686</v>
      </c>
      <c r="Y42" s="70">
        <v>726.6602350126775</v>
      </c>
      <c r="Z42" s="70">
        <v>719.59828768123293</v>
      </c>
      <c r="AA42" s="70">
        <v>750.77169868013698</v>
      </c>
      <c r="AB42" s="70">
        <v>711.57173836820425</v>
      </c>
      <c r="AC42" s="70">
        <v>756.18107064402432</v>
      </c>
      <c r="AD42" s="70">
        <v>744.87835233839905</v>
      </c>
      <c r="AE42" s="70">
        <v>740.91229001565182</v>
      </c>
      <c r="AF42" s="70">
        <v>783.68010219455709</v>
      </c>
      <c r="AG42" s="70">
        <v>778.39853537170745</v>
      </c>
      <c r="AH42" s="70">
        <v>810.86831124250853</v>
      </c>
      <c r="AI42" s="70">
        <v>820.38385671955268</v>
      </c>
      <c r="AJ42" s="70">
        <v>840.44573232154312</v>
      </c>
      <c r="AK42" s="70">
        <v>844.7106177811753</v>
      </c>
      <c r="AL42" s="70">
        <v>886.23074466235028</v>
      </c>
      <c r="AM42" s="70">
        <v>898.16113686255892</v>
      </c>
      <c r="AN42" s="70">
        <v>901.02014836051274</v>
      </c>
      <c r="AO42" s="70">
        <v>938.19252301522772</v>
      </c>
      <c r="AP42" s="70">
        <v>990.49098560811001</v>
      </c>
      <c r="AQ42" s="70">
        <v>982.54254514697129</v>
      </c>
      <c r="AR42" s="70">
        <v>1033.8945273730972</v>
      </c>
      <c r="AS42" s="70">
        <v>979.42626083058428</v>
      </c>
      <c r="AT42" s="70">
        <v>945.24360481959297</v>
      </c>
      <c r="AU42" s="70">
        <v>964.06493566246547</v>
      </c>
      <c r="AV42" s="70">
        <v>970.7875349631114</v>
      </c>
      <c r="AW42" s="70">
        <v>925.17559998392403</v>
      </c>
      <c r="AX42" s="70">
        <v>897.85678697293724</v>
      </c>
      <c r="AY42" s="70">
        <v>865.85220555551018</v>
      </c>
      <c r="AZ42" s="70">
        <v>834.29055608830845</v>
      </c>
      <c r="BA42" s="70">
        <v>850.50884363563205</v>
      </c>
      <c r="BB42" s="70">
        <v>828.58776770671886</v>
      </c>
      <c r="BC42" s="71">
        <v>860.33062094782258</v>
      </c>
      <c r="BD42" s="72">
        <v>3.8309584667123975E-2</v>
      </c>
      <c r="BE42" s="72">
        <v>-2.1893312864239567E-2</v>
      </c>
      <c r="BF42" s="72">
        <v>8.6168432591623521E-3</v>
      </c>
    </row>
    <row r="43" spans="1:58">
      <c r="A43" s="61" t="s">
        <v>142</v>
      </c>
      <c r="B43" s="70" t="s">
        <v>19</v>
      </c>
      <c r="C43" s="70" t="s">
        <v>19</v>
      </c>
      <c r="D43" s="70" t="s">
        <v>19</v>
      </c>
      <c r="E43" s="70" t="s">
        <v>19</v>
      </c>
      <c r="F43" s="70" t="s">
        <v>19</v>
      </c>
      <c r="G43" s="70" t="s">
        <v>19</v>
      </c>
      <c r="H43" s="70" t="s">
        <v>19</v>
      </c>
      <c r="I43" s="70" t="s">
        <v>19</v>
      </c>
      <c r="J43" s="70" t="s">
        <v>19</v>
      </c>
      <c r="K43" s="70" t="s">
        <v>19</v>
      </c>
      <c r="L43" s="70" t="s">
        <v>19</v>
      </c>
      <c r="M43" s="70" t="s">
        <v>19</v>
      </c>
      <c r="N43" s="70" t="s">
        <v>19</v>
      </c>
      <c r="O43" s="70" t="s">
        <v>19</v>
      </c>
      <c r="P43" s="70" t="s">
        <v>19</v>
      </c>
      <c r="Q43" s="70" t="s">
        <v>19</v>
      </c>
      <c r="R43" s="70" t="s">
        <v>19</v>
      </c>
      <c r="S43" s="70" t="s">
        <v>19</v>
      </c>
      <c r="T43" s="70" t="s">
        <v>19</v>
      </c>
      <c r="U43" s="70" t="s">
        <v>19</v>
      </c>
      <c r="V43" s="70" t="s">
        <v>19</v>
      </c>
      <c r="W43" s="70" t="s">
        <v>19</v>
      </c>
      <c r="X43" s="70" t="s">
        <v>19</v>
      </c>
      <c r="Y43" s="70" t="s">
        <v>19</v>
      </c>
      <c r="Z43" s="70" t="s">
        <v>19</v>
      </c>
      <c r="AA43" s="70">
        <v>21.104010001718184</v>
      </c>
      <c r="AB43" s="70">
        <v>19.022689868299928</v>
      </c>
      <c r="AC43" s="70">
        <v>20.256787027140131</v>
      </c>
      <c r="AD43" s="70">
        <v>21.938553499195674</v>
      </c>
      <c r="AE43" s="70">
        <v>16.925231733589953</v>
      </c>
      <c r="AF43" s="70">
        <v>16.144748320279056</v>
      </c>
      <c r="AG43" s="70">
        <v>24.275276521033931</v>
      </c>
      <c r="AH43" s="70">
        <v>20.555962663441488</v>
      </c>
      <c r="AI43" s="70">
        <v>18.537184401838747</v>
      </c>
      <c r="AJ43" s="70">
        <v>18.785095704379145</v>
      </c>
      <c r="AK43" s="70">
        <v>18.889915665798497</v>
      </c>
      <c r="AL43" s="70">
        <v>15.577951495392684</v>
      </c>
      <c r="AM43" s="70">
        <v>17.690612652295258</v>
      </c>
      <c r="AN43" s="70">
        <v>17.153184849882777</v>
      </c>
      <c r="AO43" s="70">
        <v>17.448582743191331</v>
      </c>
      <c r="AP43" s="70">
        <v>18.024247353018147</v>
      </c>
      <c r="AQ43" s="70">
        <v>18.903668676088934</v>
      </c>
      <c r="AR43" s="70">
        <v>20.571634561721591</v>
      </c>
      <c r="AS43" s="70">
        <v>18.76714347681061</v>
      </c>
      <c r="AT43" s="70">
        <v>19.579903919984215</v>
      </c>
      <c r="AU43" s="70">
        <v>18.947967806956541</v>
      </c>
      <c r="AV43" s="70">
        <v>19.55617225845301</v>
      </c>
      <c r="AW43" s="70">
        <v>18.811540887823195</v>
      </c>
      <c r="AX43" s="70">
        <v>18.605871712786691</v>
      </c>
      <c r="AY43" s="70">
        <v>18.556229190428276</v>
      </c>
      <c r="AZ43" s="70">
        <v>19.937804765790293</v>
      </c>
      <c r="BA43" s="70">
        <v>22.144547573162924</v>
      </c>
      <c r="BB43" s="70">
        <v>21.381151676918748</v>
      </c>
      <c r="BC43" s="71">
        <v>20.98298188529099</v>
      </c>
      <c r="BD43" s="72">
        <v>-1.8622467004786647E-2</v>
      </c>
      <c r="BE43" s="72">
        <v>3.8671188106040866E-3</v>
      </c>
      <c r="BF43" s="72">
        <v>2.1015997991121255E-4</v>
      </c>
    </row>
    <row r="44" spans="1:58">
      <c r="A44" s="61" t="s">
        <v>60</v>
      </c>
      <c r="B44" s="70">
        <v>99.449452054794534</v>
      </c>
      <c r="C44" s="70">
        <v>112.01449315068493</v>
      </c>
      <c r="D44" s="70">
        <v>116.58567123287669</v>
      </c>
      <c r="E44" s="70">
        <v>129.53191256830601</v>
      </c>
      <c r="F44" s="70">
        <v>142.95219178082192</v>
      </c>
      <c r="G44" s="70">
        <v>161.00608219178085</v>
      </c>
      <c r="H44" s="70">
        <v>160.12284931506849</v>
      </c>
      <c r="I44" s="70">
        <v>167.51144808743169</v>
      </c>
      <c r="J44" s="70">
        <v>171.9394794520548</v>
      </c>
      <c r="K44" s="70">
        <v>156.36599999999999</v>
      </c>
      <c r="L44" s="70">
        <v>162.42490410958905</v>
      </c>
      <c r="M44" s="70">
        <v>178.53860655737702</v>
      </c>
      <c r="N44" s="70">
        <v>176.64964383561642</v>
      </c>
      <c r="O44" s="70">
        <v>200.47252054794518</v>
      </c>
      <c r="P44" s="70">
        <v>199.82660273972601</v>
      </c>
      <c r="Q44" s="70">
        <v>198.84024590163932</v>
      </c>
      <c r="R44" s="70">
        <v>186.3688493150685</v>
      </c>
      <c r="S44" s="70">
        <v>180.13287671232874</v>
      </c>
      <c r="T44" s="70">
        <v>176.14536986301368</v>
      </c>
      <c r="U44" s="70">
        <v>185.43032786885249</v>
      </c>
      <c r="V44" s="70">
        <v>195.19556164383562</v>
      </c>
      <c r="W44" s="70">
        <v>205.94947945205479</v>
      </c>
      <c r="X44" s="70">
        <v>209.32926027397264</v>
      </c>
      <c r="Y44" s="70">
        <v>196.34942622950823</v>
      </c>
      <c r="Z44" s="70">
        <v>197.77698630136982</v>
      </c>
      <c r="AA44" s="70">
        <v>191.76713559419815</v>
      </c>
      <c r="AB44" s="70">
        <v>178.55206499157214</v>
      </c>
      <c r="AC44" s="70">
        <v>182.01753543874602</v>
      </c>
      <c r="AD44" s="70">
        <v>195.01895993083795</v>
      </c>
      <c r="AE44" s="70">
        <v>197.23532065697239</v>
      </c>
      <c r="AF44" s="70">
        <v>194.92790204108252</v>
      </c>
      <c r="AG44" s="70">
        <v>205.79822891652262</v>
      </c>
      <c r="AH44" s="70">
        <v>209.4219440315978</v>
      </c>
      <c r="AI44" s="70">
        <v>210.49782131748984</v>
      </c>
      <c r="AJ44" s="70">
        <v>207.72544566700554</v>
      </c>
      <c r="AK44" s="70">
        <v>193.89794430091732</v>
      </c>
      <c r="AL44" s="70">
        <v>221.1382561134443</v>
      </c>
      <c r="AM44" s="70">
        <v>215.23150190045087</v>
      </c>
      <c r="AN44" s="70">
        <v>224.02664794054419</v>
      </c>
      <c r="AO44" s="70">
        <v>217.73360052274214</v>
      </c>
      <c r="AP44" s="70">
        <v>216.21694921506773</v>
      </c>
      <c r="AQ44" s="70">
        <v>220.67126313082801</v>
      </c>
      <c r="AR44" s="70">
        <v>220.39499461397475</v>
      </c>
      <c r="AS44" s="70">
        <v>218.23758426677281</v>
      </c>
      <c r="AT44" s="70">
        <v>221.72700434147117</v>
      </c>
      <c r="AU44" s="70">
        <v>229.21802141178233</v>
      </c>
      <c r="AV44" s="70">
        <v>226.71260897353903</v>
      </c>
      <c r="AW44" s="70">
        <v>226.16349276860001</v>
      </c>
      <c r="AX44" s="70">
        <v>229.55714545819984</v>
      </c>
      <c r="AY44" s="70">
        <v>217.24229243953675</v>
      </c>
      <c r="AZ44" s="70">
        <v>223.4092674157317</v>
      </c>
      <c r="BA44" s="70">
        <v>217.39632277978214</v>
      </c>
      <c r="BB44" s="70">
        <v>223.00539077457609</v>
      </c>
      <c r="BC44" s="71">
        <v>234.39206035587253</v>
      </c>
      <c r="BD44" s="72">
        <v>5.1060064251122084E-2</v>
      </c>
      <c r="BE44" s="72">
        <v>1.178151324344956E-3</v>
      </c>
      <c r="BF44" s="72">
        <v>2.3476086937990874E-3</v>
      </c>
    </row>
    <row r="45" spans="1:58">
      <c r="A45" s="61" t="s">
        <v>61</v>
      </c>
      <c r="B45" s="70">
        <v>108.74528767123286</v>
      </c>
      <c r="C45" s="70">
        <v>113.8916712328767</v>
      </c>
      <c r="D45" s="70">
        <v>124.18432876712329</v>
      </c>
      <c r="E45" s="70">
        <v>154.39775956284154</v>
      </c>
      <c r="F45" s="70">
        <v>170.27057534246575</v>
      </c>
      <c r="G45" s="70">
        <v>181.13769863013692</v>
      </c>
      <c r="H45" s="70">
        <v>191.03991780821917</v>
      </c>
      <c r="I45" s="70">
        <v>213.606693989071</v>
      </c>
      <c r="J45" s="70">
        <v>238.10975342465753</v>
      </c>
      <c r="K45" s="70">
        <v>250.00194520547944</v>
      </c>
      <c r="L45" s="70">
        <v>271.61424657534246</v>
      </c>
      <c r="M45" s="70">
        <v>298.05702185792347</v>
      </c>
      <c r="N45" s="70">
        <v>320.04435616438354</v>
      </c>
      <c r="O45" s="70">
        <v>342.82191780821915</v>
      </c>
      <c r="P45" s="70">
        <v>349.1265753424658</v>
      </c>
      <c r="Q45" s="70">
        <v>346.7190710382514</v>
      </c>
      <c r="R45" s="70">
        <v>325.06942465753423</v>
      </c>
      <c r="S45" s="70">
        <v>307.30235616438358</v>
      </c>
      <c r="T45" s="70">
        <v>318.65879452054793</v>
      </c>
      <c r="U45" s="70">
        <v>325.97614754098362</v>
      </c>
      <c r="V45" s="70">
        <v>332.04391780821919</v>
      </c>
      <c r="W45" s="70">
        <v>344.26698630136985</v>
      </c>
      <c r="X45" s="70">
        <v>349.21158904109586</v>
      </c>
      <c r="Y45" s="70">
        <v>356.79486338797813</v>
      </c>
      <c r="Z45" s="70">
        <v>356.41687671232881</v>
      </c>
      <c r="AA45" s="70">
        <v>325.35353424657535</v>
      </c>
      <c r="AB45" s="70">
        <v>308.39109589041101</v>
      </c>
      <c r="AC45" s="70">
        <v>284.68631147540981</v>
      </c>
      <c r="AD45" s="70">
        <v>291.99558904109591</v>
      </c>
      <c r="AE45" s="70">
        <v>309.26010958904106</v>
      </c>
      <c r="AF45" s="70">
        <v>316.53016438356161</v>
      </c>
      <c r="AG45" s="70">
        <v>369.91901095126678</v>
      </c>
      <c r="AH45" s="70">
        <v>388.43293576146812</v>
      </c>
      <c r="AI45" s="70">
        <v>439.65509347427638</v>
      </c>
      <c r="AJ45" s="70">
        <v>463.12207800441035</v>
      </c>
      <c r="AK45" s="70">
        <v>426.18562463604673</v>
      </c>
      <c r="AL45" s="70">
        <v>419.35634215850808</v>
      </c>
      <c r="AM45" s="70">
        <v>429.60002692458272</v>
      </c>
      <c r="AN45" s="70">
        <v>440.939457185447</v>
      </c>
      <c r="AO45" s="70">
        <v>469.49657282522378</v>
      </c>
      <c r="AP45" s="70">
        <v>487.10269077506643</v>
      </c>
      <c r="AQ45" s="70">
        <v>529.94414354367859</v>
      </c>
      <c r="AR45" s="70">
        <v>548.46222573545924</v>
      </c>
      <c r="AS45" s="70">
        <v>567.11732746463076</v>
      </c>
      <c r="AT45" s="70">
        <v>566.62356820121283</v>
      </c>
      <c r="AU45" s="70">
        <v>594.007184639569</v>
      </c>
      <c r="AV45" s="70">
        <v>591.66206135189759</v>
      </c>
      <c r="AW45" s="70">
        <v>571.01678101654306</v>
      </c>
      <c r="AX45" s="70">
        <v>538.09186957107568</v>
      </c>
      <c r="AY45" s="70">
        <v>538.38239011902101</v>
      </c>
      <c r="AZ45" s="70">
        <v>559.06589696833578</v>
      </c>
      <c r="BA45" s="70">
        <v>605.80352965042312</v>
      </c>
      <c r="BB45" s="70">
        <v>662.26794520547958</v>
      </c>
      <c r="BC45" s="71">
        <v>684.58968357855576</v>
      </c>
      <c r="BD45" s="72">
        <v>3.3704995892788636E-2</v>
      </c>
      <c r="BE45" s="72">
        <v>1.9034063055990202E-2</v>
      </c>
      <c r="BF45" s="72">
        <v>6.8566686534265869E-3</v>
      </c>
    </row>
    <row r="46" spans="1:58">
      <c r="A46" s="61" t="s">
        <v>62</v>
      </c>
      <c r="B46" s="70">
        <v>50.253315068493144</v>
      </c>
      <c r="C46" s="70">
        <v>51.666547945205473</v>
      </c>
      <c r="D46" s="70">
        <v>56.915972602739728</v>
      </c>
      <c r="E46" s="70">
        <v>60.957677595628404</v>
      </c>
      <c r="F46" s="70">
        <v>64.539123287671231</v>
      </c>
      <c r="G46" s="70">
        <v>91.524044794520549</v>
      </c>
      <c r="H46" s="70">
        <v>103.5600189589041</v>
      </c>
      <c r="I46" s="70">
        <v>112.38714748633879</v>
      </c>
      <c r="J46" s="70">
        <v>123.7879980547945</v>
      </c>
      <c r="K46" s="70">
        <v>131.24513528767122</v>
      </c>
      <c r="L46" s="70">
        <v>137.71776969863012</v>
      </c>
      <c r="M46" s="70">
        <v>143.55582928961746</v>
      </c>
      <c r="N46" s="70">
        <v>143.0993926849315</v>
      </c>
      <c r="O46" s="70">
        <v>148.07497884931504</v>
      </c>
      <c r="P46" s="70">
        <v>157.87877926027397</v>
      </c>
      <c r="Q46" s="70">
        <v>167.83853510928964</v>
      </c>
      <c r="R46" s="70">
        <v>177.4190355068493</v>
      </c>
      <c r="S46" s="70">
        <v>187.02618786301375</v>
      </c>
      <c r="T46" s="70">
        <v>187.73935726027401</v>
      </c>
      <c r="U46" s="70">
        <v>187.77654934426232</v>
      </c>
      <c r="V46" s="70">
        <v>185.00435402739723</v>
      </c>
      <c r="W46" s="70">
        <v>198.26362534246579</v>
      </c>
      <c r="X46" s="70">
        <v>194.1665871506849</v>
      </c>
      <c r="Y46" s="70">
        <v>205.55144653005462</v>
      </c>
      <c r="Z46" s="70">
        <v>253.52913542465751</v>
      </c>
      <c r="AA46" s="70">
        <v>237.43558684460618</v>
      </c>
      <c r="AB46" s="70">
        <v>245.62148525278249</v>
      </c>
      <c r="AC46" s="70">
        <v>269.4596997418713</v>
      </c>
      <c r="AD46" s="70">
        <v>257.81599054304235</v>
      </c>
      <c r="AE46" s="70">
        <v>259.65665009361624</v>
      </c>
      <c r="AF46" s="70">
        <v>290.00110605463811</v>
      </c>
      <c r="AG46" s="70">
        <v>277.9744121006633</v>
      </c>
      <c r="AH46" s="70">
        <v>297.77194685446796</v>
      </c>
      <c r="AI46" s="70">
        <v>322.4736090638645</v>
      </c>
      <c r="AJ46" s="70">
        <v>333.83162656946553</v>
      </c>
      <c r="AK46" s="70">
        <v>327.99425233886961</v>
      </c>
      <c r="AL46" s="70">
        <v>326.67114048397775</v>
      </c>
      <c r="AM46" s="70">
        <v>337.76974303029266</v>
      </c>
      <c r="AN46" s="70">
        <v>318.82783321032457</v>
      </c>
      <c r="AO46" s="70">
        <v>323.10695186117363</v>
      </c>
      <c r="AP46" s="70">
        <v>332.02972017768587</v>
      </c>
      <c r="AQ46" s="70">
        <v>297.77458846050934</v>
      </c>
      <c r="AR46" s="70">
        <v>304.41426342770012</v>
      </c>
      <c r="AS46" s="70">
        <v>292.63763098877672</v>
      </c>
      <c r="AT46" s="70">
        <v>273.7593714346649</v>
      </c>
      <c r="AU46" s="70">
        <v>272.04179512038547</v>
      </c>
      <c r="AV46" s="70">
        <v>255.89729271985181</v>
      </c>
      <c r="AW46" s="70">
        <v>231.2082674703162</v>
      </c>
      <c r="AX46" s="70">
        <v>241.38542929206031</v>
      </c>
      <c r="AY46" s="70">
        <v>241.2491822669183</v>
      </c>
      <c r="AZ46" s="70">
        <v>246.20090108138433</v>
      </c>
      <c r="BA46" s="70">
        <v>240.20195967876325</v>
      </c>
      <c r="BB46" s="70">
        <v>245.91728475296156</v>
      </c>
      <c r="BC46" s="71">
        <v>236.12627634112221</v>
      </c>
      <c r="BD46" s="72">
        <v>-3.9814234374273449E-2</v>
      </c>
      <c r="BE46" s="72">
        <v>-2.1113349824969596E-2</v>
      </c>
      <c r="BF46" s="72">
        <v>2.3649781410308587E-3</v>
      </c>
    </row>
    <row r="47" spans="1:58">
      <c r="A47" s="61" t="s">
        <v>63</v>
      </c>
      <c r="B47" s="70">
        <v>142.54958904109589</v>
      </c>
      <c r="C47" s="70">
        <v>148.90043835616439</v>
      </c>
      <c r="D47" s="70">
        <v>169.97273972602741</v>
      </c>
      <c r="E47" s="70">
        <v>180.3346174863388</v>
      </c>
      <c r="F47" s="70">
        <v>200.29610958904109</v>
      </c>
      <c r="G47" s="70">
        <v>217.6071506849315</v>
      </c>
      <c r="H47" s="70">
        <v>221.92443835616436</v>
      </c>
      <c r="I47" s="70">
        <v>235.96868852459016</v>
      </c>
      <c r="J47" s="70">
        <v>265.19630136986302</v>
      </c>
      <c r="K47" s="70">
        <v>244.40712328767125</v>
      </c>
      <c r="L47" s="70">
        <v>278.60435616438349</v>
      </c>
      <c r="M47" s="70">
        <v>310.03169398907102</v>
      </c>
      <c r="N47" s="70">
        <v>332.58561643835617</v>
      </c>
      <c r="O47" s="70">
        <v>365.77517808219181</v>
      </c>
      <c r="P47" s="70">
        <v>387.13301369863012</v>
      </c>
      <c r="Q47" s="70">
        <v>365.70663934426221</v>
      </c>
      <c r="R47" s="70">
        <v>327.97399999999999</v>
      </c>
      <c r="S47" s="70">
        <v>325.05698630136988</v>
      </c>
      <c r="T47" s="70">
        <v>291.26627397260268</v>
      </c>
      <c r="U47" s="70">
        <v>278.70825136612024</v>
      </c>
      <c r="V47" s="70">
        <v>295.06920547945202</v>
      </c>
      <c r="W47" s="70">
        <v>314.3014246575342</v>
      </c>
      <c r="X47" s="70">
        <v>346.6175616438357</v>
      </c>
      <c r="Y47" s="70">
        <v>324.37557377049183</v>
      </c>
      <c r="Z47" s="70">
        <v>335.83624657534244</v>
      </c>
      <c r="AA47" s="70">
        <v>363.11553424657535</v>
      </c>
      <c r="AB47" s="70">
        <v>299.98794520547943</v>
      </c>
      <c r="AC47" s="70">
        <v>252.34355191256833</v>
      </c>
      <c r="AD47" s="70">
        <v>235.01375342465755</v>
      </c>
      <c r="AE47" s="70">
        <v>219.46898630136982</v>
      </c>
      <c r="AF47" s="70">
        <v>266.64246575342469</v>
      </c>
      <c r="AG47" s="70">
        <v>252.57092896174862</v>
      </c>
      <c r="AH47" s="70">
        <v>267.69399999999996</v>
      </c>
      <c r="AI47" s="70">
        <v>235.89369863013698</v>
      </c>
      <c r="AJ47" s="70">
        <v>190.46271232876717</v>
      </c>
      <c r="AK47" s="70">
        <v>197.03005464480876</v>
      </c>
      <c r="AL47" s="70">
        <v>210.98942465753424</v>
      </c>
      <c r="AM47" s="70">
        <v>219.80843835616437</v>
      </c>
      <c r="AN47" s="70">
        <v>194.17432876712326</v>
      </c>
      <c r="AO47" s="70">
        <v>223.39292349726773</v>
      </c>
      <c r="AP47" s="70">
        <v>217.58010958904109</v>
      </c>
      <c r="AQ47" s="70">
        <v>213.95917808219178</v>
      </c>
      <c r="AR47" s="70">
        <v>218.23312328767125</v>
      </c>
      <c r="AS47" s="70">
        <v>216.17625683060112</v>
      </c>
      <c r="AT47" s="70">
        <v>195.31843835616436</v>
      </c>
      <c r="AU47" s="70">
        <v>184.02147945205479</v>
      </c>
      <c r="AV47" s="70">
        <v>190.76547945205476</v>
      </c>
      <c r="AW47" s="70">
        <v>190.87136612021857</v>
      </c>
      <c r="AX47" s="70">
        <v>173.85569863013697</v>
      </c>
      <c r="AY47" s="70">
        <v>186.9116712328767</v>
      </c>
      <c r="AZ47" s="70">
        <v>190.57378082191781</v>
      </c>
      <c r="BA47" s="70">
        <v>201.82472677595632</v>
      </c>
      <c r="BB47" s="70">
        <v>212.81147945205475</v>
      </c>
      <c r="BC47" s="71">
        <v>210.69965306558456</v>
      </c>
      <c r="BD47" s="72">
        <v>-9.9234608579749084E-3</v>
      </c>
      <c r="BE47" s="72">
        <v>-2.5125545865900545E-3</v>
      </c>
      <c r="BF47" s="72">
        <v>2.1103118278247811E-3</v>
      </c>
    </row>
    <row r="48" spans="1:58">
      <c r="A48" s="61" t="s">
        <v>64</v>
      </c>
      <c r="B48" s="70">
        <v>44.881095890410961</v>
      </c>
      <c r="C48" s="70">
        <v>49.357890410958909</v>
      </c>
      <c r="D48" s="70">
        <v>54.868821917808219</v>
      </c>
      <c r="E48" s="70">
        <v>60.693661202185794</v>
      </c>
      <c r="F48" s="70">
        <v>65.223232876712331</v>
      </c>
      <c r="G48" s="70">
        <v>78.5741095890411</v>
      </c>
      <c r="H48" s="70">
        <v>86.910986301369874</v>
      </c>
      <c r="I48" s="70">
        <v>94.64879781420764</v>
      </c>
      <c r="J48" s="70">
        <v>106.29534246575342</v>
      </c>
      <c r="K48" s="70">
        <v>108.62682191780823</v>
      </c>
      <c r="L48" s="70">
        <v>119.58041095890411</v>
      </c>
      <c r="M48" s="70">
        <v>125.71590163934427</v>
      </c>
      <c r="N48" s="70">
        <v>132.03619178082192</v>
      </c>
      <c r="O48" s="70">
        <v>136.72334246575343</v>
      </c>
      <c r="P48" s="70">
        <v>139.05284931506853</v>
      </c>
      <c r="Q48" s="70">
        <v>129.13554644808744</v>
      </c>
      <c r="R48" s="70">
        <v>127.822301369863</v>
      </c>
      <c r="S48" s="70">
        <v>118.45728767123288</v>
      </c>
      <c r="T48" s="70">
        <v>116.05767123287671</v>
      </c>
      <c r="U48" s="70">
        <v>123.9665573770492</v>
      </c>
      <c r="V48" s="70">
        <v>123.18298630136987</v>
      </c>
      <c r="W48" s="70">
        <v>120.24536986301369</v>
      </c>
      <c r="X48" s="70">
        <v>117.36967123287671</v>
      </c>
      <c r="Y48" s="70">
        <v>115.04846994535519</v>
      </c>
      <c r="Z48" s="70">
        <v>115.15268493150685</v>
      </c>
      <c r="AA48" s="70">
        <v>99.600684931506848</v>
      </c>
      <c r="AB48" s="70">
        <v>87.922520547945211</v>
      </c>
      <c r="AC48" s="70">
        <v>80.125819672131144</v>
      </c>
      <c r="AD48" s="70">
        <v>66.692410958904119</v>
      </c>
      <c r="AE48" s="70">
        <v>69.613616438356175</v>
      </c>
      <c r="AF48" s="70">
        <v>68.484219178082199</v>
      </c>
      <c r="AG48" s="70">
        <v>71.288606557377051</v>
      </c>
      <c r="AH48" s="70">
        <v>71.872575342465751</v>
      </c>
      <c r="AI48" s="70">
        <v>80.238383561643843</v>
      </c>
      <c r="AJ48" s="70">
        <v>73.240821917808219</v>
      </c>
      <c r="AK48" s="70">
        <v>73.373224043715851</v>
      </c>
      <c r="AL48" s="70">
        <v>67.390219178082191</v>
      </c>
      <c r="AM48" s="70">
        <v>74.614438356164385</v>
      </c>
      <c r="AN48" s="70">
        <v>70.400630136986308</v>
      </c>
      <c r="AO48" s="70">
        <v>66.788196721311479</v>
      </c>
      <c r="AP48" s="70">
        <v>80.074219178082188</v>
      </c>
      <c r="AQ48" s="70">
        <v>71.800136986301382</v>
      </c>
      <c r="AR48" s="70">
        <v>76.449068493150691</v>
      </c>
      <c r="AS48" s="70">
        <v>82.135437158469941</v>
      </c>
      <c r="AT48" s="70">
        <v>78.568493150684944</v>
      </c>
      <c r="AU48" s="70">
        <v>81.668082191780826</v>
      </c>
      <c r="AV48" s="70">
        <v>80.681479452054788</v>
      </c>
      <c r="AW48" s="70">
        <v>74.05617486338798</v>
      </c>
      <c r="AX48" s="70">
        <v>74.809342465753431</v>
      </c>
      <c r="AY48" s="70">
        <v>70.728246575342467</v>
      </c>
      <c r="AZ48" s="70">
        <v>76.639287671232879</v>
      </c>
      <c r="BA48" s="70">
        <v>79.021584699453541</v>
      </c>
      <c r="BB48" s="70">
        <v>89.027041095890397</v>
      </c>
      <c r="BC48" s="71">
        <v>85.282009726027383</v>
      </c>
      <c r="BD48" s="72">
        <v>-4.2066223068441322E-2</v>
      </c>
      <c r="BE48" s="72">
        <v>1.5348131954656452E-2</v>
      </c>
      <c r="BF48" s="72">
        <v>8.5416198464021104E-4</v>
      </c>
    </row>
    <row r="49" spans="1:58">
      <c r="A49" s="61" t="s">
        <v>116</v>
      </c>
      <c r="B49" s="70" t="s">
        <v>19</v>
      </c>
      <c r="C49" s="70" t="s">
        <v>19</v>
      </c>
      <c r="D49" s="70" t="s">
        <v>19</v>
      </c>
      <c r="E49" s="70" t="s">
        <v>19</v>
      </c>
      <c r="F49" s="70" t="s">
        <v>19</v>
      </c>
      <c r="G49" s="70" t="s">
        <v>19</v>
      </c>
      <c r="H49" s="70" t="s">
        <v>19</v>
      </c>
      <c r="I49" s="70" t="s">
        <v>19</v>
      </c>
      <c r="J49" s="70" t="s">
        <v>19</v>
      </c>
      <c r="K49" s="70" t="s">
        <v>19</v>
      </c>
      <c r="L49" s="70" t="s">
        <v>19</v>
      </c>
      <c r="M49" s="70" t="s">
        <v>19</v>
      </c>
      <c r="N49" s="70" t="s">
        <v>19</v>
      </c>
      <c r="O49" s="70" t="s">
        <v>19</v>
      </c>
      <c r="P49" s="70" t="s">
        <v>19</v>
      </c>
      <c r="Q49" s="70" t="s">
        <v>19</v>
      </c>
      <c r="R49" s="70" t="s">
        <v>19</v>
      </c>
      <c r="S49" s="70" t="s">
        <v>19</v>
      </c>
      <c r="T49" s="70" t="s">
        <v>19</v>
      </c>
      <c r="U49" s="70" t="s">
        <v>19</v>
      </c>
      <c r="V49" s="70" t="s">
        <v>19</v>
      </c>
      <c r="W49" s="70" t="s">
        <v>19</v>
      </c>
      <c r="X49" s="70" t="s">
        <v>19</v>
      </c>
      <c r="Y49" s="70" t="s">
        <v>19</v>
      </c>
      <c r="Z49" s="70" t="s">
        <v>19</v>
      </c>
      <c r="AA49" s="70">
        <v>34.98094796878344</v>
      </c>
      <c r="AB49" s="70">
        <v>33.964637801496949</v>
      </c>
      <c r="AC49" s="70">
        <v>33.019246002780932</v>
      </c>
      <c r="AD49" s="70">
        <v>39.691030497093713</v>
      </c>
      <c r="AE49" s="70">
        <v>42.913317107736255</v>
      </c>
      <c r="AF49" s="70">
        <v>46.554711613903308</v>
      </c>
      <c r="AG49" s="70">
        <v>53.65804011944212</v>
      </c>
      <c r="AH49" s="70">
        <v>54.266212219656325</v>
      </c>
      <c r="AI49" s="70">
        <v>51.834139349114402</v>
      </c>
      <c r="AJ49" s="70">
        <v>52.08771838587932</v>
      </c>
      <c r="AK49" s="70">
        <v>49.546109412354859</v>
      </c>
      <c r="AL49" s="70">
        <v>51.766954344658011</v>
      </c>
      <c r="AM49" s="70">
        <v>50.304224824670243</v>
      </c>
      <c r="AN49" s="70">
        <v>51.007766631034954</v>
      </c>
      <c r="AO49" s="70">
        <v>52.345523650789524</v>
      </c>
      <c r="AP49" s="70">
        <v>53.344062035861079</v>
      </c>
      <c r="AQ49" s="70">
        <v>55.660667619718268</v>
      </c>
      <c r="AR49" s="70">
        <v>55.16629088484099</v>
      </c>
      <c r="AS49" s="70">
        <v>63.753054048734157</v>
      </c>
      <c r="AT49" s="70">
        <v>54.755022966985827</v>
      </c>
      <c r="AU49" s="70">
        <v>55.433928398367485</v>
      </c>
      <c r="AV49" s="70">
        <v>54.978039483553751</v>
      </c>
      <c r="AW49" s="70">
        <v>54.008363177633022</v>
      </c>
      <c r="AX49" s="70">
        <v>51.383470903444781</v>
      </c>
      <c r="AY49" s="70">
        <v>50.358992164205191</v>
      </c>
      <c r="AZ49" s="70">
        <v>49.46425842094748</v>
      </c>
      <c r="BA49" s="70">
        <v>52.37408633284582</v>
      </c>
      <c r="BB49" s="70">
        <v>52.245135804236305</v>
      </c>
      <c r="BC49" s="71">
        <v>54.137819094088492</v>
      </c>
      <c r="BD49" s="72">
        <v>3.6226976171410685E-2</v>
      </c>
      <c r="BE49" s="72">
        <v>-5.4257573697112926E-3</v>
      </c>
      <c r="BF49" s="72">
        <v>5.4223003362673463E-4</v>
      </c>
    </row>
    <row r="50" spans="1:58">
      <c r="A50" s="61" t="s">
        <v>65</v>
      </c>
      <c r="B50" s="70">
        <v>268.46416438356169</v>
      </c>
      <c r="C50" s="70">
        <v>318.83865753424658</v>
      </c>
      <c r="D50" s="70">
        <v>387.67189041095889</v>
      </c>
      <c r="E50" s="70">
        <v>411.12412568306013</v>
      </c>
      <c r="F50" s="70">
        <v>469.01391780821916</v>
      </c>
      <c r="G50" s="70">
        <v>534.01487671232883</v>
      </c>
      <c r="H50" s="70">
        <v>593.25476712328771</v>
      </c>
      <c r="I50" s="70">
        <v>622.71469945355193</v>
      </c>
      <c r="J50" s="70">
        <v>745.2465753424658</v>
      </c>
      <c r="K50" s="70">
        <v>775.67873972602752</v>
      </c>
      <c r="L50" s="70">
        <v>813.88660273972619</v>
      </c>
      <c r="M50" s="70">
        <v>920.08762295081965</v>
      </c>
      <c r="N50" s="70">
        <v>879.08997260273964</v>
      </c>
      <c r="O50" s="70">
        <v>930.00545205479432</v>
      </c>
      <c r="P50" s="70">
        <v>992.38950684931501</v>
      </c>
      <c r="Q50" s="70">
        <v>1042.7995901639342</v>
      </c>
      <c r="R50" s="70">
        <v>1016.3785753424658</v>
      </c>
      <c r="S50" s="70">
        <v>969.2519178082191</v>
      </c>
      <c r="T50" s="70">
        <v>988.21747945205482</v>
      </c>
      <c r="U50" s="70">
        <v>939.61221311475435</v>
      </c>
      <c r="V50" s="70">
        <v>914.21421917808209</v>
      </c>
      <c r="W50" s="70">
        <v>909.26328767123277</v>
      </c>
      <c r="X50" s="70">
        <v>944.40178082191801</v>
      </c>
      <c r="Y50" s="70">
        <v>975.60005464480867</v>
      </c>
      <c r="Z50" s="70">
        <v>1024.1249863013697</v>
      </c>
      <c r="AA50" s="70">
        <v>983.60841691192206</v>
      </c>
      <c r="AB50" s="70">
        <v>1012.5270899373929</v>
      </c>
      <c r="AC50" s="70">
        <v>1117.9942741685877</v>
      </c>
      <c r="AD50" s="70">
        <v>1058.9592721800086</v>
      </c>
      <c r="AE50" s="70">
        <v>1112.0170684931504</v>
      </c>
      <c r="AF50" s="70">
        <v>1181.101546152611</v>
      </c>
      <c r="AG50" s="70">
        <v>1209.8010773611147</v>
      </c>
      <c r="AH50" s="70">
        <v>1259.9223293662508</v>
      </c>
      <c r="AI50" s="70">
        <v>1359.6483749552601</v>
      </c>
      <c r="AJ50" s="70">
        <v>1405.8283033280079</v>
      </c>
      <c r="AK50" s="70">
        <v>1422.8172993343971</v>
      </c>
      <c r="AL50" s="70">
        <v>1485.7983505891232</v>
      </c>
      <c r="AM50" s="70">
        <v>1494.9767239156308</v>
      </c>
      <c r="AN50" s="70">
        <v>1539.9671395625764</v>
      </c>
      <c r="AO50" s="70">
        <v>1576.7100685719888</v>
      </c>
      <c r="AP50" s="70">
        <v>1594.9032875293649</v>
      </c>
      <c r="AQ50" s="70">
        <v>1603.6639212126711</v>
      </c>
      <c r="AR50" s="70">
        <v>1615.2127261879539</v>
      </c>
      <c r="AS50" s="70">
        <v>1559.0649937170808</v>
      </c>
      <c r="AT50" s="70">
        <v>1473.7007455389041</v>
      </c>
      <c r="AU50" s="70">
        <v>1446.934075673566</v>
      </c>
      <c r="AV50" s="70">
        <v>1383.3563373896809</v>
      </c>
      <c r="AW50" s="70">
        <v>1299.54921600745</v>
      </c>
      <c r="AX50" s="70">
        <v>1202.6417188367391</v>
      </c>
      <c r="AY50" s="70">
        <v>1199.0811430052722</v>
      </c>
      <c r="AZ50" s="70">
        <v>1242.5831278420842</v>
      </c>
      <c r="BA50" s="70">
        <v>1288.0678927627519</v>
      </c>
      <c r="BB50" s="70">
        <v>1300.510501804182</v>
      </c>
      <c r="BC50" s="71">
        <v>1335.3132870101392</v>
      </c>
      <c r="BD50" s="72">
        <v>2.6760864412610053E-2</v>
      </c>
      <c r="BE50" s="72">
        <v>-2.1437850014059401E-2</v>
      </c>
      <c r="BF50" s="72">
        <v>1.3374143632557128E-2</v>
      </c>
    </row>
    <row r="51" spans="1:58">
      <c r="A51" s="61" t="s">
        <v>66</v>
      </c>
      <c r="B51" s="70">
        <v>373.96100422994232</v>
      </c>
      <c r="C51" s="70">
        <v>421.57629738094784</v>
      </c>
      <c r="D51" s="70">
        <v>421.22051523891753</v>
      </c>
      <c r="E51" s="70">
        <v>473.12798696755578</v>
      </c>
      <c r="F51" s="70">
        <v>507.91290837211602</v>
      </c>
      <c r="G51" s="70">
        <v>551.09868226134972</v>
      </c>
      <c r="H51" s="70">
        <v>520.87810889757418</v>
      </c>
      <c r="I51" s="70">
        <v>532.94385653851566</v>
      </c>
      <c r="J51" s="70">
        <v>548.17256028005511</v>
      </c>
      <c r="K51" s="70">
        <v>488.42189440628511</v>
      </c>
      <c r="L51" s="70">
        <v>491.45427318578595</v>
      </c>
      <c r="M51" s="70">
        <v>540.36459589410276</v>
      </c>
      <c r="N51" s="70">
        <v>525.82940658803648</v>
      </c>
      <c r="O51" s="70">
        <v>642.7665759436394</v>
      </c>
      <c r="P51" s="70">
        <v>688.49993474609209</v>
      </c>
      <c r="Q51" s="70">
        <v>608.68249778804966</v>
      </c>
      <c r="R51" s="70">
        <v>551.76715109756128</v>
      </c>
      <c r="S51" s="70">
        <v>515.58443270263342</v>
      </c>
      <c r="T51" s="70">
        <v>452.27829080490017</v>
      </c>
      <c r="U51" s="70">
        <v>433.30588267159197</v>
      </c>
      <c r="V51" s="70">
        <v>463.26548889161177</v>
      </c>
      <c r="W51" s="70">
        <v>497.97383555312007</v>
      </c>
      <c r="X51" s="70">
        <v>436.0547629840791</v>
      </c>
      <c r="Y51" s="70">
        <v>409.55687520412067</v>
      </c>
      <c r="Z51" s="70">
        <v>393.86151749989887</v>
      </c>
      <c r="AA51" s="70">
        <v>393.23738931890313</v>
      </c>
      <c r="AB51" s="70">
        <v>345.16154337628717</v>
      </c>
      <c r="AC51" s="70">
        <v>363.46397937564973</v>
      </c>
      <c r="AD51" s="70">
        <v>355.66747817746335</v>
      </c>
      <c r="AE51" s="70">
        <v>377.33665583358413</v>
      </c>
      <c r="AF51" s="70">
        <v>360.37695319442383</v>
      </c>
      <c r="AG51" s="70">
        <v>382.64730372225182</v>
      </c>
      <c r="AH51" s="70">
        <v>361.03460320313604</v>
      </c>
      <c r="AI51" s="70">
        <v>401.57893062819073</v>
      </c>
      <c r="AJ51" s="70">
        <v>384.62424188481231</v>
      </c>
      <c r="AK51" s="70">
        <v>335.16842859342154</v>
      </c>
      <c r="AL51" s="70">
        <v>342.54957924693883</v>
      </c>
      <c r="AM51" s="70">
        <v>349.15588815991441</v>
      </c>
      <c r="AN51" s="70">
        <v>367.77563000254264</v>
      </c>
      <c r="AO51" s="70">
        <v>351.48005996925963</v>
      </c>
      <c r="AP51" s="70">
        <v>358.50291256892928</v>
      </c>
      <c r="AQ51" s="70">
        <v>360.41499792030089</v>
      </c>
      <c r="AR51" s="70">
        <v>359.67336272576802</v>
      </c>
      <c r="AS51" s="70">
        <v>339.94790130619009</v>
      </c>
      <c r="AT51" s="70">
        <v>324.84282710701518</v>
      </c>
      <c r="AU51" s="70">
        <v>327.56586310826555</v>
      </c>
      <c r="AV51" s="70">
        <v>309.4835663902557</v>
      </c>
      <c r="AW51" s="70">
        <v>308.61368124928731</v>
      </c>
      <c r="AX51" s="70">
        <v>305.68401236891799</v>
      </c>
      <c r="AY51" s="70">
        <v>303.94318210794233</v>
      </c>
      <c r="AZ51" s="70">
        <v>302.08402818017009</v>
      </c>
      <c r="BA51" s="70">
        <v>318.69855776176968</v>
      </c>
      <c r="BB51" s="70">
        <v>320.59715517419244</v>
      </c>
      <c r="BC51" s="71">
        <v>308.34935437117736</v>
      </c>
      <c r="BD51" s="72">
        <v>-3.8203086351032645E-2</v>
      </c>
      <c r="BE51" s="72">
        <v>-1.1435207969890171E-2</v>
      </c>
      <c r="BF51" s="72">
        <v>3.0883453302558723E-3</v>
      </c>
    </row>
    <row r="52" spans="1:58">
      <c r="A52" s="61" t="s">
        <v>67</v>
      </c>
      <c r="B52" s="70">
        <v>164.18868493150686</v>
      </c>
      <c r="C52" s="70">
        <v>174.7298082191781</v>
      </c>
      <c r="D52" s="70">
        <v>188.00657534246577</v>
      </c>
      <c r="E52" s="70">
        <v>207.60401639344261</v>
      </c>
      <c r="F52" s="70">
        <v>226.43038356164382</v>
      </c>
      <c r="G52" s="70">
        <v>253.71876712328768</v>
      </c>
      <c r="H52" s="70">
        <v>269.50597260273969</v>
      </c>
      <c r="I52" s="70">
        <v>275.57062841530058</v>
      </c>
      <c r="J52" s="70">
        <v>297.28438356164384</v>
      </c>
      <c r="K52" s="70">
        <v>265.09380821917807</v>
      </c>
      <c r="L52" s="70">
        <v>255.99441095890415</v>
      </c>
      <c r="M52" s="70">
        <v>265.31423497267764</v>
      </c>
      <c r="N52" s="70">
        <v>267.52158904109592</v>
      </c>
      <c r="O52" s="70">
        <v>277.58005479452049</v>
      </c>
      <c r="P52" s="70">
        <v>266.40923287671234</v>
      </c>
      <c r="Q52" s="70">
        <v>265.90620218579238</v>
      </c>
      <c r="R52" s="70">
        <v>247.47917808219177</v>
      </c>
      <c r="S52" s="70">
        <v>234.43997260273972</v>
      </c>
      <c r="T52" s="70">
        <v>256.36934246575345</v>
      </c>
      <c r="U52" s="70">
        <v>247.92300546448089</v>
      </c>
      <c r="V52" s="70">
        <v>253.40887671232878</v>
      </c>
      <c r="W52" s="70">
        <v>276.47794520547944</v>
      </c>
      <c r="X52" s="70">
        <v>261.18852054794525</v>
      </c>
      <c r="Y52" s="70">
        <v>261.77696721311474</v>
      </c>
      <c r="Z52" s="70">
        <v>252.28413698630141</v>
      </c>
      <c r="AA52" s="70">
        <v>270.19747945205484</v>
      </c>
      <c r="AB52" s="70">
        <v>274.94824657534241</v>
      </c>
      <c r="AC52" s="70">
        <v>278.22650273224042</v>
      </c>
      <c r="AD52" s="70">
        <v>261.59375342465756</v>
      </c>
      <c r="AE52" s="70">
        <v>269.93978082191785</v>
      </c>
      <c r="AF52" s="70">
        <v>250.54186301369865</v>
      </c>
      <c r="AG52" s="70">
        <v>258.90117486338795</v>
      </c>
      <c r="AH52" s="70">
        <v>273.26745205479455</v>
      </c>
      <c r="AI52" s="70">
        <v>276.66145205479449</v>
      </c>
      <c r="AJ52" s="70">
        <v>268.93180821917809</v>
      </c>
      <c r="AK52" s="70">
        <v>260.25683060109287</v>
      </c>
      <c r="AL52" s="70">
        <v>278.26400000000001</v>
      </c>
      <c r="AM52" s="70">
        <v>264.24369863013698</v>
      </c>
      <c r="AN52" s="70">
        <v>257.03501369863011</v>
      </c>
      <c r="AO52" s="70">
        <v>255.01155737704917</v>
      </c>
      <c r="AP52" s="70">
        <v>259.90108589205471</v>
      </c>
      <c r="AQ52" s="70">
        <v>266.01926451494512</v>
      </c>
      <c r="AR52" s="70">
        <v>240.66383225753424</v>
      </c>
      <c r="AS52" s="70">
        <v>255.52759650434425</v>
      </c>
      <c r="AT52" s="70">
        <v>259.82918101369864</v>
      </c>
      <c r="AU52" s="70">
        <v>241.71651808219178</v>
      </c>
      <c r="AV52" s="70">
        <v>234.50013638543831</v>
      </c>
      <c r="AW52" s="70">
        <v>238.00338512431696</v>
      </c>
      <c r="AX52" s="70">
        <v>249.11040427397256</v>
      </c>
      <c r="AY52" s="70">
        <v>224.15088339726026</v>
      </c>
      <c r="AZ52" s="70">
        <v>227.49830210958905</v>
      </c>
      <c r="BA52" s="70">
        <v>215.58028719188334</v>
      </c>
      <c r="BB52" s="70">
        <v>222.07850600087255</v>
      </c>
      <c r="BC52" s="71">
        <v>215.03911816438358</v>
      </c>
      <c r="BD52" s="72">
        <v>-3.1697744924766846E-2</v>
      </c>
      <c r="BE52" s="72">
        <v>-8.0048018502050233E-3</v>
      </c>
      <c r="BF52" s="72">
        <v>2.1537747590218152E-3</v>
      </c>
    </row>
    <row r="53" spans="1:58">
      <c r="A53" s="61" t="s">
        <v>68</v>
      </c>
      <c r="B53" s="70">
        <v>69.373863013698625</v>
      </c>
      <c r="C53" s="70">
        <v>82.812219178082188</v>
      </c>
      <c r="D53" s="70">
        <v>97.020520547945196</v>
      </c>
      <c r="E53" s="70">
        <v>116.56584699453551</v>
      </c>
      <c r="F53" s="70">
        <v>129.43950684931508</v>
      </c>
      <c r="G53" s="70">
        <v>136.22065753424658</v>
      </c>
      <c r="H53" s="70">
        <v>160.35378082191781</v>
      </c>
      <c r="I53" s="70">
        <v>181.11341530054645</v>
      </c>
      <c r="J53" s="70">
        <v>222.6339726027397</v>
      </c>
      <c r="K53" s="70">
        <v>216.18408219178082</v>
      </c>
      <c r="L53" s="70">
        <v>240.45999999999998</v>
      </c>
      <c r="M53" s="70">
        <v>270.37868852459013</v>
      </c>
      <c r="N53" s="70">
        <v>308.37172602739724</v>
      </c>
      <c r="O53" s="70">
        <v>338.39849315068489</v>
      </c>
      <c r="P53" s="70">
        <v>302.58536986301368</v>
      </c>
      <c r="Q53" s="70">
        <v>306.43073770491799</v>
      </c>
      <c r="R53" s="70">
        <v>303.64695890410951</v>
      </c>
      <c r="S53" s="70">
        <v>324.46372602739734</v>
      </c>
      <c r="T53" s="70">
        <v>342.95912328767116</v>
      </c>
      <c r="U53" s="70">
        <v>340.38806010928965</v>
      </c>
      <c r="V53" s="70">
        <v>358.8654520547945</v>
      </c>
      <c r="W53" s="70">
        <v>391.36517808219179</v>
      </c>
      <c r="X53" s="70">
        <v>443.52506849315074</v>
      </c>
      <c r="Y53" s="70">
        <v>475.38106557377057</v>
      </c>
      <c r="Z53" s="70">
        <v>447.4069863013699</v>
      </c>
      <c r="AA53" s="70">
        <v>476.19547945205477</v>
      </c>
      <c r="AB53" s="70">
        <v>465.07531506849313</v>
      </c>
      <c r="AC53" s="70">
        <v>489.81434426229504</v>
      </c>
      <c r="AD53" s="70">
        <v>562.83032876712321</v>
      </c>
      <c r="AE53" s="70">
        <v>540.03761643835617</v>
      </c>
      <c r="AF53" s="70">
        <v>606.32457534246578</v>
      </c>
      <c r="AG53" s="70">
        <v>631.54784153005471</v>
      </c>
      <c r="AH53" s="70">
        <v>627.66405479452055</v>
      </c>
      <c r="AI53" s="70">
        <v>630.37813698630134</v>
      </c>
      <c r="AJ53" s="70">
        <v>629.14624657534227</v>
      </c>
      <c r="AK53" s="70">
        <v>666.51013661202194</v>
      </c>
      <c r="AL53" s="70">
        <v>617.77479452054797</v>
      </c>
      <c r="AM53" s="70">
        <v>655.23920547945215</v>
      </c>
      <c r="AN53" s="70">
        <v>644.55210958904092</v>
      </c>
      <c r="AO53" s="70">
        <v>662.03601092896179</v>
      </c>
      <c r="AP53" s="70">
        <v>657.71252054794525</v>
      </c>
      <c r="AQ53" s="70">
        <v>681.29986301369865</v>
      </c>
      <c r="AR53" s="70">
        <v>695.34369863013706</v>
      </c>
      <c r="AS53" s="70">
        <v>685.55295081967211</v>
      </c>
      <c r="AT53" s="70">
        <v>709.1638630136988</v>
      </c>
      <c r="AU53" s="70">
        <v>693.64408219178085</v>
      </c>
      <c r="AV53" s="70">
        <v>672.76652054794533</v>
      </c>
      <c r="AW53" s="70">
        <v>703.59852459016383</v>
      </c>
      <c r="AX53" s="70">
        <v>756.9660273972604</v>
      </c>
      <c r="AY53" s="70">
        <v>774.61695890410965</v>
      </c>
      <c r="AZ53" s="70">
        <v>911.96232876712338</v>
      </c>
      <c r="BA53" s="70">
        <v>977.92177595628414</v>
      </c>
      <c r="BB53" s="70">
        <v>1013.281276260873</v>
      </c>
      <c r="BC53" s="71">
        <v>1002.8845234157868</v>
      </c>
      <c r="BD53" s="72">
        <v>-1.0260480568092034E-2</v>
      </c>
      <c r="BE53" s="72">
        <v>3.8372192944158501E-2</v>
      </c>
      <c r="BF53" s="72">
        <v>1.0044625327636308E-2</v>
      </c>
    </row>
    <row r="54" spans="1:58">
      <c r="A54" s="61" t="s">
        <v>70</v>
      </c>
      <c r="B54" s="70" t="s">
        <v>19</v>
      </c>
      <c r="C54" s="70" t="s">
        <v>19</v>
      </c>
      <c r="D54" s="70" t="s">
        <v>19</v>
      </c>
      <c r="E54" s="70" t="s">
        <v>19</v>
      </c>
      <c r="F54" s="70" t="s">
        <v>19</v>
      </c>
      <c r="G54" s="70" t="s">
        <v>19</v>
      </c>
      <c r="H54" s="70" t="s">
        <v>19</v>
      </c>
      <c r="I54" s="70" t="s">
        <v>19</v>
      </c>
      <c r="J54" s="70" t="s">
        <v>19</v>
      </c>
      <c r="K54" s="70" t="s">
        <v>19</v>
      </c>
      <c r="L54" s="70" t="s">
        <v>19</v>
      </c>
      <c r="M54" s="70" t="s">
        <v>19</v>
      </c>
      <c r="N54" s="70" t="s">
        <v>19</v>
      </c>
      <c r="O54" s="70" t="s">
        <v>19</v>
      </c>
      <c r="P54" s="70" t="s">
        <v>19</v>
      </c>
      <c r="Q54" s="70" t="s">
        <v>19</v>
      </c>
      <c r="R54" s="70" t="s">
        <v>19</v>
      </c>
      <c r="S54" s="70" t="s">
        <v>19</v>
      </c>
      <c r="T54" s="70" t="s">
        <v>19</v>
      </c>
      <c r="U54" s="70" t="s">
        <v>19</v>
      </c>
      <c r="V54" s="70">
        <v>1271.604547945205</v>
      </c>
      <c r="W54" s="70">
        <v>1277.6596164383557</v>
      </c>
      <c r="X54" s="70">
        <v>1330.1576712328779</v>
      </c>
      <c r="Y54" s="70">
        <v>1219.8148907103823</v>
      </c>
      <c r="Z54" s="70">
        <v>1170.6761917808219</v>
      </c>
      <c r="AA54" s="70">
        <v>1271.6045479452046</v>
      </c>
      <c r="AB54" s="70">
        <v>1160.6071232876698</v>
      </c>
      <c r="AC54" s="70">
        <v>855.07923497267768</v>
      </c>
      <c r="AD54" s="70">
        <v>494.46027397260286</v>
      </c>
      <c r="AE54" s="70">
        <v>401.80547945205478</v>
      </c>
      <c r="AF54" s="70">
        <v>392.37808219178078</v>
      </c>
      <c r="AG54" s="70">
        <v>291.14754098360663</v>
      </c>
      <c r="AH54" s="70">
        <v>287.30273972602737</v>
      </c>
      <c r="AI54" s="70">
        <v>296.51260273972605</v>
      </c>
      <c r="AJ54" s="70">
        <v>267.90821917808222</v>
      </c>
      <c r="AK54" s="70">
        <v>252.94825136612019</v>
      </c>
      <c r="AL54" s="70">
        <v>283.84857534246572</v>
      </c>
      <c r="AM54" s="70">
        <v>282.28328767123287</v>
      </c>
      <c r="AN54" s="70">
        <v>295.3058356164384</v>
      </c>
      <c r="AO54" s="70">
        <v>310.07267759562848</v>
      </c>
      <c r="AP54" s="70">
        <v>295.65624657534244</v>
      </c>
      <c r="AQ54" s="70">
        <v>308.33008219178083</v>
      </c>
      <c r="AR54" s="70">
        <v>308.09407945205481</v>
      </c>
      <c r="AS54" s="70">
        <v>298.92897540983608</v>
      </c>
      <c r="AT54" s="70">
        <v>282.37317260273977</v>
      </c>
      <c r="AU54" s="70">
        <v>267.20640547945203</v>
      </c>
      <c r="AV54" s="70">
        <v>278.07815068493153</v>
      </c>
      <c r="AW54" s="70">
        <v>267.41132240437162</v>
      </c>
      <c r="AX54" s="70">
        <v>257.18009863013702</v>
      </c>
      <c r="AY54" s="70">
        <v>220.60565895781565</v>
      </c>
      <c r="AZ54" s="70">
        <v>194.27532722182042</v>
      </c>
      <c r="BA54" s="70">
        <v>205.02516121218355</v>
      </c>
      <c r="BB54" s="70">
        <v>206.51866465802465</v>
      </c>
      <c r="BC54" s="71">
        <v>200.36898286830902</v>
      </c>
      <c r="BD54" s="72">
        <v>-2.9777849861168382E-2</v>
      </c>
      <c r="BE54" s="72">
        <v>-3.9211943905874902E-2</v>
      </c>
      <c r="BF54" s="72">
        <v>2.0068425757900779E-3</v>
      </c>
    </row>
    <row r="55" spans="1:58">
      <c r="A55" s="61" t="s">
        <v>71</v>
      </c>
      <c r="B55" s="70">
        <v>1466.077589041096</v>
      </c>
      <c r="C55" s="70">
        <v>1573.5986849315066</v>
      </c>
      <c r="D55" s="70">
        <v>1696.2687397260272</v>
      </c>
      <c r="E55" s="70">
        <v>1794.1645355191256</v>
      </c>
      <c r="F55" s="70">
        <v>1930.1831506849314</v>
      </c>
      <c r="G55" s="70">
        <v>2030.7255068493153</v>
      </c>
      <c r="H55" s="70">
        <v>2036.7772602739726</v>
      </c>
      <c r="I55" s="70">
        <v>2155.1543169398906</v>
      </c>
      <c r="J55" s="70">
        <v>2228.135616438356</v>
      </c>
      <c r="K55" s="70">
        <v>2069.2868767123286</v>
      </c>
      <c r="L55" s="70">
        <v>1815.0775342465754</v>
      </c>
      <c r="M55" s="70">
        <v>1806.006912568306</v>
      </c>
      <c r="N55" s="70">
        <v>1829.2273150684932</v>
      </c>
      <c r="O55" s="70">
        <v>1903.1642465753428</v>
      </c>
      <c r="P55" s="70">
        <v>1921.8415342465755</v>
      </c>
      <c r="Q55" s="70">
        <v>1649.1476229508196</v>
      </c>
      <c r="R55" s="70">
        <v>1538.9426849315066</v>
      </c>
      <c r="S55" s="70">
        <v>1560.1887671232878</v>
      </c>
      <c r="T55" s="70">
        <v>1516.8438630136984</v>
      </c>
      <c r="U55" s="70">
        <v>1824.7979781420768</v>
      </c>
      <c r="V55" s="70">
        <v>1615.9510410958903</v>
      </c>
      <c r="W55" s="70">
        <v>1641.0066027397265</v>
      </c>
      <c r="X55" s="70">
        <v>1604.8833698630137</v>
      </c>
      <c r="Y55" s="70">
        <v>1699.7268306010928</v>
      </c>
      <c r="Z55" s="70">
        <v>1738.6415068493152</v>
      </c>
      <c r="AA55" s="70">
        <v>1750.7314520547945</v>
      </c>
      <c r="AB55" s="70">
        <v>1751.0236712328765</v>
      </c>
      <c r="AC55" s="70">
        <v>1771.0792076502732</v>
      </c>
      <c r="AD55" s="70">
        <v>1788.6017534246575</v>
      </c>
      <c r="AE55" s="70">
        <v>1782.5670136986303</v>
      </c>
      <c r="AF55" s="70">
        <v>1765.7971506849317</v>
      </c>
      <c r="AG55" s="70">
        <v>1805.6691530054643</v>
      </c>
      <c r="AH55" s="70">
        <v>1762.97101369863</v>
      </c>
      <c r="AI55" s="70">
        <v>1757.3852054794522</v>
      </c>
      <c r="AJ55" s="70">
        <v>1743.0029247123289</v>
      </c>
      <c r="AK55" s="70">
        <v>1712.8855829093584</v>
      </c>
      <c r="AL55" s="70">
        <v>1714.2642434411566</v>
      </c>
      <c r="AM55" s="70">
        <v>1710.3379795200419</v>
      </c>
      <c r="AN55" s="70">
        <v>1725.9383465331662</v>
      </c>
      <c r="AO55" s="70">
        <v>1760.6256982522675</v>
      </c>
      <c r="AP55" s="70">
        <v>1830.4505332721671</v>
      </c>
      <c r="AQ55" s="70">
        <v>1817.8855402907118</v>
      </c>
      <c r="AR55" s="70">
        <v>1760.8439916665181</v>
      </c>
      <c r="AS55" s="70">
        <v>1738.4088597173368</v>
      </c>
      <c r="AT55" s="70">
        <v>1669.2828004182163</v>
      </c>
      <c r="AU55" s="70">
        <v>1652.252794371261</v>
      </c>
      <c r="AV55" s="70">
        <v>1600.4533367137469</v>
      </c>
      <c r="AW55" s="70">
        <v>1546.0178895615911</v>
      </c>
      <c r="AX55" s="70">
        <v>1532.1463140419453</v>
      </c>
      <c r="AY55" s="70">
        <v>1536.2587296274321</v>
      </c>
      <c r="AZ55" s="70">
        <v>1577.5379636116486</v>
      </c>
      <c r="BA55" s="70">
        <v>1623.1233899099809</v>
      </c>
      <c r="BB55" s="70">
        <v>1637.0368509025498</v>
      </c>
      <c r="BC55" s="71">
        <v>1618.1567853914185</v>
      </c>
      <c r="BD55" s="72">
        <v>-1.1533073003654248E-2</v>
      </c>
      <c r="BE55" s="72">
        <v>-7.264031006607885E-3</v>
      </c>
      <c r="BF55" s="72">
        <v>1.6207029075759823E-2</v>
      </c>
    </row>
    <row r="56" spans="1:58">
      <c r="A56" s="61" t="s">
        <v>117</v>
      </c>
      <c r="B56" s="75">
        <v>81.313313335849273</v>
      </c>
      <c r="C56" s="75">
        <v>95.575221594931264</v>
      </c>
      <c r="D56" s="75">
        <v>116.55697671473312</v>
      </c>
      <c r="E56" s="75">
        <v>134.79063619352547</v>
      </c>
      <c r="F56" s="75">
        <v>145.17818876562839</v>
      </c>
      <c r="G56" s="75">
        <v>172.80528435783617</v>
      </c>
      <c r="H56" s="75">
        <v>217.63235878356161</v>
      </c>
      <c r="I56" s="75">
        <v>226.59708552459017</v>
      </c>
      <c r="J56" s="75">
        <v>247.75604287123284</v>
      </c>
      <c r="K56" s="75">
        <v>278.87163833972602</v>
      </c>
      <c r="L56" s="75">
        <v>273.82235709589042</v>
      </c>
      <c r="M56" s="75">
        <v>291.00284886885242</v>
      </c>
      <c r="N56" s="75">
        <v>317.06426282739727</v>
      </c>
      <c r="O56" s="75">
        <v>347.55704752876716</v>
      </c>
      <c r="P56" s="75">
        <v>372.01163518904104</v>
      </c>
      <c r="Q56" s="75">
        <v>341.90219472677592</v>
      </c>
      <c r="R56" s="75">
        <v>315.4280855616438</v>
      </c>
      <c r="S56" s="75">
        <v>323.45684646575336</v>
      </c>
      <c r="T56" s="75">
        <v>347.04264526027396</v>
      </c>
      <c r="U56" s="75">
        <v>324.0801007923497</v>
      </c>
      <c r="V56" s="75">
        <v>450.04732871232869</v>
      </c>
      <c r="W56" s="75">
        <v>471.66675805479446</v>
      </c>
      <c r="X56" s="75">
        <v>474.11181912328772</v>
      </c>
      <c r="Y56" s="75">
        <v>507.07787035519124</v>
      </c>
      <c r="Z56" s="75">
        <v>486.90953547945207</v>
      </c>
      <c r="AA56" s="75">
        <v>327.56410789041098</v>
      </c>
      <c r="AB56" s="75">
        <v>252.79024986301368</v>
      </c>
      <c r="AC56" s="75">
        <v>191.5216361202186</v>
      </c>
      <c r="AD56" s="75">
        <v>171.43694350684933</v>
      </c>
      <c r="AE56" s="75">
        <v>159.32272723287673</v>
      </c>
      <c r="AF56" s="75">
        <v>152.83362632876714</v>
      </c>
      <c r="AG56" s="75">
        <v>183.53758122950819</v>
      </c>
      <c r="AH56" s="75">
        <v>203.14448347945205</v>
      </c>
      <c r="AI56" s="75">
        <v>193.12766994520547</v>
      </c>
      <c r="AJ56" s="75">
        <v>170.86016042958903</v>
      </c>
      <c r="AK56" s="75">
        <v>186.26858102950817</v>
      </c>
      <c r="AL56" s="75">
        <v>216.92747108712325</v>
      </c>
      <c r="AM56" s="75">
        <v>233.11491152547944</v>
      </c>
      <c r="AN56" s="75">
        <v>255.55931008219181</v>
      </c>
      <c r="AO56" s="75">
        <v>277.15410870978144</v>
      </c>
      <c r="AP56" s="75">
        <v>289.73802253273971</v>
      </c>
      <c r="AQ56" s="75">
        <v>298.09065751868491</v>
      </c>
      <c r="AR56" s="75">
        <v>313.73564280115073</v>
      </c>
      <c r="AS56" s="75">
        <v>314.13520845158473</v>
      </c>
      <c r="AT56" s="75">
        <v>314.95470652328765</v>
      </c>
      <c r="AU56" s="75">
        <v>318.54233066269802</v>
      </c>
      <c r="AV56" s="75">
        <v>319.76262742829886</v>
      </c>
      <c r="AW56" s="75">
        <v>299.75213402777837</v>
      </c>
      <c r="AX56" s="75">
        <v>297.76977067052587</v>
      </c>
      <c r="AY56" s="75">
        <v>297.29062702240822</v>
      </c>
      <c r="AZ56" s="75">
        <v>307.1045607534686</v>
      </c>
      <c r="BA56" s="75">
        <v>329.28402487973301</v>
      </c>
      <c r="BB56" s="75">
        <v>339.05799768575088</v>
      </c>
      <c r="BC56" s="76">
        <v>331.63234624055741</v>
      </c>
      <c r="BD56" s="77">
        <v>-2.1900829639405206E-2</v>
      </c>
      <c r="BE56" s="77">
        <v>7.7922475605303188E-3</v>
      </c>
      <c r="BF56" s="72">
        <v>3.3215415999896763E-3</v>
      </c>
    </row>
    <row r="57" spans="1:58" s="109" customFormat="1">
      <c r="A57" s="106" t="s">
        <v>118</v>
      </c>
      <c r="B57" s="107">
        <v>8219.0679340041479</v>
      </c>
      <c r="C57" s="107">
        <v>9037.4602587019053</v>
      </c>
      <c r="D57" s="107">
        <v>9825.6862316796796</v>
      </c>
      <c r="E57" s="107">
        <v>10775.430262505342</v>
      </c>
      <c r="F57" s="107">
        <v>12030.565864261034</v>
      </c>
      <c r="G57" s="107">
        <v>13323.154586756173</v>
      </c>
      <c r="H57" s="107">
        <v>13999.892651023602</v>
      </c>
      <c r="I57" s="107">
        <v>14952.103717964743</v>
      </c>
      <c r="J57" s="107">
        <v>16075.728601206085</v>
      </c>
      <c r="K57" s="107">
        <v>15133.997325567929</v>
      </c>
      <c r="L57" s="107">
        <v>14654.301550665237</v>
      </c>
      <c r="M57" s="107">
        <v>15608.598574599017</v>
      </c>
      <c r="N57" s="107">
        <v>15548.166705935984</v>
      </c>
      <c r="O57" s="107">
        <v>16522.68724615734</v>
      </c>
      <c r="P57" s="107">
        <v>16910.369828647461</v>
      </c>
      <c r="Q57" s="107">
        <v>15768.581970793517</v>
      </c>
      <c r="R57" s="107">
        <v>14771.726710522218</v>
      </c>
      <c r="S57" s="107">
        <v>14112.109741004002</v>
      </c>
      <c r="T57" s="107">
        <v>13850.862170037777</v>
      </c>
      <c r="U57" s="107">
        <v>13914.888653026785</v>
      </c>
      <c r="V57" s="107">
        <v>15593.76989361965</v>
      </c>
      <c r="W57" s="107">
        <v>16098.500469157154</v>
      </c>
      <c r="X57" s="107">
        <v>16214.4152529725</v>
      </c>
      <c r="Y57" s="107">
        <v>16290.313854848802</v>
      </c>
      <c r="Z57" s="107">
        <v>16247.782186015071</v>
      </c>
      <c r="AA57" s="107">
        <v>16560.575754584395</v>
      </c>
      <c r="AB57" s="107">
        <v>16342.675237453457</v>
      </c>
      <c r="AC57" s="107">
        <v>16059.888341970891</v>
      </c>
      <c r="AD57" s="107">
        <v>15622.290381396904</v>
      </c>
      <c r="AE57" s="107">
        <v>15578.8449083914</v>
      </c>
      <c r="AF57" s="107">
        <v>15863.13307378406</v>
      </c>
      <c r="AG57" s="107">
        <v>16108.738081262814</v>
      </c>
      <c r="AH57" s="107">
        <v>16237.779070413542</v>
      </c>
      <c r="AI57" s="107">
        <v>16601.079999589827</v>
      </c>
      <c r="AJ57" s="107">
        <v>16456.709342096445</v>
      </c>
      <c r="AK57" s="107">
        <v>16224.40984373329</v>
      </c>
      <c r="AL57" s="107">
        <v>16516.501226549535</v>
      </c>
      <c r="AM57" s="107">
        <v>16466.303988969674</v>
      </c>
      <c r="AN57" s="107">
        <v>16564.208284951841</v>
      </c>
      <c r="AO57" s="107">
        <v>16697.526221732933</v>
      </c>
      <c r="AP57" s="107">
        <v>16867.291996191263</v>
      </c>
      <c r="AQ57" s="107">
        <v>16950.478008447444</v>
      </c>
      <c r="AR57" s="107">
        <v>16693.872050859922</v>
      </c>
      <c r="AS57" s="107">
        <v>16557.789126144402</v>
      </c>
      <c r="AT57" s="107">
        <v>15876.499241793392</v>
      </c>
      <c r="AU57" s="107">
        <v>15752.104213767969</v>
      </c>
      <c r="AV57" s="107">
        <v>15320.712809257115</v>
      </c>
      <c r="AW57" s="107">
        <v>14826.381032218782</v>
      </c>
      <c r="AX57" s="107">
        <v>14631.277696181562</v>
      </c>
      <c r="AY57" s="107">
        <v>14389.065204215376</v>
      </c>
      <c r="AZ57" s="107">
        <v>14713.162293534713</v>
      </c>
      <c r="BA57" s="107">
        <v>15031.903605072466</v>
      </c>
      <c r="BB57" s="107">
        <v>15350.843845505859</v>
      </c>
      <c r="BC57" s="107">
        <v>15275.859494253953</v>
      </c>
      <c r="BD57" s="108">
        <v>-4.8847054928422562E-3</v>
      </c>
      <c r="BE57" s="108">
        <v>-8.3520524659738138E-3</v>
      </c>
      <c r="BF57" s="119">
        <v>0.15299895610591835</v>
      </c>
    </row>
    <row r="58" spans="1:58">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1"/>
      <c r="BD58" s="72"/>
      <c r="BE58" s="72"/>
      <c r="BF58" s="72"/>
    </row>
    <row r="59" spans="1:58">
      <c r="A59" s="61" t="s">
        <v>44</v>
      </c>
      <c r="B59" s="70" t="s">
        <v>19</v>
      </c>
      <c r="C59" s="70" t="s">
        <v>19</v>
      </c>
      <c r="D59" s="70" t="s">
        <v>19</v>
      </c>
      <c r="E59" s="70" t="s">
        <v>19</v>
      </c>
      <c r="F59" s="70" t="s">
        <v>19</v>
      </c>
      <c r="G59" s="70" t="s">
        <v>19</v>
      </c>
      <c r="H59" s="70" t="s">
        <v>19</v>
      </c>
      <c r="I59" s="70" t="s">
        <v>19</v>
      </c>
      <c r="J59" s="70" t="s">
        <v>19</v>
      </c>
      <c r="K59" s="70" t="s">
        <v>19</v>
      </c>
      <c r="L59" s="70" t="s">
        <v>19</v>
      </c>
      <c r="M59" s="70" t="s">
        <v>19</v>
      </c>
      <c r="N59" s="70" t="s">
        <v>19</v>
      </c>
      <c r="O59" s="70" t="s">
        <v>19</v>
      </c>
      <c r="P59" s="70" t="s">
        <v>19</v>
      </c>
      <c r="Q59" s="70" t="s">
        <v>19</v>
      </c>
      <c r="R59" s="70" t="s">
        <v>19</v>
      </c>
      <c r="S59" s="70" t="s">
        <v>19</v>
      </c>
      <c r="T59" s="70" t="s">
        <v>19</v>
      </c>
      <c r="U59" s="70" t="s">
        <v>19</v>
      </c>
      <c r="V59" s="70">
        <v>160.36665753424649</v>
      </c>
      <c r="W59" s="70">
        <v>168.14098630136976</v>
      </c>
      <c r="X59" s="70">
        <v>158.36367123287673</v>
      </c>
      <c r="Y59" s="70">
        <v>161.85841530054631</v>
      </c>
      <c r="Z59" s="70">
        <v>158.36367123287678</v>
      </c>
      <c r="AA59" s="70">
        <v>166.22865753424654</v>
      </c>
      <c r="AB59" s="70">
        <v>160.36665753424649</v>
      </c>
      <c r="AC59" s="70">
        <v>155.90846994535517</v>
      </c>
      <c r="AD59" s="70">
        <v>150.88076712328765</v>
      </c>
      <c r="AE59" s="70">
        <v>140.16326027397261</v>
      </c>
      <c r="AF59" s="70">
        <v>125.51838356164384</v>
      </c>
      <c r="AG59" s="70">
        <v>111.6642349726776</v>
      </c>
      <c r="AH59" s="70">
        <v>106.86591780821919</v>
      </c>
      <c r="AI59" s="70">
        <v>112.21915068493152</v>
      </c>
      <c r="AJ59" s="70">
        <v>107.42602739726027</v>
      </c>
      <c r="AK59" s="70">
        <v>119.67595628415303</v>
      </c>
      <c r="AL59" s="70">
        <v>78.74734246575342</v>
      </c>
      <c r="AM59" s="70">
        <v>72.635123287671234</v>
      </c>
      <c r="AN59" s="70">
        <v>83.944794520547958</v>
      </c>
      <c r="AO59" s="70">
        <v>90.533032786885229</v>
      </c>
      <c r="AP59" s="70">
        <v>106.23947945205479</v>
      </c>
      <c r="AQ59" s="70">
        <v>96.100613698630141</v>
      </c>
      <c r="AR59" s="70">
        <v>91.071490410958901</v>
      </c>
      <c r="AS59" s="70">
        <v>74.326964480874324</v>
      </c>
      <c r="AT59" s="70">
        <v>72.564106849315081</v>
      </c>
      <c r="AU59" s="70">
        <v>72.198339726027385</v>
      </c>
      <c r="AV59" s="70">
        <v>88.59913698630136</v>
      </c>
      <c r="AW59" s="70">
        <v>92.054489071038276</v>
      </c>
      <c r="AX59" s="70">
        <v>100.75336438356165</v>
      </c>
      <c r="AY59" s="70">
        <v>99.29695905992341</v>
      </c>
      <c r="AZ59" s="70">
        <v>99.530910433032531</v>
      </c>
      <c r="BA59" s="70">
        <v>97.850403801828406</v>
      </c>
      <c r="BB59" s="70">
        <v>99.403411642809502</v>
      </c>
      <c r="BC59" s="71">
        <v>98.408018791213252</v>
      </c>
      <c r="BD59" s="72">
        <v>-1.0013668898740002E-2</v>
      </c>
      <c r="BE59" s="72">
        <v>8.7925925854102083E-3</v>
      </c>
      <c r="BF59" s="72">
        <v>9.8562860919025174E-4</v>
      </c>
    </row>
    <row r="60" spans="1:58">
      <c r="A60" s="61" t="s">
        <v>45</v>
      </c>
      <c r="B60" s="70" t="s">
        <v>19</v>
      </c>
      <c r="C60" s="70" t="s">
        <v>19</v>
      </c>
      <c r="D60" s="70" t="s">
        <v>19</v>
      </c>
      <c r="E60" s="70" t="s">
        <v>19</v>
      </c>
      <c r="F60" s="70" t="s">
        <v>19</v>
      </c>
      <c r="G60" s="70" t="s">
        <v>19</v>
      </c>
      <c r="H60" s="70" t="s">
        <v>19</v>
      </c>
      <c r="I60" s="70" t="s">
        <v>19</v>
      </c>
      <c r="J60" s="70" t="s">
        <v>19</v>
      </c>
      <c r="K60" s="70" t="s">
        <v>19</v>
      </c>
      <c r="L60" s="70" t="s">
        <v>19</v>
      </c>
      <c r="M60" s="70" t="s">
        <v>19</v>
      </c>
      <c r="N60" s="70" t="s">
        <v>19</v>
      </c>
      <c r="O60" s="70" t="s">
        <v>19</v>
      </c>
      <c r="P60" s="70" t="s">
        <v>19</v>
      </c>
      <c r="Q60" s="70" t="s">
        <v>19</v>
      </c>
      <c r="R60" s="70" t="s">
        <v>19</v>
      </c>
      <c r="S60" s="70" t="s">
        <v>19</v>
      </c>
      <c r="T60" s="70" t="s">
        <v>19</v>
      </c>
      <c r="U60" s="70" t="s">
        <v>19</v>
      </c>
      <c r="V60" s="70">
        <v>491.03994520547934</v>
      </c>
      <c r="W60" s="70">
        <v>580.65427397260271</v>
      </c>
      <c r="X60" s="70">
        <v>574.810273972603</v>
      </c>
      <c r="Y60" s="70">
        <v>555.74715846994559</v>
      </c>
      <c r="Z60" s="70">
        <v>522.22183561643851</v>
      </c>
      <c r="AA60" s="70">
        <v>483.26994520547959</v>
      </c>
      <c r="AB60" s="70">
        <v>467.66528767123225</v>
      </c>
      <c r="AC60" s="70">
        <v>397.51114754098364</v>
      </c>
      <c r="AD60" s="70">
        <v>281.49372602739732</v>
      </c>
      <c r="AE60" s="70">
        <v>228.16517808219177</v>
      </c>
      <c r="AF60" s="70">
        <v>206.47761643835614</v>
      </c>
      <c r="AG60" s="70">
        <v>204.23669398907106</v>
      </c>
      <c r="AH60" s="70">
        <v>179.88999999999996</v>
      </c>
      <c r="AI60" s="70">
        <v>170.09608219178082</v>
      </c>
      <c r="AJ60" s="70">
        <v>156.68832876712329</v>
      </c>
      <c r="AK60" s="70">
        <v>156.13448087431695</v>
      </c>
      <c r="AL60" s="70">
        <v>152.39432876712328</v>
      </c>
      <c r="AM60" s="70">
        <v>159.39383561643837</v>
      </c>
      <c r="AN60" s="70">
        <v>163.53720547945207</v>
      </c>
      <c r="AO60" s="70">
        <v>162.24767759562837</v>
      </c>
      <c r="AP60" s="70">
        <v>151.71695890410959</v>
      </c>
      <c r="AQ60" s="70">
        <v>176.83791780821917</v>
      </c>
      <c r="AR60" s="70">
        <v>162.98575342465753</v>
      </c>
      <c r="AS60" s="70">
        <v>159.95117486338793</v>
      </c>
      <c r="AT60" s="70">
        <v>181.88835616438357</v>
      </c>
      <c r="AU60" s="70">
        <v>149.88364383561643</v>
      </c>
      <c r="AV60" s="70">
        <v>172.51421917808219</v>
      </c>
      <c r="AW60" s="70">
        <v>211.05117486338804</v>
      </c>
      <c r="AX60" s="70">
        <v>143.77446575342466</v>
      </c>
      <c r="AY60" s="70">
        <v>164.06150684931507</v>
      </c>
      <c r="AZ60" s="70">
        <v>139.42997260273972</v>
      </c>
      <c r="BA60" s="70">
        <v>136.7597267759563</v>
      </c>
      <c r="BB60" s="70">
        <v>134.79893382902515</v>
      </c>
      <c r="BC60" s="71">
        <v>136.17257232147162</v>
      </c>
      <c r="BD60" s="72">
        <v>1.0190277129259462E-2</v>
      </c>
      <c r="BE60" s="72">
        <v>-1.8808716896897004E-2</v>
      </c>
      <c r="BF60" s="72">
        <v>1.3638683586530552E-3</v>
      </c>
    </row>
    <row r="61" spans="1:58">
      <c r="A61" s="61" t="s">
        <v>57</v>
      </c>
      <c r="B61" s="70" t="s">
        <v>19</v>
      </c>
      <c r="C61" s="70" t="s">
        <v>19</v>
      </c>
      <c r="D61" s="70" t="s">
        <v>19</v>
      </c>
      <c r="E61" s="70" t="s">
        <v>19</v>
      </c>
      <c r="F61" s="70" t="s">
        <v>19</v>
      </c>
      <c r="G61" s="70" t="s">
        <v>19</v>
      </c>
      <c r="H61" s="70" t="s">
        <v>19</v>
      </c>
      <c r="I61" s="70" t="s">
        <v>19</v>
      </c>
      <c r="J61" s="70" t="s">
        <v>19</v>
      </c>
      <c r="K61" s="70" t="s">
        <v>19</v>
      </c>
      <c r="L61" s="70" t="s">
        <v>19</v>
      </c>
      <c r="M61" s="70" t="s">
        <v>19</v>
      </c>
      <c r="N61" s="70" t="s">
        <v>19</v>
      </c>
      <c r="O61" s="70" t="s">
        <v>19</v>
      </c>
      <c r="P61" s="70" t="s">
        <v>19</v>
      </c>
      <c r="Q61" s="70" t="s">
        <v>19</v>
      </c>
      <c r="R61" s="70" t="s">
        <v>19</v>
      </c>
      <c r="S61" s="70" t="s">
        <v>19</v>
      </c>
      <c r="T61" s="70" t="s">
        <v>19</v>
      </c>
      <c r="U61" s="70" t="s">
        <v>19</v>
      </c>
      <c r="V61" s="70">
        <v>421.05728767123264</v>
      </c>
      <c r="W61" s="70">
        <v>384.11093150684979</v>
      </c>
      <c r="X61" s="70">
        <v>371.78821917808222</v>
      </c>
      <c r="Y61" s="70">
        <v>372.83377049180336</v>
      </c>
      <c r="Z61" s="70">
        <v>382.03657534246605</v>
      </c>
      <c r="AA61" s="70">
        <v>440.49928754121544</v>
      </c>
      <c r="AB61" s="70">
        <v>444.92976818496453</v>
      </c>
      <c r="AC61" s="70">
        <v>414.88114754098348</v>
      </c>
      <c r="AD61" s="70">
        <v>319.99999999999994</v>
      </c>
      <c r="AE61" s="70">
        <v>247.10164383561641</v>
      </c>
      <c r="AF61" s="70">
        <v>242.44027397260274</v>
      </c>
      <c r="AG61" s="70">
        <v>204.88729508196727</v>
      </c>
      <c r="AH61" s="70">
        <v>206.98068493150689</v>
      </c>
      <c r="AI61" s="70">
        <v>172.13712328767124</v>
      </c>
      <c r="AJ61" s="70">
        <v>143.87561643835616</v>
      </c>
      <c r="AK61" s="70">
        <v>146.89975409836066</v>
      </c>
      <c r="AL61" s="70">
        <v>156.8479726027397</v>
      </c>
      <c r="AM61" s="70">
        <v>151.42931506849317</v>
      </c>
      <c r="AN61" s="70">
        <v>160.36619178082191</v>
      </c>
      <c r="AO61" s="70">
        <v>188.54915186975904</v>
      </c>
      <c r="AP61" s="70">
        <v>193.19080048586508</v>
      </c>
      <c r="AQ61" s="70">
        <v>221.01385123135353</v>
      </c>
      <c r="AR61" s="70">
        <v>240.61493393970287</v>
      </c>
      <c r="AS61" s="70">
        <v>240.43470871988464</v>
      </c>
      <c r="AT61" s="70">
        <v>198.1357100739516</v>
      </c>
      <c r="AU61" s="70">
        <v>210.53589132915911</v>
      </c>
      <c r="AV61" s="70">
        <v>242.69804716337393</v>
      </c>
      <c r="AW61" s="70">
        <v>245.04918452724345</v>
      </c>
      <c r="AX61" s="70">
        <v>260.44682479245546</v>
      </c>
      <c r="AY61" s="70">
        <v>261.89035667254018</v>
      </c>
      <c r="AZ61" s="70">
        <v>295.00696430975319</v>
      </c>
      <c r="BA61" s="70">
        <v>305.32245460302352</v>
      </c>
      <c r="BB61" s="70">
        <v>317.15106926224462</v>
      </c>
      <c r="BC61" s="71">
        <v>356.53962794713931</v>
      </c>
      <c r="BD61" s="72">
        <v>0.12419494210289184</v>
      </c>
      <c r="BE61" s="72">
        <v>2.8002948105403602E-2</v>
      </c>
      <c r="BF61" s="72">
        <v>3.5710063258191133E-3</v>
      </c>
    </row>
    <row r="62" spans="1:58" s="109" customFormat="1">
      <c r="A62" s="109" t="s">
        <v>18</v>
      </c>
      <c r="B62" s="110" t="s">
        <v>19</v>
      </c>
      <c r="C62" s="110" t="s">
        <v>19</v>
      </c>
      <c r="D62" s="110" t="s">
        <v>19</v>
      </c>
      <c r="E62" s="110" t="s">
        <v>19</v>
      </c>
      <c r="F62" s="110" t="s">
        <v>19</v>
      </c>
      <c r="G62" s="110" t="s">
        <v>19</v>
      </c>
      <c r="H62" s="110" t="s">
        <v>19</v>
      </c>
      <c r="I62" s="110" t="s">
        <v>19</v>
      </c>
      <c r="J62" s="110" t="s">
        <v>19</v>
      </c>
      <c r="K62" s="110" t="s">
        <v>19</v>
      </c>
      <c r="L62" s="110" t="s">
        <v>19</v>
      </c>
      <c r="M62" s="110" t="s">
        <v>19</v>
      </c>
      <c r="N62" s="110" t="s">
        <v>19</v>
      </c>
      <c r="O62" s="110" t="s">
        <v>19</v>
      </c>
      <c r="P62" s="110" t="s">
        <v>19</v>
      </c>
      <c r="Q62" s="110" t="s">
        <v>19</v>
      </c>
      <c r="R62" s="110" t="s">
        <v>19</v>
      </c>
      <c r="S62" s="110" t="s">
        <v>19</v>
      </c>
      <c r="T62" s="110" t="s">
        <v>19</v>
      </c>
      <c r="U62" s="110" t="s">
        <v>19</v>
      </c>
      <c r="V62" s="110">
        <v>4943.6783835616407</v>
      </c>
      <c r="W62" s="110">
        <v>5006.3106301369899</v>
      </c>
      <c r="X62" s="110">
        <v>5050.7948767123289</v>
      </c>
      <c r="Y62" s="110">
        <v>5000.7016120218532</v>
      </c>
      <c r="Z62" s="110">
        <v>5111.4492876712266</v>
      </c>
      <c r="AA62" s="110">
        <v>5042.2818003065368</v>
      </c>
      <c r="AB62" s="110">
        <v>4917.0500105111914</v>
      </c>
      <c r="AC62" s="110">
        <v>4698.9163661202192</v>
      </c>
      <c r="AD62" s="110">
        <v>3928.360684931507</v>
      </c>
      <c r="AE62" s="110">
        <v>3485.9818355490406</v>
      </c>
      <c r="AF62" s="110">
        <v>3058.0168878536988</v>
      </c>
      <c r="AG62" s="110">
        <v>2623.9764766404369</v>
      </c>
      <c r="AH62" s="110">
        <v>2630.1216628893153</v>
      </c>
      <c r="AI62" s="110">
        <v>2489.8136546048217</v>
      </c>
      <c r="AJ62" s="110">
        <v>2567.7968245626853</v>
      </c>
      <c r="AK62" s="110">
        <v>2540.0128974296313</v>
      </c>
      <c r="AL62" s="110">
        <v>2627.6888506666101</v>
      </c>
      <c r="AM62" s="110">
        <v>2543.5475424657534</v>
      </c>
      <c r="AN62" s="110">
        <v>2652.5517866709588</v>
      </c>
      <c r="AO62" s="110">
        <v>2619.4362547288802</v>
      </c>
      <c r="AP62" s="110">
        <v>2647.3322352876708</v>
      </c>
      <c r="AQ62" s="110">
        <v>2762.3696849848498</v>
      </c>
      <c r="AR62" s="110">
        <v>2780.1911501476166</v>
      </c>
      <c r="AS62" s="110">
        <v>2860.946753213469</v>
      </c>
      <c r="AT62" s="110">
        <v>2774.6501694720273</v>
      </c>
      <c r="AU62" s="110">
        <v>2877.8207806852847</v>
      </c>
      <c r="AV62" s="110">
        <v>3073.7551728853969</v>
      </c>
      <c r="AW62" s="110">
        <v>3119.3406663601254</v>
      </c>
      <c r="AX62" s="110">
        <v>3133.7308183007467</v>
      </c>
      <c r="AY62" s="110">
        <v>3297.778302157456</v>
      </c>
      <c r="AZ62" s="110">
        <v>3145.632685428458</v>
      </c>
      <c r="BA62" s="110">
        <v>3216.5104242120601</v>
      </c>
      <c r="BB62" s="110">
        <v>3206.7845050341562</v>
      </c>
      <c r="BC62" s="111">
        <v>3228.3750999604554</v>
      </c>
      <c r="BD62" s="112">
        <v>6.732786344827657E-3</v>
      </c>
      <c r="BE62" s="112">
        <v>1.4377276870113143E-2</v>
      </c>
      <c r="BF62" s="112">
        <v>3.233454853378858E-2</v>
      </c>
    </row>
    <row r="63" spans="1:58">
      <c r="A63" s="61" t="s">
        <v>69</v>
      </c>
      <c r="B63" s="70" t="s">
        <v>19</v>
      </c>
      <c r="C63" s="70" t="s">
        <v>19</v>
      </c>
      <c r="D63" s="70" t="s">
        <v>19</v>
      </c>
      <c r="E63" s="70" t="s">
        <v>19</v>
      </c>
      <c r="F63" s="70" t="s">
        <v>19</v>
      </c>
      <c r="G63" s="70" t="s">
        <v>19</v>
      </c>
      <c r="H63" s="70" t="s">
        <v>19</v>
      </c>
      <c r="I63" s="70" t="s">
        <v>19</v>
      </c>
      <c r="J63" s="70" t="s">
        <v>19</v>
      </c>
      <c r="K63" s="70" t="s">
        <v>19</v>
      </c>
      <c r="L63" s="70" t="s">
        <v>19</v>
      </c>
      <c r="M63" s="70" t="s">
        <v>19</v>
      </c>
      <c r="N63" s="70" t="s">
        <v>19</v>
      </c>
      <c r="O63" s="70" t="s">
        <v>19</v>
      </c>
      <c r="P63" s="70" t="s">
        <v>19</v>
      </c>
      <c r="Q63" s="70" t="s">
        <v>19</v>
      </c>
      <c r="R63" s="70" t="s">
        <v>19</v>
      </c>
      <c r="S63" s="70" t="s">
        <v>19</v>
      </c>
      <c r="T63" s="70" t="s">
        <v>19</v>
      </c>
      <c r="U63" s="70" t="s">
        <v>19</v>
      </c>
      <c r="V63" s="70">
        <v>95.558074357519885</v>
      </c>
      <c r="W63" s="70">
        <v>69.639978671619531</v>
      </c>
      <c r="X63" s="70">
        <v>69.644616169521115</v>
      </c>
      <c r="Y63" s="70">
        <v>69.484818259460084</v>
      </c>
      <c r="Z63" s="70">
        <v>69.691358748553085</v>
      </c>
      <c r="AA63" s="70">
        <v>93.349416068554945</v>
      </c>
      <c r="AB63" s="70">
        <v>103.82626200516466</v>
      </c>
      <c r="AC63" s="70">
        <v>97.921639344262289</v>
      </c>
      <c r="AD63" s="70">
        <v>58.838027397260277</v>
      </c>
      <c r="AE63" s="70">
        <v>59.953671232876715</v>
      </c>
      <c r="AF63" s="70">
        <v>54.803698630136992</v>
      </c>
      <c r="AG63" s="70">
        <v>64.095573770491811</v>
      </c>
      <c r="AH63" s="70">
        <v>63.523972602739725</v>
      </c>
      <c r="AI63" s="70">
        <v>82.081479452054793</v>
      </c>
      <c r="AJ63" s="70">
        <v>89.412520547945206</v>
      </c>
      <c r="AK63" s="70">
        <v>87.131010928961757</v>
      </c>
      <c r="AL63" s="70">
        <v>84.446575342465763</v>
      </c>
      <c r="AM63" s="70">
        <v>96.379232876712308</v>
      </c>
      <c r="AN63" s="70">
        <v>109.64506849315067</v>
      </c>
      <c r="AO63" s="70">
        <v>109.36693989071038</v>
      </c>
      <c r="AP63" s="70">
        <v>108.97479452054795</v>
      </c>
      <c r="AQ63" s="70">
        <v>105.33684931506851</v>
      </c>
      <c r="AR63" s="70">
        <v>111.14602739726028</v>
      </c>
      <c r="AS63" s="70">
        <v>113.59562841530054</v>
      </c>
      <c r="AT63" s="70">
        <v>106.22945205479451</v>
      </c>
      <c r="AU63" s="70">
        <v>117.92205479452055</v>
      </c>
      <c r="AV63" s="70">
        <v>124.63383561643835</v>
      </c>
      <c r="AW63" s="70">
        <v>129.38920765027322</v>
      </c>
      <c r="AX63" s="70">
        <v>137.37013698630136</v>
      </c>
      <c r="AY63" s="70">
        <v>143.27794520547945</v>
      </c>
      <c r="AZ63" s="70">
        <v>144.6013698630137</v>
      </c>
      <c r="BA63" s="70">
        <v>142.89180327868851</v>
      </c>
      <c r="BB63" s="70">
        <v>146.50114308492471</v>
      </c>
      <c r="BC63" s="71">
        <v>151.23098915536224</v>
      </c>
      <c r="BD63" s="72">
        <v>3.2285386795212201E-2</v>
      </c>
      <c r="BE63" s="72">
        <v>2.8003768846967203E-2</v>
      </c>
      <c r="BF63" s="72">
        <v>1.5146894667589317E-3</v>
      </c>
    </row>
    <row r="64" spans="1:58" s="109" customFormat="1">
      <c r="A64" s="109" t="s">
        <v>23</v>
      </c>
      <c r="B64" s="110">
        <v>3313.9524159123262</v>
      </c>
      <c r="C64" s="110">
        <v>3548.8187962520519</v>
      </c>
      <c r="D64" s="110">
        <v>3866.1262211835628</v>
      </c>
      <c r="E64" s="110">
        <v>4107.3103708524668</v>
      </c>
      <c r="F64" s="110">
        <v>4376.2487561753387</v>
      </c>
      <c r="G64" s="110">
        <v>4826.3626431123339</v>
      </c>
      <c r="H64" s="110">
        <v>5126.5396669808224</v>
      </c>
      <c r="I64" s="110">
        <v>5547.1179576393506</v>
      </c>
      <c r="J64" s="110">
        <v>5981.4497605808247</v>
      </c>
      <c r="K64" s="110">
        <v>6587.9134993972648</v>
      </c>
      <c r="L64" s="110">
        <v>6911.7861025972643</v>
      </c>
      <c r="M64" s="110">
        <v>7055.1226622950853</v>
      </c>
      <c r="N64" s="110">
        <v>7375.7176441643878</v>
      </c>
      <c r="O64" s="110">
        <v>7822.327106268498</v>
      </c>
      <c r="P64" s="110">
        <v>7967.873025468486</v>
      </c>
      <c r="Q64" s="110">
        <v>8338.1581140039052</v>
      </c>
      <c r="R64" s="110">
        <v>8442.1342106085776</v>
      </c>
      <c r="S64" s="110">
        <v>8388.4271650119299</v>
      </c>
      <c r="T64" s="110">
        <v>8273.4866550326296</v>
      </c>
      <c r="U64" s="110">
        <v>8259.4559229941697</v>
      </c>
      <c r="V64" s="110" t="s">
        <v>19</v>
      </c>
      <c r="W64" s="110" t="s">
        <v>19</v>
      </c>
      <c r="X64" s="110" t="s">
        <v>19</v>
      </c>
      <c r="Y64" s="110" t="s">
        <v>19</v>
      </c>
      <c r="Z64" s="110" t="s">
        <v>19</v>
      </c>
      <c r="AA64" s="110" t="s">
        <v>19</v>
      </c>
      <c r="AB64" s="110" t="s">
        <v>19</v>
      </c>
      <c r="AC64" s="110" t="s">
        <v>19</v>
      </c>
      <c r="AD64" s="110" t="s">
        <v>19</v>
      </c>
      <c r="AE64" s="110" t="s">
        <v>19</v>
      </c>
      <c r="AF64" s="110" t="s">
        <v>19</v>
      </c>
      <c r="AG64" s="110" t="s">
        <v>19</v>
      </c>
      <c r="AH64" s="110" t="s">
        <v>19</v>
      </c>
      <c r="AI64" s="110" t="s">
        <v>19</v>
      </c>
      <c r="AJ64" s="110" t="s">
        <v>19</v>
      </c>
      <c r="AK64" s="110" t="s">
        <v>19</v>
      </c>
      <c r="AL64" s="110" t="s">
        <v>19</v>
      </c>
      <c r="AM64" s="110" t="s">
        <v>19</v>
      </c>
      <c r="AN64" s="110" t="s">
        <v>19</v>
      </c>
      <c r="AO64" s="110" t="s">
        <v>19</v>
      </c>
      <c r="AP64" s="110" t="s">
        <v>19</v>
      </c>
      <c r="AQ64" s="110" t="s">
        <v>19</v>
      </c>
      <c r="AR64" s="110" t="s">
        <v>19</v>
      </c>
      <c r="AS64" s="110" t="s">
        <v>19</v>
      </c>
      <c r="AT64" s="110" t="s">
        <v>19</v>
      </c>
      <c r="AU64" s="110" t="s">
        <v>19</v>
      </c>
      <c r="AV64" s="110" t="s">
        <v>19</v>
      </c>
      <c r="AW64" s="110" t="s">
        <v>19</v>
      </c>
      <c r="AX64" s="110" t="s">
        <v>19</v>
      </c>
      <c r="AY64" s="110" t="s">
        <v>19</v>
      </c>
      <c r="AZ64" s="110" t="s">
        <v>19</v>
      </c>
      <c r="BA64" s="110" t="s">
        <v>19</v>
      </c>
      <c r="BB64" s="110" t="s">
        <v>19</v>
      </c>
      <c r="BC64" s="111" t="s">
        <v>19</v>
      </c>
      <c r="BD64" s="112" t="s">
        <v>19</v>
      </c>
      <c r="BE64" s="112" t="s">
        <v>19</v>
      </c>
      <c r="BF64" s="112" t="s">
        <v>19</v>
      </c>
    </row>
    <row r="65" spans="1:60">
      <c r="A65" s="61" t="s">
        <v>72</v>
      </c>
      <c r="B65" s="70" t="s">
        <v>19</v>
      </c>
      <c r="C65" s="70" t="s">
        <v>19</v>
      </c>
      <c r="D65" s="70" t="s">
        <v>19</v>
      </c>
      <c r="E65" s="70" t="s">
        <v>19</v>
      </c>
      <c r="F65" s="70" t="s">
        <v>19</v>
      </c>
      <c r="G65" s="70" t="s">
        <v>19</v>
      </c>
      <c r="H65" s="70" t="s">
        <v>19</v>
      </c>
      <c r="I65" s="70" t="s">
        <v>19</v>
      </c>
      <c r="J65" s="70" t="s">
        <v>19</v>
      </c>
      <c r="K65" s="70" t="s">
        <v>19</v>
      </c>
      <c r="L65" s="70" t="s">
        <v>19</v>
      </c>
      <c r="M65" s="70" t="s">
        <v>19</v>
      </c>
      <c r="N65" s="70" t="s">
        <v>19</v>
      </c>
      <c r="O65" s="70" t="s">
        <v>19</v>
      </c>
      <c r="P65" s="70" t="s">
        <v>19</v>
      </c>
      <c r="Q65" s="70" t="s">
        <v>19</v>
      </c>
      <c r="R65" s="70" t="s">
        <v>19</v>
      </c>
      <c r="S65" s="70" t="s">
        <v>19</v>
      </c>
      <c r="T65" s="70" t="s">
        <v>19</v>
      </c>
      <c r="U65" s="70" t="s">
        <v>19</v>
      </c>
      <c r="V65" s="70">
        <v>232.47172602739732</v>
      </c>
      <c r="W65" s="70">
        <v>238.53139726027405</v>
      </c>
      <c r="X65" s="70">
        <v>226.3556712328766</v>
      </c>
      <c r="Y65" s="70">
        <v>278.56896174863397</v>
      </c>
      <c r="Z65" s="70">
        <v>267.09832876712323</v>
      </c>
      <c r="AA65" s="70">
        <v>202.75095890410958</v>
      </c>
      <c r="AB65" s="70">
        <v>216.52276712328768</v>
      </c>
      <c r="AC65" s="70">
        <v>174.96795081967215</v>
      </c>
      <c r="AD65" s="70">
        <v>181.85684931506847</v>
      </c>
      <c r="AE65" s="70">
        <v>157.94969863013699</v>
      </c>
      <c r="AF65" s="70">
        <v>132.13863013698631</v>
      </c>
      <c r="AG65" s="70">
        <v>129.84759562841529</v>
      </c>
      <c r="AH65" s="70">
        <v>139.17569863013699</v>
      </c>
      <c r="AI65" s="70">
        <v>137.8891232876712</v>
      </c>
      <c r="AJ65" s="70">
        <v>141.7939726027397</v>
      </c>
      <c r="AK65" s="70">
        <v>140.82915300546449</v>
      </c>
      <c r="AL65" s="70">
        <v>135.71695890410956</v>
      </c>
      <c r="AM65" s="70">
        <v>133.38013698630135</v>
      </c>
      <c r="AN65" s="70">
        <v>144.96931506849313</v>
      </c>
      <c r="AO65" s="70">
        <v>145.84721311475408</v>
      </c>
      <c r="AP65" s="70">
        <v>103.15643835616439</v>
      </c>
      <c r="AQ65" s="70">
        <v>103.01493150684931</v>
      </c>
      <c r="AR65" s="70">
        <v>94.331287671232886</v>
      </c>
      <c r="AS65" s="70">
        <v>92.628169398907119</v>
      </c>
      <c r="AT65" s="70">
        <v>88.737287671232878</v>
      </c>
      <c r="AU65" s="70">
        <v>75.627041095890405</v>
      </c>
      <c r="AV65" s="70">
        <v>70.962219178082194</v>
      </c>
      <c r="AW65" s="70">
        <v>63.489453551912568</v>
      </c>
      <c r="AX65" s="70">
        <v>60.100191780821902</v>
      </c>
      <c r="AY65" s="70">
        <v>56.634739726027391</v>
      </c>
      <c r="AZ65" s="70">
        <v>52.692876712328776</v>
      </c>
      <c r="BA65" s="70">
        <v>48.620464480874325</v>
      </c>
      <c r="BB65" s="70">
        <v>54.569301023969459</v>
      </c>
      <c r="BC65" s="71">
        <v>52.364376464982804</v>
      </c>
      <c r="BD65" s="72">
        <v>-4.0405952020865055E-2</v>
      </c>
      <c r="BE65" s="72">
        <v>-5.3263190876844946E-2</v>
      </c>
      <c r="BF65" s="72">
        <v>5.2446770273668105E-4</v>
      </c>
    </row>
    <row r="66" spans="1:60">
      <c r="A66" s="61" t="s">
        <v>119</v>
      </c>
      <c r="B66" s="70" t="s">
        <v>19</v>
      </c>
      <c r="C66" s="70" t="s">
        <v>19</v>
      </c>
      <c r="D66" s="70" t="s">
        <v>19</v>
      </c>
      <c r="E66" s="70" t="s">
        <v>19</v>
      </c>
      <c r="F66" s="70" t="s">
        <v>19</v>
      </c>
      <c r="G66" s="70" t="s">
        <v>19</v>
      </c>
      <c r="H66" s="70" t="s">
        <v>19</v>
      </c>
      <c r="I66" s="70" t="s">
        <v>19</v>
      </c>
      <c r="J66" s="70" t="s">
        <v>19</v>
      </c>
      <c r="K66" s="70" t="s">
        <v>19</v>
      </c>
      <c r="L66" s="70" t="s">
        <v>19</v>
      </c>
      <c r="M66" s="70" t="s">
        <v>19</v>
      </c>
      <c r="N66" s="70" t="s">
        <v>19</v>
      </c>
      <c r="O66" s="70" t="s">
        <v>19</v>
      </c>
      <c r="P66" s="70" t="s">
        <v>19</v>
      </c>
      <c r="Q66" s="70" t="s">
        <v>19</v>
      </c>
      <c r="R66" s="70" t="s">
        <v>19</v>
      </c>
      <c r="S66" s="70" t="s">
        <v>19</v>
      </c>
      <c r="T66" s="70" t="s">
        <v>19</v>
      </c>
      <c r="U66" s="70" t="s">
        <v>19</v>
      </c>
      <c r="V66" s="70">
        <v>291.46749725917095</v>
      </c>
      <c r="W66" s="70">
        <v>277.47429145617548</v>
      </c>
      <c r="X66" s="70">
        <v>273.33967266801886</v>
      </c>
      <c r="Y66" s="70">
        <v>272.82027152218291</v>
      </c>
      <c r="Z66" s="70">
        <v>260.80523830904207</v>
      </c>
      <c r="AA66" s="70">
        <v>273.653698630137</v>
      </c>
      <c r="AB66" s="70">
        <v>203.57783561643836</v>
      </c>
      <c r="AC66" s="70">
        <v>161.78510928961748</v>
      </c>
      <c r="AD66" s="70">
        <v>100.06317808219175</v>
      </c>
      <c r="AE66" s="70">
        <v>47.056602739726017</v>
      </c>
      <c r="AF66" s="70">
        <v>45.21646575342465</v>
      </c>
      <c r="AG66" s="70">
        <v>40.446147540983603</v>
      </c>
      <c r="AH66" s="70">
        <v>40.235123287671229</v>
      </c>
      <c r="AI66" s="70">
        <v>39.027534246575343</v>
      </c>
      <c r="AJ66" s="70">
        <v>31.073671232876713</v>
      </c>
      <c r="AK66" s="70">
        <v>30.247349726775958</v>
      </c>
      <c r="AL66" s="70">
        <v>32.031452054794514</v>
      </c>
      <c r="AM66" s="70">
        <v>32.930109589041095</v>
      </c>
      <c r="AN66" s="70">
        <v>36.197342465753422</v>
      </c>
      <c r="AO66" s="70">
        <v>39.97863387978142</v>
      </c>
      <c r="AP66" s="70">
        <v>43.250205730012013</v>
      </c>
      <c r="AQ66" s="70">
        <v>47.290908733141848</v>
      </c>
      <c r="AR66" s="70">
        <v>56.441491955640288</v>
      </c>
      <c r="AS66" s="70">
        <v>60.429404034143047</v>
      </c>
      <c r="AT66" s="70">
        <v>63.480327029505695</v>
      </c>
      <c r="AU66" s="70">
        <v>62.704987369479255</v>
      </c>
      <c r="AV66" s="70">
        <v>65.084417122763867</v>
      </c>
      <c r="AW66" s="70">
        <v>74.573263500316884</v>
      </c>
      <c r="AX66" s="70">
        <v>78.149170253253004</v>
      </c>
      <c r="AY66" s="70">
        <v>75.645710834309085</v>
      </c>
      <c r="AZ66" s="70">
        <v>78.378846420371161</v>
      </c>
      <c r="BA66" s="70">
        <v>85.889423913240321</v>
      </c>
      <c r="BB66" s="70">
        <v>73.392840430963943</v>
      </c>
      <c r="BC66" s="71">
        <v>75.576085444120423</v>
      </c>
      <c r="BD66" s="72">
        <v>2.9747384081831862E-2</v>
      </c>
      <c r="BE66" s="72">
        <v>2.6610072700410381E-2</v>
      </c>
      <c r="BF66" s="72">
        <v>7.5695002195271476E-4</v>
      </c>
    </row>
    <row r="67" spans="1:60" s="109" customFormat="1">
      <c r="A67" s="106" t="s">
        <v>120</v>
      </c>
      <c r="B67" s="107">
        <v>3313.9524159123262</v>
      </c>
      <c r="C67" s="107">
        <v>3548.8187962520519</v>
      </c>
      <c r="D67" s="107">
        <v>3866.1262211835628</v>
      </c>
      <c r="E67" s="107">
        <v>4107.3103708524668</v>
      </c>
      <c r="F67" s="107">
        <v>4376.2487561753387</v>
      </c>
      <c r="G67" s="107">
        <v>4826.3626431123339</v>
      </c>
      <c r="H67" s="107">
        <v>5126.5396669808224</v>
      </c>
      <c r="I67" s="107">
        <v>5547.1179576393506</v>
      </c>
      <c r="J67" s="107">
        <v>5981.4497605808247</v>
      </c>
      <c r="K67" s="107">
        <v>6587.9134993972648</v>
      </c>
      <c r="L67" s="107">
        <v>6911.7861025972643</v>
      </c>
      <c r="M67" s="107">
        <v>7055.1226622950853</v>
      </c>
      <c r="N67" s="107">
        <v>7375.7176441643878</v>
      </c>
      <c r="O67" s="107">
        <v>7822.327106268498</v>
      </c>
      <c r="P67" s="107">
        <v>7967.873025468486</v>
      </c>
      <c r="Q67" s="107">
        <v>8338.1581140039052</v>
      </c>
      <c r="R67" s="107">
        <v>8442.1342106085776</v>
      </c>
      <c r="S67" s="107">
        <v>8388.4271650119299</v>
      </c>
      <c r="T67" s="107">
        <v>8273.4866550326296</v>
      </c>
      <c r="U67" s="107">
        <v>8259.4559229941697</v>
      </c>
      <c r="V67" s="107">
        <v>6635.6395716166871</v>
      </c>
      <c r="W67" s="107">
        <v>6724.8624893058804</v>
      </c>
      <c r="X67" s="107">
        <v>6725.0970011663076</v>
      </c>
      <c r="Y67" s="107">
        <v>6712.0150078144252</v>
      </c>
      <c r="Z67" s="107">
        <v>6771.6662956877262</v>
      </c>
      <c r="AA67" s="107">
        <v>6702.0337641902797</v>
      </c>
      <c r="AB67" s="107">
        <v>6513.938588646527</v>
      </c>
      <c r="AC67" s="107">
        <v>6101.8918306010946</v>
      </c>
      <c r="AD67" s="107">
        <v>5021.4932328767127</v>
      </c>
      <c r="AE67" s="107">
        <v>4366.3718903435611</v>
      </c>
      <c r="AF67" s="107">
        <v>3864.6119563468501</v>
      </c>
      <c r="AG67" s="107">
        <v>3379.1540176240433</v>
      </c>
      <c r="AH67" s="107">
        <v>3366.7930601495891</v>
      </c>
      <c r="AI67" s="107">
        <v>3203.2641477555067</v>
      </c>
      <c r="AJ67" s="107">
        <v>3238.0669615489869</v>
      </c>
      <c r="AK67" s="107">
        <v>3220.9306023476638</v>
      </c>
      <c r="AL67" s="107">
        <v>3267.8734808035961</v>
      </c>
      <c r="AM67" s="107">
        <v>3189.6952958904108</v>
      </c>
      <c r="AN67" s="107">
        <v>3351.2117044791776</v>
      </c>
      <c r="AO67" s="107">
        <v>3355.9589038663985</v>
      </c>
      <c r="AP67" s="107">
        <v>3353.8609127364243</v>
      </c>
      <c r="AQ67" s="107">
        <v>3511.9647572781118</v>
      </c>
      <c r="AR67" s="107">
        <v>3536.7821349470696</v>
      </c>
      <c r="AS67" s="107">
        <v>3602.3128031259666</v>
      </c>
      <c r="AT67" s="107">
        <v>3485.6854093152101</v>
      </c>
      <c r="AU67" s="107">
        <v>3566.6927388359786</v>
      </c>
      <c r="AV67" s="107">
        <v>3838.247048130439</v>
      </c>
      <c r="AW67" s="107">
        <v>3934.9474395242987</v>
      </c>
      <c r="AX67" s="107">
        <v>3914.3249722505648</v>
      </c>
      <c r="AY67" s="107">
        <v>4098.5855205050502</v>
      </c>
      <c r="AZ67" s="107">
        <v>3955.273625769697</v>
      </c>
      <c r="BA67" s="107">
        <v>4033.8447010656719</v>
      </c>
      <c r="BB67" s="107">
        <v>4032.6012043080937</v>
      </c>
      <c r="BC67" s="107">
        <v>4098.6667700847456</v>
      </c>
      <c r="BD67" s="108">
        <v>1.6382866152515385E-2</v>
      </c>
      <c r="BE67" s="108">
        <v>1.32058688852974E-2</v>
      </c>
      <c r="BF67" s="108">
        <v>4.105115901889933E-2</v>
      </c>
    </row>
    <row r="68" spans="1:6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1"/>
      <c r="BD68" s="72"/>
      <c r="BE68" s="72"/>
      <c r="BF68" s="72"/>
    </row>
    <row r="69" spans="1:60">
      <c r="A69" s="61" t="s">
        <v>73</v>
      </c>
      <c r="B69" s="70">
        <v>142.89630461323685</v>
      </c>
      <c r="C69" s="70">
        <v>155.99887362119631</v>
      </c>
      <c r="D69" s="70">
        <v>172.29081182809011</v>
      </c>
      <c r="E69" s="70">
        <v>189.26962004015741</v>
      </c>
      <c r="F69" s="70">
        <v>207.36314344347841</v>
      </c>
      <c r="G69" s="70">
        <v>223.95487651867944</v>
      </c>
      <c r="H69" s="70">
        <v>246.19267839077776</v>
      </c>
      <c r="I69" s="70">
        <v>273.95009041212791</v>
      </c>
      <c r="J69" s="70">
        <v>329.37542482707806</v>
      </c>
      <c r="K69" s="70">
        <v>382.7594962668623</v>
      </c>
      <c r="L69" s="70">
        <v>449.69194552201765</v>
      </c>
      <c r="M69" s="70">
        <v>506.25819251371502</v>
      </c>
      <c r="N69" s="70">
        <v>591.50185542276927</v>
      </c>
      <c r="O69" s="70">
        <v>593.39680872289898</v>
      </c>
      <c r="P69" s="70">
        <v>625.52759102280061</v>
      </c>
      <c r="Q69" s="70">
        <v>569.69147079539391</v>
      </c>
      <c r="R69" s="70">
        <v>563.67201613871771</v>
      </c>
      <c r="S69" s="70">
        <v>614.90880260059578</v>
      </c>
      <c r="T69" s="70">
        <v>749.88829607578657</v>
      </c>
      <c r="U69" s="70">
        <v>808.88530621891277</v>
      </c>
      <c r="V69" s="70">
        <v>892.43909267019353</v>
      </c>
      <c r="W69" s="70">
        <v>822.03095487936218</v>
      </c>
      <c r="X69" s="70">
        <v>858.97486164687518</v>
      </c>
      <c r="Y69" s="70">
        <v>898.13527882123481</v>
      </c>
      <c r="Z69" s="70">
        <v>969.54312326014144</v>
      </c>
      <c r="AA69" s="70">
        <v>1003.8546575357364</v>
      </c>
      <c r="AB69" s="70">
        <v>1066.3721458585574</v>
      </c>
      <c r="AC69" s="70">
        <v>1136.304138902412</v>
      </c>
      <c r="AD69" s="70">
        <v>1233.6450068750944</v>
      </c>
      <c r="AE69" s="70">
        <v>1283.1200566484422</v>
      </c>
      <c r="AF69" s="70">
        <v>1286.5428418113486</v>
      </c>
      <c r="AG69" s="70">
        <v>1339.4359806436828</v>
      </c>
      <c r="AH69" s="70">
        <v>1390.976399071857</v>
      </c>
      <c r="AI69" s="70">
        <v>1345.5590591619105</v>
      </c>
      <c r="AJ69" s="70">
        <v>1356.4290511391553</v>
      </c>
      <c r="AK69" s="70">
        <v>1403.7602864577857</v>
      </c>
      <c r="AL69" s="70">
        <v>1421.7456416479074</v>
      </c>
      <c r="AM69" s="70">
        <v>1435.1360541077618</v>
      </c>
      <c r="AN69" s="70">
        <v>1456.3747221823987</v>
      </c>
      <c r="AO69" s="70">
        <v>1495.561280667132</v>
      </c>
      <c r="AP69" s="70">
        <v>1651.0566403883172</v>
      </c>
      <c r="AQ69" s="70">
        <v>1800.9903572090566</v>
      </c>
      <c r="AR69" s="70">
        <v>1837.725743788598</v>
      </c>
      <c r="AS69" s="70">
        <v>1925.2109727783388</v>
      </c>
      <c r="AT69" s="70">
        <v>1919.02284144494</v>
      </c>
      <c r="AU69" s="70">
        <v>1787.9947401309389</v>
      </c>
      <c r="AV69" s="70">
        <v>1850.8732258544035</v>
      </c>
      <c r="AW69" s="70">
        <v>1882.3711306757095</v>
      </c>
      <c r="AX69" s="70">
        <v>2063.8573430400957</v>
      </c>
      <c r="AY69" s="70">
        <v>1959.0079715864504</v>
      </c>
      <c r="AZ69" s="70">
        <v>1804.3818374495306</v>
      </c>
      <c r="BA69" s="70">
        <v>1749.1726140500612</v>
      </c>
      <c r="BB69" s="70">
        <v>1842.7092888904469</v>
      </c>
      <c r="BC69" s="71">
        <v>1879.0939843607957</v>
      </c>
      <c r="BD69" s="72">
        <v>1.9745217376234692E-2</v>
      </c>
      <c r="BE69" s="72">
        <v>2.7084966690482659E-4</v>
      </c>
      <c r="BF69" s="72">
        <v>1.8820506835655049E-2</v>
      </c>
    </row>
    <row r="70" spans="1:60">
      <c r="A70" s="61" t="s">
        <v>121</v>
      </c>
      <c r="B70" s="70">
        <v>26.020315969228509</v>
      </c>
      <c r="C70" s="70">
        <v>28.133816299770416</v>
      </c>
      <c r="D70" s="70">
        <v>30.439724175812124</v>
      </c>
      <c r="E70" s="70">
        <v>32.882883372723477</v>
      </c>
      <c r="F70" s="70">
        <v>35.625360341879393</v>
      </c>
      <c r="G70" s="70">
        <v>48.230726642994782</v>
      </c>
      <c r="H70" s="70">
        <v>51.746312750511898</v>
      </c>
      <c r="I70" s="70">
        <v>63.585670450004798</v>
      </c>
      <c r="J70" s="70">
        <v>62.218218967671234</v>
      </c>
      <c r="K70" s="70">
        <v>62.33027608055756</v>
      </c>
      <c r="L70" s="70">
        <v>63.572954057736126</v>
      </c>
      <c r="M70" s="70">
        <v>79.934427702195393</v>
      </c>
      <c r="N70" s="70">
        <v>93.120034142715696</v>
      </c>
      <c r="O70" s="70">
        <v>88.583228240353932</v>
      </c>
      <c r="P70" s="70">
        <v>107.32983256568875</v>
      </c>
      <c r="Q70" s="70">
        <v>141.7940596992502</v>
      </c>
      <c r="R70" s="70">
        <v>151.37405897622193</v>
      </c>
      <c r="S70" s="70">
        <v>158.93870241288815</v>
      </c>
      <c r="T70" s="70">
        <v>179.19455396568748</v>
      </c>
      <c r="U70" s="70">
        <v>195.28390541245025</v>
      </c>
      <c r="V70" s="70">
        <v>229.88079859453575</v>
      </c>
      <c r="W70" s="70">
        <v>245.34204556510358</v>
      </c>
      <c r="X70" s="70">
        <v>255.38929680296488</v>
      </c>
      <c r="Y70" s="70">
        <v>280.28145198996566</v>
      </c>
      <c r="Z70" s="70">
        <v>313.31552646956368</v>
      </c>
      <c r="AA70" s="70">
        <v>312.69806682690091</v>
      </c>
      <c r="AB70" s="70">
        <v>226.31793603206671</v>
      </c>
      <c r="AC70" s="70">
        <v>356.37117764394139</v>
      </c>
      <c r="AD70" s="70">
        <v>503.14886868808196</v>
      </c>
      <c r="AE70" s="70">
        <v>574.25509633951503</v>
      </c>
      <c r="AF70" s="70">
        <v>558.94428725694797</v>
      </c>
      <c r="AG70" s="70">
        <v>594.40185898878349</v>
      </c>
      <c r="AH70" s="70">
        <v>713.20645080501799</v>
      </c>
      <c r="AI70" s="70">
        <v>474.33255849113192</v>
      </c>
      <c r="AJ70" s="70">
        <v>347.03088915579906</v>
      </c>
      <c r="AK70" s="70">
        <v>461.4071833826269</v>
      </c>
      <c r="AL70" s="70">
        <v>533.1331806264925</v>
      </c>
      <c r="AM70" s="70">
        <v>501.60150235643601</v>
      </c>
      <c r="AN70" s="70">
        <v>475.13334036174092</v>
      </c>
      <c r="AO70" s="70">
        <v>515.55321176444704</v>
      </c>
      <c r="AP70" s="70">
        <v>496.69286809554455</v>
      </c>
      <c r="AQ70" s="70">
        <v>506.75661537354125</v>
      </c>
      <c r="AR70" s="70">
        <v>489.68780628782844</v>
      </c>
      <c r="AS70" s="70">
        <v>480.56022054781442</v>
      </c>
      <c r="AT70" s="70">
        <v>535.77718611401087</v>
      </c>
      <c r="AU70" s="70">
        <v>570.06419210894751</v>
      </c>
      <c r="AV70" s="70">
        <v>629.22346118721453</v>
      </c>
      <c r="AW70" s="70">
        <v>665.76097245302788</v>
      </c>
      <c r="AX70" s="70">
        <v>716.04073972602737</v>
      </c>
      <c r="AY70" s="70">
        <v>681.28678538812778</v>
      </c>
      <c r="AZ70" s="70">
        <v>683.19265229773214</v>
      </c>
      <c r="BA70" s="70">
        <v>760.26748633879777</v>
      </c>
      <c r="BB70" s="70">
        <v>731.78482342236657</v>
      </c>
      <c r="BC70" s="71">
        <v>776.7690734495925</v>
      </c>
      <c r="BD70" s="72">
        <v>6.1471963598324297E-2</v>
      </c>
      <c r="BE70" s="72">
        <v>4.0989648276642532E-2</v>
      </c>
      <c r="BF70" s="72">
        <v>7.779912967768054E-3</v>
      </c>
    </row>
    <row r="71" spans="1:60">
      <c r="A71" s="61" t="s">
        <v>74</v>
      </c>
      <c r="B71" s="70">
        <v>75.996647027137698</v>
      </c>
      <c r="C71" s="70">
        <v>79.26201714965714</v>
      </c>
      <c r="D71" s="70">
        <v>82.614205590620827</v>
      </c>
      <c r="E71" s="70">
        <v>85.907561278139681</v>
      </c>
      <c r="F71" s="70">
        <v>89.834043925991892</v>
      </c>
      <c r="G71" s="70">
        <v>93.653990495816984</v>
      </c>
      <c r="H71" s="70">
        <v>97.669561643835621</v>
      </c>
      <c r="I71" s="70">
        <v>101.7746174863388</v>
      </c>
      <c r="J71" s="70">
        <v>107.92684931506849</v>
      </c>
      <c r="K71" s="70">
        <v>110.11235616438356</v>
      </c>
      <c r="L71" s="70">
        <v>113.52961643835617</v>
      </c>
      <c r="M71" s="70">
        <v>119.57221311475411</v>
      </c>
      <c r="N71" s="70">
        <v>125.27928767123288</v>
      </c>
      <c r="O71" s="70">
        <v>133.56841095890411</v>
      </c>
      <c r="P71" s="70">
        <v>146.48227397260274</v>
      </c>
      <c r="Q71" s="70">
        <v>158.49830601092899</v>
      </c>
      <c r="R71" s="70">
        <v>161.47926027397264</v>
      </c>
      <c r="S71" s="70">
        <v>156.90873972602739</v>
      </c>
      <c r="T71" s="70">
        <v>149.13265753424659</v>
      </c>
      <c r="U71" s="70">
        <v>139.07937158469946</v>
      </c>
      <c r="V71" s="70">
        <v>132.12139726027397</v>
      </c>
      <c r="W71" s="70">
        <v>137.11736986301369</v>
      </c>
      <c r="X71" s="70">
        <v>153.53723287671235</v>
      </c>
      <c r="Y71" s="70">
        <v>168.58959016393442</v>
      </c>
      <c r="Z71" s="70">
        <v>173.42493150684933</v>
      </c>
      <c r="AA71" s="70">
        <v>179.94506849315067</v>
      </c>
      <c r="AB71" s="70">
        <v>185.07452054794521</v>
      </c>
      <c r="AC71" s="70">
        <v>195.42806010928965</v>
      </c>
      <c r="AD71" s="70">
        <v>204.10969863013702</v>
      </c>
      <c r="AE71" s="70">
        <v>225.37452054794517</v>
      </c>
      <c r="AF71" s="70">
        <v>253.99101369863016</v>
      </c>
      <c r="AG71" s="70">
        <v>254.15669398907107</v>
      </c>
      <c r="AH71" s="70">
        <v>238.17628303084933</v>
      </c>
      <c r="AI71" s="70">
        <v>258.09878981331508</v>
      </c>
      <c r="AJ71" s="70">
        <v>276.05772620063016</v>
      </c>
      <c r="AK71" s="70">
        <v>279.12392191237706</v>
      </c>
      <c r="AL71" s="70">
        <v>259.35961390356476</v>
      </c>
      <c r="AM71" s="70">
        <v>257.41868390304626</v>
      </c>
      <c r="AN71" s="70">
        <v>263.62758211792772</v>
      </c>
      <c r="AO71" s="70">
        <v>248.18578970302949</v>
      </c>
      <c r="AP71" s="70">
        <v>256.95803639226455</v>
      </c>
      <c r="AQ71" s="70">
        <v>247.71736175029099</v>
      </c>
      <c r="AR71" s="70">
        <v>262.03922480860274</v>
      </c>
      <c r="AS71" s="70">
        <v>254.32840947048555</v>
      </c>
      <c r="AT71" s="70">
        <v>232.30206736475051</v>
      </c>
      <c r="AU71" s="70">
        <v>240.62045945780818</v>
      </c>
      <c r="AV71" s="70">
        <v>254.33975673589043</v>
      </c>
      <c r="AW71" s="70">
        <v>294.85732303986879</v>
      </c>
      <c r="AX71" s="70">
        <v>222.61658246209228</v>
      </c>
      <c r="AY71" s="70">
        <v>213.62976273586673</v>
      </c>
      <c r="AZ71" s="70">
        <v>226.27912232775776</v>
      </c>
      <c r="BA71" s="70">
        <v>230.46623834661634</v>
      </c>
      <c r="BB71" s="70">
        <v>247.07217540710744</v>
      </c>
      <c r="BC71" s="71">
        <v>242.47432324006658</v>
      </c>
      <c r="BD71" s="72">
        <v>-1.8609348298588624E-2</v>
      </c>
      <c r="BE71" s="72">
        <v>-5.8641089477886599E-3</v>
      </c>
      <c r="BF71" s="72">
        <v>2.4285584946741501E-3</v>
      </c>
    </row>
    <row r="72" spans="1:60">
      <c r="A72" s="61" t="s">
        <v>75</v>
      </c>
      <c r="B72" s="70">
        <v>108.91636851441334</v>
      </c>
      <c r="C72" s="70">
        <v>106.34007468759697</v>
      </c>
      <c r="D72" s="70">
        <v>103.85421165151661</v>
      </c>
      <c r="E72" s="70">
        <v>101.20732265395613</v>
      </c>
      <c r="F72" s="70">
        <v>99.207551117102184</v>
      </c>
      <c r="G72" s="70">
        <v>97.028142841359383</v>
      </c>
      <c r="H72" s="70">
        <v>96.249369863013698</v>
      </c>
      <c r="I72" s="70">
        <v>104.27051912568307</v>
      </c>
      <c r="J72" s="70">
        <v>99.387780821917815</v>
      </c>
      <c r="K72" s="70">
        <v>91.284986301369869</v>
      </c>
      <c r="L72" s="70">
        <v>72.645397260273981</v>
      </c>
      <c r="M72" s="70">
        <v>84.285846994535532</v>
      </c>
      <c r="N72" s="70">
        <v>81.808219178082197</v>
      </c>
      <c r="O72" s="70">
        <v>87.864027397260259</v>
      </c>
      <c r="P72" s="70">
        <v>98.257643835616435</v>
      </c>
      <c r="Q72" s="70">
        <v>83.10199453551914</v>
      </c>
      <c r="R72" s="70">
        <v>112.06709589041095</v>
      </c>
      <c r="S72" s="70">
        <v>129.62364383561643</v>
      </c>
      <c r="T72" s="70">
        <v>143.27263013698627</v>
      </c>
      <c r="U72" s="70">
        <v>157.14081967213116</v>
      </c>
      <c r="V72" s="70">
        <v>152.83649315068493</v>
      </c>
      <c r="W72" s="70">
        <v>156.88372602739727</v>
      </c>
      <c r="X72" s="70">
        <v>155.39024657534245</v>
      </c>
      <c r="Y72" s="70">
        <v>152.90693989071039</v>
      </c>
      <c r="Z72" s="70">
        <v>155.38230136986303</v>
      </c>
      <c r="AA72" s="70">
        <v>66.623890410958907</v>
      </c>
      <c r="AB72" s="70">
        <v>70.980273972602745</v>
      </c>
      <c r="AC72" s="70">
        <v>100.32609289617487</v>
      </c>
      <c r="AD72" s="70">
        <v>103.19073972602739</v>
      </c>
      <c r="AE72" s="70">
        <v>136.44013698630135</v>
      </c>
      <c r="AF72" s="70">
        <v>141.69386301369863</v>
      </c>
      <c r="AG72" s="70">
        <v>138.26308743169398</v>
      </c>
      <c r="AH72" s="70">
        <v>154.26430136986301</v>
      </c>
      <c r="AI72" s="70">
        <v>229.60582191780821</v>
      </c>
      <c r="AJ72" s="70">
        <v>255.76912328767125</v>
      </c>
      <c r="AK72" s="70">
        <v>256.934912568306</v>
      </c>
      <c r="AL72" s="70">
        <v>264.58676849315066</v>
      </c>
      <c r="AM72" s="70">
        <v>285.09269858082189</v>
      </c>
      <c r="AN72" s="70">
        <v>333.7157263452055</v>
      </c>
      <c r="AO72" s="70">
        <v>373.81616820765026</v>
      </c>
      <c r="AP72" s="70">
        <v>410.62228959452057</v>
      </c>
      <c r="AQ72" s="70">
        <v>377.6323871835616</v>
      </c>
      <c r="AR72" s="70">
        <v>382.9919935780822</v>
      </c>
      <c r="AS72" s="70">
        <v>405.82949020218581</v>
      </c>
      <c r="AT72" s="70">
        <v>454.97456820821918</v>
      </c>
      <c r="AU72" s="70">
        <v>469.89660575068507</v>
      </c>
      <c r="AV72" s="70">
        <v>444.3876951671233</v>
      </c>
      <c r="AW72" s="70">
        <v>490.47215566064074</v>
      </c>
      <c r="AX72" s="70">
        <v>508.17341734520556</v>
      </c>
      <c r="AY72" s="70">
        <v>445.76243215342464</v>
      </c>
      <c r="AZ72" s="70">
        <v>461.45906487607584</v>
      </c>
      <c r="BA72" s="70">
        <v>453.20167096081394</v>
      </c>
      <c r="BB72" s="70">
        <v>454.8000553777328</v>
      </c>
      <c r="BC72" s="71">
        <v>450.72456086016894</v>
      </c>
      <c r="BD72" s="72">
        <v>-8.9610686484613566E-3</v>
      </c>
      <c r="BE72" s="72">
        <v>1.733288078612083E-2</v>
      </c>
      <c r="BF72" s="72">
        <v>4.5143376272113464E-3</v>
      </c>
    </row>
    <row r="73" spans="1:60">
      <c r="A73" s="61" t="s">
        <v>122</v>
      </c>
      <c r="B73" s="70">
        <v>9.0301095890410963</v>
      </c>
      <c r="C73" s="70">
        <v>9.4196712328767127</v>
      </c>
      <c r="D73" s="70">
        <v>9.8294520547945208</v>
      </c>
      <c r="E73" s="70">
        <v>10.249836065573771</v>
      </c>
      <c r="F73" s="70">
        <v>10.705945205479452</v>
      </c>
      <c r="G73" s="70">
        <v>11.197726027397261</v>
      </c>
      <c r="H73" s="70">
        <v>23.913753424657532</v>
      </c>
      <c r="I73" s="70">
        <v>27.214371584699457</v>
      </c>
      <c r="J73" s="70">
        <v>23.802876712328768</v>
      </c>
      <c r="K73" s="70">
        <v>22.087589041095889</v>
      </c>
      <c r="L73" s="70">
        <v>20.513013698630139</v>
      </c>
      <c r="M73" s="70">
        <v>23.816857923497267</v>
      </c>
      <c r="N73" s="70">
        <v>23.47917808219178</v>
      </c>
      <c r="O73" s="70">
        <v>22.300657534246579</v>
      </c>
      <c r="P73" s="70">
        <v>23.158575342465753</v>
      </c>
      <c r="Q73" s="70">
        <v>17.849453551912571</v>
      </c>
      <c r="R73" s="70">
        <v>17.729506849315069</v>
      </c>
      <c r="S73" s="70">
        <v>26.313616438356163</v>
      </c>
      <c r="T73" s="70">
        <v>20.870465753424657</v>
      </c>
      <c r="U73" s="70">
        <v>33.414808743169402</v>
      </c>
      <c r="V73" s="70">
        <v>29.643698630136988</v>
      </c>
      <c r="W73" s="70">
        <v>21.740301369863015</v>
      </c>
      <c r="X73" s="70">
        <v>24.187726027397257</v>
      </c>
      <c r="Y73" s="70">
        <v>22.231557377049178</v>
      </c>
      <c r="Z73" s="70">
        <v>28.603726027397261</v>
      </c>
      <c r="AA73" s="70">
        <v>41.934191780821919</v>
      </c>
      <c r="AB73" s="70">
        <v>66.967506849315072</v>
      </c>
      <c r="AC73" s="70">
        <v>59.221420765027325</v>
      </c>
      <c r="AD73" s="70">
        <v>56.957260273972594</v>
      </c>
      <c r="AE73" s="70">
        <v>50.591945205479448</v>
      </c>
      <c r="AF73" s="70">
        <v>55.262027397260276</v>
      </c>
      <c r="AG73" s="70">
        <v>53.276803278688533</v>
      </c>
      <c r="AH73" s="70">
        <v>47.59775342465754</v>
      </c>
      <c r="AI73" s="70">
        <v>48.100739726027406</v>
      </c>
      <c r="AJ73" s="70">
        <v>60.438164383561656</v>
      </c>
      <c r="AK73" s="70">
        <v>64.076147540983627</v>
      </c>
      <c r="AL73" s="70">
        <v>71.736136986301361</v>
      </c>
      <c r="AM73" s="70">
        <v>83.562772602739742</v>
      </c>
      <c r="AN73" s="70">
        <v>80.342830136986308</v>
      </c>
      <c r="AO73" s="70">
        <v>78.161715846994525</v>
      </c>
      <c r="AP73" s="70">
        <v>87.498536986301374</v>
      </c>
      <c r="AQ73" s="70">
        <v>91.844328767123287</v>
      </c>
      <c r="AR73" s="70">
        <v>90.096876712328765</v>
      </c>
      <c r="AS73" s="70">
        <v>122.55442622950817</v>
      </c>
      <c r="AT73" s="70">
        <v>118.99808219178084</v>
      </c>
      <c r="AU73" s="70">
        <v>135.45243835616438</v>
      </c>
      <c r="AV73" s="70">
        <v>146.12257534246578</v>
      </c>
      <c r="AW73" s="70">
        <v>157.32863387978142</v>
      </c>
      <c r="AX73" s="70">
        <v>178.24657534246575</v>
      </c>
      <c r="AY73" s="70">
        <v>184.68246575342471</v>
      </c>
      <c r="AZ73" s="70">
        <v>184.04219178082192</v>
      </c>
      <c r="BA73" s="70">
        <v>187.13043715846996</v>
      </c>
      <c r="BB73" s="70">
        <v>192.6821185290317</v>
      </c>
      <c r="BC73" s="71">
        <v>192.19275355055811</v>
      </c>
      <c r="BD73" s="72">
        <v>-2.5397529475463809E-3</v>
      </c>
      <c r="BE73" s="72">
        <v>7.8979436039144035E-2</v>
      </c>
      <c r="BF73" s="72">
        <v>1.9249516320452075E-3</v>
      </c>
    </row>
    <row r="74" spans="1:60">
      <c r="A74" s="61" t="s">
        <v>76</v>
      </c>
      <c r="B74" s="70">
        <v>1.0125205479452055</v>
      </c>
      <c r="C74" s="70">
        <v>1.0099452054794522</v>
      </c>
      <c r="D74" s="70">
        <v>1.5359178082191782</v>
      </c>
      <c r="E74" s="70">
        <v>1.9669125683060109</v>
      </c>
      <c r="F74" s="70">
        <v>2.2811780821917811</v>
      </c>
      <c r="G74" s="70">
        <v>1.9554246575342464</v>
      </c>
      <c r="H74" s="70">
        <v>1.8903287671232878</v>
      </c>
      <c r="I74" s="70">
        <v>2.2435792349726777</v>
      </c>
      <c r="J74" s="70">
        <v>2.9130410958904109</v>
      </c>
      <c r="K74" s="70">
        <v>3.9897808219178086</v>
      </c>
      <c r="L74" s="70">
        <v>4.7591506849315071</v>
      </c>
      <c r="M74" s="70">
        <v>6.5516393442622949</v>
      </c>
      <c r="N74" s="70">
        <v>8.6107397260273988</v>
      </c>
      <c r="O74" s="70">
        <v>8.4879999999999995</v>
      </c>
      <c r="P74" s="70">
        <v>9.1791780821917808</v>
      </c>
      <c r="Q74" s="70">
        <v>16.873688524590165</v>
      </c>
      <c r="R74" s="70">
        <v>18.445123287671233</v>
      </c>
      <c r="S74" s="70">
        <v>27.184684931506851</v>
      </c>
      <c r="T74" s="70">
        <v>30.143123287671234</v>
      </c>
      <c r="U74" s="70">
        <v>33.40199453551913</v>
      </c>
      <c r="V74" s="70">
        <v>43.779616438356165</v>
      </c>
      <c r="W74" s="70">
        <v>50.306027397260266</v>
      </c>
      <c r="X74" s="70">
        <v>53.413863013698631</v>
      </c>
      <c r="Y74" s="70">
        <v>38.105300546448092</v>
      </c>
      <c r="Z74" s="70">
        <v>42.128191780821922</v>
      </c>
      <c r="AA74" s="70">
        <v>43.038438356164392</v>
      </c>
      <c r="AB74" s="70">
        <v>38.967150684931489</v>
      </c>
      <c r="AC74" s="70">
        <v>40.340136612021858</v>
      </c>
      <c r="AD74" s="70">
        <v>41.152684931506847</v>
      </c>
      <c r="AE74" s="70">
        <v>43.643150684931506</v>
      </c>
      <c r="AF74" s="70">
        <v>45.533369863013689</v>
      </c>
      <c r="AG74" s="70">
        <v>47.853934426229507</v>
      </c>
      <c r="AH74" s="70">
        <v>50.534164383561645</v>
      </c>
      <c r="AI74" s="70">
        <v>51.829698630136981</v>
      </c>
      <c r="AJ74" s="70">
        <v>51.242986301369861</v>
      </c>
      <c r="AK74" s="70">
        <v>49.644453551912569</v>
      </c>
      <c r="AL74" s="70">
        <v>61.876602739726039</v>
      </c>
      <c r="AM74" s="70">
        <v>73.225068493150687</v>
      </c>
      <c r="AN74" s="70">
        <v>85.249068493150688</v>
      </c>
      <c r="AO74" s="70">
        <v>91.902568306010934</v>
      </c>
      <c r="AP74" s="70">
        <v>109.37878715068493</v>
      </c>
      <c r="AQ74" s="70">
        <v>137.86740273972603</v>
      </c>
      <c r="AR74" s="70">
        <v>148.20711780821918</v>
      </c>
      <c r="AS74" s="70">
        <v>177.91772950819674</v>
      </c>
      <c r="AT74" s="70">
        <v>173.0738794520548</v>
      </c>
      <c r="AU74" s="70">
        <v>190.57635300554401</v>
      </c>
      <c r="AV74" s="70">
        <v>245.71846700767128</v>
      </c>
      <c r="AW74" s="70">
        <v>257.2968224043716</v>
      </c>
      <c r="AX74" s="70">
        <v>287.32007397260276</v>
      </c>
      <c r="AY74" s="70">
        <v>293.53084474885839</v>
      </c>
      <c r="AZ74" s="70">
        <v>316.76492861577066</v>
      </c>
      <c r="BA74" s="70">
        <v>341.3041841045258</v>
      </c>
      <c r="BB74" s="70">
        <v>319.98225882913107</v>
      </c>
      <c r="BC74" s="71">
        <v>328.45836130519706</v>
      </c>
      <c r="BD74" s="72">
        <v>2.648928883457935E-2</v>
      </c>
      <c r="BE74" s="72">
        <v>8.0004795386945826E-2</v>
      </c>
      <c r="BF74" s="72">
        <v>3.2897518089151571E-3</v>
      </c>
    </row>
    <row r="75" spans="1:60">
      <c r="A75" s="61" t="s">
        <v>77</v>
      </c>
      <c r="B75" s="70">
        <v>389.57446575342465</v>
      </c>
      <c r="C75" s="70">
        <v>392.91602739726028</v>
      </c>
      <c r="D75" s="70">
        <v>396.25956164383564</v>
      </c>
      <c r="E75" s="70">
        <v>398.55251366120217</v>
      </c>
      <c r="F75" s="70">
        <v>403.06512328767121</v>
      </c>
      <c r="G75" s="70">
        <v>434.74139671900178</v>
      </c>
      <c r="H75" s="70">
        <v>441.31934360570511</v>
      </c>
      <c r="I75" s="70">
        <v>470.25545600165913</v>
      </c>
      <c r="J75" s="70">
        <v>500.58479620867786</v>
      </c>
      <c r="K75" s="70">
        <v>525.60781158853194</v>
      </c>
      <c r="L75" s="70">
        <v>407.84732598155722</v>
      </c>
      <c r="M75" s="70">
        <v>471.49174418391999</v>
      </c>
      <c r="N75" s="70">
        <v>543.89541639367303</v>
      </c>
      <c r="O75" s="70">
        <v>588.57134416008694</v>
      </c>
      <c r="P75" s="70">
        <v>708.16880069362344</v>
      </c>
      <c r="Q75" s="70">
        <v>592.30636090313556</v>
      </c>
      <c r="R75" s="70">
        <v>708.55619621923552</v>
      </c>
      <c r="S75" s="70">
        <v>784.55255564867662</v>
      </c>
      <c r="T75" s="70">
        <v>870.3591570563832</v>
      </c>
      <c r="U75" s="70">
        <v>969.17571494378637</v>
      </c>
      <c r="V75" s="70">
        <v>993.19293793331326</v>
      </c>
      <c r="W75" s="70">
        <v>1000.7842775559559</v>
      </c>
      <c r="X75" s="70">
        <v>1063.1122915518104</v>
      </c>
      <c r="Y75" s="70">
        <v>1093.1373010711227</v>
      </c>
      <c r="Z75" s="70">
        <v>1068.648267524703</v>
      </c>
      <c r="AA75" s="70">
        <v>1136.2502692729022</v>
      </c>
      <c r="AB75" s="70">
        <v>1190.5702929340237</v>
      </c>
      <c r="AC75" s="70">
        <v>1155.4135422342001</v>
      </c>
      <c r="AD75" s="70">
        <v>1166.4556980025434</v>
      </c>
      <c r="AE75" s="70">
        <v>1403.2714547362662</v>
      </c>
      <c r="AF75" s="70">
        <v>1354.2661796221212</v>
      </c>
      <c r="AG75" s="70">
        <v>1400.5022748886079</v>
      </c>
      <c r="AH75" s="70">
        <v>1427.9675890823644</v>
      </c>
      <c r="AI75" s="70">
        <v>1509.1242360129263</v>
      </c>
      <c r="AJ75" s="70">
        <v>1565.573083964485</v>
      </c>
      <c r="AK75" s="70">
        <v>1626.9129291216509</v>
      </c>
      <c r="AL75" s="70">
        <v>1746.0104360145092</v>
      </c>
      <c r="AM75" s="70">
        <v>1809.6041077740474</v>
      </c>
      <c r="AN75" s="70">
        <v>1909.5890632594906</v>
      </c>
      <c r="AO75" s="70">
        <v>2055.9547414182957</v>
      </c>
      <c r="AP75" s="70">
        <v>2203.2202594076898</v>
      </c>
      <c r="AQ75" s="70">
        <v>2274.0074696032671</v>
      </c>
      <c r="AR75" s="70">
        <v>2406.6424445758694</v>
      </c>
      <c r="AS75" s="70">
        <v>2622.0864949831862</v>
      </c>
      <c r="AT75" s="70">
        <v>2913.5546463558139</v>
      </c>
      <c r="AU75" s="70">
        <v>3205.6414126865079</v>
      </c>
      <c r="AV75" s="70">
        <v>3294.6220379973934</v>
      </c>
      <c r="AW75" s="70">
        <v>3459.8742289441179</v>
      </c>
      <c r="AX75" s="70">
        <v>3451.4804393326854</v>
      </c>
      <c r="AY75" s="70">
        <v>3764.0525662864952</v>
      </c>
      <c r="AZ75" s="70">
        <v>3886.4493081035348</v>
      </c>
      <c r="BA75" s="70">
        <v>3874.6799053230261</v>
      </c>
      <c r="BB75" s="70">
        <v>3837.9055102540565</v>
      </c>
      <c r="BC75" s="71">
        <v>3723.9715377906</v>
      </c>
      <c r="BD75" s="72">
        <v>-2.968649753336805E-2</v>
      </c>
      <c r="BE75" s="72">
        <v>4.7775575881201959E-2</v>
      </c>
      <c r="BF75" s="72">
        <v>3.7298310976507161E-2</v>
      </c>
    </row>
    <row r="76" spans="1:60">
      <c r="A76" s="61" t="s">
        <v>78</v>
      </c>
      <c r="B76" s="70">
        <v>1.5455603683635126</v>
      </c>
      <c r="C76" s="70">
        <v>1.6561837401701029</v>
      </c>
      <c r="D76" s="70">
        <v>1.7906251670261089</v>
      </c>
      <c r="E76" s="70">
        <v>1.9969767574871493</v>
      </c>
      <c r="F76" s="70">
        <v>2.2186866371147445</v>
      </c>
      <c r="G76" s="70">
        <v>2.5618456380048866</v>
      </c>
      <c r="H76" s="70">
        <v>2.9858904109589042</v>
      </c>
      <c r="I76" s="70">
        <v>3.8955191256830601</v>
      </c>
      <c r="J76" s="70">
        <v>6.062712328767125</v>
      </c>
      <c r="K76" s="70">
        <v>8.3946575342465746</v>
      </c>
      <c r="L76" s="70">
        <v>13.485808219178082</v>
      </c>
      <c r="M76" s="70">
        <v>19.486639344262297</v>
      </c>
      <c r="N76" s="70">
        <v>28.32030136986301</v>
      </c>
      <c r="O76" s="70">
        <v>30.993726027397262</v>
      </c>
      <c r="P76" s="70">
        <v>42.1868493150685</v>
      </c>
      <c r="Q76" s="70">
        <v>99.330218579234952</v>
      </c>
      <c r="R76" s="70">
        <v>109.55652054794523</v>
      </c>
      <c r="S76" s="70">
        <v>121.80605479452056</v>
      </c>
      <c r="T76" s="70">
        <v>123.2461095890411</v>
      </c>
      <c r="U76" s="70">
        <v>140.16185792349728</v>
      </c>
      <c r="V76" s="70">
        <v>172.00994520547945</v>
      </c>
      <c r="W76" s="70">
        <v>207.22879452054795</v>
      </c>
      <c r="X76" s="70">
        <v>227.20980821917809</v>
      </c>
      <c r="Y76" s="70">
        <v>270.92860655737707</v>
      </c>
      <c r="Z76" s="70">
        <v>285.40216438356163</v>
      </c>
      <c r="AA76" s="70">
        <v>300.49991780821915</v>
      </c>
      <c r="AB76" s="70">
        <v>365.41178082191777</v>
      </c>
      <c r="AC76" s="70">
        <v>366.73519125683066</v>
      </c>
      <c r="AD76" s="70">
        <v>381.63550684931499</v>
      </c>
      <c r="AE76" s="70">
        <v>398.98227397260274</v>
      </c>
      <c r="AF76" s="70">
        <v>399.70972602739727</v>
      </c>
      <c r="AG76" s="70">
        <v>385.2540437158471</v>
      </c>
      <c r="AH76" s="70">
        <v>392.85520547945202</v>
      </c>
      <c r="AI76" s="70">
        <v>391.10775342465757</v>
      </c>
      <c r="AJ76" s="70">
        <v>383.18142465753419</v>
      </c>
      <c r="AK76" s="70">
        <v>380.58497267759572</v>
      </c>
      <c r="AL76" s="70">
        <v>381.01726027397262</v>
      </c>
      <c r="AM76" s="70">
        <v>413.06926027397265</v>
      </c>
      <c r="AN76" s="70">
        <v>453.93983561643836</v>
      </c>
      <c r="AO76" s="70">
        <v>485.44314207650274</v>
      </c>
      <c r="AP76" s="70">
        <v>501.91646575342469</v>
      </c>
      <c r="AQ76" s="70">
        <v>539.45128767123288</v>
      </c>
      <c r="AR76" s="70">
        <v>576.14997260273981</v>
      </c>
      <c r="AS76" s="70">
        <v>602.79890710382529</v>
      </c>
      <c r="AT76" s="70">
        <v>605.5502465753425</v>
      </c>
      <c r="AU76" s="70">
        <v>653.98843835616435</v>
      </c>
      <c r="AV76" s="70">
        <v>734.66603035616436</v>
      </c>
      <c r="AW76" s="70">
        <v>773.28266185792347</v>
      </c>
      <c r="AX76" s="70">
        <v>852.14997827397258</v>
      </c>
      <c r="AY76" s="70">
        <v>879.91207158904115</v>
      </c>
      <c r="AZ76" s="70">
        <v>957.05769149775085</v>
      </c>
      <c r="BA76" s="70">
        <v>1022.7408361918548</v>
      </c>
      <c r="BB76" s="70">
        <v>964.37148622175562</v>
      </c>
      <c r="BC76" s="71">
        <v>991.49419422611038</v>
      </c>
      <c r="BD76" s="72">
        <v>2.8124751085929489E-2</v>
      </c>
      <c r="BE76" s="72">
        <v>5.2860618572035056E-2</v>
      </c>
      <c r="BF76" s="72">
        <v>9.9305428122545194E-3</v>
      </c>
    </row>
    <row r="77" spans="1:60">
      <c r="A77" s="61" t="s">
        <v>79</v>
      </c>
      <c r="B77" s="70">
        <v>115.03313796496354</v>
      </c>
      <c r="C77" s="70">
        <v>119.63352885627157</v>
      </c>
      <c r="D77" s="70">
        <v>124.38404510026584</v>
      </c>
      <c r="E77" s="70">
        <v>129.06138741597351</v>
      </c>
      <c r="F77" s="70">
        <v>134.59277251529508</v>
      </c>
      <c r="G77" s="70">
        <v>130.69510836232311</v>
      </c>
      <c r="H77" s="70">
        <v>136.32224845073412</v>
      </c>
      <c r="I77" s="70">
        <v>132.98588379319901</v>
      </c>
      <c r="J77" s="70">
        <v>143.64168457802549</v>
      </c>
      <c r="K77" s="70">
        <v>154.11481850444656</v>
      </c>
      <c r="L77" s="70">
        <v>170.51709879679385</v>
      </c>
      <c r="M77" s="70">
        <v>190.20396006222512</v>
      </c>
      <c r="N77" s="70">
        <v>210.15389393822289</v>
      </c>
      <c r="O77" s="70">
        <v>222.02640866976185</v>
      </c>
      <c r="P77" s="70">
        <v>258.07206251141213</v>
      </c>
      <c r="Q77" s="70">
        <v>253.54043541725659</v>
      </c>
      <c r="R77" s="70">
        <v>273.15875402025011</v>
      </c>
      <c r="S77" s="70">
        <v>306.36338773079211</v>
      </c>
      <c r="T77" s="70">
        <v>330.46496962477664</v>
      </c>
      <c r="U77" s="70">
        <v>356.02727103044037</v>
      </c>
      <c r="V77" s="70">
        <v>365.79547230494342</v>
      </c>
      <c r="W77" s="70">
        <v>359.66060273972602</v>
      </c>
      <c r="X77" s="70">
        <v>386.2321095890411</v>
      </c>
      <c r="Y77" s="70">
        <v>385.49710644509315</v>
      </c>
      <c r="Z77" s="70">
        <v>383.71605479452057</v>
      </c>
      <c r="AA77" s="70">
        <v>403.70936986301371</v>
      </c>
      <c r="AB77" s="70">
        <v>434.91923287671239</v>
      </c>
      <c r="AC77" s="70">
        <v>441.22103675424808</v>
      </c>
      <c r="AD77" s="70">
        <v>454.44052054794525</v>
      </c>
      <c r="AE77" s="70">
        <v>468.91704109589045</v>
      </c>
      <c r="AF77" s="70">
        <v>504.6978356164384</v>
      </c>
      <c r="AG77" s="70">
        <v>505.4648633879782</v>
      </c>
      <c r="AH77" s="70">
        <v>535.84186301369868</v>
      </c>
      <c r="AI77" s="70">
        <v>554.18709589041089</v>
      </c>
      <c r="AJ77" s="70">
        <v>557.26008219178084</v>
      </c>
      <c r="AK77" s="70">
        <v>564.96099243169397</v>
      </c>
      <c r="AL77" s="70">
        <v>580.75744712328765</v>
      </c>
      <c r="AM77" s="70">
        <v>596.85544646575329</v>
      </c>
      <c r="AN77" s="70">
        <v>615.73600545205477</v>
      </c>
      <c r="AO77" s="70">
        <v>653.38126781624669</v>
      </c>
      <c r="AP77" s="70">
        <v>734.66349319829942</v>
      </c>
      <c r="AQ77" s="70">
        <v>745.73182302606028</v>
      </c>
      <c r="AR77" s="70">
        <v>776.68711061352678</v>
      </c>
      <c r="AS77" s="70">
        <v>794.64735781420768</v>
      </c>
      <c r="AT77" s="70">
        <v>774.07537969863006</v>
      </c>
      <c r="AU77" s="70">
        <v>719.53133805479445</v>
      </c>
      <c r="AV77" s="70">
        <v>701.01134616438367</v>
      </c>
      <c r="AW77" s="70">
        <v>650.07528022831048</v>
      </c>
      <c r="AX77" s="70">
        <v>629.65204287671236</v>
      </c>
      <c r="AY77" s="70">
        <v>630.74953857534251</v>
      </c>
      <c r="AZ77" s="70">
        <v>579.15737528226657</v>
      </c>
      <c r="BA77" s="70">
        <v>553.27181672363963</v>
      </c>
      <c r="BB77" s="70">
        <v>546.59176954150098</v>
      </c>
      <c r="BC77" s="71">
        <v>550.70428532556366</v>
      </c>
      <c r="BD77" s="72">
        <v>7.5239255569332641E-3</v>
      </c>
      <c r="BE77" s="72">
        <v>-3.4523518642834983E-2</v>
      </c>
      <c r="BF77" s="72">
        <v>5.515708023470664E-3</v>
      </c>
    </row>
    <row r="78" spans="1:60" s="109" customFormat="1">
      <c r="A78" s="106" t="s">
        <v>14</v>
      </c>
      <c r="B78" s="107">
        <v>870.02543034775442</v>
      </c>
      <c r="C78" s="107">
        <v>894.37013819027902</v>
      </c>
      <c r="D78" s="107">
        <v>922.99855502018102</v>
      </c>
      <c r="E78" s="107">
        <v>951.09501381351936</v>
      </c>
      <c r="F78" s="107">
        <v>984.89380455620403</v>
      </c>
      <c r="G78" s="107">
        <v>1044.0192379031116</v>
      </c>
      <c r="H78" s="107">
        <v>1098.289487307318</v>
      </c>
      <c r="I78" s="107">
        <v>1180.175707214368</v>
      </c>
      <c r="J78" s="107">
        <v>1275.9133848554252</v>
      </c>
      <c r="K78" s="107">
        <v>1360.6817723034119</v>
      </c>
      <c r="L78" s="107">
        <v>1316.5623106594746</v>
      </c>
      <c r="M78" s="107">
        <v>1501.6015211833669</v>
      </c>
      <c r="N78" s="107">
        <v>1706.168925924778</v>
      </c>
      <c r="O78" s="107">
        <v>1775.7926117109103</v>
      </c>
      <c r="P78" s="107">
        <v>2018.3628073414704</v>
      </c>
      <c r="Q78" s="107">
        <v>1932.9859880172216</v>
      </c>
      <c r="R78" s="107">
        <v>2116.0385322037405</v>
      </c>
      <c r="S78" s="107">
        <v>2326.60018811898</v>
      </c>
      <c r="T78" s="107">
        <v>2596.5719630240037</v>
      </c>
      <c r="U78" s="107">
        <v>2832.5710500646064</v>
      </c>
      <c r="V78" s="107">
        <v>3011.6994521879169</v>
      </c>
      <c r="W78" s="107">
        <v>3001.0940999182299</v>
      </c>
      <c r="X78" s="107">
        <v>3177.4474363030204</v>
      </c>
      <c r="Y78" s="107">
        <v>3309.8131328629356</v>
      </c>
      <c r="Z78" s="107">
        <v>3420.1642871174213</v>
      </c>
      <c r="AA78" s="107">
        <v>3488.5538703478678</v>
      </c>
      <c r="AB78" s="107">
        <v>3645.5808405780722</v>
      </c>
      <c r="AC78" s="107">
        <v>3851.3607971741462</v>
      </c>
      <c r="AD78" s="107">
        <v>4144.7359845246237</v>
      </c>
      <c r="AE78" s="107">
        <v>4584.5956762173737</v>
      </c>
      <c r="AF78" s="107">
        <v>4600.6411443068564</v>
      </c>
      <c r="AG78" s="107">
        <v>4718.6095407505827</v>
      </c>
      <c r="AH78" s="107">
        <v>4951.4200096613213</v>
      </c>
      <c r="AI78" s="107">
        <v>4861.9457530683258</v>
      </c>
      <c r="AJ78" s="107">
        <v>4852.9825312819876</v>
      </c>
      <c r="AK78" s="107">
        <v>5087.4057996449328</v>
      </c>
      <c r="AL78" s="107">
        <v>5320.2230878089122</v>
      </c>
      <c r="AM78" s="107">
        <v>5455.56559455773</v>
      </c>
      <c r="AN78" s="107">
        <v>5673.7081739653931</v>
      </c>
      <c r="AO78" s="107">
        <v>5997.9598858063091</v>
      </c>
      <c r="AP78" s="107">
        <v>6452.0073769670462</v>
      </c>
      <c r="AQ78" s="107">
        <v>6721.9990333238602</v>
      </c>
      <c r="AR78" s="107">
        <v>6970.2282907757944</v>
      </c>
      <c r="AS78" s="107">
        <v>7385.9340086377488</v>
      </c>
      <c r="AT78" s="107">
        <v>7727.3288974055431</v>
      </c>
      <c r="AU78" s="107">
        <v>7973.7659779075557</v>
      </c>
      <c r="AV78" s="107">
        <v>8300.9645958127112</v>
      </c>
      <c r="AW78" s="107">
        <v>8631.3192091437522</v>
      </c>
      <c r="AX78" s="107">
        <v>8909.5371923718594</v>
      </c>
      <c r="AY78" s="107">
        <v>9052.6144388170342</v>
      </c>
      <c r="AZ78" s="107">
        <v>9098.7841722312405</v>
      </c>
      <c r="BA78" s="107">
        <v>9172.2351891978069</v>
      </c>
      <c r="BB78" s="107">
        <v>9137.8994864731303</v>
      </c>
      <c r="BC78" s="107">
        <v>9135.8830741086531</v>
      </c>
      <c r="BD78" s="108">
        <v>-2.2066475643145456E-4</v>
      </c>
      <c r="BE78" s="108">
        <v>2.7448204220061001E-2</v>
      </c>
      <c r="BF78" s="108">
        <v>9.150258117850131E-2</v>
      </c>
      <c r="BG78" s="121">
        <f>BC78/B78</f>
        <v>10.500708089023313</v>
      </c>
      <c r="BH78" s="121">
        <f>BC78/AK78</f>
        <v>1.7957842236108386</v>
      </c>
    </row>
    <row r="79" spans="1:6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1"/>
      <c r="BD79" s="72"/>
      <c r="BE79" s="72"/>
      <c r="BF79" s="72"/>
    </row>
    <row r="80" spans="1:60">
      <c r="A80" s="61" t="s">
        <v>80</v>
      </c>
      <c r="B80" s="70">
        <v>26.716191780821916</v>
      </c>
      <c r="C80" s="70">
        <v>35.353232876712333</v>
      </c>
      <c r="D80" s="70">
        <v>33.285972602739726</v>
      </c>
      <c r="E80" s="70">
        <v>35.374426229508195</v>
      </c>
      <c r="F80" s="70">
        <v>37.714328767123284</v>
      </c>
      <c r="G80" s="70">
        <v>43.009917808219171</v>
      </c>
      <c r="H80" s="70">
        <v>48.878493150684932</v>
      </c>
      <c r="I80" s="70">
        <v>53.543497267759555</v>
      </c>
      <c r="J80" s="70">
        <v>58.849260273972604</v>
      </c>
      <c r="K80" s="70">
        <v>65.641863013698625</v>
      </c>
      <c r="L80" s="70">
        <v>72.880904109589039</v>
      </c>
      <c r="M80" s="70">
        <v>84.680163934426233</v>
      </c>
      <c r="N80" s="70">
        <v>95.217287671232882</v>
      </c>
      <c r="O80" s="70">
        <v>99.387068493150707</v>
      </c>
      <c r="P80" s="70">
        <v>118.64087671232875</v>
      </c>
      <c r="Q80" s="70">
        <v>120.23325136612023</v>
      </c>
      <c r="R80" s="70">
        <v>130.10358904109586</v>
      </c>
      <c r="S80" s="70">
        <v>137.66200000000001</v>
      </c>
      <c r="T80" s="70">
        <v>155.14923287671235</v>
      </c>
      <c r="U80" s="70">
        <v>171.78967213114751</v>
      </c>
      <c r="V80" s="70">
        <v>176.32726027397263</v>
      </c>
      <c r="W80" s="70">
        <v>179.94504109589045</v>
      </c>
      <c r="X80" s="70">
        <v>182.64268493150686</v>
      </c>
      <c r="Y80" s="70">
        <v>181.75836065573768</v>
      </c>
      <c r="Z80" s="70">
        <v>191.96917808219177</v>
      </c>
      <c r="AA80" s="70">
        <v>212.2470136986301</v>
      </c>
      <c r="AB80" s="70">
        <v>207.48350684931512</v>
      </c>
      <c r="AC80" s="70">
        <v>209.64338797814204</v>
      </c>
      <c r="AD80" s="70">
        <v>208.37473972602737</v>
      </c>
      <c r="AE80" s="70">
        <v>202.17265753424661</v>
      </c>
      <c r="AF80" s="70">
        <v>196.47106849315071</v>
      </c>
      <c r="AG80" s="70">
        <v>185.47322404371585</v>
      </c>
      <c r="AH80" s="70">
        <v>185.62832876712329</v>
      </c>
      <c r="AI80" s="70">
        <v>192.27526027397261</v>
      </c>
      <c r="AJ80" s="70">
        <v>185.5245205479452</v>
      </c>
      <c r="AK80" s="70">
        <v>190.39505464480879</v>
      </c>
      <c r="AL80" s="70">
        <v>197.55358904109588</v>
      </c>
      <c r="AM80" s="70">
        <v>220.02227397260276</v>
      </c>
      <c r="AN80" s="70">
        <v>228.93780821917807</v>
      </c>
      <c r="AO80" s="70">
        <v>238.26513661202185</v>
      </c>
      <c r="AP80" s="70">
        <v>249.25236509589041</v>
      </c>
      <c r="AQ80" s="70">
        <v>257.55272602739728</v>
      </c>
      <c r="AR80" s="70">
        <v>285.98077167191781</v>
      </c>
      <c r="AS80" s="70">
        <v>308.66162983606552</v>
      </c>
      <c r="AT80" s="70">
        <v>326.52504109589046</v>
      </c>
      <c r="AU80" s="70">
        <v>326.94794520547947</v>
      </c>
      <c r="AV80" s="70">
        <v>349.47178082191778</v>
      </c>
      <c r="AW80" s="70">
        <v>369.84073770491807</v>
      </c>
      <c r="AX80" s="70">
        <v>387.40578082191786</v>
      </c>
      <c r="AY80" s="70">
        <v>400.60594520547937</v>
      </c>
      <c r="AZ80" s="70">
        <v>424.9761369863013</v>
      </c>
      <c r="BA80" s="70">
        <v>412.22284153005461</v>
      </c>
      <c r="BB80" s="70">
        <v>407.54912328767119</v>
      </c>
      <c r="BC80" s="71">
        <v>413.88356164383561</v>
      </c>
      <c r="BD80" s="72">
        <v>1.5542760355033769E-2</v>
      </c>
      <c r="BE80" s="72">
        <v>3.6058583140798683E-2</v>
      </c>
      <c r="BF80" s="72">
        <v>4.1453479527437213E-3</v>
      </c>
    </row>
    <row r="81" spans="1:60">
      <c r="A81" s="61" t="s">
        <v>81</v>
      </c>
      <c r="B81" s="70">
        <v>130.73772602739726</v>
      </c>
      <c r="C81" s="70">
        <v>139.93342465753426</v>
      </c>
      <c r="D81" s="70">
        <v>115.7152602739726</v>
      </c>
      <c r="E81" s="70">
        <v>120.50065573770493</v>
      </c>
      <c r="F81" s="70">
        <v>91.507780821917805</v>
      </c>
      <c r="G81" s="70">
        <v>117.09364383561643</v>
      </c>
      <c r="H81" s="70">
        <v>122.02704109589041</v>
      </c>
      <c r="I81" s="70">
        <v>139.70581967213113</v>
      </c>
      <c r="J81" s="70">
        <v>131.56876712328767</v>
      </c>
      <c r="K81" s="70">
        <v>145.60783561643836</v>
      </c>
      <c r="L81" s="70">
        <v>159.37021917808218</v>
      </c>
      <c r="M81" s="70">
        <v>187.29650273224047</v>
      </c>
      <c r="N81" s="70">
        <v>201.08345205479452</v>
      </c>
      <c r="O81" s="70">
        <v>208.77213698630138</v>
      </c>
      <c r="P81" s="70">
        <v>229.01060273972604</v>
      </c>
      <c r="Q81" s="70">
        <v>256.52530054644814</v>
      </c>
      <c r="R81" s="70">
        <v>296.01156164383553</v>
      </c>
      <c r="S81" s="70">
        <v>336.03049315068495</v>
      </c>
      <c r="T81" s="70">
        <v>369.98098630136985</v>
      </c>
      <c r="U81" s="70">
        <v>398.20535519125684</v>
      </c>
      <c r="V81" s="70">
        <v>406.15095890410959</v>
      </c>
      <c r="W81" s="70">
        <v>408.89367123287661</v>
      </c>
      <c r="X81" s="70">
        <v>424.80435616438353</v>
      </c>
      <c r="Y81" s="70">
        <v>430.61215846994526</v>
      </c>
      <c r="Z81" s="70">
        <v>449.7584931506849</v>
      </c>
      <c r="AA81" s="70">
        <v>465.02115068493157</v>
      </c>
      <c r="AB81" s="70">
        <v>457.24060273972594</v>
      </c>
      <c r="AC81" s="70">
        <v>444.78344262295087</v>
      </c>
      <c r="AD81" s="70">
        <v>427.44452054794527</v>
      </c>
      <c r="AE81" s="70">
        <v>426.69813698630139</v>
      </c>
      <c r="AF81" s="70">
        <v>462.57334246575346</v>
      </c>
      <c r="AG81" s="70">
        <v>488.42718579234969</v>
      </c>
      <c r="AH81" s="70">
        <v>517.8513698630137</v>
      </c>
      <c r="AI81" s="70">
        <v>545.45983561643811</v>
      </c>
      <c r="AJ81" s="70">
        <v>560.03561643835621</v>
      </c>
      <c r="AK81" s="70">
        <v>551.93609289617484</v>
      </c>
      <c r="AL81" s="70">
        <v>537.09597260273972</v>
      </c>
      <c r="AM81" s="70">
        <v>524.37441095890404</v>
      </c>
      <c r="AN81" s="70">
        <v>540.09517808219186</v>
      </c>
      <c r="AO81" s="70">
        <v>555.95456284152999</v>
      </c>
      <c r="AP81" s="70">
        <v>616.57817571224086</v>
      </c>
      <c r="AQ81" s="70">
        <v>601.23209610401352</v>
      </c>
      <c r="AR81" s="70">
        <v>641.57288028734411</v>
      </c>
      <c r="AS81" s="70">
        <v>685.63033829175356</v>
      </c>
      <c r="AT81" s="70">
        <v>724.65783063587298</v>
      </c>
      <c r="AU81" s="70">
        <v>765.81404065356037</v>
      </c>
      <c r="AV81" s="70">
        <v>720.19881774234148</v>
      </c>
      <c r="AW81" s="70">
        <v>746.94273707850357</v>
      </c>
      <c r="AX81" s="70">
        <v>755.86164254520963</v>
      </c>
      <c r="AY81" s="70">
        <v>806.39965691187047</v>
      </c>
      <c r="AZ81" s="70">
        <v>834.2015502786237</v>
      </c>
      <c r="BA81" s="70">
        <v>856.89035175705317</v>
      </c>
      <c r="BB81" s="70">
        <v>806.15399892550647</v>
      </c>
      <c r="BC81" s="71">
        <v>760.0245125690941</v>
      </c>
      <c r="BD81" s="72">
        <v>-5.7221680247070306E-2</v>
      </c>
      <c r="BE81" s="72">
        <v>2.3097919437476966E-2</v>
      </c>
      <c r="BF81" s="72">
        <v>7.6122038882146638E-3</v>
      </c>
    </row>
    <row r="82" spans="1:60">
      <c r="A82" s="61" t="s">
        <v>123</v>
      </c>
      <c r="B82" s="70">
        <v>20.741497425077846</v>
      </c>
      <c r="C82" s="70">
        <v>28.176074962987339</v>
      </c>
      <c r="D82" s="70">
        <v>30.959618451679411</v>
      </c>
      <c r="E82" s="70">
        <v>33.886219497291677</v>
      </c>
      <c r="F82" s="70">
        <v>36.784923868864581</v>
      </c>
      <c r="G82" s="70">
        <v>38.503946226443162</v>
      </c>
      <c r="H82" s="70">
        <v>40.638054794520542</v>
      </c>
      <c r="I82" s="70">
        <v>43.342459016393448</v>
      </c>
      <c r="J82" s="70">
        <v>51.481972602739717</v>
      </c>
      <c r="K82" s="70">
        <v>54.989342465753424</v>
      </c>
      <c r="L82" s="70">
        <v>57.298520547945195</v>
      </c>
      <c r="M82" s="70">
        <v>62.244344262295087</v>
      </c>
      <c r="N82" s="70">
        <v>70.350054794520545</v>
      </c>
      <c r="O82" s="70">
        <v>75.375999999999991</v>
      </c>
      <c r="P82" s="70">
        <v>85.364328767123283</v>
      </c>
      <c r="Q82" s="70">
        <v>85.823333333333338</v>
      </c>
      <c r="R82" s="70">
        <v>84.655808219178056</v>
      </c>
      <c r="S82" s="70">
        <v>89.090054794520526</v>
      </c>
      <c r="T82" s="70">
        <v>90.163972602739733</v>
      </c>
      <c r="U82" s="70">
        <v>93.240027322404359</v>
      </c>
      <c r="V82" s="70">
        <v>93.570109589041095</v>
      </c>
      <c r="W82" s="70">
        <v>92.724575342465755</v>
      </c>
      <c r="X82" s="70">
        <v>93.46</v>
      </c>
      <c r="Y82" s="70">
        <v>99.664999999999992</v>
      </c>
      <c r="Z82" s="70">
        <v>109.01139726027398</v>
      </c>
      <c r="AA82" s="70">
        <v>112.57473972602739</v>
      </c>
      <c r="AB82" s="70">
        <v>114.20402739726026</v>
      </c>
      <c r="AC82" s="70">
        <v>133.88546448087433</v>
      </c>
      <c r="AD82" s="70">
        <v>137.49298630136985</v>
      </c>
      <c r="AE82" s="70">
        <v>149.35830136986303</v>
      </c>
      <c r="AF82" s="70">
        <v>143.07243835616438</v>
      </c>
      <c r="AG82" s="70">
        <v>136.18314207650272</v>
      </c>
      <c r="AH82" s="70">
        <v>144.9357808219178</v>
      </c>
      <c r="AI82" s="70">
        <v>144.50378082191781</v>
      </c>
      <c r="AJ82" s="70">
        <v>158.66057534246576</v>
      </c>
      <c r="AK82" s="70">
        <v>149.70431693989073</v>
      </c>
      <c r="AL82" s="70">
        <v>151.64084931506849</v>
      </c>
      <c r="AM82" s="70">
        <v>157.4583561643835</v>
      </c>
      <c r="AN82" s="70">
        <v>158.4535808219178</v>
      </c>
      <c r="AO82" s="70">
        <v>181.71296980874314</v>
      </c>
      <c r="AP82" s="70">
        <v>196.88165287671231</v>
      </c>
      <c r="AQ82" s="70">
        <v>201.11282972602737</v>
      </c>
      <c r="AR82" s="70">
        <v>211.19015616438355</v>
      </c>
      <c r="AS82" s="70">
        <v>231.07968579234972</v>
      </c>
      <c r="AT82" s="70">
        <v>234.49744065753424</v>
      </c>
      <c r="AU82" s="70">
        <v>258.09280484931503</v>
      </c>
      <c r="AV82" s="70">
        <v>274.59587068493147</v>
      </c>
      <c r="AW82" s="70">
        <v>276.82837732240438</v>
      </c>
      <c r="AX82" s="70">
        <v>281.79325830136986</v>
      </c>
      <c r="AY82" s="70">
        <v>271.85013731506854</v>
      </c>
      <c r="AZ82" s="70">
        <v>267.79374865233228</v>
      </c>
      <c r="BA82" s="70">
        <v>274.65292349726781</v>
      </c>
      <c r="BB82" s="70">
        <v>290.32704209579043</v>
      </c>
      <c r="BC82" s="71">
        <v>285.63513848615139</v>
      </c>
      <c r="BD82" s="72">
        <v>-1.6160752976262516E-2</v>
      </c>
      <c r="BE82" s="72">
        <v>3.2336735293167385E-2</v>
      </c>
      <c r="BF82" s="72">
        <v>2.8608457698887022E-3</v>
      </c>
    </row>
    <row r="83" spans="1:60">
      <c r="A83" s="61" t="s">
        <v>82</v>
      </c>
      <c r="B83" s="70">
        <v>117.72893150684934</v>
      </c>
      <c r="C83" s="70">
        <v>127.85424657534247</v>
      </c>
      <c r="D83" s="70">
        <v>138.49709589041092</v>
      </c>
      <c r="E83" s="70">
        <v>150.06486338797816</v>
      </c>
      <c r="F83" s="70">
        <v>165.28287671232874</v>
      </c>
      <c r="G83" s="70">
        <v>179.1284931506849</v>
      </c>
      <c r="H83" s="70">
        <v>195.37273972602742</v>
      </c>
      <c r="I83" s="70">
        <v>211.9653551912568</v>
      </c>
      <c r="J83" s="70">
        <v>234.17632876712329</v>
      </c>
      <c r="K83" s="70">
        <v>228.39079452054793</v>
      </c>
      <c r="L83" s="70">
        <v>243.47024657534251</v>
      </c>
      <c r="M83" s="70">
        <v>245.70887978142076</v>
      </c>
      <c r="N83" s="70">
        <v>243.83663013698629</v>
      </c>
      <c r="O83" s="70">
        <v>256.02553424657532</v>
      </c>
      <c r="P83" s="70">
        <v>242.36213698630141</v>
      </c>
      <c r="Q83" s="70">
        <v>248.47207650273222</v>
      </c>
      <c r="R83" s="70">
        <v>270.2831780821918</v>
      </c>
      <c r="S83" s="70">
        <v>274.63109589041096</v>
      </c>
      <c r="T83" s="70">
        <v>278.04438356164383</v>
      </c>
      <c r="U83" s="70">
        <v>301.82352459016397</v>
      </c>
      <c r="V83" s="70">
        <v>295.50463013698635</v>
      </c>
      <c r="W83" s="70">
        <v>285.44830136986297</v>
      </c>
      <c r="X83" s="70">
        <v>302.64967123287681</v>
      </c>
      <c r="Y83" s="70">
        <v>332.18625851161579</v>
      </c>
      <c r="Z83" s="70">
        <v>344.90593436309001</v>
      </c>
      <c r="AA83" s="70">
        <v>348.75337034407448</v>
      </c>
      <c r="AB83" s="70">
        <v>352.08386737563859</v>
      </c>
      <c r="AC83" s="70">
        <v>362.07822322280498</v>
      </c>
      <c r="AD83" s="70">
        <v>376.22509991727213</v>
      </c>
      <c r="AE83" s="70">
        <v>392.41345403939897</v>
      </c>
      <c r="AF83" s="70">
        <v>417.6362116778588</v>
      </c>
      <c r="AG83" s="70">
        <v>428.04725040321466</v>
      </c>
      <c r="AH83" s="70">
        <v>436.56530493962487</v>
      </c>
      <c r="AI83" s="70">
        <v>443.45719760805503</v>
      </c>
      <c r="AJ83" s="70">
        <v>449.50753442002906</v>
      </c>
      <c r="AK83" s="70">
        <v>455.50476694805053</v>
      </c>
      <c r="AL83" s="70">
        <v>466.59631512423806</v>
      </c>
      <c r="AM83" s="70">
        <v>478.3116741144334</v>
      </c>
      <c r="AN83" s="70">
        <v>495.32322092080182</v>
      </c>
      <c r="AO83" s="70">
        <v>512.62616487723415</v>
      </c>
      <c r="AP83" s="70">
        <v>517.63909845619185</v>
      </c>
      <c r="AQ83" s="70">
        <v>527.55624732134811</v>
      </c>
      <c r="AR83" s="70">
        <v>539.22153280738382</v>
      </c>
      <c r="AS83" s="70">
        <v>510.91801528729553</v>
      </c>
      <c r="AT83" s="70">
        <v>506.5086422934591</v>
      </c>
      <c r="AU83" s="70">
        <v>538.38805344582465</v>
      </c>
      <c r="AV83" s="70">
        <v>541.61526068159947</v>
      </c>
      <c r="AW83" s="70">
        <v>551.91316192510214</v>
      </c>
      <c r="AX83" s="70">
        <v>560.52531699402448</v>
      </c>
      <c r="AY83" s="70">
        <v>554.58843162614039</v>
      </c>
      <c r="AZ83" s="70">
        <v>578.38706159082369</v>
      </c>
      <c r="BA83" s="70">
        <v>554.84854723424041</v>
      </c>
      <c r="BB83" s="70">
        <v>556.45498964251351</v>
      </c>
      <c r="BC83" s="71">
        <v>533.41065781062775</v>
      </c>
      <c r="BD83" s="72">
        <v>-4.1412750825884914E-2</v>
      </c>
      <c r="BE83" s="72">
        <v>3.1509330629280186E-3</v>
      </c>
      <c r="BF83" s="72">
        <v>5.3424996381706393E-3</v>
      </c>
    </row>
    <row r="84" spans="1:60">
      <c r="A84" s="61" t="s">
        <v>124</v>
      </c>
      <c r="B84" s="70">
        <v>110.60245629013383</v>
      </c>
      <c r="C84" s="70">
        <v>116.54866145088339</v>
      </c>
      <c r="D84" s="70">
        <v>122.65277466786932</v>
      </c>
      <c r="E84" s="70">
        <v>127.38272635668261</v>
      </c>
      <c r="F84" s="70">
        <v>135.38924343925842</v>
      </c>
      <c r="G84" s="70">
        <v>141.48543382030925</v>
      </c>
      <c r="H84" s="70">
        <v>168.19922301823058</v>
      </c>
      <c r="I84" s="70">
        <v>174.60817057987086</v>
      </c>
      <c r="J84" s="70">
        <v>183.66562155962166</v>
      </c>
      <c r="K84" s="70">
        <v>183.2611222885441</v>
      </c>
      <c r="L84" s="70">
        <v>177.17402454685759</v>
      </c>
      <c r="M84" s="70">
        <v>176.6066324049691</v>
      </c>
      <c r="N84" s="70">
        <v>180.55189633595688</v>
      </c>
      <c r="O84" s="70">
        <v>177.97010856548007</v>
      </c>
      <c r="P84" s="70">
        <v>181.1459816543354</v>
      </c>
      <c r="Q84" s="70">
        <v>187.42090035033962</v>
      </c>
      <c r="R84" s="70">
        <v>182.65497627757048</v>
      </c>
      <c r="S84" s="70">
        <v>176.10053790697737</v>
      </c>
      <c r="T84" s="70">
        <v>175.04515651425532</v>
      </c>
      <c r="U84" s="70">
        <v>177.52398115638718</v>
      </c>
      <c r="V84" s="70">
        <v>182.30570110195814</v>
      </c>
      <c r="W84" s="70">
        <v>193.5673789000148</v>
      </c>
      <c r="X84" s="70">
        <v>196.46592128978958</v>
      </c>
      <c r="Y84" s="70">
        <v>213.46212482012385</v>
      </c>
      <c r="Z84" s="70">
        <v>222.03225493050667</v>
      </c>
      <c r="AA84" s="70">
        <v>226.45750625465456</v>
      </c>
      <c r="AB84" s="70">
        <v>220.08305699243269</v>
      </c>
      <c r="AC84" s="70">
        <v>220.46956834558139</v>
      </c>
      <c r="AD84" s="70">
        <v>227.04310474794025</v>
      </c>
      <c r="AE84" s="70">
        <v>238.99140928917313</v>
      </c>
      <c r="AF84" s="70">
        <v>248.41751102689034</v>
      </c>
      <c r="AG84" s="70">
        <v>255.82122188878856</v>
      </c>
      <c r="AH84" s="70">
        <v>260.45084003186236</v>
      </c>
      <c r="AI84" s="70">
        <v>264.77071412992456</v>
      </c>
      <c r="AJ84" s="70">
        <v>279.08226056618008</v>
      </c>
      <c r="AK84" s="70">
        <v>280.25482202896887</v>
      </c>
      <c r="AL84" s="70">
        <v>296.8351387138643</v>
      </c>
      <c r="AM84" s="70">
        <v>301.31123680955932</v>
      </c>
      <c r="AN84" s="70">
        <v>303.10781166903473</v>
      </c>
      <c r="AO84" s="70">
        <v>329.35137435082436</v>
      </c>
      <c r="AP84" s="70">
        <v>345.37054271088857</v>
      </c>
      <c r="AQ84" s="70">
        <v>366.29859091012332</v>
      </c>
      <c r="AR84" s="70">
        <v>376.87695857297371</v>
      </c>
      <c r="AS84" s="70">
        <v>385.55169198842066</v>
      </c>
      <c r="AT84" s="70">
        <v>404.13443830104546</v>
      </c>
      <c r="AU84" s="70">
        <v>419.37030853410124</v>
      </c>
      <c r="AV84" s="70">
        <v>444.8091504265758</v>
      </c>
      <c r="AW84" s="70">
        <v>456.79299338191782</v>
      </c>
      <c r="AX84" s="70">
        <v>483.52914105998957</v>
      </c>
      <c r="AY84" s="70">
        <v>507.29990061936456</v>
      </c>
      <c r="AZ84" s="70">
        <v>559.42784534452642</v>
      </c>
      <c r="BA84" s="70">
        <v>572.88591811205629</v>
      </c>
      <c r="BB84" s="70">
        <v>604.39067003860544</v>
      </c>
      <c r="BC84" s="71">
        <v>623.07244810790041</v>
      </c>
      <c r="BD84" s="72">
        <v>3.091010334110833E-2</v>
      </c>
      <c r="BE84" s="72">
        <v>4.8363317600733868E-2</v>
      </c>
      <c r="BF84" s="72">
        <v>6.2405283430844675E-3</v>
      </c>
    </row>
    <row r="85" spans="1:60">
      <c r="A85" s="61" t="s">
        <v>125</v>
      </c>
      <c r="B85" s="70">
        <v>40.112006587204277</v>
      </c>
      <c r="C85" s="70">
        <v>40.897600927899049</v>
      </c>
      <c r="D85" s="70">
        <v>41.865584987773204</v>
      </c>
      <c r="E85" s="70">
        <v>42.885488785348585</v>
      </c>
      <c r="F85" s="70">
        <v>44.421666059303419</v>
      </c>
      <c r="G85" s="70">
        <v>45.093793794288899</v>
      </c>
      <c r="H85" s="70">
        <v>52.943758368306739</v>
      </c>
      <c r="I85" s="70">
        <v>55.664516429929776</v>
      </c>
      <c r="J85" s="70">
        <v>57.604177850502204</v>
      </c>
      <c r="K85" s="70">
        <v>59.900848292571389</v>
      </c>
      <c r="L85" s="70">
        <v>58.00199262979627</v>
      </c>
      <c r="M85" s="70">
        <v>60.017782403832733</v>
      </c>
      <c r="N85" s="70">
        <v>63.951931862958943</v>
      </c>
      <c r="O85" s="70">
        <v>75.073040629805703</v>
      </c>
      <c r="P85" s="70">
        <v>76.418059136661128</v>
      </c>
      <c r="Q85" s="70">
        <v>76.357989069167814</v>
      </c>
      <c r="R85" s="70">
        <v>81.108383151194587</v>
      </c>
      <c r="S85" s="70">
        <v>75.865785607271491</v>
      </c>
      <c r="T85" s="70">
        <v>85.737730812750954</v>
      </c>
      <c r="U85" s="70">
        <v>78.57091686095491</v>
      </c>
      <c r="V85" s="70">
        <v>88.189817776228523</v>
      </c>
      <c r="W85" s="70">
        <v>85.317563542800485</v>
      </c>
      <c r="X85" s="70">
        <v>87.345119484489729</v>
      </c>
      <c r="Y85" s="70">
        <v>91.690196278093069</v>
      </c>
      <c r="Z85" s="70">
        <v>93.686652884480992</v>
      </c>
      <c r="AA85" s="70">
        <v>85.670558187428114</v>
      </c>
      <c r="AB85" s="70">
        <v>82.007227652407067</v>
      </c>
      <c r="AC85" s="70">
        <v>81.18130921272359</v>
      </c>
      <c r="AD85" s="70">
        <v>84.460061437754902</v>
      </c>
      <c r="AE85" s="70">
        <v>83.988535028016713</v>
      </c>
      <c r="AF85" s="70">
        <v>81.395909685550976</v>
      </c>
      <c r="AG85" s="70">
        <v>81.958262101150936</v>
      </c>
      <c r="AH85" s="70">
        <v>85.062660292312785</v>
      </c>
      <c r="AI85" s="70">
        <v>80.432827681430965</v>
      </c>
      <c r="AJ85" s="70">
        <v>84.781149311501224</v>
      </c>
      <c r="AK85" s="70">
        <v>92.386770906754009</v>
      </c>
      <c r="AL85" s="70">
        <v>98.244345959824884</v>
      </c>
      <c r="AM85" s="70">
        <v>101.05609352771438</v>
      </c>
      <c r="AN85" s="70">
        <v>111.33286706222297</v>
      </c>
      <c r="AO85" s="70">
        <v>118.42757929037579</v>
      </c>
      <c r="AP85" s="70">
        <v>110.03257038661191</v>
      </c>
      <c r="AQ85" s="70">
        <v>125.49808824404293</v>
      </c>
      <c r="AR85" s="70">
        <v>141.90382893255253</v>
      </c>
      <c r="AS85" s="70">
        <v>161.90209233148352</v>
      </c>
      <c r="AT85" s="70">
        <v>181.55346767970721</v>
      </c>
      <c r="AU85" s="70">
        <v>195.5718775000191</v>
      </c>
      <c r="AV85" s="70">
        <v>215.75857548395641</v>
      </c>
      <c r="AW85" s="70">
        <v>223.74863804173432</v>
      </c>
      <c r="AX85" s="70">
        <v>245.69188021319067</v>
      </c>
      <c r="AY85" s="70">
        <v>261.61920742223197</v>
      </c>
      <c r="AZ85" s="70">
        <v>253.55123411040654</v>
      </c>
      <c r="BA85" s="70">
        <v>249.95671880083935</v>
      </c>
      <c r="BB85" s="70">
        <v>250.890431799532</v>
      </c>
      <c r="BC85" s="71">
        <v>257.22725074109741</v>
      </c>
      <c r="BD85" s="72">
        <v>2.5257316096568783E-2</v>
      </c>
      <c r="BE85" s="72">
        <v>5.8641703902202247E-2</v>
      </c>
      <c r="BF85" s="72">
        <v>2.5763199026664833E-3</v>
      </c>
    </row>
    <row r="86" spans="1:60">
      <c r="A86" s="61" t="s">
        <v>126</v>
      </c>
      <c r="B86" s="70">
        <v>77.784599040691077</v>
      </c>
      <c r="C86" s="70">
        <v>83.719532605283149</v>
      </c>
      <c r="D86" s="70">
        <v>85.212519248590809</v>
      </c>
      <c r="E86" s="70">
        <v>85.083490275465934</v>
      </c>
      <c r="F86" s="70">
        <v>93.693143925410396</v>
      </c>
      <c r="G86" s="70">
        <v>102.71924742329642</v>
      </c>
      <c r="H86" s="70">
        <v>133.47474168485411</v>
      </c>
      <c r="I86" s="70">
        <v>142.15920040324784</v>
      </c>
      <c r="J86" s="70">
        <v>156.95075931390195</v>
      </c>
      <c r="K86" s="70">
        <v>162.59239098436322</v>
      </c>
      <c r="L86" s="70">
        <v>176.27637291873572</v>
      </c>
      <c r="M86" s="70">
        <v>216.04899187115419</v>
      </c>
      <c r="N86" s="70">
        <v>234.3544339460552</v>
      </c>
      <c r="O86" s="70">
        <v>252.46221614799478</v>
      </c>
      <c r="P86" s="70">
        <v>285.40612417392691</v>
      </c>
      <c r="Q86" s="70">
        <v>303.34176962575873</v>
      </c>
      <c r="R86" s="70">
        <v>309.62618875370396</v>
      </c>
      <c r="S86" s="70">
        <v>325.70655969579059</v>
      </c>
      <c r="T86" s="70">
        <v>305.55529337999661</v>
      </c>
      <c r="U86" s="70">
        <v>277.89551101177534</v>
      </c>
      <c r="V86" s="70">
        <v>291.76430270752337</v>
      </c>
      <c r="W86" s="70">
        <v>268.84689194362642</v>
      </c>
      <c r="X86" s="70">
        <v>287.51347865814216</v>
      </c>
      <c r="Y86" s="70">
        <v>298.45267882090769</v>
      </c>
      <c r="Z86" s="70">
        <v>307.41474593239514</v>
      </c>
      <c r="AA86" s="70">
        <v>299.27240458662681</v>
      </c>
      <c r="AB86" s="70">
        <v>319.84123466692313</v>
      </c>
      <c r="AC86" s="70">
        <v>347.99799064163852</v>
      </c>
      <c r="AD86" s="70">
        <v>345.65634528901995</v>
      </c>
      <c r="AE86" s="70">
        <v>347.28040541458074</v>
      </c>
      <c r="AF86" s="70">
        <v>350.83079760639191</v>
      </c>
      <c r="AG86" s="70">
        <v>369.1151504420435</v>
      </c>
      <c r="AH86" s="70">
        <v>368.69562601706696</v>
      </c>
      <c r="AI86" s="70">
        <v>374.03722918244114</v>
      </c>
      <c r="AJ86" s="70">
        <v>396.1929021479645</v>
      </c>
      <c r="AK86" s="70">
        <v>390.1957145487599</v>
      </c>
      <c r="AL86" s="70">
        <v>406.21974824596111</v>
      </c>
      <c r="AM86" s="70">
        <v>426.16806882662837</v>
      </c>
      <c r="AN86" s="70">
        <v>422.42887824061455</v>
      </c>
      <c r="AO86" s="70">
        <v>441.89253608889993</v>
      </c>
      <c r="AP86" s="70">
        <v>462.94746956649107</v>
      </c>
      <c r="AQ86" s="70">
        <v>431.64522271836023</v>
      </c>
      <c r="AR86" s="70">
        <v>445.61966875805302</v>
      </c>
      <c r="AS86" s="70">
        <v>506.22854033144012</v>
      </c>
      <c r="AT86" s="70">
        <v>512.07424596769772</v>
      </c>
      <c r="AU86" s="70">
        <v>538.99218751745775</v>
      </c>
      <c r="AV86" s="70">
        <v>539.80239336089983</v>
      </c>
      <c r="AW86" s="70">
        <v>566.85826960960947</v>
      </c>
      <c r="AX86" s="70">
        <v>589.13150153192248</v>
      </c>
      <c r="AY86" s="70">
        <v>555.30674096124676</v>
      </c>
      <c r="AZ86" s="70">
        <v>562.64699003462829</v>
      </c>
      <c r="BA86" s="70">
        <v>605.18288991282964</v>
      </c>
      <c r="BB86" s="70">
        <v>676.84608361393475</v>
      </c>
      <c r="BC86" s="71">
        <v>703.04646765522705</v>
      </c>
      <c r="BD86" s="72">
        <v>3.8709515613060352E-2</v>
      </c>
      <c r="BE86" s="72">
        <v>4.2683633982779412E-2</v>
      </c>
      <c r="BF86" s="72">
        <v>7.0415269062709031E-3</v>
      </c>
    </row>
    <row r="87" spans="1:60">
      <c r="A87" s="61" t="s">
        <v>127</v>
      </c>
      <c r="B87" s="70">
        <v>28.085222397076677</v>
      </c>
      <c r="C87" s="70">
        <v>31.173191430942104</v>
      </c>
      <c r="D87" s="70">
        <v>33.35130218138444</v>
      </c>
      <c r="E87" s="70">
        <v>38.001518370534143</v>
      </c>
      <c r="F87" s="70">
        <v>42.486452645271662</v>
      </c>
      <c r="G87" s="70">
        <v>46.081255307080795</v>
      </c>
      <c r="H87" s="70">
        <v>43.176788469436104</v>
      </c>
      <c r="I87" s="70">
        <v>50.193459372147679</v>
      </c>
      <c r="J87" s="70">
        <v>64.250246870286517</v>
      </c>
      <c r="K87" s="70">
        <v>70.170525086862398</v>
      </c>
      <c r="L87" s="70">
        <v>71.900184253585422</v>
      </c>
      <c r="M87" s="70">
        <v>93.660333467635013</v>
      </c>
      <c r="N87" s="70">
        <v>106.4538338728083</v>
      </c>
      <c r="O87" s="70">
        <v>116.66728213241389</v>
      </c>
      <c r="P87" s="70">
        <v>127.46633642104212</v>
      </c>
      <c r="Q87" s="70">
        <v>142.71361541636867</v>
      </c>
      <c r="R87" s="70">
        <v>158.63899306439623</v>
      </c>
      <c r="S87" s="70">
        <v>171.65041833675107</v>
      </c>
      <c r="T87" s="70">
        <v>180.26715806277846</v>
      </c>
      <c r="U87" s="70">
        <v>173.46874538218859</v>
      </c>
      <c r="V87" s="70">
        <v>183.15665814826087</v>
      </c>
      <c r="W87" s="70">
        <v>176.86927681017613</v>
      </c>
      <c r="X87" s="70">
        <v>205.31601371819963</v>
      </c>
      <c r="Y87" s="70">
        <v>211.04649199950808</v>
      </c>
      <c r="Z87" s="70">
        <v>215.16534906066536</v>
      </c>
      <c r="AA87" s="70">
        <v>216.42581481409002</v>
      </c>
      <c r="AB87" s="70">
        <v>219.16848800391392</v>
      </c>
      <c r="AC87" s="70">
        <v>210.16085189866652</v>
      </c>
      <c r="AD87" s="70">
        <v>235.65420178995436</v>
      </c>
      <c r="AE87" s="70">
        <v>253.25307850228307</v>
      </c>
      <c r="AF87" s="70">
        <v>266.07394397260271</v>
      </c>
      <c r="AG87" s="70">
        <v>266.66580792349725</v>
      </c>
      <c r="AH87" s="70">
        <v>279.59884808219175</v>
      </c>
      <c r="AI87" s="70">
        <v>292.993971369863</v>
      </c>
      <c r="AJ87" s="70">
        <v>305.68164383561646</v>
      </c>
      <c r="AK87" s="70">
        <v>321.49352459016387</v>
      </c>
      <c r="AL87" s="70">
        <v>321.2532876712329</v>
      </c>
      <c r="AM87" s="70">
        <v>318.07657534246573</v>
      </c>
      <c r="AN87" s="70">
        <v>339.79172602739726</v>
      </c>
      <c r="AO87" s="70">
        <v>339.64583012782992</v>
      </c>
      <c r="AP87" s="70">
        <v>364.2483365117418</v>
      </c>
      <c r="AQ87" s="70">
        <v>376.88138356164382</v>
      </c>
      <c r="AR87" s="70">
        <v>348.94550410958902</v>
      </c>
      <c r="AS87" s="70">
        <v>362.93676502732239</v>
      </c>
      <c r="AT87" s="70">
        <v>386.90843835616442</v>
      </c>
      <c r="AU87" s="70">
        <v>390.76124657534251</v>
      </c>
      <c r="AV87" s="70">
        <v>262.46952876712328</v>
      </c>
      <c r="AW87" s="70">
        <v>330.4636016168875</v>
      </c>
      <c r="AX87" s="70">
        <v>347.22095226049282</v>
      </c>
      <c r="AY87" s="70">
        <v>357.42695616438357</v>
      </c>
      <c r="AZ87" s="70">
        <v>317.87775211095897</v>
      </c>
      <c r="BA87" s="70">
        <v>290.89269670030899</v>
      </c>
      <c r="BB87" s="70">
        <v>308.59566548531586</v>
      </c>
      <c r="BC87" s="71">
        <v>321.42953576964351</v>
      </c>
      <c r="BD87" s="72">
        <v>4.158797974088313E-2</v>
      </c>
      <c r="BE87" s="72">
        <v>-1.2213192818363861E-2</v>
      </c>
      <c r="BF87" s="72">
        <v>3.2193529570538376E-3</v>
      </c>
    </row>
    <row r="88" spans="1:60">
      <c r="A88" s="61" t="s">
        <v>128</v>
      </c>
      <c r="B88" s="70">
        <v>1.3125009090943516</v>
      </c>
      <c r="C88" s="70">
        <v>1.3303994332468916</v>
      </c>
      <c r="D88" s="70">
        <v>1.4101587161862099</v>
      </c>
      <c r="E88" s="70">
        <v>1.4271439662006518</v>
      </c>
      <c r="F88" s="70">
        <v>1.459676592810881</v>
      </c>
      <c r="G88" s="70">
        <v>1.5069342906310226</v>
      </c>
      <c r="H88" s="70">
        <v>1.5761940553235863</v>
      </c>
      <c r="I88" s="70">
        <v>1.6911966144111117</v>
      </c>
      <c r="J88" s="70">
        <v>1.8966208077579285</v>
      </c>
      <c r="K88" s="70">
        <v>2.1864778554624782</v>
      </c>
      <c r="L88" s="70">
        <v>2.488020062168347</v>
      </c>
      <c r="M88" s="70">
        <v>2.7873027297189368</v>
      </c>
      <c r="N88" s="70">
        <v>2.9910464622660498</v>
      </c>
      <c r="O88" s="70">
        <v>3.2054635296359191</v>
      </c>
      <c r="P88" s="70">
        <v>3.2848613939529656</v>
      </c>
      <c r="Q88" s="70">
        <v>3.3062015912611566</v>
      </c>
      <c r="R88" s="70">
        <v>6.5085029611241705</v>
      </c>
      <c r="S88" s="70">
        <v>6.4906399474255405</v>
      </c>
      <c r="T88" s="70">
        <v>6.4939824131789647</v>
      </c>
      <c r="U88" s="70">
        <v>6.5682234491846536</v>
      </c>
      <c r="V88" s="70">
        <v>7.7444565634988178</v>
      </c>
      <c r="W88" s="70">
        <v>8.0847893844381549</v>
      </c>
      <c r="X88" s="70">
        <v>8.7219142161406982</v>
      </c>
      <c r="Y88" s="70">
        <v>9.3769777291662422</v>
      </c>
      <c r="Z88" s="70">
        <v>10.735498107530127</v>
      </c>
      <c r="AA88" s="70">
        <v>12.698840601761244</v>
      </c>
      <c r="AB88" s="70">
        <v>20.094685452054783</v>
      </c>
      <c r="AC88" s="70">
        <v>22.532505778630672</v>
      </c>
      <c r="AD88" s="70">
        <v>23.461822273972583</v>
      </c>
      <c r="AE88" s="70">
        <v>24.060949178082168</v>
      </c>
      <c r="AF88" s="70">
        <v>26.596784794520524</v>
      </c>
      <c r="AG88" s="70">
        <v>27.876822345235396</v>
      </c>
      <c r="AH88" s="70">
        <v>29.027551917808196</v>
      </c>
      <c r="AI88" s="70">
        <v>30.153140958904086</v>
      </c>
      <c r="AJ88" s="70">
        <v>31.402129661411195</v>
      </c>
      <c r="AK88" s="70">
        <v>32.773483742016602</v>
      </c>
      <c r="AL88" s="70">
        <v>36.852051538082179</v>
      </c>
      <c r="AM88" s="70">
        <v>35.641001709589034</v>
      </c>
      <c r="AN88" s="70">
        <v>37.052553731506841</v>
      </c>
      <c r="AO88" s="70">
        <v>36.995978678082182</v>
      </c>
      <c r="AP88" s="70">
        <v>38.594551471232862</v>
      </c>
      <c r="AQ88" s="70">
        <v>39.364477372602735</v>
      </c>
      <c r="AR88" s="70">
        <v>41.065601979313911</v>
      </c>
      <c r="AS88" s="70">
        <v>45.226489754474336</v>
      </c>
      <c r="AT88" s="70">
        <v>45.4166010958904</v>
      </c>
      <c r="AU88" s="70">
        <v>47.485117260273974</v>
      </c>
      <c r="AV88" s="70">
        <v>49.016555890410956</v>
      </c>
      <c r="AW88" s="70">
        <v>50.350597686050612</v>
      </c>
      <c r="AX88" s="70">
        <v>53.48534023452055</v>
      </c>
      <c r="AY88" s="70">
        <v>55.198289154246574</v>
      </c>
      <c r="AZ88" s="70">
        <v>57.850509749671232</v>
      </c>
      <c r="BA88" s="70">
        <v>60.413843484540401</v>
      </c>
      <c r="BB88" s="70">
        <v>60.722930546635958</v>
      </c>
      <c r="BC88" s="71">
        <v>61.701434981503482</v>
      </c>
      <c r="BD88" s="72">
        <v>1.6114249198101893E-2</v>
      </c>
      <c r="BE88" s="72">
        <v>3.9890122255184401E-2</v>
      </c>
      <c r="BF88" s="72">
        <v>6.1798520377581365E-4</v>
      </c>
    </row>
    <row r="89" spans="1:60" s="114" customFormat="1">
      <c r="A89" s="106" t="s">
        <v>15</v>
      </c>
      <c r="B89" s="107">
        <v>553.82113196434659</v>
      </c>
      <c r="C89" s="107">
        <v>604.98636492083085</v>
      </c>
      <c r="D89" s="107">
        <v>602.95028702060665</v>
      </c>
      <c r="E89" s="107">
        <v>634.6065326067145</v>
      </c>
      <c r="F89" s="107">
        <v>648.74009283228941</v>
      </c>
      <c r="G89" s="107">
        <v>714.62266565657012</v>
      </c>
      <c r="H89" s="107">
        <v>806.28703436327453</v>
      </c>
      <c r="I89" s="107">
        <v>872.8736745471482</v>
      </c>
      <c r="J89" s="107">
        <v>940.44375516919354</v>
      </c>
      <c r="K89" s="107">
        <v>972.74120012424214</v>
      </c>
      <c r="L89" s="107">
        <v>1018.8604848221022</v>
      </c>
      <c r="M89" s="107">
        <v>1129.0509335876925</v>
      </c>
      <c r="N89" s="107">
        <v>1198.7905671375793</v>
      </c>
      <c r="O89" s="107">
        <v>1264.9388507313572</v>
      </c>
      <c r="P89" s="107">
        <v>1349.0993079853979</v>
      </c>
      <c r="Q89" s="107">
        <v>1424.1944378015298</v>
      </c>
      <c r="R89" s="107">
        <v>1519.591181194291</v>
      </c>
      <c r="S89" s="107">
        <v>1593.2275853298327</v>
      </c>
      <c r="T89" s="107">
        <v>1646.4378965254266</v>
      </c>
      <c r="U89" s="107">
        <v>1679.0859570954635</v>
      </c>
      <c r="V89" s="107">
        <v>1724.7138952015796</v>
      </c>
      <c r="W89" s="107">
        <v>1699.6974896221516</v>
      </c>
      <c r="X89" s="107">
        <v>1788.9191596955288</v>
      </c>
      <c r="Y89" s="107">
        <v>1868.2502472850974</v>
      </c>
      <c r="Z89" s="107">
        <v>1944.6795037718184</v>
      </c>
      <c r="AA89" s="107">
        <v>1979.121398898224</v>
      </c>
      <c r="AB89" s="107">
        <v>1992.206697129672</v>
      </c>
      <c r="AC89" s="107">
        <v>2032.7327441820132</v>
      </c>
      <c r="AD89" s="107">
        <v>2065.8128820312568</v>
      </c>
      <c r="AE89" s="107">
        <v>2118.2169273419454</v>
      </c>
      <c r="AF89" s="107">
        <v>2193.0680080788843</v>
      </c>
      <c r="AG89" s="107">
        <v>2239.5680670164988</v>
      </c>
      <c r="AH89" s="107">
        <v>2307.816310732921</v>
      </c>
      <c r="AI89" s="107">
        <v>2368.0839576429471</v>
      </c>
      <c r="AJ89" s="107">
        <v>2450.8683322714687</v>
      </c>
      <c r="AK89" s="107">
        <v>2464.6445472455889</v>
      </c>
      <c r="AL89" s="107">
        <v>2512.2912982121088</v>
      </c>
      <c r="AM89" s="107">
        <v>2562.4196914262802</v>
      </c>
      <c r="AN89" s="107">
        <v>2636.5236247748653</v>
      </c>
      <c r="AO89" s="107">
        <v>2754.8721326755417</v>
      </c>
      <c r="AP89" s="107">
        <v>2901.5447627880021</v>
      </c>
      <c r="AQ89" s="107">
        <v>2927.1416619855586</v>
      </c>
      <c r="AR89" s="107">
        <v>3032.3769032835103</v>
      </c>
      <c r="AS89" s="107">
        <v>3198.1352486406054</v>
      </c>
      <c r="AT89" s="107">
        <v>3322.2761460832612</v>
      </c>
      <c r="AU89" s="107">
        <v>3481.4235815413745</v>
      </c>
      <c r="AV89" s="107">
        <v>3397.7379338597566</v>
      </c>
      <c r="AW89" s="107">
        <v>3573.7391143671284</v>
      </c>
      <c r="AX89" s="107">
        <v>3704.6448139626373</v>
      </c>
      <c r="AY89" s="107">
        <v>3770.2952653800326</v>
      </c>
      <c r="AZ89" s="107">
        <v>3856.7128288582712</v>
      </c>
      <c r="BA89" s="107">
        <v>3877.9467310291902</v>
      </c>
      <c r="BB89" s="107">
        <v>3961.9309354355055</v>
      </c>
      <c r="BC89" s="107">
        <v>3959.4310077650807</v>
      </c>
      <c r="BD89" s="113">
        <v>-6.3098719063103825E-4</v>
      </c>
      <c r="BE89" s="113">
        <v>2.7099155309224354E-2</v>
      </c>
      <c r="BF89" s="113">
        <v>3.9656610561869234E-2</v>
      </c>
    </row>
    <row r="90" spans="1:6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1"/>
      <c r="BD90" s="72"/>
      <c r="BE90" s="72"/>
      <c r="BF90" s="72"/>
    </row>
    <row r="91" spans="1:60">
      <c r="A91" s="61" t="s">
        <v>83</v>
      </c>
      <c r="B91" s="70">
        <v>312.98008219178087</v>
      </c>
      <c r="C91" s="70">
        <v>367.42750684931502</v>
      </c>
      <c r="D91" s="70">
        <v>401.4631780821918</v>
      </c>
      <c r="E91" s="70">
        <v>435.99117486338798</v>
      </c>
      <c r="F91" s="70">
        <v>450.96082191780823</v>
      </c>
      <c r="G91" s="70">
        <v>496.75350684931504</v>
      </c>
      <c r="H91" s="70">
        <v>523.10101369863014</v>
      </c>
      <c r="I91" s="70">
        <v>532.15937158469944</v>
      </c>
      <c r="J91" s="70">
        <v>569.90063013698636</v>
      </c>
      <c r="K91" s="70">
        <v>603.85564383561643</v>
      </c>
      <c r="L91" s="70">
        <v>600.00827397260275</v>
      </c>
      <c r="M91" s="70">
        <v>612.66478142076505</v>
      </c>
      <c r="N91" s="70">
        <v>643.16463013698637</v>
      </c>
      <c r="O91" s="70">
        <v>655.06145579220231</v>
      </c>
      <c r="P91" s="70">
        <v>667.34391432016332</v>
      </c>
      <c r="Q91" s="70">
        <v>639.48495495750319</v>
      </c>
      <c r="R91" s="70">
        <v>622.19098572254438</v>
      </c>
      <c r="S91" s="70">
        <v>626.52039920312177</v>
      </c>
      <c r="T91" s="70">
        <v>618.30442795019405</v>
      </c>
      <c r="U91" s="70">
        <v>646.26679857308932</v>
      </c>
      <c r="V91" s="70">
        <v>626.86097345833718</v>
      </c>
      <c r="W91" s="70">
        <v>639.16908149256824</v>
      </c>
      <c r="X91" s="70">
        <v>652.61413841643446</v>
      </c>
      <c r="Y91" s="70">
        <v>681.9034478009396</v>
      </c>
      <c r="Z91" s="70">
        <v>709.93715352919719</v>
      </c>
      <c r="AA91" s="70">
        <v>725.09106693141223</v>
      </c>
      <c r="AB91" s="70">
        <v>703.94586086264485</v>
      </c>
      <c r="AC91" s="70">
        <v>707.34079811858828</v>
      </c>
      <c r="AD91" s="70">
        <v>744.34311918340859</v>
      </c>
      <c r="AE91" s="70">
        <v>772.81798104475797</v>
      </c>
      <c r="AF91" s="70">
        <v>797.14456637595072</v>
      </c>
      <c r="AG91" s="70">
        <v>807.74972113983335</v>
      </c>
      <c r="AH91" s="70">
        <v>827.49634724600151</v>
      </c>
      <c r="AI91" s="70">
        <v>828.86166549720883</v>
      </c>
      <c r="AJ91" s="70">
        <v>851.22156257885297</v>
      </c>
      <c r="AK91" s="70">
        <v>845.99340987331402</v>
      </c>
      <c r="AL91" s="70">
        <v>851.92298681169621</v>
      </c>
      <c r="AM91" s="70">
        <v>851.43447647949995</v>
      </c>
      <c r="AN91" s="70">
        <v>849.15614463193958</v>
      </c>
      <c r="AO91" s="70">
        <v>866.19437573424807</v>
      </c>
      <c r="AP91" s="70">
        <v>870.151652300514</v>
      </c>
      <c r="AQ91" s="70">
        <v>936.21661493661691</v>
      </c>
      <c r="AR91" s="70">
        <v>934.63721552763116</v>
      </c>
      <c r="AS91" s="70">
        <v>944.1569451905084</v>
      </c>
      <c r="AT91" s="70">
        <v>950.23779648594427</v>
      </c>
      <c r="AU91" s="70">
        <v>953.82858273664215</v>
      </c>
      <c r="AV91" s="70">
        <v>1000.7345292560888</v>
      </c>
      <c r="AW91" s="70">
        <v>1024.9311929584931</v>
      </c>
      <c r="AX91" s="70">
        <v>1034.1058352975367</v>
      </c>
      <c r="AY91" s="70">
        <v>1046.6320256201659</v>
      </c>
      <c r="AZ91" s="70">
        <v>1004.7707616997059</v>
      </c>
      <c r="BA91" s="70">
        <v>1038.3930025916611</v>
      </c>
      <c r="BB91" s="70">
        <v>1054.6218927750328</v>
      </c>
      <c r="BC91" s="71">
        <v>1093.639012653277</v>
      </c>
      <c r="BD91" s="72">
        <v>3.6996311327823994E-2</v>
      </c>
      <c r="BE91" s="72">
        <v>1.2151146233266186E-2</v>
      </c>
      <c r="BF91" s="72">
        <v>1.0953598215249263E-2</v>
      </c>
    </row>
    <row r="92" spans="1:60">
      <c r="A92" s="61" t="s">
        <v>84</v>
      </c>
      <c r="B92" s="70" t="s">
        <v>19</v>
      </c>
      <c r="C92" s="70" t="s">
        <v>19</v>
      </c>
      <c r="D92" s="70" t="s">
        <v>19</v>
      </c>
      <c r="E92" s="70" t="s">
        <v>19</v>
      </c>
      <c r="F92" s="70" t="s">
        <v>19</v>
      </c>
      <c r="G92" s="70" t="s">
        <v>19</v>
      </c>
      <c r="H92" s="70">
        <v>14.006054794520548</v>
      </c>
      <c r="I92" s="70">
        <v>16.867568306010931</v>
      </c>
      <c r="J92" s="70">
        <v>18.974684931506847</v>
      </c>
      <c r="K92" s="70">
        <v>19.626383561643834</v>
      </c>
      <c r="L92" s="70">
        <v>23.102849315068497</v>
      </c>
      <c r="M92" s="70">
        <v>24.930519125683062</v>
      </c>
      <c r="N92" s="70">
        <v>24.583315068493153</v>
      </c>
      <c r="O92" s="70">
        <v>26.193945205479448</v>
      </c>
      <c r="P92" s="70">
        <v>28.924301369863016</v>
      </c>
      <c r="Q92" s="70">
        <v>32.355136612021859</v>
      </c>
      <c r="R92" s="70">
        <v>33.594356164383555</v>
      </c>
      <c r="S92" s="70">
        <v>33.190821917808222</v>
      </c>
      <c r="T92" s="70">
        <v>29.681260273972605</v>
      </c>
      <c r="U92" s="70">
        <v>29.8518306010929</v>
      </c>
      <c r="V92" s="70">
        <v>33.589698630136986</v>
      </c>
      <c r="W92" s="70">
        <v>36.142547945205479</v>
      </c>
      <c r="X92" s="70">
        <v>35.751150684931517</v>
      </c>
      <c r="Y92" s="70">
        <v>35.803688524590171</v>
      </c>
      <c r="Z92" s="70">
        <v>39.39123287671233</v>
      </c>
      <c r="AA92" s="70">
        <v>38.224958904109592</v>
      </c>
      <c r="AB92" s="70">
        <v>35.424383561643829</v>
      </c>
      <c r="AC92" s="70">
        <v>39.250573770491798</v>
      </c>
      <c r="AD92" s="70">
        <v>44.07386301369862</v>
      </c>
      <c r="AE92" s="70">
        <v>46.144054794520557</v>
      </c>
      <c r="AF92" s="70">
        <v>60.084958904109591</v>
      </c>
      <c r="AG92" s="70">
        <v>61.092486338797812</v>
      </c>
      <c r="AH92" s="70">
        <v>70.560794520547944</v>
      </c>
      <c r="AI92" s="70">
        <v>78.118136986301366</v>
      </c>
      <c r="AJ92" s="70">
        <v>69.237780821917809</v>
      </c>
      <c r="AK92" s="70">
        <v>67.970573770491811</v>
      </c>
      <c r="AL92" s="70">
        <v>81.379260273972605</v>
      </c>
      <c r="AM92" s="70">
        <v>81.766496356164382</v>
      </c>
      <c r="AN92" s="70">
        <v>84.914781671232873</v>
      </c>
      <c r="AO92" s="70">
        <v>79.278176420765021</v>
      </c>
      <c r="AP92" s="70">
        <v>79.926023808219171</v>
      </c>
      <c r="AQ92" s="70">
        <v>80.628859424657534</v>
      </c>
      <c r="AR92" s="70">
        <v>76.21107712328768</v>
      </c>
      <c r="AS92" s="70">
        <v>77.115004863387952</v>
      </c>
      <c r="AT92" s="70">
        <v>72.344947150684931</v>
      </c>
      <c r="AU92" s="70">
        <v>80.637854027397253</v>
      </c>
      <c r="AV92" s="70">
        <v>103.68115147945205</v>
      </c>
      <c r="AW92" s="70">
        <v>109.76585838797814</v>
      </c>
      <c r="AX92" s="70">
        <v>107.65832334246575</v>
      </c>
      <c r="AY92" s="70">
        <v>120.39810552380568</v>
      </c>
      <c r="AZ92" s="70">
        <v>127.4797322672822</v>
      </c>
      <c r="BA92" s="70">
        <v>137.11494084852174</v>
      </c>
      <c r="BB92" s="70">
        <v>153.06656196849389</v>
      </c>
      <c r="BC92" s="71">
        <v>175.6941173771917</v>
      </c>
      <c r="BD92" s="72">
        <v>0.14782820700810739</v>
      </c>
      <c r="BE92" s="72">
        <v>7.2225725283768805E-2</v>
      </c>
      <c r="BF92" s="72">
        <v>1.7597056691161877E-3</v>
      </c>
    </row>
    <row r="93" spans="1:60" s="109" customFormat="1">
      <c r="A93" s="109" t="s">
        <v>16</v>
      </c>
      <c r="B93" s="110">
        <v>215.49350684931505</v>
      </c>
      <c r="C93" s="110">
        <v>276.66547945205474</v>
      </c>
      <c r="D93" s="110">
        <v>273.2941369863014</v>
      </c>
      <c r="E93" s="110">
        <v>298.00571038251366</v>
      </c>
      <c r="F93" s="110">
        <v>400.56093150684933</v>
      </c>
      <c r="G93" s="110">
        <v>554.22446575342474</v>
      </c>
      <c r="H93" s="110">
        <v>753.26528767123284</v>
      </c>
      <c r="I93" s="110">
        <v>864.58803278688515</v>
      </c>
      <c r="J93" s="110">
        <v>1058.3232328767122</v>
      </c>
      <c r="K93" s="110">
        <v>1216.7103561643835</v>
      </c>
      <c r="L93" s="110">
        <v>1341.9964657534247</v>
      </c>
      <c r="M93" s="110">
        <v>1534.1262021857922</v>
      </c>
      <c r="N93" s="110">
        <v>1624.8955890410957</v>
      </c>
      <c r="O93" s="110">
        <v>1819.0612328767122</v>
      </c>
      <c r="P93" s="110">
        <v>1827.1003835616441</v>
      </c>
      <c r="Q93" s="110">
        <v>1706.8353370380132</v>
      </c>
      <c r="R93" s="110">
        <v>1625.3579116763037</v>
      </c>
      <c r="S93" s="110">
        <v>1613.6112014634873</v>
      </c>
      <c r="T93" s="110">
        <v>1654.3262115332534</v>
      </c>
      <c r="U93" s="110">
        <v>1712.8878354494391</v>
      </c>
      <c r="V93" s="110">
        <v>1807.4444120079836</v>
      </c>
      <c r="W93" s="110">
        <v>1924.9545016215109</v>
      </c>
      <c r="X93" s="110">
        <v>2048.2839558768205</v>
      </c>
      <c r="Y93" s="110">
        <v>2202.924571759479</v>
      </c>
      <c r="Z93" s="110">
        <v>2315.0688682844584</v>
      </c>
      <c r="AA93" s="110">
        <v>2296.8889110359264</v>
      </c>
      <c r="AB93" s="110">
        <v>2490.5689372523871</v>
      </c>
      <c r="AC93" s="110">
        <v>2704.8812894035336</v>
      </c>
      <c r="AD93" s="110">
        <v>3013.470846378344</v>
      </c>
      <c r="AE93" s="110">
        <v>3068.8205428342162</v>
      </c>
      <c r="AF93" s="110">
        <v>3342.2322795830696</v>
      </c>
      <c r="AG93" s="110">
        <v>3659.8938759415132</v>
      </c>
      <c r="AH93" s="110">
        <v>4007.3786777079772</v>
      </c>
      <c r="AI93" s="110">
        <v>4139.0104272576236</v>
      </c>
      <c r="AJ93" s="110">
        <v>4386.9819388009964</v>
      </c>
      <c r="AK93" s="110">
        <v>4696.9236831543449</v>
      </c>
      <c r="AL93" s="110">
        <v>4809.7132712225857</v>
      </c>
      <c r="AM93" s="110">
        <v>5201.3981721226455</v>
      </c>
      <c r="AN93" s="110">
        <v>5781.567239637614</v>
      </c>
      <c r="AO93" s="110">
        <v>6738.0832353915539</v>
      </c>
      <c r="AP93" s="110">
        <v>6880.8895081219207</v>
      </c>
      <c r="AQ93" s="110">
        <v>7407.6651803216319</v>
      </c>
      <c r="AR93" s="110">
        <v>7784.2554658488698</v>
      </c>
      <c r="AS93" s="110">
        <v>7914.1338763031426</v>
      </c>
      <c r="AT93" s="110">
        <v>8295.047624560746</v>
      </c>
      <c r="AU93" s="110">
        <v>9445.542192246483</v>
      </c>
      <c r="AV93" s="110">
        <v>9807.8663914025383</v>
      </c>
      <c r="AW93" s="110">
        <v>10242.26314269768</v>
      </c>
      <c r="AX93" s="110">
        <v>10749.549693221459</v>
      </c>
      <c r="AY93" s="110">
        <v>11239.362567351298</v>
      </c>
      <c r="AZ93" s="110">
        <v>11985.859052375503</v>
      </c>
      <c r="BA93" s="110">
        <v>12303.708267079199</v>
      </c>
      <c r="BB93" s="110">
        <v>12840.34595087158</v>
      </c>
      <c r="BC93" s="111">
        <v>13524.976968026991</v>
      </c>
      <c r="BD93" s="112">
        <v>5.3318736097522246E-2</v>
      </c>
      <c r="BE93" s="112">
        <v>5.1322512928305253E-2</v>
      </c>
      <c r="BF93" s="112">
        <v>0.13546258122124602</v>
      </c>
      <c r="BG93" s="121">
        <f>BC93/B93</f>
        <v>62.762805087600164</v>
      </c>
      <c r="BH93" s="121">
        <f>BC93/AK93</f>
        <v>2.8795394348293799</v>
      </c>
    </row>
    <row r="94" spans="1:60">
      <c r="A94" s="61" t="s">
        <v>85</v>
      </c>
      <c r="B94" s="70">
        <v>40.611954394520545</v>
      </c>
      <c r="C94" s="70">
        <v>44.745884602739729</v>
      </c>
      <c r="D94" s="70">
        <v>53.571846698356175</v>
      </c>
      <c r="E94" s="70">
        <v>58.338288454098354</v>
      </c>
      <c r="F94" s="70">
        <v>69.568206625205491</v>
      </c>
      <c r="G94" s="70">
        <v>74.896078318356174</v>
      </c>
      <c r="H94" s="70">
        <v>79.621315068493161</v>
      </c>
      <c r="I94" s="70">
        <v>90.005628415300549</v>
      </c>
      <c r="J94" s="70">
        <v>93.920931506849328</v>
      </c>
      <c r="K94" s="70">
        <v>96.436246575342466</v>
      </c>
      <c r="L94" s="70">
        <v>91.173753424657534</v>
      </c>
      <c r="M94" s="70">
        <v>107.11467213114756</v>
      </c>
      <c r="N94" s="70">
        <v>115.77315068493151</v>
      </c>
      <c r="O94" s="70">
        <v>120.46402739726028</v>
      </c>
      <c r="P94" s="70">
        <v>123.75271232876712</v>
      </c>
      <c r="Q94" s="70">
        <v>125.87844262295081</v>
      </c>
      <c r="R94" s="70">
        <v>133.91819178082193</v>
      </c>
      <c r="S94" s="70">
        <v>130.88783561643837</v>
      </c>
      <c r="T94" s="70">
        <v>117.48331506849316</v>
      </c>
      <c r="U94" s="70">
        <v>109.39874316939888</v>
      </c>
      <c r="V94" s="70">
        <v>103.48501369863015</v>
      </c>
      <c r="W94" s="70">
        <v>102.13953424657532</v>
      </c>
      <c r="X94" s="70">
        <v>100.85191780821917</v>
      </c>
      <c r="Y94" s="70">
        <v>115.28008196721314</v>
      </c>
      <c r="Z94" s="70">
        <v>123.30939726027397</v>
      </c>
      <c r="AA94" s="70">
        <v>130.51320547945207</v>
      </c>
      <c r="AB94" s="70">
        <v>130.77479452054797</v>
      </c>
      <c r="AC94" s="70">
        <v>166.43237704918033</v>
      </c>
      <c r="AD94" s="70">
        <v>173.89904109589042</v>
      </c>
      <c r="AE94" s="70">
        <v>186.31361643835618</v>
      </c>
      <c r="AF94" s="70">
        <v>198.77884931506847</v>
      </c>
      <c r="AG94" s="70">
        <v>194.14352459016393</v>
      </c>
      <c r="AH94" s="70">
        <v>192.52498630136986</v>
      </c>
      <c r="AI94" s="70">
        <v>184.72128767123291</v>
      </c>
      <c r="AJ94" s="70">
        <v>197.29167123287669</v>
      </c>
      <c r="AK94" s="70">
        <v>204.13874316939894</v>
      </c>
      <c r="AL94" s="70">
        <v>242.33180821917813</v>
      </c>
      <c r="AM94" s="70">
        <v>265.65413698630135</v>
      </c>
      <c r="AN94" s="70">
        <v>267.13279452054792</v>
      </c>
      <c r="AO94" s="70">
        <v>311.39349726775959</v>
      </c>
      <c r="AP94" s="70">
        <v>283.13230136986306</v>
      </c>
      <c r="AQ94" s="70">
        <v>303.06930395645873</v>
      </c>
      <c r="AR94" s="70">
        <v>321.94747143975684</v>
      </c>
      <c r="AS94" s="70">
        <v>291.63504441227769</v>
      </c>
      <c r="AT94" s="70">
        <v>331.59321304980546</v>
      </c>
      <c r="AU94" s="70">
        <v>359.06318599915687</v>
      </c>
      <c r="AV94" s="70">
        <v>360.84786228772975</v>
      </c>
      <c r="AW94" s="70">
        <v>344.2983176690098</v>
      </c>
      <c r="AX94" s="70">
        <v>351.8688193606377</v>
      </c>
      <c r="AY94" s="70">
        <v>335.89182843340956</v>
      </c>
      <c r="AZ94" s="70">
        <v>367.50986814044876</v>
      </c>
      <c r="BA94" s="70">
        <v>380.1621009203418</v>
      </c>
      <c r="BB94" s="70">
        <v>427.43433581509379</v>
      </c>
      <c r="BC94" s="71">
        <v>434.20958030318002</v>
      </c>
      <c r="BD94" s="72">
        <v>1.585095983261664E-2</v>
      </c>
      <c r="BE94" s="72">
        <v>2.8746661299433818E-2</v>
      </c>
      <c r="BF94" s="72">
        <v>4.3489279632720253E-3</v>
      </c>
    </row>
    <row r="95" spans="1:60">
      <c r="A95" s="61" t="s">
        <v>86</v>
      </c>
      <c r="B95" s="70">
        <v>252.23397260273973</v>
      </c>
      <c r="C95" s="70">
        <v>281.52871232876714</v>
      </c>
      <c r="D95" s="70">
        <v>289.37978082191785</v>
      </c>
      <c r="E95" s="70">
        <v>324.3339071038252</v>
      </c>
      <c r="F95" s="70">
        <v>392.34539726027401</v>
      </c>
      <c r="G95" s="70">
        <v>390.31695890410958</v>
      </c>
      <c r="H95" s="70">
        <v>416.35964383561645</v>
      </c>
      <c r="I95" s="70">
        <v>447.39715846994545</v>
      </c>
      <c r="J95" s="70">
        <v>473.66969863013696</v>
      </c>
      <c r="K95" s="70">
        <v>464.37531506849319</v>
      </c>
      <c r="L95" s="70">
        <v>476.86199999999997</v>
      </c>
      <c r="M95" s="70">
        <v>502.89642076502724</v>
      </c>
      <c r="N95" s="70">
        <v>542.08857534246567</v>
      </c>
      <c r="O95" s="70">
        <v>588.40901369863013</v>
      </c>
      <c r="P95" s="70">
        <v>633.68246575342471</v>
      </c>
      <c r="Q95" s="70">
        <v>643.37934426229515</v>
      </c>
      <c r="R95" s="70">
        <v>696.94778082191772</v>
      </c>
      <c r="S95" s="70">
        <v>727.63049315068497</v>
      </c>
      <c r="T95" s="70">
        <v>765.40416438356158</v>
      </c>
      <c r="U95" s="70">
        <v>822.80710382513666</v>
      </c>
      <c r="V95" s="70">
        <v>895.97578082191785</v>
      </c>
      <c r="W95" s="70">
        <v>944.12542465753427</v>
      </c>
      <c r="X95" s="70">
        <v>974.25764383561659</v>
      </c>
      <c r="Y95" s="70">
        <v>1069.4853551912568</v>
      </c>
      <c r="Z95" s="70">
        <v>1163.6973424657533</v>
      </c>
      <c r="AA95" s="70">
        <v>1210.1382739726025</v>
      </c>
      <c r="AB95" s="70">
        <v>1230.3528219178083</v>
      </c>
      <c r="AC95" s="70">
        <v>1291.8833060109287</v>
      </c>
      <c r="AD95" s="70">
        <v>1308.227917808219</v>
      </c>
      <c r="AE95" s="70">
        <v>1405.9692602739726</v>
      </c>
      <c r="AF95" s="70">
        <v>1573.2390410958903</v>
      </c>
      <c r="AG95" s="70">
        <v>1692.7283333333335</v>
      </c>
      <c r="AH95" s="70">
        <v>1823.0687397260272</v>
      </c>
      <c r="AI95" s="70">
        <v>1959.3902191780824</v>
      </c>
      <c r="AJ95" s="70">
        <v>2148.5429399369868</v>
      </c>
      <c r="AK95" s="70">
        <v>2260.1889459344266</v>
      </c>
      <c r="AL95" s="70">
        <v>2287.3258417589041</v>
      </c>
      <c r="AM95" s="70">
        <v>2459.9524156127504</v>
      </c>
      <c r="AN95" s="70">
        <v>2529.2998360374081</v>
      </c>
      <c r="AO95" s="70">
        <v>2601.3900615733151</v>
      </c>
      <c r="AP95" s="70">
        <v>2659.8869210491744</v>
      </c>
      <c r="AQ95" s="70">
        <v>2794.5851804244817</v>
      </c>
      <c r="AR95" s="70">
        <v>3000.4562303707085</v>
      </c>
      <c r="AS95" s="70">
        <v>3137.0394227391284</v>
      </c>
      <c r="AT95" s="70">
        <v>3300.3579423548699</v>
      </c>
      <c r="AU95" s="70">
        <v>3380.9665265999301</v>
      </c>
      <c r="AV95" s="70">
        <v>3549.7477379457323</v>
      </c>
      <c r="AW95" s="70">
        <v>3747.4075081080982</v>
      </c>
      <c r="AX95" s="70">
        <v>3789.4271504879439</v>
      </c>
      <c r="AY95" s="70">
        <v>3913.8578110214257</v>
      </c>
      <c r="AZ95" s="70">
        <v>4244.5469054935029</v>
      </c>
      <c r="BA95" s="70">
        <v>4654.0068022453415</v>
      </c>
      <c r="BB95" s="70">
        <v>4869.762687685633</v>
      </c>
      <c r="BC95" s="71">
        <v>5155.7474467667025</v>
      </c>
      <c r="BD95" s="72">
        <v>5.8726631547005637E-2</v>
      </c>
      <c r="BE95" s="72">
        <v>4.9619885963137822E-2</v>
      </c>
      <c r="BF95" s="72">
        <v>5.1638598639754257E-2</v>
      </c>
    </row>
    <row r="96" spans="1:60">
      <c r="A96" s="61" t="s">
        <v>87</v>
      </c>
      <c r="B96" s="70">
        <v>121.97095890410961</v>
      </c>
      <c r="C96" s="70">
        <v>117.46665753424656</v>
      </c>
      <c r="D96" s="70">
        <v>114.31797260273972</v>
      </c>
      <c r="E96" s="70">
        <v>120.64631147540983</v>
      </c>
      <c r="F96" s="70">
        <v>130.46167123287668</v>
      </c>
      <c r="G96" s="70">
        <v>137.74054794520549</v>
      </c>
      <c r="H96" s="70">
        <v>142.39956164383565</v>
      </c>
      <c r="I96" s="70">
        <v>154.25601092896176</v>
      </c>
      <c r="J96" s="70">
        <v>184.44208219178086</v>
      </c>
      <c r="K96" s="70">
        <v>193.20487671232877</v>
      </c>
      <c r="L96" s="70">
        <v>221.15720547945207</v>
      </c>
      <c r="M96" s="70">
        <v>237.28486338797811</v>
      </c>
      <c r="N96" s="70">
        <v>280.86586301369863</v>
      </c>
      <c r="O96" s="70">
        <v>316.93150684931504</v>
      </c>
      <c r="P96" s="70">
        <v>345.58517808219182</v>
      </c>
      <c r="Q96" s="70">
        <v>385.71499999999992</v>
      </c>
      <c r="R96" s="70">
        <v>430.78813698630137</v>
      </c>
      <c r="S96" s="70">
        <v>447.56487671232873</v>
      </c>
      <c r="T96" s="70">
        <v>438.5658904109589</v>
      </c>
      <c r="U96" s="70">
        <v>460.85122950819675</v>
      </c>
      <c r="V96" s="70">
        <v>453.85600000000005</v>
      </c>
      <c r="W96" s="70">
        <v>493.77986301369862</v>
      </c>
      <c r="X96" s="70">
        <v>510.83964383561641</v>
      </c>
      <c r="Y96" s="70">
        <v>535.92106557377042</v>
      </c>
      <c r="Z96" s="70">
        <v>569.51986301369868</v>
      </c>
      <c r="AA96" s="70">
        <v>652.26104109589028</v>
      </c>
      <c r="AB96" s="70">
        <v>692.114794520548</v>
      </c>
      <c r="AC96" s="70">
        <v>745.11661202185792</v>
      </c>
      <c r="AD96" s="70">
        <v>785.84287671232892</v>
      </c>
      <c r="AE96" s="70">
        <v>808.95750684931511</v>
      </c>
      <c r="AF96" s="70">
        <v>864.67457534246591</v>
      </c>
      <c r="AG96" s="70">
        <v>923.63379781420758</v>
      </c>
      <c r="AH96" s="70">
        <v>1023.95597260274</v>
      </c>
      <c r="AI96" s="70">
        <v>977.72621917808226</v>
      </c>
      <c r="AJ96" s="70">
        <v>1022.3176438356163</v>
      </c>
      <c r="AK96" s="70">
        <v>1147.7845579138943</v>
      </c>
      <c r="AL96" s="70">
        <v>1165.2007106492542</v>
      </c>
      <c r="AM96" s="70">
        <v>1209.0710425870893</v>
      </c>
      <c r="AN96" s="70">
        <v>1229.7864587462407</v>
      </c>
      <c r="AO96" s="70">
        <v>1307.5011555772389</v>
      </c>
      <c r="AP96" s="70">
        <v>1302.6134816659842</v>
      </c>
      <c r="AQ96" s="70">
        <v>1243.9960567827961</v>
      </c>
      <c r="AR96" s="70">
        <v>1318.8915469613428</v>
      </c>
      <c r="AS96" s="70">
        <v>1287.5531924046645</v>
      </c>
      <c r="AT96" s="70">
        <v>1320.8377238662094</v>
      </c>
      <c r="AU96" s="70">
        <v>1415.1869994074339</v>
      </c>
      <c r="AV96" s="70">
        <v>1590.0171594579754</v>
      </c>
      <c r="AW96" s="70">
        <v>1646.1089846904292</v>
      </c>
      <c r="AX96" s="70">
        <v>1676.6382845381177</v>
      </c>
      <c r="AY96" s="70">
        <v>1708.0543776414881</v>
      </c>
      <c r="AZ96" s="70">
        <v>1570.5028572737779</v>
      </c>
      <c r="BA96" s="70">
        <v>1628.4489894610545</v>
      </c>
      <c r="BB96" s="70">
        <v>1696.2834296199503</v>
      </c>
      <c r="BC96" s="71">
        <v>1785.1429225843947</v>
      </c>
      <c r="BD96" s="72">
        <v>5.2384814596905693E-2</v>
      </c>
      <c r="BE96" s="72">
        <v>2.5484105688907022E-2</v>
      </c>
      <c r="BF96" s="72">
        <v>1.787951792552276E-2</v>
      </c>
    </row>
    <row r="97" spans="1:60">
      <c r="A97" s="61" t="s">
        <v>88</v>
      </c>
      <c r="B97" s="70">
        <v>1705.0758630136986</v>
      </c>
      <c r="C97" s="70">
        <v>1945.1918904109589</v>
      </c>
      <c r="D97" s="70">
        <v>2388.4097260273975</v>
      </c>
      <c r="E97" s="70">
        <v>2765.2075683060107</v>
      </c>
      <c r="F97" s="70">
        <v>3284.0393972602742</v>
      </c>
      <c r="G97" s="70">
        <v>3876.2086027397263</v>
      </c>
      <c r="H97" s="70">
        <v>4285.4478356164382</v>
      </c>
      <c r="I97" s="70">
        <v>4570.6391530054643</v>
      </c>
      <c r="J97" s="70">
        <v>5264.6044383561639</v>
      </c>
      <c r="K97" s="70">
        <v>5068.1858356164385</v>
      </c>
      <c r="L97" s="70">
        <v>4787.5867945205482</v>
      </c>
      <c r="M97" s="70">
        <v>4975.9575683060111</v>
      </c>
      <c r="N97" s="70">
        <v>5083.1926575342477</v>
      </c>
      <c r="O97" s="70">
        <v>5421.0980273972609</v>
      </c>
      <c r="P97" s="70">
        <v>5491.0714794520536</v>
      </c>
      <c r="Q97" s="70">
        <v>4904.6858743169405</v>
      </c>
      <c r="R97" s="70">
        <v>4655.7268767123296</v>
      </c>
      <c r="S97" s="70">
        <v>4404.2656712328771</v>
      </c>
      <c r="T97" s="70">
        <v>4406.0130136986309</v>
      </c>
      <c r="U97" s="70">
        <v>4620.9156557377055</v>
      </c>
      <c r="V97" s="70">
        <v>4427.5869863013704</v>
      </c>
      <c r="W97" s="70">
        <v>4483.7970684931515</v>
      </c>
      <c r="X97" s="70">
        <v>4491.020438356164</v>
      </c>
      <c r="Y97" s="70">
        <v>4807.0469945355189</v>
      </c>
      <c r="Z97" s="70">
        <v>5017.1761095890406</v>
      </c>
      <c r="AA97" s="70">
        <v>5239.5653641886838</v>
      </c>
      <c r="AB97" s="70">
        <v>5327.5912757133246</v>
      </c>
      <c r="AC97" s="70">
        <v>5454.8685781247141</v>
      </c>
      <c r="AD97" s="70">
        <v>5367.2389997283708</v>
      </c>
      <c r="AE97" s="70">
        <v>5651.8223999165311</v>
      </c>
      <c r="AF97" s="70">
        <v>5770.7763538158579</v>
      </c>
      <c r="AG97" s="70">
        <v>5802.0012694175666</v>
      </c>
      <c r="AH97" s="70">
        <v>5756.1587764081933</v>
      </c>
      <c r="AI97" s="70">
        <v>5525.8880815044449</v>
      </c>
      <c r="AJ97" s="70">
        <v>5637.0094346563401</v>
      </c>
      <c r="AK97" s="70">
        <v>5542.0497047834833</v>
      </c>
      <c r="AL97" s="70">
        <v>5392.4312089369623</v>
      </c>
      <c r="AM97" s="70">
        <v>5311.835710057263</v>
      </c>
      <c r="AN97" s="70">
        <v>5417.6198837917836</v>
      </c>
      <c r="AO97" s="70">
        <v>5269.6923999536975</v>
      </c>
      <c r="AP97" s="70">
        <v>5353.8884465522415</v>
      </c>
      <c r="AQ97" s="70">
        <v>5173.6952807939724</v>
      </c>
      <c r="AR97" s="70">
        <v>5013.4456118459093</v>
      </c>
      <c r="AS97" s="70">
        <v>4846.589358852344</v>
      </c>
      <c r="AT97" s="70">
        <v>4389.6991624706925</v>
      </c>
      <c r="AU97" s="70">
        <v>4441.851700651755</v>
      </c>
      <c r="AV97" s="70">
        <v>4441.8606344218369</v>
      </c>
      <c r="AW97" s="70">
        <v>4701.6486315569964</v>
      </c>
      <c r="AX97" s="70">
        <v>4516.0180229768366</v>
      </c>
      <c r="AY97" s="70">
        <v>4302.784953474672</v>
      </c>
      <c r="AZ97" s="70">
        <v>4150.6232880248845</v>
      </c>
      <c r="BA97" s="70">
        <v>4019.0469447857945</v>
      </c>
      <c r="BB97" s="70">
        <v>3975.373302990402</v>
      </c>
      <c r="BC97" s="71">
        <v>3853.5619468755963</v>
      </c>
      <c r="BD97" s="72">
        <v>-3.0641488693194052E-2</v>
      </c>
      <c r="BE97" s="72">
        <v>-2.2933415160668269E-2</v>
      </c>
      <c r="BF97" s="72">
        <v>3.8596254134389787E-2</v>
      </c>
    </row>
    <row r="98" spans="1:60">
      <c r="A98" s="61" t="s">
        <v>89</v>
      </c>
      <c r="B98" s="70">
        <v>46.080225419178085</v>
      </c>
      <c r="C98" s="70">
        <v>53.752090536986309</v>
      </c>
      <c r="D98" s="70">
        <v>53.440896416438356</v>
      </c>
      <c r="E98" s="70">
        <v>53.940900229508202</v>
      </c>
      <c r="F98" s="70">
        <v>55.896797260273971</v>
      </c>
      <c r="G98" s="70">
        <v>61.79401929863014</v>
      </c>
      <c r="H98" s="70">
        <v>67.587068493150682</v>
      </c>
      <c r="I98" s="70">
        <v>74.930765027322394</v>
      </c>
      <c r="J98" s="70">
        <v>81.920958904109582</v>
      </c>
      <c r="K98" s="70">
        <v>81.673287671232885</v>
      </c>
      <c r="L98" s="70">
        <v>86.158164383561655</v>
      </c>
      <c r="M98" s="70">
        <v>95.739480874316925</v>
      </c>
      <c r="N98" s="70">
        <v>108.91706849315069</v>
      </c>
      <c r="O98" s="70">
        <v>119.0211506849315</v>
      </c>
      <c r="P98" s="70">
        <v>144.90509589041096</v>
      </c>
      <c r="Q98" s="70">
        <v>163.21436980775411</v>
      </c>
      <c r="R98" s="70">
        <v>175.22566892142669</v>
      </c>
      <c r="S98" s="70">
        <v>183.59470224113855</v>
      </c>
      <c r="T98" s="70">
        <v>197.01966644161098</v>
      </c>
      <c r="U98" s="70">
        <v>193.69058361370867</v>
      </c>
      <c r="V98" s="70">
        <v>194.60717150911236</v>
      </c>
      <c r="W98" s="70">
        <v>188.01024903061904</v>
      </c>
      <c r="X98" s="70">
        <v>193.73091275213531</v>
      </c>
      <c r="Y98" s="70">
        <v>209.96142021236608</v>
      </c>
      <c r="Z98" s="70">
        <v>219.27016736847452</v>
      </c>
      <c r="AA98" s="70">
        <v>262.64299352337298</v>
      </c>
      <c r="AB98" s="70">
        <v>284.63836550493181</v>
      </c>
      <c r="AC98" s="70">
        <v>308.9519656040751</v>
      </c>
      <c r="AD98" s="70">
        <v>345.70528800796433</v>
      </c>
      <c r="AE98" s="70">
        <v>385.48121323109154</v>
      </c>
      <c r="AF98" s="70">
        <v>403.83524960762952</v>
      </c>
      <c r="AG98" s="70">
        <v>445.37097950000538</v>
      </c>
      <c r="AH98" s="70">
        <v>511.82543098863044</v>
      </c>
      <c r="AI98" s="70">
        <v>444.95999802528144</v>
      </c>
      <c r="AJ98" s="70">
        <v>489.36850990614113</v>
      </c>
      <c r="AK98" s="70">
        <v>494.5453180222367</v>
      </c>
      <c r="AL98" s="70">
        <v>521.53942060994063</v>
      </c>
      <c r="AM98" s="70">
        <v>588.09960543197508</v>
      </c>
      <c r="AN98" s="70">
        <v>620.25449221748636</v>
      </c>
      <c r="AO98" s="70">
        <v>633.12195832773818</v>
      </c>
      <c r="AP98" s="70">
        <v>637.39908369242437</v>
      </c>
      <c r="AQ98" s="70">
        <v>659.77187033157475</v>
      </c>
      <c r="AR98" s="70">
        <v>701.16630904353838</v>
      </c>
      <c r="AS98" s="70">
        <v>672.28825643762059</v>
      </c>
      <c r="AT98" s="70">
        <v>678.57175946003565</v>
      </c>
      <c r="AU98" s="70">
        <v>688.03938703760468</v>
      </c>
      <c r="AV98" s="70">
        <v>724.09848443649537</v>
      </c>
      <c r="AW98" s="70">
        <v>757.35063435117911</v>
      </c>
      <c r="AX98" s="70">
        <v>802.09676353603811</v>
      </c>
      <c r="AY98" s="70">
        <v>795.83817400555188</v>
      </c>
      <c r="AZ98" s="70">
        <v>789.57114230648961</v>
      </c>
      <c r="BA98" s="70">
        <v>806.98861460129888</v>
      </c>
      <c r="BB98" s="70">
        <v>792.92850196692564</v>
      </c>
      <c r="BC98" s="71">
        <v>813.79367046161565</v>
      </c>
      <c r="BD98" s="72">
        <v>2.6314060401325223E-2</v>
      </c>
      <c r="BE98" s="72">
        <v>1.2374736369850314E-2</v>
      </c>
      <c r="BF98" s="72">
        <v>8.1507415090499788E-3</v>
      </c>
    </row>
    <row r="99" spans="1:60">
      <c r="A99" s="61" t="s">
        <v>90</v>
      </c>
      <c r="B99" s="70">
        <v>56.719068493150679</v>
      </c>
      <c r="C99" s="70">
        <v>62.729753424657545</v>
      </c>
      <c r="D99" s="70">
        <v>65.81150684931508</v>
      </c>
      <c r="E99" s="70">
        <v>67.433169398907111</v>
      </c>
      <c r="F99" s="70">
        <v>70.332383561643837</v>
      </c>
      <c r="G99" s="70">
        <v>82.286931506849314</v>
      </c>
      <c r="H99" s="70">
        <v>84.87778082191781</v>
      </c>
      <c r="I99" s="70">
        <v>91.019617486338788</v>
      </c>
      <c r="J99" s="70">
        <v>96.232931506849326</v>
      </c>
      <c r="K99" s="70">
        <v>92.229519968659531</v>
      </c>
      <c r="L99" s="70">
        <v>89.086176612414903</v>
      </c>
      <c r="M99" s="70">
        <v>91.371028374271475</v>
      </c>
      <c r="N99" s="70">
        <v>92.031784037074857</v>
      </c>
      <c r="O99" s="70">
        <v>88.06140369360071</v>
      </c>
      <c r="P99" s="70">
        <v>89.029587255610593</v>
      </c>
      <c r="Q99" s="70">
        <v>86.267781068039554</v>
      </c>
      <c r="R99" s="70">
        <v>82.520117843532319</v>
      </c>
      <c r="S99" s="70">
        <v>82.679287974612592</v>
      </c>
      <c r="T99" s="70">
        <v>79.646217506163339</v>
      </c>
      <c r="U99" s="70">
        <v>80.922076008030359</v>
      </c>
      <c r="V99" s="70">
        <v>77.482549119492603</v>
      </c>
      <c r="W99" s="70">
        <v>62.595972610929742</v>
      </c>
      <c r="X99" s="70">
        <v>77.180457425779153</v>
      </c>
      <c r="Y99" s="70">
        <v>72.137780480126679</v>
      </c>
      <c r="Z99" s="70">
        <v>74.334647756540193</v>
      </c>
      <c r="AA99" s="70">
        <v>82.275346839583875</v>
      </c>
      <c r="AB99" s="70">
        <v>86.872470916280676</v>
      </c>
      <c r="AC99" s="70">
        <v>89.378480331967154</v>
      </c>
      <c r="AD99" s="70">
        <v>89.977448567789111</v>
      </c>
      <c r="AE99" s="70">
        <v>106.11733468220717</v>
      </c>
      <c r="AF99" s="70">
        <v>112.9510092998289</v>
      </c>
      <c r="AG99" s="70">
        <v>117.70878532442572</v>
      </c>
      <c r="AH99" s="70">
        <v>125.27400059849906</v>
      </c>
      <c r="AI99" s="70">
        <v>127.35942035617352</v>
      </c>
      <c r="AJ99" s="70">
        <v>128.6863604812182</v>
      </c>
      <c r="AK99" s="70">
        <v>131.52540033459016</v>
      </c>
      <c r="AL99" s="70">
        <v>133.13709222239081</v>
      </c>
      <c r="AM99" s="70">
        <v>137.9843386815044</v>
      </c>
      <c r="AN99" s="70">
        <v>145.5665024661717</v>
      </c>
      <c r="AO99" s="70">
        <v>146.62624616978275</v>
      </c>
      <c r="AP99" s="70">
        <v>150.25229760005629</v>
      </c>
      <c r="AQ99" s="70">
        <v>152.41878592171881</v>
      </c>
      <c r="AR99" s="70">
        <v>153.54105171438943</v>
      </c>
      <c r="AS99" s="70">
        <v>154.27228730841532</v>
      </c>
      <c r="AT99" s="70">
        <v>147.59066954929278</v>
      </c>
      <c r="AU99" s="70">
        <v>150.48716502645374</v>
      </c>
      <c r="AV99" s="70">
        <v>149.91132044384275</v>
      </c>
      <c r="AW99" s="70">
        <v>148.43636490248753</v>
      </c>
      <c r="AX99" s="70">
        <v>150.88864663927563</v>
      </c>
      <c r="AY99" s="70">
        <v>153.87718864929201</v>
      </c>
      <c r="AZ99" s="70">
        <v>159.91590323784123</v>
      </c>
      <c r="BA99" s="70">
        <v>163.00553500314757</v>
      </c>
      <c r="BB99" s="70">
        <v>174.98145930900873</v>
      </c>
      <c r="BC99" s="71">
        <v>172.93268279229227</v>
      </c>
      <c r="BD99" s="72">
        <v>-1.1708534863104636E-2</v>
      </c>
      <c r="BE99" s="72">
        <v>1.3157006874616517E-2</v>
      </c>
      <c r="BF99" s="72">
        <v>1.7320478729048966E-3</v>
      </c>
    </row>
    <row r="100" spans="1:60">
      <c r="A100" s="61" t="s">
        <v>91</v>
      </c>
      <c r="B100" s="70">
        <v>75.726520547945213</v>
      </c>
      <c r="C100" s="70">
        <v>77.752410958904107</v>
      </c>
      <c r="D100" s="70">
        <v>86.802712328767129</v>
      </c>
      <c r="E100" s="70">
        <v>98.628306010928966</v>
      </c>
      <c r="F100" s="70">
        <v>92.756657534246585</v>
      </c>
      <c r="G100" s="70">
        <v>91.832602739726028</v>
      </c>
      <c r="H100" s="70">
        <v>87.113753424657531</v>
      </c>
      <c r="I100" s="70">
        <v>71.204398907103823</v>
      </c>
      <c r="J100" s="70">
        <v>73.214301369863009</v>
      </c>
      <c r="K100" s="70">
        <v>78.955643835616428</v>
      </c>
      <c r="L100" s="70">
        <v>82.209452054794511</v>
      </c>
      <c r="M100" s="70">
        <v>82.284453551912577</v>
      </c>
      <c r="N100" s="70">
        <v>87.111452054794526</v>
      </c>
      <c r="O100" s="70">
        <v>92.016109589041108</v>
      </c>
      <c r="P100" s="70">
        <v>98.656520547945192</v>
      </c>
      <c r="Q100" s="70">
        <v>102.60765027322405</v>
      </c>
      <c r="R100" s="70">
        <v>109.07383561643834</v>
      </c>
      <c r="S100" s="70">
        <v>119.79756164383562</v>
      </c>
      <c r="T100" s="70">
        <v>131.67145205479449</v>
      </c>
      <c r="U100" s="70">
        <v>142.12218579234974</v>
      </c>
      <c r="V100" s="70">
        <v>151.97104109589043</v>
      </c>
      <c r="W100" s="70">
        <v>163.94460273972601</v>
      </c>
      <c r="X100" s="70">
        <v>179.80764383561643</v>
      </c>
      <c r="Y100" s="70">
        <v>193.19254098360653</v>
      </c>
      <c r="Z100" s="70">
        <v>207.28849315068493</v>
      </c>
      <c r="AA100" s="70">
        <v>216.3512602739726</v>
      </c>
      <c r="AB100" s="70">
        <v>227.10199999999998</v>
      </c>
      <c r="AC100" s="70">
        <v>246.78636612021862</v>
      </c>
      <c r="AD100" s="70">
        <v>269.00405479452058</v>
      </c>
      <c r="AE100" s="70">
        <v>287.86115068493154</v>
      </c>
      <c r="AF100" s="70">
        <v>311.6833698630137</v>
      </c>
      <c r="AG100" s="70">
        <v>326.41890710382518</v>
      </c>
      <c r="AH100" s="70">
        <v>336.77591780821916</v>
      </c>
      <c r="AI100" s="70">
        <v>348.39539726027397</v>
      </c>
      <c r="AJ100" s="70">
        <v>361.32980821917806</v>
      </c>
      <c r="AK100" s="70">
        <v>372.03868852459021</v>
      </c>
      <c r="AL100" s="70">
        <v>366.32791780821918</v>
      </c>
      <c r="AM100" s="70">
        <v>357.75106849315074</v>
      </c>
      <c r="AN100" s="70">
        <v>320.16306849315066</v>
      </c>
      <c r="AO100" s="70">
        <v>324.54270491803271</v>
      </c>
      <c r="AP100" s="70">
        <v>309.83189722191776</v>
      </c>
      <c r="AQ100" s="70">
        <v>353.83864835945212</v>
      </c>
      <c r="AR100" s="70">
        <v>384.0402856372603</v>
      </c>
      <c r="AS100" s="70">
        <v>389.2875962181422</v>
      </c>
      <c r="AT100" s="70">
        <v>414.95906340175338</v>
      </c>
      <c r="AU100" s="70">
        <v>411.20307530520546</v>
      </c>
      <c r="AV100" s="70">
        <v>414.27399738827393</v>
      </c>
      <c r="AW100" s="70">
        <v>402.28812351000005</v>
      </c>
      <c r="AX100" s="70">
        <v>441.90359308827396</v>
      </c>
      <c r="AY100" s="70">
        <v>457.9473822471781</v>
      </c>
      <c r="AZ100" s="70">
        <v>505.30064810821915</v>
      </c>
      <c r="BA100" s="70">
        <v>566.01650034229499</v>
      </c>
      <c r="BB100" s="70">
        <v>588.61597380706837</v>
      </c>
      <c r="BC100" s="71">
        <v>498.19687305556164</v>
      </c>
      <c r="BD100" s="72">
        <v>-0.15361305974537409</v>
      </c>
      <c r="BE100" s="72">
        <v>4.3627527783684394E-2</v>
      </c>
      <c r="BF100" s="72">
        <v>4.9898077120574015E-3</v>
      </c>
    </row>
    <row r="101" spans="1:60">
      <c r="A101" s="61" t="s">
        <v>92</v>
      </c>
      <c r="B101" s="70">
        <v>84.587479452054794</v>
      </c>
      <c r="C101" s="70">
        <v>92.282739726027401</v>
      </c>
      <c r="D101" s="70">
        <v>103.9908493150685</v>
      </c>
      <c r="E101" s="70">
        <v>118.34327868852459</v>
      </c>
      <c r="F101" s="70">
        <v>127.19252054794521</v>
      </c>
      <c r="G101" s="70">
        <v>144.4284109589041</v>
      </c>
      <c r="H101" s="70">
        <v>167.8356164383562</v>
      </c>
      <c r="I101" s="70">
        <v>164.26275956284155</v>
      </c>
      <c r="J101" s="70">
        <v>192.7445205479452</v>
      </c>
      <c r="K101" s="70">
        <v>180.02331506849316</v>
      </c>
      <c r="L101" s="70">
        <v>194.11290410958907</v>
      </c>
      <c r="M101" s="70">
        <v>198.61035519125687</v>
      </c>
      <c r="N101" s="70">
        <v>217.11323287671237</v>
      </c>
      <c r="O101" s="70">
        <v>223.85934246575343</v>
      </c>
      <c r="P101" s="70">
        <v>230.59849315068502</v>
      </c>
      <c r="Q101" s="70">
        <v>214.81991803278689</v>
      </c>
      <c r="R101" s="70">
        <v>202.59273972602739</v>
      </c>
      <c r="S101" s="70">
        <v>195.22904109589041</v>
      </c>
      <c r="T101" s="70">
        <v>203.84602739726031</v>
      </c>
      <c r="U101" s="70">
        <v>167.43920765027323</v>
      </c>
      <c r="V101" s="70">
        <v>150.26452054794524</v>
      </c>
      <c r="W101" s="70">
        <v>157.91898630136984</v>
      </c>
      <c r="X101" s="70">
        <v>182.80797260273974</v>
      </c>
      <c r="Y101" s="70">
        <v>197.13275956284153</v>
      </c>
      <c r="Z101" s="70">
        <v>222.31063013698633</v>
      </c>
      <c r="AA101" s="70">
        <v>232.84104109589038</v>
      </c>
      <c r="AB101" s="70">
        <v>225.67112328767124</v>
      </c>
      <c r="AC101" s="70">
        <v>276.67275956284152</v>
      </c>
      <c r="AD101" s="70">
        <v>287.99479452054794</v>
      </c>
      <c r="AE101" s="70">
        <v>304.01980821917812</v>
      </c>
      <c r="AF101" s="70">
        <v>341.66282191780823</v>
      </c>
      <c r="AG101" s="70">
        <v>357.57912568306006</v>
      </c>
      <c r="AH101" s="70">
        <v>386.57438356164386</v>
      </c>
      <c r="AI101" s="70">
        <v>389.74630136986292</v>
      </c>
      <c r="AJ101" s="70">
        <v>372.4612602739727</v>
      </c>
      <c r="AK101" s="70">
        <v>346.43521857923497</v>
      </c>
      <c r="AL101" s="70">
        <v>344.93942465753429</v>
      </c>
      <c r="AM101" s="70">
        <v>329.41934246575346</v>
      </c>
      <c r="AN101" s="70">
        <v>328.54287671232879</v>
      </c>
      <c r="AO101" s="70">
        <v>336.26061617332027</v>
      </c>
      <c r="AP101" s="70">
        <v>313.91437260273972</v>
      </c>
      <c r="AQ101" s="70">
        <v>283.28767121356168</v>
      </c>
      <c r="AR101" s="70">
        <v>295.08493149452056</v>
      </c>
      <c r="AS101" s="70">
        <v>282.80601093224044</v>
      </c>
      <c r="AT101" s="70">
        <v>299.63287671232877</v>
      </c>
      <c r="AU101" s="70">
        <v>312.61369863013692</v>
      </c>
      <c r="AV101" s="70">
        <v>297.99726027397264</v>
      </c>
      <c r="AW101" s="70">
        <v>308.98360655737702</v>
      </c>
      <c r="AX101" s="70">
        <v>326.44383561643838</v>
      </c>
      <c r="AY101" s="70">
        <v>346.77534246575345</v>
      </c>
      <c r="AZ101" s="70">
        <v>396.88366319051528</v>
      </c>
      <c r="BA101" s="70">
        <v>427.04895501460373</v>
      </c>
      <c r="BB101" s="70">
        <v>459.03494938749185</v>
      </c>
      <c r="BC101" s="71">
        <v>465.96532203046428</v>
      </c>
      <c r="BD101" s="72">
        <v>1.5097701497935878E-2</v>
      </c>
      <c r="BE101" s="72">
        <v>4.5177066964459556E-2</v>
      </c>
      <c r="BF101" s="72">
        <v>4.6669850478158583E-3</v>
      </c>
    </row>
    <row r="102" spans="1:60">
      <c r="A102" s="61" t="s">
        <v>93</v>
      </c>
      <c r="B102" s="70">
        <v>76.499759589800632</v>
      </c>
      <c r="C102" s="70">
        <v>87.407388117026571</v>
      </c>
      <c r="D102" s="70">
        <v>104.37377015217655</v>
      </c>
      <c r="E102" s="70">
        <v>128.87752796854113</v>
      </c>
      <c r="F102" s="70">
        <v>127.07653077336515</v>
      </c>
      <c r="G102" s="70">
        <v>138.03660414815693</v>
      </c>
      <c r="H102" s="70">
        <v>120.72243835616439</v>
      </c>
      <c r="I102" s="70">
        <v>150.32254098360656</v>
      </c>
      <c r="J102" s="70">
        <v>142.60887671232877</v>
      </c>
      <c r="K102" s="70">
        <v>140.11789041095892</v>
      </c>
      <c r="L102" s="70">
        <v>137.39964383561644</v>
      </c>
      <c r="M102" s="70">
        <v>162.4293169398907</v>
      </c>
      <c r="N102" s="70">
        <v>163.64183561643836</v>
      </c>
      <c r="O102" s="70">
        <v>169.8169315068493</v>
      </c>
      <c r="P102" s="70">
        <v>181.09249315068493</v>
      </c>
      <c r="Q102" s="70">
        <v>179.41232240437159</v>
      </c>
      <c r="R102" s="70">
        <v>206.32545205479454</v>
      </c>
      <c r="S102" s="70">
        <v>201.70575342465753</v>
      </c>
      <c r="T102" s="70">
        <v>213.36035616438357</v>
      </c>
      <c r="U102" s="70">
        <v>224.82084699453554</v>
      </c>
      <c r="V102" s="70">
        <v>230.0102191780822</v>
      </c>
      <c r="W102" s="70">
        <v>265.38723287671235</v>
      </c>
      <c r="X102" s="70">
        <v>280.19073972602746</v>
      </c>
      <c r="Y102" s="70">
        <v>322.27748633879776</v>
      </c>
      <c r="Z102" s="70">
        <v>367.00147945205475</v>
      </c>
      <c r="AA102" s="70">
        <v>444.26627397260273</v>
      </c>
      <c r="AB102" s="70">
        <v>451.78197260273976</v>
      </c>
      <c r="AC102" s="70">
        <v>463.65437158469945</v>
      </c>
      <c r="AD102" s="70">
        <v>504.49361643835613</v>
      </c>
      <c r="AE102" s="70">
        <v>578.36123287671228</v>
      </c>
      <c r="AF102" s="70">
        <v>605.81906849315067</v>
      </c>
      <c r="AG102" s="70">
        <v>612.10598360655752</v>
      </c>
      <c r="AH102" s="70">
        <v>648.56093150684933</v>
      </c>
      <c r="AI102" s="70">
        <v>661.50895890410959</v>
      </c>
      <c r="AJ102" s="70">
        <v>655.67358904109585</v>
      </c>
      <c r="AK102" s="70">
        <v>696.10868852459021</v>
      </c>
      <c r="AL102" s="70">
        <v>753.06147945205487</v>
      </c>
      <c r="AM102" s="70">
        <v>736.42402739726037</v>
      </c>
      <c r="AN102" s="70">
        <v>686.56304109589041</v>
      </c>
      <c r="AO102" s="70">
        <v>757.98685792349715</v>
      </c>
      <c r="AP102" s="70">
        <v>796.03978082191782</v>
      </c>
      <c r="AQ102" s="70">
        <v>847.64144087671241</v>
      </c>
      <c r="AR102" s="70">
        <v>921.43147780821914</v>
      </c>
      <c r="AS102" s="70">
        <v>973.32036989688697</v>
      </c>
      <c r="AT102" s="70">
        <v>1049.2465998835994</v>
      </c>
      <c r="AU102" s="70">
        <v>1156.7362744785733</v>
      </c>
      <c r="AV102" s="70">
        <v>1208.1006602739726</v>
      </c>
      <c r="AW102" s="70">
        <v>1202.1916087431696</v>
      </c>
      <c r="AX102" s="70">
        <v>1225.0992558904111</v>
      </c>
      <c r="AY102" s="70">
        <v>1268.2591178082189</v>
      </c>
      <c r="AZ102" s="70">
        <v>1338.0049520547946</v>
      </c>
      <c r="BA102" s="70">
        <v>1385.3742825152142</v>
      </c>
      <c r="BB102" s="70">
        <v>1419.0599132997909</v>
      </c>
      <c r="BC102" s="71">
        <v>1448.791504460414</v>
      </c>
      <c r="BD102" s="72">
        <v>2.0951610909427432E-2</v>
      </c>
      <c r="BE102" s="72">
        <v>4.4128063737460366E-2</v>
      </c>
      <c r="BF102" s="72">
        <v>1.4510711353488524E-2</v>
      </c>
    </row>
    <row r="103" spans="1:60">
      <c r="A103" s="61" t="s">
        <v>94</v>
      </c>
      <c r="B103" s="70">
        <v>24.946301369863011</v>
      </c>
      <c r="C103" s="70">
        <v>37.367972602739727</v>
      </c>
      <c r="D103" s="70">
        <v>64.730602739726024</v>
      </c>
      <c r="E103" s="70">
        <v>95.415683060109274</v>
      </c>
      <c r="F103" s="70">
        <v>129.79317808219179</v>
      </c>
      <c r="G103" s="70">
        <v>162.11972602739723</v>
      </c>
      <c r="H103" s="70">
        <v>183.12471232876715</v>
      </c>
      <c r="I103" s="70">
        <v>190.5331967213115</v>
      </c>
      <c r="J103" s="70">
        <v>235.13304109589041</v>
      </c>
      <c r="K103" s="70">
        <v>243.64112328767123</v>
      </c>
      <c r="L103" s="70">
        <v>277.34191780821919</v>
      </c>
      <c r="M103" s="70">
        <v>310.18467213114752</v>
      </c>
      <c r="N103" s="70">
        <v>371.20904109589043</v>
      </c>
      <c r="O103" s="70">
        <v>425.90460273972604</v>
      </c>
      <c r="P103" s="70">
        <v>480.44528767123285</v>
      </c>
      <c r="Q103" s="70">
        <v>475.88002732240437</v>
      </c>
      <c r="R103" s="70">
        <v>473.59035616438354</v>
      </c>
      <c r="S103" s="70">
        <v>471.29246575342461</v>
      </c>
      <c r="T103" s="70">
        <v>497.17956164383565</v>
      </c>
      <c r="U103" s="70">
        <v>501.11150273224047</v>
      </c>
      <c r="V103" s="70">
        <v>537.34695890410956</v>
      </c>
      <c r="W103" s="70">
        <v>588.40328767123287</v>
      </c>
      <c r="X103" s="70">
        <v>621.6</v>
      </c>
      <c r="Y103" s="70">
        <v>739.13939890710378</v>
      </c>
      <c r="Z103" s="70">
        <v>854.98323287671235</v>
      </c>
      <c r="AA103" s="70">
        <v>1040.6061095890411</v>
      </c>
      <c r="AB103" s="70">
        <v>1256.6477808219179</v>
      </c>
      <c r="AC103" s="70">
        <v>1523.7600546448091</v>
      </c>
      <c r="AD103" s="70">
        <v>1681.5297260273976</v>
      </c>
      <c r="AE103" s="70">
        <v>1847.5388493150683</v>
      </c>
      <c r="AF103" s="70">
        <v>2016.8781369863013</v>
      </c>
      <c r="AG103" s="70">
        <v>2152.9815573770493</v>
      </c>
      <c r="AH103" s="70">
        <v>2388.1557534246576</v>
      </c>
      <c r="AI103" s="70">
        <v>2048.9694794520551</v>
      </c>
      <c r="AJ103" s="70">
        <v>2197.0419452054794</v>
      </c>
      <c r="AK103" s="70">
        <v>2260.0707377049184</v>
      </c>
      <c r="AL103" s="70">
        <v>2263.3013698630139</v>
      </c>
      <c r="AM103" s="70">
        <v>2316.7633150684937</v>
      </c>
      <c r="AN103" s="70">
        <v>2337.4092602739729</v>
      </c>
      <c r="AO103" s="70">
        <v>2294.2288527219016</v>
      </c>
      <c r="AP103" s="70">
        <v>2312.3444996579046</v>
      </c>
      <c r="AQ103" s="70">
        <v>2321.3027662554605</v>
      </c>
      <c r="AR103" s="70">
        <v>2401.0571439437244</v>
      </c>
      <c r="AS103" s="70">
        <v>2312.2987773800028</v>
      </c>
      <c r="AT103" s="70">
        <v>2344.5534970040721</v>
      </c>
      <c r="AU103" s="70">
        <v>2377.9159047256567</v>
      </c>
      <c r="AV103" s="70">
        <v>2401.445154487968</v>
      </c>
      <c r="AW103" s="70">
        <v>2466.0450430955543</v>
      </c>
      <c r="AX103" s="70">
        <v>2463.5019381295815</v>
      </c>
      <c r="AY103" s="70">
        <v>2462.9668831514255</v>
      </c>
      <c r="AZ103" s="70">
        <v>2586.7506317038137</v>
      </c>
      <c r="BA103" s="70">
        <v>2780.5560681346924</v>
      </c>
      <c r="BB103" s="70">
        <v>2810.7087073883745</v>
      </c>
      <c r="BC103" s="71">
        <v>2792.65935607849</v>
      </c>
      <c r="BD103" s="72">
        <v>-6.4216370990131111E-3</v>
      </c>
      <c r="BE103" s="72">
        <v>1.5877483071069953E-2</v>
      </c>
      <c r="BF103" s="72">
        <v>2.7970535235687075E-2</v>
      </c>
    </row>
    <row r="104" spans="1:60">
      <c r="A104" s="61" t="s">
        <v>129</v>
      </c>
      <c r="B104" s="70">
        <v>9.3496841429937874</v>
      </c>
      <c r="C104" s="70">
        <v>9.5752821491282667</v>
      </c>
      <c r="D104" s="70">
        <v>9.8071529804077855</v>
      </c>
      <c r="E104" s="70">
        <v>10.01432635348233</v>
      </c>
      <c r="F104" s="70">
        <v>10.274388049006836</v>
      </c>
      <c r="G104" s="70">
        <v>20.603721917808219</v>
      </c>
      <c r="H104" s="70">
        <v>18.91574</v>
      </c>
      <c r="I104" s="70">
        <v>20.447461475409835</v>
      </c>
      <c r="J104" s="70">
        <v>21.266723835616435</v>
      </c>
      <c r="K104" s="70">
        <v>16.864749863013699</v>
      </c>
      <c r="L104" s="70">
        <v>16.350307123287671</v>
      </c>
      <c r="M104" s="70">
        <v>16.207517486338798</v>
      </c>
      <c r="N104" s="70">
        <v>17.266073698630137</v>
      </c>
      <c r="O104" s="70">
        <v>20.092415890410958</v>
      </c>
      <c r="P104" s="70">
        <v>20.627354246575344</v>
      </c>
      <c r="Q104" s="70">
        <v>20.739716939890712</v>
      </c>
      <c r="R104" s="70">
        <v>24.620716438356165</v>
      </c>
      <c r="S104" s="70">
        <v>27.656070958904106</v>
      </c>
      <c r="T104" s="70">
        <v>30.147464931506843</v>
      </c>
      <c r="U104" s="70">
        <v>25.471787158469944</v>
      </c>
      <c r="V104" s="70">
        <v>23.381829863013699</v>
      </c>
      <c r="W104" s="70">
        <v>23.442847397260277</v>
      </c>
      <c r="X104" s="70">
        <v>26.695607397260272</v>
      </c>
      <c r="Y104" s="70">
        <v>26.282345355191257</v>
      </c>
      <c r="Z104" s="70">
        <v>25.178079178082189</v>
      </c>
      <c r="AA104" s="70">
        <v>27.099846027397263</v>
      </c>
      <c r="AB104" s="70">
        <v>28.395708767123285</v>
      </c>
      <c r="AC104" s="70">
        <v>33.180690983606567</v>
      </c>
      <c r="AD104" s="70">
        <v>32.544772328767124</v>
      </c>
      <c r="AE104" s="70">
        <v>36.075471506849325</v>
      </c>
      <c r="AF104" s="70">
        <v>39.10236246575343</v>
      </c>
      <c r="AG104" s="70">
        <v>47.331129781420756</v>
      </c>
      <c r="AH104" s="70">
        <v>51.413072054794526</v>
      </c>
      <c r="AI104" s="70">
        <v>54.823338082191775</v>
      </c>
      <c r="AJ104" s="70">
        <v>59.909301369863009</v>
      </c>
      <c r="AK104" s="70">
        <v>70.408367213114758</v>
      </c>
      <c r="AL104" s="70">
        <v>69.440269315068491</v>
      </c>
      <c r="AM104" s="70">
        <v>73.50858493150686</v>
      </c>
      <c r="AN104" s="70">
        <v>73.364730136986296</v>
      </c>
      <c r="AO104" s="70">
        <v>72.884636338797819</v>
      </c>
      <c r="AP104" s="70">
        <v>82.530840438356179</v>
      </c>
      <c r="AQ104" s="70">
        <v>85.974942958904109</v>
      </c>
      <c r="AR104" s="70">
        <v>91.311572219178061</v>
      </c>
      <c r="AS104" s="70">
        <v>82.761411420765029</v>
      </c>
      <c r="AT104" s="70">
        <v>87.22332816438356</v>
      </c>
      <c r="AU104" s="70">
        <v>87.025491897260252</v>
      </c>
      <c r="AV104" s="70">
        <v>91.688604086027397</v>
      </c>
      <c r="AW104" s="70">
        <v>95.387685248907104</v>
      </c>
      <c r="AX104" s="70">
        <v>82.033743733150686</v>
      </c>
      <c r="AY104" s="70">
        <v>70.594596084931496</v>
      </c>
      <c r="AZ104" s="70">
        <v>89.562138767123301</v>
      </c>
      <c r="BA104" s="70">
        <v>105.17680966761043</v>
      </c>
      <c r="BB104" s="70">
        <v>113.36283891090903</v>
      </c>
      <c r="BC104" s="71">
        <v>111.94042194041263</v>
      </c>
      <c r="BD104" s="72">
        <v>-1.2547471324481085E-2</v>
      </c>
      <c r="BE104" s="72">
        <v>2.1867270403020056E-2</v>
      </c>
      <c r="BF104" s="72">
        <v>1.1211655690720017E-3</v>
      </c>
    </row>
    <row r="105" spans="1:60">
      <c r="A105" s="61" t="s">
        <v>95</v>
      </c>
      <c r="B105" s="70">
        <v>43.85572602739726</v>
      </c>
      <c r="C105" s="70">
        <v>51.777698630136989</v>
      </c>
      <c r="D105" s="70">
        <v>61.370958904109592</v>
      </c>
      <c r="E105" s="70">
        <v>72.863715846994538</v>
      </c>
      <c r="F105" s="70">
        <v>87.341150684931506</v>
      </c>
      <c r="G105" s="70">
        <v>104.72898630136986</v>
      </c>
      <c r="H105" s="70">
        <v>145.15742465753425</v>
      </c>
      <c r="I105" s="70">
        <v>156.19576502732241</v>
      </c>
      <c r="J105" s="70">
        <v>199.92827397260274</v>
      </c>
      <c r="K105" s="70">
        <v>179.72561643835616</v>
      </c>
      <c r="L105" s="70">
        <v>208.84180821917806</v>
      </c>
      <c r="M105" s="70">
        <v>268.44852459016391</v>
      </c>
      <c r="N105" s="70">
        <v>298.29827397260277</v>
      </c>
      <c r="O105" s="70">
        <v>348.83487671232876</v>
      </c>
      <c r="P105" s="70">
        <v>352.14986301369868</v>
      </c>
      <c r="Q105" s="70">
        <v>364.28909836065583</v>
      </c>
      <c r="R105" s="70">
        <v>323.84167123287676</v>
      </c>
      <c r="S105" s="70">
        <v>313.22556164383559</v>
      </c>
      <c r="T105" s="70">
        <v>322.39216438356164</v>
      </c>
      <c r="U105" s="70">
        <v>316.34581967213114</v>
      </c>
      <c r="V105" s="70">
        <v>392.46863753015759</v>
      </c>
      <c r="W105" s="70">
        <v>433.65266067956276</v>
      </c>
      <c r="X105" s="70">
        <v>451.71314296655538</v>
      </c>
      <c r="Y105" s="70">
        <v>512.83201437675177</v>
      </c>
      <c r="Z105" s="70">
        <v>568.00797264251139</v>
      </c>
      <c r="AA105" s="70">
        <v>588.7422297271662</v>
      </c>
      <c r="AB105" s="70">
        <v>608.49086627269025</v>
      </c>
      <c r="AC105" s="70">
        <v>625.42227432573316</v>
      </c>
      <c r="AD105" s="70">
        <v>670.07567344104223</v>
      </c>
      <c r="AE105" s="70">
        <v>711.91811853305603</v>
      </c>
      <c r="AF105" s="70">
        <v>766.06721538851286</v>
      </c>
      <c r="AG105" s="70">
        <v>769.55148400768655</v>
      </c>
      <c r="AH105" s="70">
        <v>800.28549668644314</v>
      </c>
      <c r="AI105" s="70">
        <v>824.56195508443636</v>
      </c>
      <c r="AJ105" s="70">
        <v>886.33254623999221</v>
      </c>
      <c r="AK105" s="70">
        <v>916.0366754970355</v>
      </c>
      <c r="AL105" s="70">
        <v>964.89686002312067</v>
      </c>
      <c r="AM105" s="70">
        <v>972.15271975965902</v>
      </c>
      <c r="AN105" s="70">
        <v>1014.9091945411855</v>
      </c>
      <c r="AO105" s="70">
        <v>1060.5301056017117</v>
      </c>
      <c r="AP105" s="70">
        <v>1056.7174799109018</v>
      </c>
      <c r="AQ105" s="70">
        <v>1056.3740046365822</v>
      </c>
      <c r="AR105" s="70">
        <v>1115.3397259353624</v>
      </c>
      <c r="AS105" s="70">
        <v>1009.5934930166483</v>
      </c>
      <c r="AT105" s="70">
        <v>1021.6436532697983</v>
      </c>
      <c r="AU105" s="70">
        <v>1043.4148950358808</v>
      </c>
      <c r="AV105" s="70">
        <v>950.44711087737801</v>
      </c>
      <c r="AW105" s="70">
        <v>949.6060873531178</v>
      </c>
      <c r="AX105" s="70">
        <v>981.13912617592359</v>
      </c>
      <c r="AY105" s="70">
        <v>1012.6404989185522</v>
      </c>
      <c r="AZ105" s="70">
        <v>1021.2354551312276</v>
      </c>
      <c r="BA105" s="70">
        <v>1046.1373990679579</v>
      </c>
      <c r="BB105" s="70">
        <v>1069.1119382699005</v>
      </c>
      <c r="BC105" s="71">
        <v>1074.7200985141133</v>
      </c>
      <c r="BD105" s="72">
        <v>5.2456249373551422E-3</v>
      </c>
      <c r="BE105" s="72">
        <v>-4.2241237666363896E-3</v>
      </c>
      <c r="BF105" s="72">
        <v>1.0764111390299194E-2</v>
      </c>
    </row>
    <row r="106" spans="1:60">
      <c r="A106" s="61" t="s">
        <v>96</v>
      </c>
      <c r="B106" s="70">
        <v>47.561397260273971</v>
      </c>
      <c r="C106" s="70">
        <v>55.992794520547946</v>
      </c>
      <c r="D106" s="70">
        <v>61.973424657534252</v>
      </c>
      <c r="E106" s="70">
        <v>81.13</v>
      </c>
      <c r="F106" s="70">
        <v>87.969643835616438</v>
      </c>
      <c r="G106" s="70">
        <v>102.80887671232877</v>
      </c>
      <c r="H106" s="70">
        <v>114.38657534246575</v>
      </c>
      <c r="I106" s="70">
        <v>142.74781420765029</v>
      </c>
      <c r="J106" s="70">
        <v>151.42624657534247</v>
      </c>
      <c r="K106" s="70">
        <v>153.65293150684931</v>
      </c>
      <c r="L106" s="70">
        <v>167.89980821917811</v>
      </c>
      <c r="M106" s="70">
        <v>175.97057377049182</v>
      </c>
      <c r="N106" s="70">
        <v>197.95082191780824</v>
      </c>
      <c r="O106" s="70">
        <v>221.27819178082194</v>
      </c>
      <c r="P106" s="70">
        <v>225.111698630137</v>
      </c>
      <c r="Q106" s="70">
        <v>232.50806010928966</v>
      </c>
      <c r="R106" s="70">
        <v>223.6496712328767</v>
      </c>
      <c r="S106" s="70">
        <v>205.84895890410959</v>
      </c>
      <c r="T106" s="70">
        <v>231.31402739726028</v>
      </c>
      <c r="U106" s="70">
        <v>241.30590163934423</v>
      </c>
      <c r="V106" s="70">
        <v>231.5579178082192</v>
      </c>
      <c r="W106" s="70">
        <v>240.92602356164389</v>
      </c>
      <c r="X106" s="70">
        <v>263.96514301369865</v>
      </c>
      <c r="Y106" s="70">
        <v>297.76606284153007</v>
      </c>
      <c r="Z106" s="70">
        <v>349.94431671232877</v>
      </c>
      <c r="AA106" s="70">
        <v>423.96181205479451</v>
      </c>
      <c r="AB106" s="70">
        <v>452.19433150684932</v>
      </c>
      <c r="AC106" s="70">
        <v>507.66603730818179</v>
      </c>
      <c r="AD106" s="70">
        <v>590.03064684931508</v>
      </c>
      <c r="AE106" s="70">
        <v>655.47221808219183</v>
      </c>
      <c r="AF106" s="70">
        <v>712.69774821917804</v>
      </c>
      <c r="AG106" s="70">
        <v>792.13103834867877</v>
      </c>
      <c r="AH106" s="70">
        <v>805.25516356164383</v>
      </c>
      <c r="AI106" s="70">
        <v>741.6595416438355</v>
      </c>
      <c r="AJ106" s="70">
        <v>794.71422821917815</v>
      </c>
      <c r="AK106" s="70">
        <v>763.32990220824922</v>
      </c>
      <c r="AL106" s="70">
        <v>765.90167095890399</v>
      </c>
      <c r="AM106" s="70">
        <v>845.88668465753437</v>
      </c>
      <c r="AN106" s="70">
        <v>939.87048246575353</v>
      </c>
      <c r="AO106" s="70">
        <v>1002.6409579833826</v>
      </c>
      <c r="AP106" s="70">
        <v>1014.4423720547935</v>
      </c>
      <c r="AQ106" s="70">
        <v>987.82749347788661</v>
      </c>
      <c r="AR106" s="70">
        <v>1030.1493854794514</v>
      </c>
      <c r="AS106" s="70">
        <v>1016.2715333518037</v>
      </c>
      <c r="AT106" s="70">
        <v>1075.0615901369865</v>
      </c>
      <c r="AU106" s="70">
        <v>1121.2767578082203</v>
      </c>
      <c r="AV106" s="70">
        <v>1184.3648526027389</v>
      </c>
      <c r="AW106" s="70">
        <v>1250.0408896174868</v>
      </c>
      <c r="AX106" s="70">
        <v>1298.6054062678711</v>
      </c>
      <c r="AY106" s="70">
        <v>1309.3716613946949</v>
      </c>
      <c r="AZ106" s="70">
        <v>1360.007795584846</v>
      </c>
      <c r="BA106" s="70">
        <v>1395.5972364789595</v>
      </c>
      <c r="BB106" s="70">
        <v>1444.1501747435791</v>
      </c>
      <c r="BC106" s="71">
        <v>1477.8260610851146</v>
      </c>
      <c r="BD106" s="72">
        <v>2.3318825791448505E-2</v>
      </c>
      <c r="BE106" s="72">
        <v>3.4358803075107858E-2</v>
      </c>
      <c r="BF106" s="72">
        <v>1.4801513769958009E-2</v>
      </c>
    </row>
    <row r="107" spans="1:60">
      <c r="A107" s="61" t="s">
        <v>97</v>
      </c>
      <c r="B107" s="70">
        <v>31.347252782638357</v>
      </c>
      <c r="C107" s="70">
        <v>68.50953649182739</v>
      </c>
      <c r="D107" s="70">
        <v>100.33816599877534</v>
      </c>
      <c r="E107" s="70">
        <v>102.08027629303061</v>
      </c>
      <c r="F107" s="70">
        <v>123.7138201008548</v>
      </c>
      <c r="G107" s="70">
        <v>128.25801645062685</v>
      </c>
      <c r="H107" s="70">
        <v>108.50231535825424</v>
      </c>
      <c r="I107" s="70">
        <v>111.71932763794591</v>
      </c>
      <c r="J107" s="70">
        <v>109.93492319389534</v>
      </c>
      <c r="K107" s="70">
        <v>67.510698255448773</v>
      </c>
      <c r="L107" s="70">
        <v>64.568266352026299</v>
      </c>
      <c r="M107" s="70">
        <v>16.797280720104371</v>
      </c>
      <c r="N107" s="70">
        <v>16.339009845874521</v>
      </c>
      <c r="O107" s="70">
        <v>19.734791984594519</v>
      </c>
      <c r="P107" s="70">
        <v>22.860008867542469</v>
      </c>
      <c r="Q107" s="70">
        <v>40.10127049918907</v>
      </c>
      <c r="R107" s="70">
        <v>34.888210491118905</v>
      </c>
      <c r="S107" s="70">
        <v>35.527222734653705</v>
      </c>
      <c r="T107" s="70">
        <v>40.497557151549586</v>
      </c>
      <c r="U107" s="70">
        <v>39.444892270120768</v>
      </c>
      <c r="V107" s="70">
        <v>40.266043831374247</v>
      </c>
      <c r="W107" s="70">
        <v>44.578374380056985</v>
      </c>
      <c r="X107" s="70">
        <v>52.058153018308488</v>
      </c>
      <c r="Y107" s="70">
        <v>54.576374502483603</v>
      </c>
      <c r="Z107" s="70">
        <v>50.648395199055884</v>
      </c>
      <c r="AA107" s="70">
        <v>59.956494998546304</v>
      </c>
      <c r="AB107" s="70">
        <v>58.208580351155618</v>
      </c>
      <c r="AC107" s="70">
        <v>63.480027322404375</v>
      </c>
      <c r="AD107" s="70">
        <v>80.412602739726026</v>
      </c>
      <c r="AE107" s="70">
        <v>89.574794520547954</v>
      </c>
      <c r="AF107" s="70">
        <v>98.851726027397248</v>
      </c>
      <c r="AG107" s="70">
        <v>114.22950819672134</v>
      </c>
      <c r="AH107" s="70">
        <v>130.95178082191779</v>
      </c>
      <c r="AI107" s="70">
        <v>143.4772602739726</v>
      </c>
      <c r="AJ107" s="70">
        <v>158.11627397260276</v>
      </c>
      <c r="AK107" s="70">
        <v>170.60729508196721</v>
      </c>
      <c r="AL107" s="70">
        <v>185.71676712328767</v>
      </c>
      <c r="AM107" s="70">
        <v>205.00717808219179</v>
      </c>
      <c r="AN107" s="70">
        <v>219.97320608219175</v>
      </c>
      <c r="AO107" s="70">
        <v>262.76163730704525</v>
      </c>
      <c r="AP107" s="70">
        <v>257.56395912328765</v>
      </c>
      <c r="AQ107" s="70">
        <v>253.87647441095891</v>
      </c>
      <c r="AR107" s="70">
        <v>283.20236898630134</v>
      </c>
      <c r="AS107" s="70">
        <v>299.76029642076503</v>
      </c>
      <c r="AT107" s="70">
        <v>305.25608613698626</v>
      </c>
      <c r="AU107" s="70">
        <v>332.29161643835613</v>
      </c>
      <c r="AV107" s="70">
        <v>361.382301369863</v>
      </c>
      <c r="AW107" s="70">
        <v>368.01355336137033</v>
      </c>
      <c r="AX107" s="70">
        <v>397.68054646921837</v>
      </c>
      <c r="AY107" s="70">
        <v>409.09213822243282</v>
      </c>
      <c r="AZ107" s="70">
        <v>444.8317222611617</v>
      </c>
      <c r="BA107" s="70">
        <v>471.13578513838542</v>
      </c>
      <c r="BB107" s="70">
        <v>497.57373235186998</v>
      </c>
      <c r="BC107" s="71">
        <v>522.02000902593409</v>
      </c>
      <c r="BD107" s="72">
        <v>4.9130963080616263E-2</v>
      </c>
      <c r="BE107" s="72">
        <v>5.7976585675839187E-2</v>
      </c>
      <c r="BF107" s="72">
        <v>5.2284139218099455E-3</v>
      </c>
    </row>
    <row r="108" spans="1:60">
      <c r="A108" s="61" t="s">
        <v>98</v>
      </c>
      <c r="B108" s="75">
        <v>61.784159740287549</v>
      </c>
      <c r="C108" s="75">
        <v>65.283255476853668</v>
      </c>
      <c r="D108" s="75">
        <v>70.015716960974544</v>
      </c>
      <c r="E108" s="75">
        <v>73.827452190635086</v>
      </c>
      <c r="F108" s="75">
        <v>77.442776520708804</v>
      </c>
      <c r="G108" s="75">
        <v>81.138150205174128</v>
      </c>
      <c r="H108" s="75">
        <v>83.624713567711183</v>
      </c>
      <c r="I108" s="75">
        <v>93.778072153567109</v>
      </c>
      <c r="J108" s="75">
        <v>93.36339711152425</v>
      </c>
      <c r="K108" s="75">
        <v>102.45957076056958</v>
      </c>
      <c r="L108" s="75">
        <v>101.67343968647481</v>
      </c>
      <c r="M108" s="75">
        <v>107.34237435930024</v>
      </c>
      <c r="N108" s="75">
        <v>109.88829182632449</v>
      </c>
      <c r="O108" s="75">
        <v>126.67760137013045</v>
      </c>
      <c r="P108" s="75">
        <v>139.32365313437191</v>
      </c>
      <c r="Q108" s="75">
        <v>155.01407838395355</v>
      </c>
      <c r="R108" s="75">
        <v>154.44372062778007</v>
      </c>
      <c r="S108" s="75">
        <v>152.98835265971482</v>
      </c>
      <c r="T108" s="75">
        <v>156.83208461298128</v>
      </c>
      <c r="U108" s="75">
        <v>147.46151614428609</v>
      </c>
      <c r="V108" s="75">
        <v>167.15152911912131</v>
      </c>
      <c r="W108" s="75">
        <v>173.60969952582101</v>
      </c>
      <c r="X108" s="75">
        <v>168.58375076296088</v>
      </c>
      <c r="Y108" s="75">
        <v>168.45633102585182</v>
      </c>
      <c r="Z108" s="75">
        <v>169.18921928432999</v>
      </c>
      <c r="AA108" s="75">
        <v>181.06455126414141</v>
      </c>
      <c r="AB108" s="75">
        <v>167.55707062262766</v>
      </c>
      <c r="AC108" s="75">
        <v>155.37899550629763</v>
      </c>
      <c r="AD108" s="75">
        <v>162.55655598492916</v>
      </c>
      <c r="AE108" s="75">
        <v>162.06959675513306</v>
      </c>
      <c r="AF108" s="75">
        <v>171.76809586702052</v>
      </c>
      <c r="AG108" s="75">
        <v>183.26564040693208</v>
      </c>
      <c r="AH108" s="75">
        <v>187.28979017534246</v>
      </c>
      <c r="AI108" s="75">
        <v>197.12036547649527</v>
      </c>
      <c r="AJ108" s="75">
        <v>189.17859002347089</v>
      </c>
      <c r="AK108" s="75">
        <v>203.75097959870919</v>
      </c>
      <c r="AL108" s="75">
        <v>216.76502974196464</v>
      </c>
      <c r="AM108" s="75">
        <v>220.68389516223348</v>
      </c>
      <c r="AN108" s="75">
        <v>233.07636653274037</v>
      </c>
      <c r="AO108" s="75">
        <v>234.48102237056605</v>
      </c>
      <c r="AP108" s="75">
        <v>225.10658536389215</v>
      </c>
      <c r="AQ108" s="75">
        <v>234.30048749090631</v>
      </c>
      <c r="AR108" s="75">
        <v>251.4505493232241</v>
      </c>
      <c r="AS108" s="75">
        <v>248.9372656360913</v>
      </c>
      <c r="AT108" s="75">
        <v>267.63889580196133</v>
      </c>
      <c r="AU108" s="75">
        <v>284.73763556763606</v>
      </c>
      <c r="AV108" s="75">
        <v>303.9748439924395</v>
      </c>
      <c r="AW108" s="75">
        <v>329.30236086614894</v>
      </c>
      <c r="AX108" s="75">
        <v>364.05371763872051</v>
      </c>
      <c r="AY108" s="75">
        <v>388.45777814212795</v>
      </c>
      <c r="AZ108" s="75">
        <v>407.80074687013212</v>
      </c>
      <c r="BA108" s="75">
        <v>435.55438871436883</v>
      </c>
      <c r="BB108" s="75">
        <v>448.68022734991558</v>
      </c>
      <c r="BC108" s="76">
        <v>461.45377403531916</v>
      </c>
      <c r="BD108" s="77">
        <v>2.8469154437335442E-2</v>
      </c>
      <c r="BE108" s="77">
        <v>5.96158214390754E-2</v>
      </c>
      <c r="BF108" s="77">
        <v>4.6217985799815219E-3</v>
      </c>
    </row>
    <row r="109" spans="1:60" s="109" customFormat="1">
      <c r="A109" s="106" t="s">
        <v>17</v>
      </c>
      <c r="B109" s="107">
        <v>3206.8239127817474</v>
      </c>
      <c r="C109" s="107">
        <v>3695.4570538129183</v>
      </c>
      <c r="D109" s="107">
        <v>4303.092398522198</v>
      </c>
      <c r="E109" s="107">
        <v>4905.0775966259071</v>
      </c>
      <c r="F109" s="107">
        <v>5717.7262727540719</v>
      </c>
      <c r="G109" s="107">
        <v>6648.1762067771115</v>
      </c>
      <c r="H109" s="107">
        <v>7396.0488511177455</v>
      </c>
      <c r="I109" s="107">
        <v>7943.0746426876858</v>
      </c>
      <c r="J109" s="107">
        <v>9061.6098934561032</v>
      </c>
      <c r="K109" s="107">
        <v>8999.2490046011135</v>
      </c>
      <c r="L109" s="107">
        <v>8967.5292308700937</v>
      </c>
      <c r="M109" s="107">
        <v>9520.3606053116</v>
      </c>
      <c r="N109" s="107">
        <v>9994.3306662572231</v>
      </c>
      <c r="O109" s="107">
        <v>10802.516627635046</v>
      </c>
      <c r="P109" s="107">
        <v>11102.260490427003</v>
      </c>
      <c r="Q109" s="107">
        <v>10473.188383011286</v>
      </c>
      <c r="R109" s="107">
        <v>10209.296400214214</v>
      </c>
      <c r="S109" s="107">
        <v>9973.216278331518</v>
      </c>
      <c r="T109" s="107">
        <v>10133.684863003975</v>
      </c>
      <c r="U109" s="107">
        <v>10483.115516539545</v>
      </c>
      <c r="V109" s="107">
        <v>10545.307283424898</v>
      </c>
      <c r="W109" s="107">
        <v>10966.57795824518</v>
      </c>
      <c r="X109" s="107">
        <v>11311.952412314882</v>
      </c>
      <c r="Y109" s="107">
        <v>12242.119719939426</v>
      </c>
      <c r="Z109" s="107">
        <v>13046.256600776896</v>
      </c>
      <c r="AA109" s="107">
        <v>13852.490780974582</v>
      </c>
      <c r="AB109" s="107">
        <v>14458.333139002885</v>
      </c>
      <c r="AC109" s="107">
        <v>15404.105557794133</v>
      </c>
      <c r="AD109" s="107">
        <v>16151.421843620619</v>
      </c>
      <c r="AE109" s="107">
        <v>17105.335150558632</v>
      </c>
      <c r="AF109" s="107">
        <v>18188.247428568004</v>
      </c>
      <c r="AG109" s="107">
        <v>19059.91714791179</v>
      </c>
      <c r="AH109" s="107">
        <v>20073.506015701492</v>
      </c>
      <c r="AI109" s="107">
        <v>19676.298053201659</v>
      </c>
      <c r="AJ109" s="107">
        <v>20605.415384815773</v>
      </c>
      <c r="AK109" s="107">
        <v>21189.906889888596</v>
      </c>
      <c r="AL109" s="107">
        <v>21415.332389648058</v>
      </c>
      <c r="AM109" s="107">
        <v>22164.793210332977</v>
      </c>
      <c r="AN109" s="107">
        <v>23079.170360054624</v>
      </c>
      <c r="AO109" s="107">
        <v>24299.598497754356</v>
      </c>
      <c r="AP109" s="107">
        <v>24586.631503356104</v>
      </c>
      <c r="AQ109" s="107">
        <v>25176.471062574332</v>
      </c>
      <c r="AR109" s="107">
        <v>26077.619420702686</v>
      </c>
      <c r="AS109" s="107">
        <v>25939.820142784829</v>
      </c>
      <c r="AT109" s="107">
        <v>26351.496429460149</v>
      </c>
      <c r="AU109" s="107">
        <v>28042.818943619786</v>
      </c>
      <c r="AV109" s="107">
        <v>28942.440056484324</v>
      </c>
      <c r="AW109" s="107">
        <v>30094.069593675489</v>
      </c>
      <c r="AX109" s="107">
        <v>30758.712702409903</v>
      </c>
      <c r="AY109" s="107">
        <v>31342.802430156418</v>
      </c>
      <c r="AZ109" s="107">
        <v>32551.157264491274</v>
      </c>
      <c r="BA109" s="107">
        <v>33743.472622610447</v>
      </c>
      <c r="BB109" s="107">
        <v>34835.096578511024</v>
      </c>
      <c r="BC109" s="107">
        <v>35863.271768067068</v>
      </c>
      <c r="BD109" s="108">
        <v>2.9515497028657744E-2</v>
      </c>
      <c r="BE109" s="108">
        <v>2.9378060174357179E-2</v>
      </c>
      <c r="BF109" s="119">
        <v>0.35919701573067475</v>
      </c>
    </row>
    <row r="110" spans="1:6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1"/>
      <c r="BD110" s="72"/>
      <c r="BE110" s="72"/>
      <c r="BF110" s="72"/>
    </row>
    <row r="111" spans="1:60">
      <c r="A111" s="79" t="s">
        <v>21</v>
      </c>
      <c r="B111" s="80">
        <v>30729.637819193842</v>
      </c>
      <c r="C111" s="80">
        <v>33097.768402886752</v>
      </c>
      <c r="D111" s="80">
        <v>35462.172922739628</v>
      </c>
      <c r="E111" s="80">
        <v>38380.607118301421</v>
      </c>
      <c r="F111" s="80">
        <v>41696.218082200445</v>
      </c>
      <c r="G111" s="80">
        <v>45259.555012273646</v>
      </c>
      <c r="H111" s="80">
        <v>47971.005466580486</v>
      </c>
      <c r="I111" s="80">
        <v>51503.004837108783</v>
      </c>
      <c r="J111" s="80">
        <v>55658.235636244506</v>
      </c>
      <c r="K111" s="80">
        <v>54870.375938426085</v>
      </c>
      <c r="L111" s="80">
        <v>54414.398740474826</v>
      </c>
      <c r="M111" s="80">
        <v>57792.992588574423</v>
      </c>
      <c r="N111" s="80">
        <v>59964.690072349586</v>
      </c>
      <c r="O111" s="80">
        <v>62946.708105199097</v>
      </c>
      <c r="P111" s="80">
        <v>64107.89951215114</v>
      </c>
      <c r="Q111" s="80">
        <v>61467.48897794338</v>
      </c>
      <c r="R111" s="80">
        <v>59574.043875983283</v>
      </c>
      <c r="S111" s="80">
        <v>57969.353767157241</v>
      </c>
      <c r="T111" s="80">
        <v>57828.650041724592</v>
      </c>
      <c r="U111" s="80">
        <v>59068.809835820743</v>
      </c>
      <c r="V111" s="80">
        <v>59493.188869141522</v>
      </c>
      <c r="W111" s="80">
        <v>61315.05366134514</v>
      </c>
      <c r="X111" s="80">
        <v>62648.112964404558</v>
      </c>
      <c r="Y111" s="80">
        <v>64600.450592651185</v>
      </c>
      <c r="Z111" s="80">
        <v>65838.331015720731</v>
      </c>
      <c r="AA111" s="80">
        <v>66676.41211215996</v>
      </c>
      <c r="AB111" s="80">
        <v>66803.263375088311</v>
      </c>
      <c r="AC111" s="80">
        <v>67873.512936717612</v>
      </c>
      <c r="AD111" s="80">
        <v>67723.76781700486</v>
      </c>
      <c r="AE111" s="80">
        <v>69330.834126307833</v>
      </c>
      <c r="AF111" s="80">
        <v>70466.198235857824</v>
      </c>
      <c r="AG111" s="80">
        <v>72002.337850140379</v>
      </c>
      <c r="AH111" s="80">
        <v>74133.672438305119</v>
      </c>
      <c r="AI111" s="80">
        <v>74519.400346149021</v>
      </c>
      <c r="AJ111" s="80">
        <v>76073.919161364945</v>
      </c>
      <c r="AK111" s="80">
        <v>76874.792434085524</v>
      </c>
      <c r="AL111" s="80">
        <v>77772.802381316462</v>
      </c>
      <c r="AM111" s="80">
        <v>78688.96848488893</v>
      </c>
      <c r="AN111" s="80">
        <v>80401.701880081295</v>
      </c>
      <c r="AO111" s="80">
        <v>83250.054425550203</v>
      </c>
      <c r="AP111" s="80">
        <v>84579.572921650266</v>
      </c>
      <c r="AQ111" s="80">
        <v>85746.064898916942</v>
      </c>
      <c r="AR111" s="80">
        <v>87190.890268003117</v>
      </c>
      <c r="AS111" s="80">
        <v>86618.908626271572</v>
      </c>
      <c r="AT111" s="80">
        <v>85780.285798224882</v>
      </c>
      <c r="AU111" s="80">
        <v>88729.603463644773</v>
      </c>
      <c r="AV111" s="80">
        <v>89762.616453888651</v>
      </c>
      <c r="AW111" s="80">
        <v>90724.437411667823</v>
      </c>
      <c r="AX111" s="80">
        <v>92275.627789819642</v>
      </c>
      <c r="AY111" s="80">
        <v>93194.30990667094</v>
      </c>
      <c r="AZ111" s="80">
        <v>95047.571445369176</v>
      </c>
      <c r="BA111" s="80">
        <v>96737.338740452193</v>
      </c>
      <c r="BB111" s="80">
        <v>98405.542932785349</v>
      </c>
      <c r="BC111" s="80">
        <v>99842.900128539157</v>
      </c>
      <c r="BD111" s="81">
        <v>1.4606465783493228E-2</v>
      </c>
      <c r="BE111" s="81">
        <v>1.2173225544275246E-2</v>
      </c>
      <c r="BF111" s="81">
        <v>1</v>
      </c>
      <c r="BH111" s="120">
        <f>BC111/AK111</f>
        <v>1.2987729393109855</v>
      </c>
    </row>
    <row r="112" spans="1:60">
      <c r="A112" s="61" t="s">
        <v>99</v>
      </c>
      <c r="B112" s="70">
        <v>23108.667596617248</v>
      </c>
      <c r="C112" s="70">
        <v>24873.30394157636</v>
      </c>
      <c r="D112" s="70">
        <v>26682.048350097888</v>
      </c>
      <c r="E112" s="70">
        <v>28978.12163491558</v>
      </c>
      <c r="F112" s="70">
        <v>31584.678295220318</v>
      </c>
      <c r="G112" s="70">
        <v>34178.014069339297</v>
      </c>
      <c r="H112" s="70">
        <v>35839.474678806429</v>
      </c>
      <c r="I112" s="70">
        <v>38368.85564511839</v>
      </c>
      <c r="J112" s="70">
        <v>41283.637486957916</v>
      </c>
      <c r="K112" s="70">
        <v>39573.387920297377</v>
      </c>
      <c r="L112" s="70">
        <v>38524.059365482717</v>
      </c>
      <c r="M112" s="70">
        <v>40965.352801871661</v>
      </c>
      <c r="N112" s="70">
        <v>42084.397485990317</v>
      </c>
      <c r="O112" s="70">
        <v>43863.807446208331</v>
      </c>
      <c r="P112" s="70">
        <v>44187.049481092894</v>
      </c>
      <c r="Q112" s="70">
        <v>41180.86127735598</v>
      </c>
      <c r="R112" s="70">
        <v>39023.563438632766</v>
      </c>
      <c r="S112" s="70">
        <v>37211.655154063992</v>
      </c>
      <c r="T112" s="70">
        <v>36793.933666033117</v>
      </c>
      <c r="U112" s="70">
        <v>37717.790552743172</v>
      </c>
      <c r="V112" s="70">
        <v>37725.341919069222</v>
      </c>
      <c r="W112" s="70">
        <v>38909.368457607234</v>
      </c>
      <c r="X112" s="70">
        <v>39524.321371222177</v>
      </c>
      <c r="Y112" s="70">
        <v>40863.659692088004</v>
      </c>
      <c r="Z112" s="70">
        <v>41456.976002697207</v>
      </c>
      <c r="AA112" s="70">
        <v>41867.501214973963</v>
      </c>
      <c r="AB112" s="70">
        <v>42000.729988916573</v>
      </c>
      <c r="AC112" s="70">
        <v>43007.592843827049</v>
      </c>
      <c r="AD112" s="70">
        <v>43312.132899687153</v>
      </c>
      <c r="AE112" s="70">
        <v>44555.013203111572</v>
      </c>
      <c r="AF112" s="70">
        <v>45194.829767857227</v>
      </c>
      <c r="AG112" s="70">
        <v>46369.951554457264</v>
      </c>
      <c r="AH112" s="70">
        <v>47138.331592889714</v>
      </c>
      <c r="AI112" s="70">
        <v>47395.751889144325</v>
      </c>
      <c r="AJ112" s="70">
        <v>48325.697868460455</v>
      </c>
      <c r="AK112" s="70">
        <v>48311.476586942452</v>
      </c>
      <c r="AL112" s="70">
        <v>48318.200874806389</v>
      </c>
      <c r="AM112" s="70">
        <v>48339.800758545411</v>
      </c>
      <c r="AN112" s="70">
        <v>48923.157280154912</v>
      </c>
      <c r="AO112" s="70">
        <v>49674.691123351178</v>
      </c>
      <c r="AP112" s="70">
        <v>50051.520420753426</v>
      </c>
      <c r="AQ112" s="70">
        <v>49904.328642562708</v>
      </c>
      <c r="AR112" s="70">
        <v>49785.086129136369</v>
      </c>
      <c r="AS112" s="70">
        <v>48186.72594862894</v>
      </c>
      <c r="AT112" s="70">
        <v>46216.816361092526</v>
      </c>
      <c r="AU112" s="70">
        <v>46775.748041909377</v>
      </c>
      <c r="AV112" s="70">
        <v>46252.602822467248</v>
      </c>
      <c r="AW112" s="70">
        <v>45751.82625318315</v>
      </c>
      <c r="AX112" s="70">
        <v>45782.085988698505</v>
      </c>
      <c r="AY112" s="70">
        <v>45455.021123744133</v>
      </c>
      <c r="AZ112" s="70">
        <v>46086.309288246426</v>
      </c>
      <c r="BA112" s="70">
        <v>46688.424026830413</v>
      </c>
      <c r="BB112" s="70">
        <v>47199.216180461983</v>
      </c>
      <c r="BC112" s="71">
        <v>47466.301839912507</v>
      </c>
      <c r="BD112" s="72">
        <v>5.6586884500231527E-3</v>
      </c>
      <c r="BE112" s="72">
        <v>-5.3196182264122482E-3</v>
      </c>
      <c r="BF112" s="72">
        <v>0.47540988672007445</v>
      </c>
    </row>
    <row r="113" spans="1:58">
      <c r="A113" s="61" t="s">
        <v>100</v>
      </c>
      <c r="B113" s="70">
        <v>7620.9702225766077</v>
      </c>
      <c r="C113" s="70">
        <v>8224.4644613103701</v>
      </c>
      <c r="D113" s="70">
        <v>8780.1245726417346</v>
      </c>
      <c r="E113" s="70">
        <v>9402.4854833858444</v>
      </c>
      <c r="F113" s="70">
        <v>10111.539786980125</v>
      </c>
      <c r="G113" s="70">
        <v>11081.540942934329</v>
      </c>
      <c r="H113" s="70">
        <v>12131.530787774069</v>
      </c>
      <c r="I113" s="70">
        <v>13134.149191990393</v>
      </c>
      <c r="J113" s="70">
        <v>14374.598149286616</v>
      </c>
      <c r="K113" s="70">
        <v>15296.988018128717</v>
      </c>
      <c r="L113" s="70">
        <v>15890.339374992112</v>
      </c>
      <c r="M113" s="70">
        <v>16827.639786702752</v>
      </c>
      <c r="N113" s="70">
        <v>17880.29258635929</v>
      </c>
      <c r="O113" s="70">
        <v>19082.900658990769</v>
      </c>
      <c r="P113" s="70">
        <v>19920.850031058217</v>
      </c>
      <c r="Q113" s="70">
        <v>20286.627700587393</v>
      </c>
      <c r="R113" s="70">
        <v>20550.480437350565</v>
      </c>
      <c r="S113" s="70">
        <v>20757.698613093238</v>
      </c>
      <c r="T113" s="70">
        <v>21034.716375691496</v>
      </c>
      <c r="U113" s="70">
        <v>21351.019283077589</v>
      </c>
      <c r="V113" s="70">
        <v>21767.846950072264</v>
      </c>
      <c r="W113" s="70">
        <v>22405.685203737965</v>
      </c>
      <c r="X113" s="70">
        <v>23123.791593182381</v>
      </c>
      <c r="Y113" s="70">
        <v>23736.790900563181</v>
      </c>
      <c r="Z113" s="70">
        <v>24381.355013023491</v>
      </c>
      <c r="AA113" s="70">
        <v>24808.910897185968</v>
      </c>
      <c r="AB113" s="70">
        <v>24802.533386171723</v>
      </c>
      <c r="AC113" s="70">
        <v>24865.92009289053</v>
      </c>
      <c r="AD113" s="70">
        <v>24411.63491731774</v>
      </c>
      <c r="AE113" s="70">
        <v>24775.820923196272</v>
      </c>
      <c r="AF113" s="70">
        <v>25271.36846800067</v>
      </c>
      <c r="AG113" s="70">
        <v>25632.386295683144</v>
      </c>
      <c r="AH113" s="70">
        <v>26995.340845415369</v>
      </c>
      <c r="AI113" s="70">
        <v>27123.648457004703</v>
      </c>
      <c r="AJ113" s="70">
        <v>27748.221292904534</v>
      </c>
      <c r="AK113" s="70">
        <v>28563.31584714308</v>
      </c>
      <c r="AL113" s="70">
        <v>29454.601506510106</v>
      </c>
      <c r="AM113" s="70">
        <v>30349.167726343523</v>
      </c>
      <c r="AN113" s="70">
        <v>31478.544599926423</v>
      </c>
      <c r="AO113" s="70">
        <v>33575.363302198966</v>
      </c>
      <c r="AP113" s="70">
        <v>34528.052500896825</v>
      </c>
      <c r="AQ113" s="70">
        <v>35841.736256354125</v>
      </c>
      <c r="AR113" s="70">
        <v>37405.804138866741</v>
      </c>
      <c r="AS113" s="70">
        <v>38432.182677642661</v>
      </c>
      <c r="AT113" s="70">
        <v>39563.469437132364</v>
      </c>
      <c r="AU113" s="70">
        <v>41953.855421735439</v>
      </c>
      <c r="AV113" s="70">
        <v>43510.013631421403</v>
      </c>
      <c r="AW113" s="70">
        <v>44972.611158484615</v>
      </c>
      <c r="AX113" s="70">
        <v>46493.5418011211</v>
      </c>
      <c r="AY113" s="70">
        <v>47739.288782926793</v>
      </c>
      <c r="AZ113" s="70">
        <v>48961.262157122721</v>
      </c>
      <c r="BA113" s="70">
        <v>50048.914713621736</v>
      </c>
      <c r="BB113" s="70">
        <v>51206.326752323381</v>
      </c>
      <c r="BC113" s="71">
        <v>52376.598288626694</v>
      </c>
      <c r="BD113" s="72">
        <v>2.2854041883607845E-2</v>
      </c>
      <c r="BE113" s="72">
        <v>3.1902020373328899E-2</v>
      </c>
      <c r="BF113" s="72">
        <v>0.524590113279926</v>
      </c>
    </row>
    <row r="114" spans="1:58">
      <c r="A114" s="82" t="s">
        <v>101</v>
      </c>
      <c r="B114" s="83">
        <v>7799.2101549148747</v>
      </c>
      <c r="C114" s="83">
        <v>8566.4791192987559</v>
      </c>
      <c r="D114" s="83">
        <v>9302.2373919512447</v>
      </c>
      <c r="E114" s="83">
        <v>10181.490090792693</v>
      </c>
      <c r="F114" s="83">
        <v>11382.856360426911</v>
      </c>
      <c r="G114" s="83">
        <v>12595.830672261351</v>
      </c>
      <c r="H114" s="83">
        <v>13187.845826486615</v>
      </c>
      <c r="I114" s="83">
        <v>14096.001222604087</v>
      </c>
      <c r="J114" s="83">
        <v>15129.174366554027</v>
      </c>
      <c r="K114" s="83">
        <v>14211.519385858341</v>
      </c>
      <c r="L114" s="83">
        <v>13716.266837404963</v>
      </c>
      <c r="M114" s="83">
        <v>14598.112556331258</v>
      </c>
      <c r="N114" s="83">
        <v>14472.987347218175</v>
      </c>
      <c r="O114" s="83">
        <v>15352.707924655968</v>
      </c>
      <c r="P114" s="83">
        <v>15764.326138663902</v>
      </c>
      <c r="Q114" s="83">
        <v>14651.805677706081</v>
      </c>
      <c r="R114" s="83">
        <v>13715.253830440026</v>
      </c>
      <c r="S114" s="83">
        <v>13047.338182209482</v>
      </c>
      <c r="T114" s="83">
        <v>12725.144538476132</v>
      </c>
      <c r="U114" s="83">
        <v>12812.874891032248</v>
      </c>
      <c r="V114" s="83">
        <v>13060.090099153897</v>
      </c>
      <c r="W114" s="83">
        <v>13471.988313842085</v>
      </c>
      <c r="X114" s="83">
        <v>13492.871926999893</v>
      </c>
      <c r="Y114" s="83">
        <v>13625.94054733514</v>
      </c>
      <c r="Z114" s="83">
        <v>13689.15799300137</v>
      </c>
      <c r="AA114" s="83">
        <v>13998.699542193959</v>
      </c>
      <c r="AB114" s="83">
        <v>13990.189219031943</v>
      </c>
      <c r="AC114" s="83">
        <v>14042.70716480555</v>
      </c>
      <c r="AD114" s="83">
        <v>13914.729212131257</v>
      </c>
      <c r="AE114" s="83">
        <v>13994.485245206313</v>
      </c>
      <c r="AF114" s="83">
        <v>14252.090249148727</v>
      </c>
      <c r="AG114" s="83">
        <v>14514.064098420888</v>
      </c>
      <c r="AH114" s="83">
        <v>14617.941666540421</v>
      </c>
      <c r="AI114" s="83">
        <v>14976.833323925293</v>
      </c>
      <c r="AJ114" s="83">
        <v>14894.8699279667</v>
      </c>
      <c r="AK114" s="83">
        <v>14657.184076562202</v>
      </c>
      <c r="AL114" s="83">
        <v>14898.017605579604</v>
      </c>
      <c r="AM114" s="83">
        <v>14812.292140343508</v>
      </c>
      <c r="AN114" s="83">
        <v>14888.943285586072</v>
      </c>
      <c r="AO114" s="83">
        <v>14977.194143964873</v>
      </c>
      <c r="AP114" s="83">
        <v>15143.746769390169</v>
      </c>
      <c r="AQ114" s="83">
        <v>15170.833005428816</v>
      </c>
      <c r="AR114" s="83">
        <v>14911.481906406359</v>
      </c>
      <c r="AS114" s="83">
        <v>14785.645801112325</v>
      </c>
      <c r="AT114" s="83">
        <v>14091.575054762068</v>
      </c>
      <c r="AU114" s="83">
        <v>14012.365779768412</v>
      </c>
      <c r="AV114" s="83">
        <v>13599.462226760237</v>
      </c>
      <c r="AW114" s="83">
        <v>13100.939747550059</v>
      </c>
      <c r="AX114" s="83">
        <v>12847.76545909478</v>
      </c>
      <c r="AY114" s="83">
        <v>12662.514232192527</v>
      </c>
      <c r="AZ114" s="83">
        <v>12855.370837061817</v>
      </c>
      <c r="BA114" s="83">
        <v>13091.499467013233</v>
      </c>
      <c r="BB114" s="83">
        <v>13356.208717822163</v>
      </c>
      <c r="BC114" s="73">
        <v>13302.488367814556</v>
      </c>
      <c r="BD114" s="74">
        <v>-4.0221256752243084E-3</v>
      </c>
      <c r="BE114" s="74">
        <v>-1.0954573308032622E-2</v>
      </c>
      <c r="BF114" s="74">
        <v>0.13323419442633122</v>
      </c>
    </row>
    <row r="115" spans="1:58" ht="10.15" customHeight="1">
      <c r="A115" s="84"/>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6"/>
      <c r="AU115" s="87"/>
      <c r="AV115" s="87"/>
    </row>
    <row r="116" spans="1:58" ht="10.9" customHeight="1">
      <c r="A116" s="88" t="s">
        <v>102</v>
      </c>
    </row>
    <row r="117" spans="1:58">
      <c r="A117" s="88" t="s">
        <v>103</v>
      </c>
    </row>
    <row r="118" spans="1:58" ht="10.9" customHeight="1">
      <c r="A118" s="88" t="s">
        <v>104</v>
      </c>
    </row>
    <row r="119" spans="1:58" ht="10.9" customHeight="1">
      <c r="A119" s="88" t="s">
        <v>143</v>
      </c>
    </row>
    <row r="120" spans="1:58" ht="11.45" customHeight="1">
      <c r="A120" s="61" t="s">
        <v>130</v>
      </c>
    </row>
    <row r="121" spans="1:58" ht="12.6" customHeight="1">
      <c r="A121" s="89" t="s">
        <v>144</v>
      </c>
    </row>
    <row r="122" spans="1:58" ht="12.6" customHeight="1">
      <c r="A122" s="61" t="s">
        <v>105</v>
      </c>
    </row>
    <row r="123" spans="1:58" ht="13.15" customHeight="1">
      <c r="A123" s="89" t="s">
        <v>106</v>
      </c>
    </row>
    <row r="124" spans="1:58" s="59" customFormat="1">
      <c r="A124" s="90"/>
      <c r="G124" s="91"/>
      <c r="H124" s="91"/>
      <c r="I124" s="91"/>
      <c r="J124" s="91"/>
      <c r="K124" s="91"/>
      <c r="L124" s="91"/>
      <c r="M124" s="91"/>
      <c r="N124" s="91"/>
      <c r="O124" s="91"/>
      <c r="P124" s="91"/>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BC124" s="60"/>
    </row>
    <row r="125" spans="1:58" s="59" customFormat="1">
      <c r="BC125" s="60"/>
    </row>
    <row r="126" spans="1:58" s="59" customFormat="1">
      <c r="BC126" s="60"/>
    </row>
    <row r="127" spans="1:58" s="59" customFormat="1">
      <c r="BC127" s="60"/>
    </row>
    <row r="128" spans="1:58" s="59" customFormat="1">
      <c r="BC128" s="60"/>
    </row>
    <row r="129" spans="55:55" s="59" customFormat="1">
      <c r="BC129" s="60"/>
    </row>
    <row r="130" spans="55:55" s="59" customFormat="1">
      <c r="BC130" s="60"/>
    </row>
    <row r="131" spans="55:55" s="59" customFormat="1">
      <c r="BC131" s="60"/>
    </row>
  </sheetData>
  <mergeCells count="1">
    <mergeCell ref="BD2:BE2"/>
  </mergeCells>
  <phoneticPr fontId="12"/>
  <hyperlinks>
    <hyperlink ref="J1" location="Contents!A1" display="Contents" xr:uid="{017EDC29-001A-411F-AFDA-89529E40E5AB}"/>
    <hyperlink ref="BH1" location="Contents!A1" display="Contents" xr:uid="{E3BFC6A2-D0D8-4CF3-BA82-7607A2DE4622}"/>
  </hyperlinks>
  <pageMargins left="0.25" right="0" top="0.25" bottom="0" header="0" footer="0"/>
  <pageSetup paperSize="8"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グラフ</vt:lpstr>
      <vt:lpstr>データ①</vt:lpstr>
      <vt:lpstr>データ②</vt:lpstr>
      <vt:lpstr>2020Oil Consumption - Barrels</vt:lpstr>
      <vt:lpstr>old Oil Consumption - Barrels</vt:lpstr>
      <vt:lpstr>データ②!Print_Area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英寿</dc:creator>
  <cp:lastModifiedBy>Administrator</cp:lastModifiedBy>
  <cp:lastPrinted>2017-01-05T07:49:52Z</cp:lastPrinted>
  <dcterms:created xsi:type="dcterms:W3CDTF">2003-12-19T00:09:27Z</dcterms:created>
  <dcterms:modified xsi:type="dcterms:W3CDTF">2021-01-25T13:29:21Z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148555934429168</vt:r8>
  </property>
</Properties>
</file>