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1 仮納品（2月）\第2章国際編\Excel\"/>
    </mc:Choice>
  </mc:AlternateContent>
  <xr:revisionPtr revIDLastSave="0" documentId="13_ncr:1_{E6A1EAAD-FEB4-4ED9-B505-BCD0CAE4FD67}" xr6:coauthVersionLast="45" xr6:coauthVersionMax="45" xr10:uidLastSave="{00000000-0000-0000-0000-000000000000}"/>
  <bookViews>
    <workbookView xWindow="3930" yWindow="2670" windowWidth="23040" windowHeight="16395" activeTab="1" xr2:uid="{00000000-000D-0000-FFFF-FFFF00000000}"/>
  </bookViews>
  <sheets>
    <sheet name="図表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2" i="1" l="1"/>
  <c r="D11" i="1" l="1"/>
  <c r="E11" i="1"/>
  <c r="F11" i="1"/>
  <c r="G11" i="1"/>
  <c r="H11" i="1"/>
  <c r="I11" i="1"/>
  <c r="J11" i="1"/>
  <c r="K11" i="1"/>
  <c r="L11" i="1"/>
  <c r="M11" i="1"/>
  <c r="S5" i="1" l="1"/>
  <c r="S6" i="1"/>
  <c r="S4" i="1"/>
  <c r="R7" i="1"/>
  <c r="Q7" i="1"/>
  <c r="S7" i="1" l="1"/>
  <c r="C11" i="1"/>
</calcChain>
</file>

<file path=xl/sharedStrings.xml><?xml version="1.0" encoding="utf-8"?>
<sst xmlns="http://schemas.openxmlformats.org/spreadsheetml/2006/main" count="22" uniqueCount="20">
  <si>
    <t>太陽エネルギー</t>
    <rPh sb="0" eb="2">
      <t>タイヨウ</t>
    </rPh>
    <phoneticPr fontId="1"/>
  </si>
  <si>
    <t>風力</t>
    <rPh sb="0" eb="2">
      <t>ｗｄ</t>
    </rPh>
    <phoneticPr fontId="1"/>
  </si>
  <si>
    <t>バイオマス・廃棄物</t>
    <rPh sb="6" eb="9">
      <t>ハイキブツ</t>
    </rPh>
    <phoneticPr fontId="1"/>
  </si>
  <si>
    <t>バイオ燃料</t>
    <rPh sb="3" eb="5">
      <t>ネンリョウ</t>
    </rPh>
    <phoneticPr fontId="1"/>
  </si>
  <si>
    <t>海洋エネルギー</t>
    <rPh sb="0" eb="2">
      <t>カイヨウ</t>
    </rPh>
    <phoneticPr fontId="1"/>
  </si>
  <si>
    <t>十億米ドル</t>
    <rPh sb="0" eb="2">
      <t>ジュウオク</t>
    </rPh>
    <rPh sb="2" eb="3">
      <t>ベイ</t>
    </rPh>
    <phoneticPr fontId="1"/>
  </si>
  <si>
    <t>先進国</t>
    <rPh sb="0" eb="3">
      <t>センシンコク</t>
    </rPh>
    <phoneticPr fontId="1"/>
  </si>
  <si>
    <t>途上国</t>
    <rPh sb="0" eb="3">
      <t>トジョウコク</t>
    </rPh>
    <phoneticPr fontId="1"/>
  </si>
  <si>
    <t>中国</t>
    <rPh sb="0" eb="2">
      <t>チュウゴク</t>
    </rPh>
    <phoneticPr fontId="1"/>
  </si>
  <si>
    <t>【222-2-10】再生可能エネルギーへの投資動向</t>
    <rPh sb="10" eb="12">
      <t>サイセイ</t>
    </rPh>
    <rPh sb="12" eb="14">
      <t>カノウ</t>
    </rPh>
    <rPh sb="21" eb="23">
      <t>トウシ</t>
    </rPh>
    <rPh sb="23" eb="25">
      <t>ドウコウ</t>
    </rPh>
    <phoneticPr fontId="1"/>
  </si>
  <si>
    <t>地熱</t>
    <phoneticPr fontId="1"/>
  </si>
  <si>
    <t>水力（50MW未満）</t>
    <phoneticPr fontId="1"/>
  </si>
  <si>
    <t>計</t>
    <rPh sb="0" eb="1">
      <t>ケイ</t>
    </rPh>
    <phoneticPr fontId="1"/>
  </si>
  <si>
    <t>p.247, R22</t>
    <phoneticPr fontId="1"/>
  </si>
  <si>
    <t>合計</t>
    <phoneticPr fontId="1"/>
  </si>
  <si>
    <t xml:space="preserve">出典：REN21「Renewables 2020 Global Status Report」を基に作成 </t>
    <phoneticPr fontId="1"/>
  </si>
  <si>
    <t>2019-2018</t>
    <phoneticPr fontId="1"/>
  </si>
  <si>
    <t>https://www.ren21.net/gsr-2020/</t>
    <phoneticPr fontId="1"/>
  </si>
  <si>
    <t>検算</t>
    <rPh sb="0" eb="2">
      <t>ケンザン</t>
    </rPh>
    <phoneticPr fontId="1"/>
  </si>
  <si>
    <t>本蔵チェック済</t>
    <rPh sb="0" eb="2">
      <t>モトクラ</t>
    </rPh>
    <rPh sb="6" eb="7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</si>
</sst>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177" fontId="2" fillId="0" borderId="0" xfId="1" applyNumberFormat="1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2">
      <alignment vertical="center"/>
    </xf>
    <xf numFmtId="0" fontId="8" fillId="0" borderId="0" xfId="0" applyFont="1">
      <alignment vertical="center"/>
    </xf>
    <xf numFmtId="176" fontId="9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0" fontId="2" fillId="0" borderId="0" xfId="1" applyNumberFormat="1" applyFont="1">
      <alignment vertical="center"/>
    </xf>
    <xf numFmtId="10" fontId="2" fillId="2" borderId="0" xfId="0" applyNumberFormat="1" applyFont="1" applyFill="1">
      <alignment vertical="center"/>
    </xf>
    <xf numFmtId="176" fontId="9" fillId="2" borderId="0" xfId="0" applyNumberFormat="1" applyFont="1" applyFill="1">
      <alignment vertical="center"/>
    </xf>
    <xf numFmtId="176" fontId="8" fillId="2" borderId="0" xfId="0" applyNumberFormat="1" applyFont="1" applyFill="1">
      <alignment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60169568709268E-2"/>
          <c:y val="8.0519222661934092E-2"/>
          <c:w val="0.64335494340809918"/>
          <c:h val="0.83550392266540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太陽エネルギー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0"/>
              <c:layout>
                <c:manualLayout>
                  <c:x val="4.206098843322822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19-437E-BCF0-C94A871FF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データ!$C$4:$M$4</c:f>
              <c:numCache>
                <c:formatCode>#,##0.0</c:formatCode>
                <c:ptCount val="11"/>
                <c:pt idx="0">
                  <c:v>63.6</c:v>
                </c:pt>
                <c:pt idx="1">
                  <c:v>102</c:v>
                </c:pt>
                <c:pt idx="2">
                  <c:v>160.1</c:v>
                </c:pt>
                <c:pt idx="3">
                  <c:v>144</c:v>
                </c:pt>
                <c:pt idx="4">
                  <c:v>120.4</c:v>
                </c:pt>
                <c:pt idx="5">
                  <c:v>147.80000000000001</c:v>
                </c:pt>
                <c:pt idx="6">
                  <c:v>176.6</c:v>
                </c:pt>
                <c:pt idx="7">
                  <c:v>145.9</c:v>
                </c:pt>
                <c:pt idx="8">
                  <c:v>180.8</c:v>
                </c:pt>
                <c:pt idx="9">
                  <c:v>143.5</c:v>
                </c:pt>
                <c:pt idx="1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9-437E-BCF0-C94A871FFD60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0"/>
              <c:layout>
                <c:manualLayout>
                  <c:x val="4.4164037854889683E-2"/>
                  <c:y val="6.90846286701209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19-437E-BCF0-C94A871FF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データ!$C$5:$M$5</c:f>
              <c:numCache>
                <c:formatCode>#,##0.0</c:formatCode>
                <c:ptCount val="11"/>
                <c:pt idx="0">
                  <c:v>72.5</c:v>
                </c:pt>
                <c:pt idx="1">
                  <c:v>97.8</c:v>
                </c:pt>
                <c:pt idx="2">
                  <c:v>83.3</c:v>
                </c:pt>
                <c:pt idx="3">
                  <c:v>78.3</c:v>
                </c:pt>
                <c:pt idx="4">
                  <c:v>83.3</c:v>
                </c:pt>
                <c:pt idx="5">
                  <c:v>111.1</c:v>
                </c:pt>
                <c:pt idx="6">
                  <c:v>119.7</c:v>
                </c:pt>
                <c:pt idx="7">
                  <c:v>123.5</c:v>
                </c:pt>
                <c:pt idx="8">
                  <c:v>133.4</c:v>
                </c:pt>
                <c:pt idx="9">
                  <c:v>132.69999999999999</c:v>
                </c:pt>
                <c:pt idx="10">
                  <c:v>142.69999999999999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9-437E-BCF0-C94A871FFD60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バイオマス・廃棄物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データ!$C$6:$M$6</c:f>
              <c:numCache>
                <c:formatCode>#,##0.0</c:formatCode>
                <c:ptCount val="11"/>
                <c:pt idx="0">
                  <c:v>13.4</c:v>
                </c:pt>
                <c:pt idx="1">
                  <c:v>17.3</c:v>
                </c:pt>
                <c:pt idx="2">
                  <c:v>20.9</c:v>
                </c:pt>
                <c:pt idx="3">
                  <c:v>15.4</c:v>
                </c:pt>
                <c:pt idx="4">
                  <c:v>14.6</c:v>
                </c:pt>
                <c:pt idx="5">
                  <c:v>13.1</c:v>
                </c:pt>
                <c:pt idx="6">
                  <c:v>10.4</c:v>
                </c:pt>
                <c:pt idx="7">
                  <c:v>15.2</c:v>
                </c:pt>
                <c:pt idx="8">
                  <c:v>7.4</c:v>
                </c:pt>
                <c:pt idx="9">
                  <c:v>11.5</c:v>
                </c:pt>
                <c:pt idx="10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9-437E-BCF0-C94A871FFD60}"/>
            </c:ext>
          </c:extLst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バイオ燃料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データ!$C$7:$M$7</c:f>
              <c:numCache>
                <c:formatCode>#,##0.0</c:formatCode>
                <c:ptCount val="11"/>
                <c:pt idx="0">
                  <c:v>9.4</c:v>
                </c:pt>
                <c:pt idx="1">
                  <c:v>10.1</c:v>
                </c:pt>
                <c:pt idx="2">
                  <c:v>10.5</c:v>
                </c:pt>
                <c:pt idx="3">
                  <c:v>7.7</c:v>
                </c:pt>
                <c:pt idx="4">
                  <c:v>5.0999999999999996</c:v>
                </c:pt>
                <c:pt idx="5">
                  <c:v>5.5</c:v>
                </c:pt>
                <c:pt idx="6">
                  <c:v>3.6</c:v>
                </c:pt>
                <c:pt idx="7">
                  <c:v>2.1</c:v>
                </c:pt>
                <c:pt idx="8">
                  <c:v>3.3</c:v>
                </c:pt>
                <c:pt idx="9">
                  <c:v>3.3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37E-BCF0-C94A871FFD60}"/>
            </c:ext>
          </c:extLst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地熱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データ!$C$8:$M$8</c:f>
              <c:numCache>
                <c:formatCode>#,##0.0</c:formatCode>
                <c:ptCount val="11"/>
                <c:pt idx="0">
                  <c:v>2.5</c:v>
                </c:pt>
                <c:pt idx="1">
                  <c:v>2.8</c:v>
                </c:pt>
                <c:pt idx="2">
                  <c:v>3.8</c:v>
                </c:pt>
                <c:pt idx="3">
                  <c:v>1.7</c:v>
                </c:pt>
                <c:pt idx="4">
                  <c:v>2.4</c:v>
                </c:pt>
                <c:pt idx="5">
                  <c:v>2.9</c:v>
                </c:pt>
                <c:pt idx="6">
                  <c:v>2.5</c:v>
                </c:pt>
                <c:pt idx="7">
                  <c:v>2.7</c:v>
                </c:pt>
                <c:pt idx="8">
                  <c:v>2.4</c:v>
                </c:pt>
                <c:pt idx="9">
                  <c:v>2.5</c:v>
                </c:pt>
                <c:pt idx="1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37E-BCF0-C94A871FFD60}"/>
            </c:ext>
          </c:extLst>
        </c:ser>
        <c:ser>
          <c:idx val="5"/>
          <c:order val="5"/>
          <c:tx>
            <c:strRef>
              <c:f>データ!$B$9</c:f>
              <c:strCache>
                <c:ptCount val="1"/>
                <c:pt idx="0">
                  <c:v>水力（50MW未満）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データ!$C$9:$M$9</c:f>
              <c:numCache>
                <c:formatCode>#,##0.0</c:formatCode>
                <c:ptCount val="11"/>
                <c:pt idx="0">
                  <c:v>6</c:v>
                </c:pt>
                <c:pt idx="1">
                  <c:v>8.1999999999999993</c:v>
                </c:pt>
                <c:pt idx="2">
                  <c:v>7.7</c:v>
                </c:pt>
                <c:pt idx="3">
                  <c:v>6.3</c:v>
                </c:pt>
                <c:pt idx="4">
                  <c:v>5.7</c:v>
                </c:pt>
                <c:pt idx="5">
                  <c:v>7.4</c:v>
                </c:pt>
                <c:pt idx="6">
                  <c:v>4.2</c:v>
                </c:pt>
                <c:pt idx="7">
                  <c:v>4.3</c:v>
                </c:pt>
                <c:pt idx="8">
                  <c:v>4</c:v>
                </c:pt>
                <c:pt idx="9">
                  <c:v>2.2999999999999998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19-437E-BCF0-C94A871FFD60}"/>
            </c:ext>
          </c:extLst>
        </c:ser>
        <c:ser>
          <c:idx val="6"/>
          <c:order val="6"/>
          <c:tx>
            <c:strRef>
              <c:f>データ!$B$10</c:f>
              <c:strCache>
                <c:ptCount val="1"/>
                <c:pt idx="0">
                  <c:v>海洋エネルギー</c:v>
                </c:pt>
              </c:strCache>
            </c:strRef>
          </c:tx>
          <c:invertIfNegative val="0"/>
          <c:cat>
            <c:numRef>
              <c:f>データ!$C$3:$M$3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データ!$C$10:$M$10</c:f>
              <c:numCache>
                <c:formatCode>#,##0.0</c:formatCode>
                <c:ptCount val="11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0.2</c:v>
                </c:pt>
                <c:pt idx="5">
                  <c:v>0.4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19-437E-BCF0-C94A871FF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323136"/>
        <c:axId val="146936192"/>
      </c:barChart>
      <c:barChart>
        <c:barDir val="col"/>
        <c:grouping val="stacked"/>
        <c:varyColors val="0"/>
        <c:ser>
          <c:idx val="7"/>
          <c:order val="7"/>
          <c:tx>
            <c:strRef>
              <c:f>データ!$B$11</c:f>
              <c:strCache>
                <c:ptCount val="1"/>
              </c:strCache>
            </c:strRef>
          </c:tx>
          <c:spPr>
            <a:noFill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9-437E-BCF0-C94A871FFD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19-437E-BCF0-C94A871FFD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19-437E-BCF0-C94A871FFD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19-437E-BCF0-C94A871FFD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19-437E-BCF0-C94A871FFD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19-437E-BCF0-C94A871FFD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19-437E-BCF0-C94A871FFD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19-437E-BCF0-C94A871FFD6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19-437E-BCF0-C94A871FFD60}"/>
                </c:ext>
              </c:extLst>
            </c:dLbl>
            <c:dLbl>
              <c:idx val="9"/>
              <c:layout>
                <c:manualLayout>
                  <c:x val="-1.3615827114261381E-16"/>
                  <c:y val="-0.397971969696969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19-437E-BCF0-C94A871FFD60}"/>
                </c:ext>
              </c:extLst>
            </c:dLbl>
            <c:dLbl>
              <c:idx val="10"/>
              <c:layout>
                <c:manualLayout>
                  <c:x val="2.4634502923976607E-4"/>
                  <c:y val="-0.391063636363636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19-437E-BCF0-C94A871FF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データ!$C$11:$M$11</c:f>
              <c:numCache>
                <c:formatCode>#,##0.0</c:formatCode>
                <c:ptCount val="11"/>
                <c:pt idx="0">
                  <c:v>167.70000000000002</c:v>
                </c:pt>
                <c:pt idx="1">
                  <c:v>238.50000000000003</c:v>
                </c:pt>
                <c:pt idx="2">
                  <c:v>286.59999999999997</c:v>
                </c:pt>
                <c:pt idx="3">
                  <c:v>253.70000000000002</c:v>
                </c:pt>
                <c:pt idx="4">
                  <c:v>231.69999999999996</c:v>
                </c:pt>
                <c:pt idx="5">
                  <c:v>288.19999999999993</c:v>
                </c:pt>
                <c:pt idx="6">
                  <c:v>317.2</c:v>
                </c:pt>
                <c:pt idx="7">
                  <c:v>293.89999999999998</c:v>
                </c:pt>
                <c:pt idx="8">
                  <c:v>331.5</c:v>
                </c:pt>
                <c:pt idx="9">
                  <c:v>296</c:v>
                </c:pt>
                <c:pt idx="10">
                  <c:v>301.79999999999995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E19-437E-BCF0-C94A871FF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960384"/>
        <c:axId val="146938112"/>
      </c:barChart>
      <c:catAx>
        <c:axId val="1473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4362784304958762"/>
              <c:y val="0.934369602763385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936192"/>
        <c:crosses val="autoZero"/>
        <c:auto val="1"/>
        <c:lblAlgn val="ctr"/>
        <c:lblOffset val="100"/>
        <c:noMultiLvlLbl val="0"/>
      </c:catAx>
      <c:valAx>
        <c:axId val="146936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</a:t>
                </a:r>
                <a:r>
                  <a:rPr lang="en-US" b="0"/>
                  <a:t>10</a:t>
                </a:r>
                <a:r>
                  <a:rPr lang="ja-JP" b="0"/>
                  <a:t>億米ドル）</a:t>
                </a:r>
              </a:p>
            </c:rich>
          </c:tx>
          <c:layout>
            <c:manualLayout>
              <c:xMode val="edge"/>
              <c:yMode val="edge"/>
              <c:x val="2.9624183412404682E-2"/>
              <c:y val="1.758394190363510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47323136"/>
        <c:crosses val="autoZero"/>
        <c:crossBetween val="between"/>
      </c:valAx>
      <c:valAx>
        <c:axId val="1469381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one"/>
        <c:crossAx val="146960384"/>
        <c:crosses val="max"/>
        <c:crossBetween val="between"/>
      </c:valAx>
      <c:catAx>
        <c:axId val="14696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6938112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</xdr:colOff>
      <xdr:row>2</xdr:row>
      <xdr:rowOff>0</xdr:rowOff>
    </xdr:from>
    <xdr:to>
      <xdr:col>12</xdr:col>
      <xdr:colOff>209550</xdr:colOff>
      <xdr:row>25</xdr:row>
      <xdr:rowOff>20460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296155</xdr:colOff>
      <xdr:row>15</xdr:row>
      <xdr:rowOff>155281</xdr:rowOff>
    </xdr:from>
    <xdr:to>
      <xdr:col>15</xdr:col>
      <xdr:colOff>624</xdr:colOff>
      <xdr:row>40</xdr:row>
      <xdr:rowOff>21076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CC37B62-9386-418C-8B79-F14B620D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512" y="2808674"/>
          <a:ext cx="10412667" cy="429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408214</xdr:colOff>
      <xdr:row>16</xdr:row>
      <xdr:rowOff>27214</xdr:rowOff>
    </xdr:from>
    <xdr:to>
      <xdr:col>26</xdr:col>
      <xdr:colOff>554900</xdr:colOff>
      <xdr:row>43</xdr:row>
      <xdr:rowOff>130084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4A268A8-AD06-467F-B2B4-394387FC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4607" y="2857500"/>
          <a:ext cx="7626804" cy="4871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en21.net/gsr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workbookViewId="0">
      <selection activeCell="N14" sqref="N14"/>
    </sheetView>
  </sheetViews>
  <sheetFormatPr defaultRowHeight="13.5" x14ac:dyDescent="0.15"/>
  <sheetData>
    <row r="1" spans="1:1" x14ac:dyDescent="0.15">
      <c r="A1" s="4" t="s">
        <v>9</v>
      </c>
    </row>
    <row r="27" spans="2:2" x14ac:dyDescent="0.15">
      <c r="B27" t="s">
        <v>15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6"/>
  <sheetViews>
    <sheetView tabSelected="1" zoomScaleNormal="100" workbookViewId="0">
      <selection activeCell="A14" sqref="A14"/>
    </sheetView>
  </sheetViews>
  <sheetFormatPr defaultColWidth="9" defaultRowHeight="13.5" x14ac:dyDescent="0.15"/>
  <cols>
    <col min="1" max="1" width="9" style="1"/>
    <col min="2" max="2" width="24.875" style="1" customWidth="1"/>
    <col min="3" max="16384" width="9" style="1"/>
  </cols>
  <sheetData>
    <row r="1" spans="2:20" x14ac:dyDescent="0.15">
      <c r="B1" t="s">
        <v>9</v>
      </c>
      <c r="O1" s="1" t="s">
        <v>19</v>
      </c>
    </row>
    <row r="2" spans="2:20" x14ac:dyDescent="0.15">
      <c r="M2" s="1" t="s">
        <v>5</v>
      </c>
    </row>
    <row r="3" spans="2:20" x14ac:dyDescent="0.15">
      <c r="B3" s="2"/>
      <c r="C3" s="1">
        <v>2009</v>
      </c>
      <c r="D3" s="1">
        <v>2010</v>
      </c>
      <c r="E3" s="1">
        <v>2011</v>
      </c>
      <c r="F3" s="1">
        <v>2012</v>
      </c>
      <c r="G3" s="1">
        <v>2013</v>
      </c>
      <c r="H3" s="1">
        <v>2014</v>
      </c>
      <c r="I3" s="1">
        <v>2015</v>
      </c>
      <c r="J3" s="1">
        <v>2016</v>
      </c>
      <c r="K3" s="1">
        <v>2017</v>
      </c>
      <c r="L3" s="1">
        <v>2018</v>
      </c>
      <c r="M3" s="9">
        <v>2019</v>
      </c>
      <c r="Q3" s="1">
        <v>2018</v>
      </c>
      <c r="R3" s="1">
        <v>2019</v>
      </c>
      <c r="S3" s="7" t="s">
        <v>16</v>
      </c>
      <c r="T3" s="5"/>
    </row>
    <row r="4" spans="2:20" x14ac:dyDescent="0.15">
      <c r="B4" s="2" t="s">
        <v>0</v>
      </c>
      <c r="C4" s="10">
        <v>63.6</v>
      </c>
      <c r="D4" s="10">
        <v>102</v>
      </c>
      <c r="E4" s="10">
        <v>160.1</v>
      </c>
      <c r="F4" s="10">
        <v>144</v>
      </c>
      <c r="G4" s="10">
        <v>120.4</v>
      </c>
      <c r="H4" s="10">
        <v>147.80000000000001</v>
      </c>
      <c r="I4" s="10">
        <v>176.6</v>
      </c>
      <c r="J4" s="10">
        <v>145.9</v>
      </c>
      <c r="K4" s="10">
        <v>180.8</v>
      </c>
      <c r="L4" s="10">
        <v>143.5</v>
      </c>
      <c r="M4" s="14">
        <v>141</v>
      </c>
      <c r="P4" s="1" t="s">
        <v>6</v>
      </c>
      <c r="Q4" s="1">
        <v>127.5</v>
      </c>
      <c r="R4" s="1">
        <v>130</v>
      </c>
      <c r="S4" s="5">
        <f>R4-Q4</f>
        <v>2.5</v>
      </c>
      <c r="T4" s="6"/>
    </row>
    <row r="5" spans="2:20" x14ac:dyDescent="0.15">
      <c r="B5" s="2" t="s">
        <v>1</v>
      </c>
      <c r="C5" s="10">
        <v>72.5</v>
      </c>
      <c r="D5" s="10">
        <v>97.8</v>
      </c>
      <c r="E5" s="10">
        <v>83.3</v>
      </c>
      <c r="F5" s="10">
        <v>78.3</v>
      </c>
      <c r="G5" s="10">
        <v>83.3</v>
      </c>
      <c r="H5" s="10">
        <v>111.1</v>
      </c>
      <c r="I5" s="10">
        <v>119.7</v>
      </c>
      <c r="J5" s="10">
        <v>123.5</v>
      </c>
      <c r="K5" s="10">
        <v>133.4</v>
      </c>
      <c r="L5" s="10">
        <v>132.69999999999999</v>
      </c>
      <c r="M5" s="14">
        <v>142.69999999999999</v>
      </c>
      <c r="P5" s="1" t="s">
        <v>7</v>
      </c>
      <c r="Q5" s="1">
        <v>50.7</v>
      </c>
      <c r="R5" s="1">
        <v>59.5</v>
      </c>
      <c r="S5" s="5">
        <f t="shared" ref="S5:S7" si="0">R5-Q5</f>
        <v>8.7999999999999972</v>
      </c>
      <c r="T5" s="6"/>
    </row>
    <row r="6" spans="2:20" x14ac:dyDescent="0.15">
      <c r="B6" s="2" t="s">
        <v>2</v>
      </c>
      <c r="C6" s="3">
        <v>13.4</v>
      </c>
      <c r="D6" s="10">
        <v>17.3</v>
      </c>
      <c r="E6" s="10">
        <v>20.9</v>
      </c>
      <c r="F6" s="3">
        <v>15.4</v>
      </c>
      <c r="G6" s="10">
        <v>14.6</v>
      </c>
      <c r="H6" s="10">
        <v>13.1</v>
      </c>
      <c r="I6" s="10">
        <v>10.4</v>
      </c>
      <c r="J6" s="10">
        <v>15.2</v>
      </c>
      <c r="K6" s="10">
        <v>7.4</v>
      </c>
      <c r="L6" s="10">
        <v>11.5</v>
      </c>
      <c r="M6" s="10">
        <v>11.2</v>
      </c>
      <c r="P6" s="1" t="s">
        <v>8</v>
      </c>
      <c r="Q6" s="1">
        <v>101.9</v>
      </c>
      <c r="R6" s="1">
        <v>92.7</v>
      </c>
      <c r="S6" s="5">
        <f t="shared" si="0"/>
        <v>-9.2000000000000028</v>
      </c>
      <c r="T6" s="6"/>
    </row>
    <row r="7" spans="2:20" x14ac:dyDescent="0.15">
      <c r="B7" s="2" t="s">
        <v>3</v>
      </c>
      <c r="C7" s="3">
        <v>9.4</v>
      </c>
      <c r="D7" s="3">
        <v>10.1</v>
      </c>
      <c r="E7" s="10">
        <v>10.5</v>
      </c>
      <c r="F7" s="10">
        <v>7.7</v>
      </c>
      <c r="G7" s="3">
        <v>5.0999999999999996</v>
      </c>
      <c r="H7" s="10">
        <v>5.5</v>
      </c>
      <c r="I7" s="3">
        <v>3.6</v>
      </c>
      <c r="J7" s="3">
        <v>2.1</v>
      </c>
      <c r="K7" s="10">
        <v>3.3</v>
      </c>
      <c r="L7" s="10">
        <v>3.3</v>
      </c>
      <c r="M7" s="10">
        <v>3</v>
      </c>
      <c r="P7" s="1" t="s">
        <v>12</v>
      </c>
      <c r="Q7" s="1">
        <f>SUM(Q4:Q6)</f>
        <v>280.10000000000002</v>
      </c>
      <c r="R7" s="1">
        <f>SUM(R4:R6)</f>
        <v>282.2</v>
      </c>
      <c r="S7" s="5">
        <f t="shared" si="0"/>
        <v>2.0999999999999659</v>
      </c>
      <c r="T7" s="5"/>
    </row>
    <row r="8" spans="2:20" x14ac:dyDescent="0.15">
      <c r="B8" s="2" t="s">
        <v>10</v>
      </c>
      <c r="C8" s="3">
        <v>2.5</v>
      </c>
      <c r="D8" s="3">
        <v>2.8</v>
      </c>
      <c r="E8" s="10">
        <v>3.8</v>
      </c>
      <c r="F8" s="10">
        <v>1.7</v>
      </c>
      <c r="G8" s="10">
        <v>2.4</v>
      </c>
      <c r="H8" s="3">
        <v>2.9</v>
      </c>
      <c r="I8" s="3">
        <v>2.5</v>
      </c>
      <c r="J8" s="3">
        <v>2.7</v>
      </c>
      <c r="K8" s="3">
        <v>2.4</v>
      </c>
      <c r="L8" s="10">
        <v>2.5</v>
      </c>
      <c r="M8" s="10">
        <v>1.2</v>
      </c>
      <c r="S8" s="5"/>
      <c r="T8" s="5"/>
    </row>
    <row r="9" spans="2:20" x14ac:dyDescent="0.15">
      <c r="B9" s="2" t="s">
        <v>11</v>
      </c>
      <c r="C9" s="3">
        <v>6</v>
      </c>
      <c r="D9" s="3">
        <v>8.1999999999999993</v>
      </c>
      <c r="E9" s="3">
        <v>7.7</v>
      </c>
      <c r="F9" s="10">
        <v>6.3</v>
      </c>
      <c r="G9" s="3">
        <v>5.7</v>
      </c>
      <c r="H9" s="10">
        <v>7.4</v>
      </c>
      <c r="I9" s="10">
        <v>4.2</v>
      </c>
      <c r="J9" s="10">
        <v>4.3</v>
      </c>
      <c r="K9" s="10">
        <v>4</v>
      </c>
      <c r="L9" s="10">
        <v>2.2999999999999998</v>
      </c>
      <c r="M9" s="10">
        <v>2.5</v>
      </c>
      <c r="S9" s="5"/>
      <c r="T9" s="5"/>
    </row>
    <row r="10" spans="2:20" x14ac:dyDescent="0.15">
      <c r="B10" s="2" t="s">
        <v>4</v>
      </c>
      <c r="C10" s="3">
        <v>0.3</v>
      </c>
      <c r="D10" s="3">
        <v>0.3</v>
      </c>
      <c r="E10" s="3">
        <v>0.3</v>
      </c>
      <c r="F10" s="3">
        <v>0.3</v>
      </c>
      <c r="G10" s="3">
        <v>0.2</v>
      </c>
      <c r="H10" s="3">
        <v>0.4</v>
      </c>
      <c r="I10" s="3">
        <v>0.2</v>
      </c>
      <c r="J10" s="3">
        <v>0.2</v>
      </c>
      <c r="K10" s="3">
        <v>0.2</v>
      </c>
      <c r="L10" s="3">
        <v>0.2</v>
      </c>
      <c r="M10" s="10">
        <v>0.2</v>
      </c>
    </row>
    <row r="11" spans="2:20" x14ac:dyDescent="0.15">
      <c r="C11" s="11">
        <f>SUM(C4:C10)</f>
        <v>167.70000000000002</v>
      </c>
      <c r="D11" s="11">
        <f t="shared" ref="D11:M11" si="1">SUM(D4:D10)</f>
        <v>238.50000000000003</v>
      </c>
      <c r="E11" s="11">
        <f t="shared" si="1"/>
        <v>286.59999999999997</v>
      </c>
      <c r="F11" s="11">
        <f t="shared" si="1"/>
        <v>253.70000000000002</v>
      </c>
      <c r="G11" s="11">
        <f t="shared" si="1"/>
        <v>231.69999999999996</v>
      </c>
      <c r="H11" s="11">
        <f t="shared" si="1"/>
        <v>288.19999999999993</v>
      </c>
      <c r="I11" s="11">
        <f t="shared" si="1"/>
        <v>317.2</v>
      </c>
      <c r="J11" s="11">
        <f t="shared" si="1"/>
        <v>293.89999999999998</v>
      </c>
      <c r="K11" s="11">
        <f t="shared" si="1"/>
        <v>331.5</v>
      </c>
      <c r="L11" s="11">
        <f t="shared" si="1"/>
        <v>296</v>
      </c>
      <c r="M11" s="15">
        <f t="shared" si="1"/>
        <v>301.79999999999995</v>
      </c>
      <c r="N11" s="1" t="s">
        <v>14</v>
      </c>
    </row>
    <row r="12" spans="2:20" x14ac:dyDescent="0.15">
      <c r="M12" s="13">
        <f>RATE(1,,-L11,M11)</f>
        <v>1.9594594594594505E-2</v>
      </c>
    </row>
    <row r="13" spans="2:20" x14ac:dyDescent="0.15">
      <c r="B13" t="s">
        <v>15</v>
      </c>
      <c r="M13" s="12">
        <f>M11/L11-1</f>
        <v>1.9594594594594339E-2</v>
      </c>
      <c r="N13" s="1" t="s">
        <v>18</v>
      </c>
    </row>
    <row r="15" spans="2:20" x14ac:dyDescent="0.15">
      <c r="B15" s="1" t="s">
        <v>13</v>
      </c>
      <c r="E15" s="1">
        <v>2009</v>
      </c>
      <c r="F15" s="1">
        <v>2010</v>
      </c>
      <c r="G15" s="1">
        <v>2011</v>
      </c>
      <c r="H15" s="1">
        <v>2012</v>
      </c>
      <c r="I15" s="1">
        <v>2013</v>
      </c>
      <c r="J15" s="1">
        <v>2014</v>
      </c>
      <c r="K15" s="1">
        <v>2015</v>
      </c>
      <c r="L15" s="1">
        <v>2016</v>
      </c>
      <c r="M15" s="1">
        <v>2017</v>
      </c>
      <c r="N15" s="1">
        <v>2018</v>
      </c>
      <c r="O15" s="1">
        <v>2019</v>
      </c>
    </row>
    <row r="16" spans="2:20" x14ac:dyDescent="0.15">
      <c r="B16" s="8" t="s">
        <v>17</v>
      </c>
    </row>
  </sheetData>
  <phoneticPr fontId="1"/>
  <hyperlinks>
    <hyperlink ref="B16" r:id="rId1" xr:uid="{B05217DD-BD50-4CDC-B0C4-5A3F513161DA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2015-01-19T07:43:24Z</dcterms:created>
  <dcterms:modified xsi:type="dcterms:W3CDTF">2021-01-25T01:31:46Z</dcterms:modified>
</cp:coreProperties>
</file>