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xr:revisionPtr revIDLastSave="0" documentId="13_ncr:1_{3EFDCA4C-398F-4311-9FAF-E766FD661C6E}" xr6:coauthVersionLast="47" xr6:coauthVersionMax="47" xr10:uidLastSave="{00000000-0000-0000-0000-000000000000}"/>
  <bookViews>
    <workbookView xWindow="4935" yWindow="15" windowWidth="19785" windowHeight="14670" xr2:uid="{00000000-000D-0000-FFFF-FFFF00000000}"/>
  </bookViews>
  <sheets>
    <sheet name="データ・グラフ（輸入量）" sheetId="4" r:id="rId1"/>
    <sheet name="データ・グラフ（輸出量）" sheetId="5" r:id="rId2"/>
  </sheets>
  <definedNames>
    <definedName name="_xlnm.Print_Area" localSheetId="0">'データ・グラフ（輸入量）'!#REF!,'データ・グラフ（輸入量）'!$B$1:$R$2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4" l="1"/>
  <c r="H27" i="4"/>
  <c r="E26" i="5" l="1"/>
  <c r="C51" i="4"/>
  <c r="C54" i="4"/>
  <c r="C53" i="4"/>
  <c r="C52" i="4"/>
  <c r="C50" i="4"/>
  <c r="C49" i="4"/>
  <c r="H26" i="4"/>
  <c r="D12" i="5" l="1"/>
  <c r="E23" i="5" l="1"/>
  <c r="H25" i="4"/>
  <c r="I25" i="4" s="1"/>
  <c r="C65" i="4" s="1"/>
  <c r="H24" i="4"/>
  <c r="D19" i="5" l="1"/>
  <c r="E25" i="5" l="1"/>
  <c r="E27" i="5"/>
  <c r="E24" i="5"/>
  <c r="E18" i="5"/>
  <c r="E17" i="5"/>
  <c r="E8" i="5"/>
  <c r="E9" i="5"/>
  <c r="E10" i="5"/>
  <c r="E19" i="5" l="1"/>
  <c r="E7" i="5"/>
  <c r="E6" i="5"/>
  <c r="E11" i="5"/>
  <c r="E12" i="5" l="1"/>
  <c r="E7" i="4" l="1"/>
  <c r="H22" i="4"/>
  <c r="I22" i="4" s="1"/>
  <c r="C62" i="4" s="1"/>
  <c r="H23" i="4"/>
  <c r="I23" i="4" s="1"/>
  <c r="C63" i="4" s="1"/>
  <c r="I24" i="4"/>
  <c r="C64" i="4" s="1"/>
  <c r="H21" i="4"/>
  <c r="I21" i="4" s="1"/>
  <c r="C61" i="4" s="1"/>
  <c r="D41" i="4"/>
  <c r="E6" i="4"/>
  <c r="E8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21" i="4"/>
  <c r="E16" i="4"/>
  <c r="C58" i="4" s="1"/>
  <c r="E15" i="4"/>
  <c r="C57" i="4" s="1"/>
  <c r="E9" i="4"/>
  <c r="E10" i="4"/>
  <c r="E11" i="4"/>
  <c r="E12" i="4"/>
  <c r="E17" i="4"/>
  <c r="E41" i="4" l="1"/>
  <c r="I26" i="4"/>
  <c r="C66" i="4" s="1"/>
</calcChain>
</file>

<file path=xl/sharedStrings.xml><?xml version="1.0" encoding="utf-8"?>
<sst xmlns="http://schemas.openxmlformats.org/spreadsheetml/2006/main" count="148" uniqueCount="101">
  <si>
    <t>Total</t>
  </si>
  <si>
    <t>世界計</t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</si>
  <si>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</si>
  <si>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</si>
  <si>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欧州・ロシア・その他旧ソ連邦諸国</t>
    <rPh sb="0" eb="2">
      <t>オウシュウ</t>
    </rPh>
    <rPh sb="9" eb="10">
      <t>タ</t>
    </rPh>
    <rPh sb="10" eb="11">
      <t>キュウ</t>
    </rPh>
    <rPh sb="12" eb="13">
      <t>レン</t>
    </rPh>
    <rPh sb="13" eb="14">
      <t>ホウ</t>
    </rPh>
    <rPh sb="14" eb="16">
      <t>ショコク</t>
    </rPh>
    <phoneticPr fontId="3"/>
  </si>
  <si>
    <t>中東</t>
    <rPh sb="0" eb="2">
      <t>チュウトウ</t>
    </rPh>
    <phoneticPr fontId="3"/>
  </si>
  <si>
    <t>アフリカ</t>
    <phoneticPr fontId="3"/>
  </si>
  <si>
    <t>アジア大洋州</t>
    <rPh sb="3" eb="4">
      <t>オオ</t>
    </rPh>
    <rPh sb="5" eb="6">
      <t>シュウ</t>
    </rPh>
    <phoneticPr fontId="3"/>
  </si>
  <si>
    <t>Australia</t>
  </si>
  <si>
    <t>Bangladesh</t>
  </si>
  <si>
    <t>China</t>
  </si>
  <si>
    <t>Hong Kong</t>
  </si>
  <si>
    <t>India</t>
  </si>
  <si>
    <t>Indonesia</t>
  </si>
  <si>
    <t>Japan</t>
  </si>
  <si>
    <t>Malaysia</t>
  </si>
  <si>
    <t>Nepal</t>
  </si>
  <si>
    <t>New Zealand</t>
  </si>
  <si>
    <t>Pakistan</t>
  </si>
  <si>
    <t>Philippines</t>
  </si>
  <si>
    <t>Singapore</t>
  </si>
  <si>
    <t>South Korea</t>
  </si>
  <si>
    <t>Sri Lanka</t>
  </si>
  <si>
    <t>Taiwan</t>
  </si>
  <si>
    <t>Thailand</t>
  </si>
  <si>
    <t>East Timor</t>
  </si>
  <si>
    <t>Vietnam</t>
  </si>
  <si>
    <t>Other</t>
  </si>
  <si>
    <t>Total Asia-Pacific</t>
  </si>
  <si>
    <t>オーストラリア</t>
    <phoneticPr fontId="3"/>
  </si>
  <si>
    <t>バングラディッシュ</t>
    <phoneticPr fontId="3"/>
  </si>
  <si>
    <t>中国</t>
    <rPh sb="0" eb="2">
      <t>チュウゴク</t>
    </rPh>
    <phoneticPr fontId="3"/>
  </si>
  <si>
    <t>香港</t>
    <rPh sb="0" eb="2">
      <t>ホンコン</t>
    </rPh>
    <phoneticPr fontId="3"/>
  </si>
  <si>
    <t>インド</t>
    <phoneticPr fontId="3"/>
  </si>
  <si>
    <t>インドネシア</t>
    <phoneticPr fontId="3"/>
  </si>
  <si>
    <t>日本</t>
    <rPh sb="0" eb="2">
      <t>ニホン</t>
    </rPh>
    <phoneticPr fontId="3"/>
  </si>
  <si>
    <t>マレーシア</t>
    <phoneticPr fontId="3"/>
  </si>
  <si>
    <t>ネパール</t>
    <phoneticPr fontId="3"/>
  </si>
  <si>
    <t>ニュージーランド</t>
    <phoneticPr fontId="3"/>
  </si>
  <si>
    <t>パキスタン</t>
    <phoneticPr fontId="3"/>
  </si>
  <si>
    <t>フィリピン</t>
    <phoneticPr fontId="3"/>
  </si>
  <si>
    <t>シンガポール</t>
    <phoneticPr fontId="3"/>
  </si>
  <si>
    <t>韓国</t>
    <rPh sb="0" eb="2">
      <t>カンコク</t>
    </rPh>
    <phoneticPr fontId="3"/>
  </si>
  <si>
    <t>スリランカ</t>
    <phoneticPr fontId="3"/>
  </si>
  <si>
    <t>台湾</t>
    <rPh sb="0" eb="2">
      <t>タイワン</t>
    </rPh>
    <phoneticPr fontId="3"/>
  </si>
  <si>
    <t>タイ</t>
    <phoneticPr fontId="3"/>
  </si>
  <si>
    <t>東ティモール</t>
    <rPh sb="0" eb="1">
      <t>ヒガシ</t>
    </rPh>
    <phoneticPr fontId="3"/>
  </si>
  <si>
    <t>ベトナム</t>
    <phoneticPr fontId="3"/>
  </si>
  <si>
    <t>その他</t>
    <rPh sb="2" eb="3">
      <t>タ</t>
    </rPh>
    <phoneticPr fontId="3"/>
  </si>
  <si>
    <t>アジア大洋州</t>
    <phoneticPr fontId="3"/>
  </si>
  <si>
    <t>（単位：万トン）</t>
    <phoneticPr fontId="3"/>
  </si>
  <si>
    <t>South and Central</t>
  </si>
  <si>
    <t>Europe &amp; Eurasia</t>
  </si>
  <si>
    <t>Middle East</t>
  </si>
  <si>
    <t>Africa</t>
  </si>
  <si>
    <t>Asia-Pacific</t>
  </si>
  <si>
    <t>（単位：千トン）</t>
    <rPh sb="4" eb="5">
      <t>セン</t>
    </rPh>
    <phoneticPr fontId="3"/>
  </si>
  <si>
    <t>地域別</t>
    <rPh sb="0" eb="2">
      <t>チイキ</t>
    </rPh>
    <rPh sb="2" eb="3">
      <t>ベツ</t>
    </rPh>
    <phoneticPr fontId="3"/>
  </si>
  <si>
    <t>アジア大洋州の国別</t>
    <rPh sb="7" eb="9">
      <t>クニベツ</t>
    </rPh>
    <phoneticPr fontId="3"/>
  </si>
  <si>
    <t>上位5位</t>
    <rPh sb="0" eb="2">
      <t>ジョウイ</t>
    </rPh>
    <rPh sb="3" eb="4">
      <t>イ</t>
    </rPh>
    <phoneticPr fontId="3"/>
  </si>
  <si>
    <t>（グラフ用）</t>
    <rPh sb="4" eb="5">
      <t>ヨウ</t>
    </rPh>
    <phoneticPr fontId="3"/>
  </si>
  <si>
    <t>北米の国別</t>
    <rPh sb="0" eb="2">
      <t>ホクベイ</t>
    </rPh>
    <rPh sb="3" eb="5">
      <t>クニベツ</t>
    </rPh>
    <phoneticPr fontId="3"/>
  </si>
  <si>
    <t>US</t>
  </si>
  <si>
    <t>Canada</t>
  </si>
  <si>
    <t>North America</t>
    <phoneticPr fontId="3"/>
  </si>
  <si>
    <r>
      <t>Total North</t>
    </r>
    <r>
      <rPr>
        <sz val="11"/>
        <rFont val="ＭＳ Ｐゴシック"/>
        <family val="3"/>
        <charset val="128"/>
      </rPr>
      <t xml:space="preserve"> America</t>
    </r>
    <phoneticPr fontId="3"/>
  </si>
  <si>
    <t>アメリカ</t>
    <phoneticPr fontId="3"/>
  </si>
  <si>
    <t>カナダ</t>
    <phoneticPr fontId="3"/>
  </si>
  <si>
    <t>北米</t>
    <phoneticPr fontId="3"/>
  </si>
  <si>
    <t>米国</t>
    <rPh sb="0" eb="2">
      <t>ベイコク</t>
    </rPh>
    <phoneticPr fontId="3"/>
  </si>
  <si>
    <t>インド</t>
  </si>
  <si>
    <t>（単位：万トン）</t>
  </si>
  <si>
    <t>North America</t>
  </si>
  <si>
    <t>Europe</t>
  </si>
  <si>
    <t>アフリカ</t>
  </si>
  <si>
    <t>アメリカ</t>
  </si>
  <si>
    <t>カナダ</t>
  </si>
  <si>
    <t>Total North America</t>
  </si>
  <si>
    <t>北米</t>
  </si>
  <si>
    <t>UAE</t>
    <phoneticPr fontId="3"/>
  </si>
  <si>
    <t>Saudi Arabi</t>
    <phoneticPr fontId="3"/>
  </si>
  <si>
    <t>Qatar</t>
    <phoneticPr fontId="3"/>
  </si>
  <si>
    <t>サウジアラビア</t>
    <phoneticPr fontId="3"/>
  </si>
  <si>
    <t>カタール</t>
    <phoneticPr fontId="3"/>
  </si>
  <si>
    <t>Asia</t>
    <phoneticPr fontId="3"/>
  </si>
  <si>
    <t xml:space="preserve">北米 </t>
    <rPh sb="0" eb="2">
      <t>ホクベイ</t>
    </rPh>
    <phoneticPr fontId="3"/>
  </si>
  <si>
    <t>Kuwait</t>
    <phoneticPr fontId="3"/>
  </si>
  <si>
    <t>Iran</t>
    <phoneticPr fontId="3"/>
  </si>
  <si>
    <t>クウェート</t>
    <phoneticPr fontId="3"/>
  </si>
  <si>
    <t>イラン</t>
    <phoneticPr fontId="3"/>
  </si>
  <si>
    <t>中東の上位国</t>
    <rPh sb="0" eb="2">
      <t>チュウトウ</t>
    </rPh>
    <rPh sb="3" eb="5">
      <t>ジョウイ</t>
    </rPh>
    <rPh sb="5" eb="6">
      <t>コク</t>
    </rPh>
    <phoneticPr fontId="3"/>
  </si>
  <si>
    <t>2019年輸入量</t>
    <rPh sb="4" eb="5">
      <t>ネン</t>
    </rPh>
    <rPh sb="5" eb="7">
      <t>ユニュウ</t>
    </rPh>
    <rPh sb="7" eb="8">
      <t>リョウ</t>
    </rPh>
    <phoneticPr fontId="3"/>
  </si>
  <si>
    <t>出典：Argus Media Group「Statistical Review of Global LPG 2020」を基に作成</t>
    <phoneticPr fontId="3"/>
  </si>
  <si>
    <t>2019年輸出量</t>
    <rPh sb="4" eb="5">
      <t>ネン</t>
    </rPh>
    <rPh sb="5" eb="7">
      <t>ユシュツ</t>
    </rPh>
    <rPh sb="7" eb="8">
      <t>リョウ</t>
    </rPh>
    <phoneticPr fontId="3"/>
  </si>
  <si>
    <t>p13～</t>
    <phoneticPr fontId="3"/>
  </si>
  <si>
    <t>p15</t>
    <phoneticPr fontId="3"/>
  </si>
  <si>
    <t>p29</t>
    <phoneticPr fontId="3"/>
  </si>
  <si>
    <t>ｐ29</t>
    <phoneticPr fontId="3"/>
  </si>
  <si>
    <t>ｐ13</t>
    <phoneticPr fontId="3"/>
  </si>
  <si>
    <t>ｐ14</t>
    <phoneticPr fontId="3"/>
  </si>
  <si>
    <t>【第222-1-31】世界のLPガス地域別輸入量（2019年）</t>
    <rPh sb="18" eb="20">
      <t>チイキ</t>
    </rPh>
    <rPh sb="20" eb="21">
      <t>ベツ</t>
    </rPh>
    <rPh sb="21" eb="23">
      <t>ユニュウ</t>
    </rPh>
    <rPh sb="23" eb="24">
      <t>リョウ</t>
    </rPh>
    <rPh sb="29" eb="3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</si>
</sst>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.0_-;\-* #,##0.0_-;_-* &quot;-&quot;?_-;_-@_-"/>
    <numFmt numFmtId="177" formatCode="0.0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Arial"/>
      <family val="2"/>
    </font>
    <font>
      <sz val="12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/>
    <xf numFmtId="177" fontId="6" fillId="0" borderId="0" xfId="0" applyNumberFormat="1" applyFont="1" applyFill="1" applyBorder="1"/>
    <xf numFmtId="176" fontId="2" fillId="0" borderId="1" xfId="0" applyNumberFormat="1" applyFont="1" applyFill="1" applyBorder="1" applyAlignment="1">
      <alignment horizontal="left"/>
    </xf>
    <xf numFmtId="176" fontId="0" fillId="0" borderId="1" xfId="0" applyNumberFormat="1" applyFill="1" applyBorder="1" applyAlignment="1">
      <alignment horizontal="left"/>
    </xf>
    <xf numFmtId="0" fontId="0" fillId="0" borderId="0" xfId="0" applyFill="1" applyAlignment="1">
      <alignment horizontal="right"/>
    </xf>
    <xf numFmtId="176" fontId="2" fillId="0" borderId="0" xfId="0" applyNumberFormat="1" applyFont="1" applyFill="1" applyBorder="1" applyAlignment="1">
      <alignment horizontal="left"/>
    </xf>
    <xf numFmtId="178" fontId="0" fillId="0" borderId="0" xfId="0" applyNumberFormat="1" applyBorder="1"/>
    <xf numFmtId="0" fontId="0" fillId="0" borderId="0" xfId="0" applyFill="1"/>
    <xf numFmtId="178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5" fillId="0" borderId="1" xfId="0" applyFont="1" applyFill="1" applyBorder="1"/>
    <xf numFmtId="0" fontId="0" fillId="0" borderId="1" xfId="0" applyFill="1" applyBorder="1"/>
    <xf numFmtId="178" fontId="0" fillId="0" borderId="1" xfId="0" applyNumberFormat="1" applyFont="1" applyFill="1" applyBorder="1"/>
    <xf numFmtId="3" fontId="5" fillId="0" borderId="1" xfId="0" applyNumberFormat="1" applyFont="1" applyFill="1" applyBorder="1"/>
    <xf numFmtId="0" fontId="0" fillId="0" borderId="0" xfId="0" applyFont="1" applyFill="1" applyBorder="1"/>
    <xf numFmtId="178" fontId="5" fillId="0" borderId="1" xfId="0" applyNumberFormat="1" applyFont="1" applyFill="1" applyBorder="1"/>
    <xf numFmtId="178" fontId="0" fillId="2" borderId="1" xfId="0" applyNumberFormat="1" applyFill="1" applyBorder="1"/>
    <xf numFmtId="3" fontId="5" fillId="2" borderId="1" xfId="0" applyNumberFormat="1" applyFont="1" applyFill="1" applyBorder="1"/>
    <xf numFmtId="0" fontId="5" fillId="2" borderId="1" xfId="0" applyFont="1" applyFill="1" applyBorder="1"/>
    <xf numFmtId="0" fontId="8" fillId="0" borderId="0" xfId="1" applyFont="1" applyFill="1"/>
    <xf numFmtId="178" fontId="0" fillId="3" borderId="1" xfId="0" applyNumberFormat="1" applyFont="1" applyFill="1" applyBorder="1"/>
    <xf numFmtId="178" fontId="0" fillId="3" borderId="1" xfId="0" applyNumberFormat="1" applyFill="1" applyBorder="1"/>
    <xf numFmtId="0" fontId="0" fillId="0" borderId="1" xfId="0" applyFont="1" applyFill="1" applyBorder="1"/>
    <xf numFmtId="38" fontId="0" fillId="0" borderId="1" xfId="2" applyFont="1" applyFill="1" applyBorder="1" applyAlignment="1"/>
    <xf numFmtId="0" fontId="0" fillId="0" borderId="1" xfId="0" applyBorder="1"/>
    <xf numFmtId="38" fontId="0" fillId="0" borderId="1" xfId="2" applyFont="1" applyBorder="1" applyAlignment="1"/>
    <xf numFmtId="38" fontId="0" fillId="0" borderId="0" xfId="2" applyFont="1" applyAlignment="1"/>
    <xf numFmtId="0" fontId="0" fillId="0" borderId="1" xfId="0" applyNumberFormat="1" applyFill="1" applyBorder="1" applyAlignment="1"/>
    <xf numFmtId="0" fontId="0" fillId="0" borderId="1" xfId="0" applyNumberFormat="1" applyFill="1" applyBorder="1" applyAlignment="1">
      <alignment horizontal="left"/>
    </xf>
    <xf numFmtId="3" fontId="5" fillId="0" borderId="0" xfId="0" applyNumberFormat="1" applyFont="1" applyFill="1"/>
    <xf numFmtId="178" fontId="5" fillId="0" borderId="0" xfId="0" applyNumberFormat="1" applyFont="1" applyFill="1"/>
    <xf numFmtId="38" fontId="0" fillId="3" borderId="1" xfId="2" applyFont="1" applyFill="1" applyBorder="1" applyAlignment="1"/>
    <xf numFmtId="38" fontId="0" fillId="4" borderId="1" xfId="2" applyFont="1" applyFill="1" applyBorder="1" applyAlignment="1"/>
    <xf numFmtId="178" fontId="0" fillId="4" borderId="1" xfId="0" applyNumberFormat="1" applyFont="1" applyFill="1" applyBorder="1"/>
    <xf numFmtId="1" fontId="0" fillId="4" borderId="1" xfId="0" applyNumberFormat="1" applyFill="1" applyBorder="1"/>
  </cellXfs>
  <cellStyles count="3">
    <cellStyle name="桁区切り" xfId="2" builtinId="6"/>
    <cellStyle name="標準" xfId="0" builtinId="0"/>
    <cellStyle name="標準_0119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4C-4A70-9607-90F9530F8D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4C-4A70-9607-90F9530F8D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4C-4A70-9607-90F9530F8D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4C-4A70-9607-90F9530F8D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74C-4A70-9607-90F9530F8D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74C-4A70-9607-90F9530F8D8A}"/>
              </c:ext>
            </c:extLst>
          </c:dPt>
          <c:dLbls>
            <c:dLbl>
              <c:idx val="0"/>
              <c:layout>
                <c:manualLayout>
                  <c:x val="-0.18818132183422226"/>
                  <c:y val="1.518178540782833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4C-4A70-9607-90F9530F8D8A}"/>
                </c:ext>
              </c:extLst>
            </c:dLbl>
            <c:dLbl>
              <c:idx val="1"/>
              <c:layout>
                <c:manualLayout>
                  <c:x val="0.16513877797413695"/>
                  <c:y val="-0.115913307504771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156094044582457"/>
                      <c:h val="0.195312324383310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74C-4A70-9607-90F9530F8D8A}"/>
                </c:ext>
              </c:extLst>
            </c:dLbl>
            <c:dLbl>
              <c:idx val="2"/>
              <c:layout>
                <c:manualLayout>
                  <c:x val="0.12179475804961"/>
                  <c:y val="8.842932520277016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4C-4A70-9607-90F9530F8D8A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4C-4A70-9607-90F9530F8D8A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4C-4A70-9607-90F9530F8D8A}"/>
                </c:ext>
              </c:extLst>
            </c:dLbl>
            <c:dLbl>
              <c:idx val="5"/>
              <c:layout>
                <c:manualLayout>
                  <c:x val="6.9549599364313441E-3"/>
                  <c:y val="8.2884257290486221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4C-4A70-9607-90F9530F8D8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'データ・グラフ（輸入量）'!$B$49:$B$54</c:f>
              <c:strCache>
                <c:ptCount val="6"/>
                <c:pt idx="0">
                  <c:v> アジア大洋州 </c:v>
                </c:pt>
                <c:pt idx="1">
                  <c:v> 欧州・ロシア・その他旧ソ連邦諸国 </c:v>
                </c:pt>
                <c:pt idx="2">
                  <c:v> 中南米 </c:v>
                </c:pt>
                <c:pt idx="3">
                  <c:v> アフリカ </c:v>
                </c:pt>
                <c:pt idx="4">
                  <c:v> 北米 </c:v>
                </c:pt>
                <c:pt idx="5">
                  <c:v> 中東 </c:v>
                </c:pt>
              </c:strCache>
            </c:strRef>
          </c:cat>
          <c:val>
            <c:numRef>
              <c:f>'データ・グラフ（輸入量）'!$C$49:$C$54</c:f>
              <c:numCache>
                <c:formatCode>#,##0_ </c:formatCode>
                <c:ptCount val="6"/>
                <c:pt idx="0">
                  <c:v>6893.9</c:v>
                </c:pt>
                <c:pt idx="1">
                  <c:v>2777.4</c:v>
                </c:pt>
                <c:pt idx="2">
                  <c:v>1222.7</c:v>
                </c:pt>
                <c:pt idx="3">
                  <c:v>764.2</c:v>
                </c:pt>
                <c:pt idx="4">
                  <c:v>596.20000000000005</c:v>
                </c:pt>
                <c:pt idx="5">
                  <c:v>141.80000000000001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4C-4A70-9607-90F9530F8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2776976821559"/>
          <c:y val="8.616076275137131E-4"/>
          <c:w val="0.71295497393811691"/>
          <c:h val="0.9853003046152077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DF-480F-9144-92086A630F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DF-480F-9144-92086A630F9D}"/>
              </c:ext>
            </c:extLst>
          </c:dPt>
          <c:dLbls>
            <c:dLbl>
              <c:idx val="0"/>
              <c:layout>
                <c:manualLayout>
                  <c:x val="-0.28832102188785597"/>
                  <c:y val="-0.12172880737933985"/>
                </c:manualLayout>
              </c:layout>
              <c:spPr/>
              <c:txPr>
                <a:bodyPr/>
                <a:lstStyle/>
                <a:p>
                  <a:pPr>
                    <a:defRPr lang="ja-JP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256267472782223"/>
                      <c:h val="0.447902713501086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7DF-480F-9144-92086A630F9D}"/>
                </c:ext>
              </c:extLst>
            </c:dLbl>
            <c:dLbl>
              <c:idx val="1"/>
              <c:layout>
                <c:manualLayout>
                  <c:x val="0.16534058052231707"/>
                  <c:y val="-2.9340334759546532E-2"/>
                </c:manualLayout>
              </c:layout>
              <c:spPr/>
              <c:txPr>
                <a:bodyPr/>
                <a:lstStyle/>
                <a:p>
                  <a:pPr>
                    <a:defRPr lang="ja-JP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345203178582106"/>
                      <c:h val="0.334893820164159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DF-480F-9144-92086A630F9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b="1"/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'データ・グラフ（輸入量）'!$B$57:$B$58</c:f>
              <c:strCache>
                <c:ptCount val="2"/>
                <c:pt idx="0">
                  <c:v>米国</c:v>
                </c:pt>
                <c:pt idx="1">
                  <c:v>カナダ</c:v>
                </c:pt>
              </c:strCache>
            </c:strRef>
          </c:cat>
          <c:val>
            <c:numRef>
              <c:f>'データ・グラフ（輸入量）'!$C$57:$C$58</c:f>
              <c:numCache>
                <c:formatCode>#,##0</c:formatCode>
                <c:ptCount val="2"/>
                <c:pt idx="0">
                  <c:v>556.6</c:v>
                </c:pt>
                <c:pt idx="1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DF-480F-9144-92086A630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2776976821556"/>
          <c:y val="8.6160762751371343E-4"/>
          <c:w val="0.71295497393811702"/>
          <c:h val="0.9853003046152076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C5-4A55-BF01-62C634D5E8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C5-4A55-BF01-62C634D5E8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C5-4A55-BF01-62C634D5E8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C5-4A55-BF01-62C634D5E83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0C5-4A55-BF01-62C634D5E833}"/>
              </c:ext>
            </c:extLst>
          </c:dPt>
          <c:dLbls>
            <c:dLbl>
              <c:idx val="0"/>
              <c:layout>
                <c:manualLayout>
                  <c:x val="-0.23045771717559696"/>
                  <c:y val="0.11738251648609616"/>
                </c:manualLayout>
              </c:layout>
              <c:spPr/>
              <c:txPr>
                <a:bodyPr/>
                <a:lstStyle/>
                <a:p>
                  <a:pPr>
                    <a:defRPr lang="ja-JP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C5-4A55-BF01-62C634D5E833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lang="ja-JP" b="1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5-4A55-BF01-62C634D5E83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lang="ja-JP" b="1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C5-4A55-BF01-62C634D5E833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lang="ja-JP" b="1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C5-4A55-BF01-62C634D5E833}"/>
                </c:ext>
              </c:extLst>
            </c:dLbl>
            <c:dLbl>
              <c:idx val="4"/>
              <c:layout>
                <c:manualLayout>
                  <c:x val="8.1487050838363093E-2"/>
                  <c:y val="8.8834779074088405E-2"/>
                </c:manualLayout>
              </c:layout>
              <c:spPr/>
              <c:txPr>
                <a:bodyPr/>
                <a:lstStyle/>
                <a:p>
                  <a:pPr>
                    <a:defRPr lang="ja-JP" b="1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947332561911962"/>
                      <c:h val="0.196317232417118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0C5-4A55-BF01-62C634D5E8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b="1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'データ・グラフ（輸入量）'!$B$61:$B$66</c:f>
              <c:strCache>
                <c:ptCount val="6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インドネシア</c:v>
                </c:pt>
                <c:pt idx="5">
                  <c:v>その他</c:v>
                </c:pt>
              </c:strCache>
            </c:strRef>
          </c:cat>
          <c:val>
            <c:numRef>
              <c:f>'データ・グラフ（輸入量）'!$C$61:$C$66</c:f>
              <c:numCache>
                <c:formatCode>#,##0</c:formatCode>
                <c:ptCount val="6"/>
                <c:pt idx="0">
                  <c:v>2052.1</c:v>
                </c:pt>
                <c:pt idx="1">
                  <c:v>1452.1</c:v>
                </c:pt>
                <c:pt idx="2">
                  <c:v>1069.9000000000001</c:v>
                </c:pt>
                <c:pt idx="3">
                  <c:v>781.8</c:v>
                </c:pt>
                <c:pt idx="4">
                  <c:v>576.20000000000005</c:v>
                </c:pt>
                <c:pt idx="5">
                  <c:v>961.8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C5-4A55-BF01-62C634D5E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369570</xdr:colOff>
      <xdr:row>42</xdr:row>
      <xdr:rowOff>131445</xdr:rowOff>
    </xdr:from>
    <xdr:to>
      <xdr:col>16</xdr:col>
      <xdr:colOff>266700</xdr:colOff>
      <xdr:row>68</xdr:row>
      <xdr:rowOff>26670</xdr:rowOff>
    </xdr:to>
    <xdr:grpSp>
      <xdr:nvGrpSpPr>
        <xdr:cNvPr id="166388" name="グループ化 31">
          <a:extLst>
            <a:ext uri="{FF2B5EF4-FFF2-40B4-BE49-F238E27FC236}">
              <a16:creationId xmlns:a16="http://schemas.microsoft.com/office/drawing/2014/main" id="{65018830-0CEE-422F-B8F6-88C324335E98}"/>
            </a:ext>
          </a:extLst>
        </xdr:cNvPr>
        <xdr:cNvGrpSpPr>
          <a:grpSpLocks/>
        </xdr:cNvGrpSpPr>
      </xdr:nvGrpSpPr>
      <xdr:grpSpPr bwMode="auto">
        <a:xfrm>
          <a:off x="7903845" y="7341870"/>
          <a:ext cx="7412355" cy="4362450"/>
          <a:chOff x="7703204" y="7277100"/>
          <a:chExt cx="7174846" cy="4343399"/>
        </a:xfrm>
      </xdr:grpSpPr>
      <xdr:graphicFrame macro="">
        <xdr:nvGraphicFramePr>
          <xdr:cNvPr id="166390" name="グラフ 2">
            <a:extLst>
              <a:ext uri="{FF2B5EF4-FFF2-40B4-BE49-F238E27FC236}">
                <a16:creationId xmlns:a16="http://schemas.microsoft.com/office/drawing/2014/main" id="{994CAF73-F3E1-4693-82D1-494335E885CB}"/>
              </a:ext>
            </a:extLst>
          </xdr:cNvPr>
          <xdr:cNvGraphicFramePr>
            <a:graphicFrameLocks/>
          </xdr:cNvGraphicFramePr>
        </xdr:nvGraphicFramePr>
        <xdr:xfrm>
          <a:off x="7820025" y="7705724"/>
          <a:ext cx="5410200" cy="3914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66391" name="グラフ 6">
            <a:extLst>
              <a:ext uri="{FF2B5EF4-FFF2-40B4-BE49-F238E27FC236}">
                <a16:creationId xmlns:a16="http://schemas.microsoft.com/office/drawing/2014/main" id="{AB74CADF-1EAF-4F8D-9C20-9BB1B49C92B0}"/>
              </a:ext>
            </a:extLst>
          </xdr:cNvPr>
          <xdr:cNvGraphicFramePr>
            <a:graphicFrameLocks/>
          </xdr:cNvGraphicFramePr>
        </xdr:nvGraphicFramePr>
        <xdr:xfrm>
          <a:off x="7703204" y="7277100"/>
          <a:ext cx="1183621" cy="119400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66392" name="グラフ 7">
            <a:extLst>
              <a:ext uri="{FF2B5EF4-FFF2-40B4-BE49-F238E27FC236}">
                <a16:creationId xmlns:a16="http://schemas.microsoft.com/office/drawing/2014/main" id="{74E444AC-74DF-4BCA-9B7F-12D36B315137}"/>
              </a:ext>
            </a:extLst>
          </xdr:cNvPr>
          <xdr:cNvGraphicFramePr>
            <a:graphicFrameLocks/>
          </xdr:cNvGraphicFramePr>
        </xdr:nvGraphicFramePr>
        <xdr:xfrm>
          <a:off x="12087225" y="8896350"/>
          <a:ext cx="2790825" cy="27241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166393" name="直線コネクタ 9">
            <a:extLst>
              <a:ext uri="{FF2B5EF4-FFF2-40B4-BE49-F238E27FC236}">
                <a16:creationId xmlns:a16="http://schemas.microsoft.com/office/drawing/2014/main" id="{1680BF34-3A70-43C0-986C-01E97838FAF3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8383789" y="7469837"/>
            <a:ext cx="2008956" cy="638563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394" name="直線コネクタ 10">
            <a:extLst>
              <a:ext uri="{FF2B5EF4-FFF2-40B4-BE49-F238E27FC236}">
                <a16:creationId xmlns:a16="http://schemas.microsoft.com/office/drawing/2014/main" id="{E34890F5-CCBF-445B-9A2F-A81AEAD2AB26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8359190" y="8209636"/>
            <a:ext cx="1557969" cy="70086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395" name="直線コネクタ 12">
            <a:extLst>
              <a:ext uri="{FF2B5EF4-FFF2-40B4-BE49-F238E27FC236}">
                <a16:creationId xmlns:a16="http://schemas.microsoft.com/office/drawing/2014/main" id="{2D93CE83-6A82-4E97-8B5D-71CF730DCBFC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11122531" y="8201849"/>
            <a:ext cx="2751116" cy="1188191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396" name="直線コネクタ 14">
            <a:extLst>
              <a:ext uri="{FF2B5EF4-FFF2-40B4-BE49-F238E27FC236}">
                <a16:creationId xmlns:a16="http://schemas.microsoft.com/office/drawing/2014/main" id="{93473435-C369-434D-AEE7-85B0931489EF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0474744" y="11192194"/>
            <a:ext cx="2787940" cy="38937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A4907665-0ACC-4267-8885-DECB78DB86AE}"/>
              </a:ext>
            </a:extLst>
          </xdr:cNvPr>
          <xdr:cNvSpPr txBox="1"/>
        </xdr:nvSpPr>
        <xdr:spPr>
          <a:xfrm>
            <a:off x="8366179" y="10742782"/>
            <a:ext cx="736735" cy="2751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kumimoji="1" lang="ja-JP" altLang="en-US" sz="1100" b="1"/>
              <a:t>（万トン）</a:t>
            </a:r>
          </a:p>
        </xdr:txBody>
      </xdr:sp>
    </xdr:grpSp>
    <xdr:clientData/>
  </xdr:twoCellAnchor>
  <xdr:twoCellAnchor>
    <xdr:from>
      <xdr:col>5</xdr:col>
      <xdr:colOff>104775</xdr:colOff>
      <xdr:row>21</xdr:row>
      <xdr:rowOff>28575</xdr:rowOff>
    </xdr:from>
    <xdr:to>
      <xdr:col>5</xdr:col>
      <xdr:colOff>504825</xdr:colOff>
      <xdr:row>23</xdr:row>
      <xdr:rowOff>133350</xdr:rowOff>
    </xdr:to>
    <xdr:sp macro="" textlink="">
      <xdr:nvSpPr>
        <xdr:cNvPr id="166389" name="右矢印 33">
          <a:extLst>
            <a:ext uri="{FF2B5EF4-FFF2-40B4-BE49-F238E27FC236}">
              <a16:creationId xmlns:a16="http://schemas.microsoft.com/office/drawing/2014/main" id="{1D498165-3FE8-4003-AAC1-B63DFCE3375C}"/>
            </a:ext>
          </a:extLst>
        </xdr:cNvPr>
        <xdr:cNvSpPr>
          <a:spLocks noChangeArrowheads="1"/>
        </xdr:cNvSpPr>
      </xdr:nvSpPr>
      <xdr:spPr bwMode="auto">
        <a:xfrm>
          <a:off x="6943725" y="3629025"/>
          <a:ext cx="400050" cy="447675"/>
        </a:xfrm>
        <a:prstGeom prst="rightArrow">
          <a:avLst>
            <a:gd name="adj1" fmla="val 50000"/>
            <a:gd name="adj2" fmla="val 50000"/>
          </a:avLst>
        </a:prstGeom>
        <a:solidFill>
          <a:srgbClr val="D9D9D9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0.35916</cdr:x>
      <cdr:y>0.31561</cdr:y>
    </cdr:from>
    <cdr:to>
      <cdr:x>0.63908</cdr:x>
      <cdr:y>0.69343</cdr:y>
    </cdr:to>
    <cdr:sp macro="" textlink="">
      <cdr:nvSpPr>
        <cdr:cNvPr id="2" name="円/楕円 1"/>
        <cdr:cNvSpPr/>
      </cdr:nvSpPr>
      <cdr:spPr bwMode="auto">
        <a:xfrm xmlns:a="http://schemas.openxmlformats.org/drawingml/2006/main">
          <a:off x="1806241" y="1209531"/>
          <a:ext cx="1407738" cy="144794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0" tIns="0" rIns="0" bIns="0" anchor="ctr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>
            <a:lnSpc>
              <a:spcPts val="1300"/>
            </a:lnSpc>
          </a:pPr>
          <a:r>
            <a:rPr lang="en-US" altLang="ja-JP" sz="1050" b="1">
              <a:latin typeface="ＭＳ Ｐゴシック"/>
              <a:ea typeface="ＭＳ Ｐゴシック"/>
            </a:rPr>
            <a:t>2019</a:t>
          </a:r>
          <a:r>
            <a:rPr lang="ja-JP" altLang="en-US" sz="1050" b="1">
              <a:latin typeface="ＭＳ Ｐゴシック"/>
              <a:ea typeface="ＭＳ Ｐゴシック"/>
            </a:rPr>
            <a:t>年</a:t>
          </a:r>
          <a:endParaRPr lang="en-US" altLang="ja-JP" sz="1050" b="1">
            <a:latin typeface="ＭＳ Ｐゴシック"/>
            <a:ea typeface="ＭＳ Ｐゴシック"/>
          </a:endParaRPr>
        </a:p>
        <a:p xmlns:a="http://schemas.openxmlformats.org/drawingml/2006/main">
          <a:pPr algn="ctr">
            <a:lnSpc>
              <a:spcPts val="1300"/>
            </a:lnSpc>
          </a:pPr>
          <a:r>
            <a:rPr lang="ja-JP" altLang="en-US" sz="1050" b="1">
              <a:latin typeface="ＭＳ Ｐゴシック"/>
              <a:ea typeface="ＭＳ Ｐゴシック"/>
            </a:rPr>
            <a:t>世界</a:t>
          </a:r>
          <a:r>
            <a:rPr lang="en-US" altLang="ja-JP" sz="1050" b="1">
              <a:latin typeface="ＭＳ Ｐゴシック"/>
              <a:ea typeface="ＭＳ Ｐゴシック"/>
            </a:rPr>
            <a:t>LP</a:t>
          </a:r>
          <a:r>
            <a:rPr lang="ja-JP" altLang="en-US" sz="1050" b="1">
              <a:latin typeface="ＭＳ Ｐゴシック"/>
              <a:ea typeface="ＭＳ Ｐゴシック"/>
            </a:rPr>
            <a:t>ガス</a:t>
          </a:r>
          <a:endParaRPr lang="en-US" altLang="ja-JP" sz="1050" b="1">
            <a:latin typeface="ＭＳ Ｐゴシック"/>
            <a:ea typeface="ＭＳ Ｐゴシック"/>
          </a:endParaRPr>
        </a:p>
        <a:p xmlns:a="http://schemas.openxmlformats.org/drawingml/2006/main">
          <a:pPr algn="ctr">
            <a:lnSpc>
              <a:spcPts val="1300"/>
            </a:lnSpc>
          </a:pPr>
          <a:r>
            <a:rPr lang="ja-JP" altLang="en-US" sz="1050" b="1">
              <a:latin typeface="ＭＳ Ｐゴシック"/>
              <a:ea typeface="ＭＳ Ｐゴシック"/>
            </a:rPr>
            <a:t>輸入量</a:t>
          </a:r>
          <a:endParaRPr lang="en-US" altLang="ja-JP" sz="1050" b="1">
            <a:latin typeface="ＭＳ Ｐゴシック"/>
            <a:ea typeface="ＭＳ Ｐゴシック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en-US" altLang="ja-JP" sz="1050" b="1">
              <a:latin typeface="ＭＳ Ｐゴシック"/>
              <a:ea typeface="ＭＳ Ｐゴシック"/>
            </a:rPr>
            <a:t>1</a:t>
          </a:r>
          <a:r>
            <a:rPr lang="ja-JP" altLang="en-US" sz="1050" b="1">
              <a:latin typeface="ＭＳ Ｐゴシック"/>
              <a:ea typeface="ＭＳ Ｐゴシック"/>
            </a:rPr>
            <a:t>億</a:t>
          </a:r>
          <a:r>
            <a:rPr lang="en-US" altLang="ja-JP" sz="1050" b="1">
              <a:latin typeface="ＭＳ Ｐゴシック"/>
              <a:ea typeface="ＭＳ Ｐゴシック"/>
            </a:rPr>
            <a:t>2,396</a:t>
          </a:r>
          <a:r>
            <a:rPr lang="ja-JP" altLang="en-US" sz="1050" b="1">
              <a:latin typeface="ＭＳ Ｐゴシック"/>
              <a:ea typeface="ＭＳ Ｐゴシック"/>
            </a:rPr>
            <a:t>万トン</a:t>
          </a:r>
          <a:endParaRPr lang="ja-JP" sz="1050" b="1"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7"/>
  <sheetViews>
    <sheetView showGridLines="0" tabSelected="1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5.25" style="3" customWidth="1"/>
    <col min="2" max="2" width="25" style="4" customWidth="1"/>
    <col min="3" max="3" width="32.75" style="4" bestFit="1" customWidth="1"/>
    <col min="4" max="5" width="13.375" style="4" bestFit="1" customWidth="1"/>
    <col min="6" max="6" width="9.125" style="4" bestFit="1" customWidth="1"/>
    <col min="7" max="7" width="12.5" style="4" customWidth="1"/>
    <col min="8" max="9" width="13.375" style="4" bestFit="1" customWidth="1"/>
    <col min="10" max="15" width="8.625" style="4" customWidth="1"/>
    <col min="16" max="16" width="7.625" style="4" customWidth="1"/>
    <col min="17" max="17" width="7.625" style="2" customWidth="1"/>
    <col min="18" max="19" width="7.625" style="3" customWidth="1"/>
    <col min="20" max="16384" width="9" style="3"/>
  </cols>
  <sheetData>
    <row r="1" spans="2:17" x14ac:dyDescent="0.15">
      <c r="B1" s="25" t="s">
        <v>100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x14ac:dyDescent="0.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P2" s="3"/>
      <c r="Q2" s="3"/>
    </row>
    <row r="4" spans="2:17" x14ac:dyDescent="0.15">
      <c r="B4" s="12" t="s">
        <v>91</v>
      </c>
      <c r="C4" s="1"/>
      <c r="D4" s="9"/>
      <c r="E4" s="1"/>
      <c r="F4" s="1"/>
      <c r="G4" s="1"/>
      <c r="I4" s="1"/>
      <c r="J4" s="1"/>
      <c r="K4" s="1"/>
      <c r="L4" s="9"/>
      <c r="M4" s="9"/>
    </row>
    <row r="5" spans="2:17" x14ac:dyDescent="0.15">
      <c r="B5" s="15" t="s">
        <v>57</v>
      </c>
      <c r="D5" s="14" t="s">
        <v>56</v>
      </c>
      <c r="E5" s="14" t="s">
        <v>50</v>
      </c>
      <c r="F5" s="20" t="s">
        <v>96</v>
      </c>
      <c r="H5" s="2"/>
      <c r="I5" s="3"/>
      <c r="J5" s="3"/>
      <c r="K5" s="3"/>
      <c r="L5" s="3"/>
      <c r="M5" s="3"/>
      <c r="N5" s="3"/>
      <c r="O5" s="3"/>
      <c r="P5" s="3"/>
      <c r="Q5" s="3"/>
    </row>
    <row r="6" spans="2:17" x14ac:dyDescent="0.15">
      <c r="B6" s="17" t="s">
        <v>64</v>
      </c>
      <c r="C6" s="8" t="s">
        <v>2</v>
      </c>
      <c r="D6" s="22">
        <v>5962</v>
      </c>
      <c r="E6" s="13">
        <f t="shared" ref="E6:E12" si="0">D6/10</f>
        <v>596.20000000000005</v>
      </c>
      <c r="H6" s="2"/>
      <c r="I6" s="3"/>
      <c r="J6" s="3"/>
      <c r="K6" s="3"/>
      <c r="L6" s="3"/>
      <c r="M6" s="3"/>
      <c r="N6" s="3"/>
      <c r="O6" s="3"/>
      <c r="P6" s="3"/>
      <c r="Q6" s="3"/>
    </row>
    <row r="7" spans="2:17" x14ac:dyDescent="0.15">
      <c r="B7" s="16" t="s">
        <v>51</v>
      </c>
      <c r="C7" s="8" t="s">
        <v>3</v>
      </c>
      <c r="D7" s="22">
        <v>12227</v>
      </c>
      <c r="E7" s="13">
        <f t="shared" si="0"/>
        <v>1222.7</v>
      </c>
      <c r="H7" s="2"/>
      <c r="I7" s="3"/>
      <c r="J7" s="3"/>
      <c r="K7" s="3"/>
      <c r="L7" s="3"/>
      <c r="M7" s="3"/>
      <c r="N7" s="3"/>
      <c r="O7" s="3"/>
      <c r="P7" s="3"/>
      <c r="Q7" s="3"/>
    </row>
    <row r="8" spans="2:17" x14ac:dyDescent="0.15">
      <c r="B8" s="16" t="s">
        <v>52</v>
      </c>
      <c r="C8" s="8" t="s">
        <v>4</v>
      </c>
      <c r="D8" s="22">
        <v>27774</v>
      </c>
      <c r="E8" s="27">
        <f t="shared" si="0"/>
        <v>2777.4</v>
      </c>
      <c r="H8" s="2"/>
      <c r="I8" s="3"/>
      <c r="J8" s="3"/>
      <c r="K8" s="3"/>
      <c r="L8" s="3"/>
      <c r="M8" s="3"/>
      <c r="N8" s="3"/>
      <c r="O8" s="3"/>
      <c r="P8" s="3"/>
      <c r="Q8" s="3"/>
    </row>
    <row r="9" spans="2:17" x14ac:dyDescent="0.15">
      <c r="B9" s="16" t="s">
        <v>53</v>
      </c>
      <c r="C9" s="8" t="s">
        <v>5</v>
      </c>
      <c r="D9" s="22">
        <v>1418</v>
      </c>
      <c r="E9" s="13">
        <f t="shared" si="0"/>
        <v>141.80000000000001</v>
      </c>
      <c r="H9" s="2"/>
      <c r="I9" s="3"/>
      <c r="J9" s="3"/>
      <c r="K9" s="3"/>
      <c r="L9" s="3"/>
      <c r="M9" s="3"/>
      <c r="N9" s="3"/>
      <c r="O9" s="3"/>
      <c r="P9" s="3"/>
      <c r="Q9" s="3"/>
    </row>
    <row r="10" spans="2:17" x14ac:dyDescent="0.15">
      <c r="B10" s="16" t="s">
        <v>54</v>
      </c>
      <c r="C10" s="8" t="s">
        <v>6</v>
      </c>
      <c r="D10" s="22">
        <v>7642</v>
      </c>
      <c r="E10" s="13">
        <f t="shared" si="0"/>
        <v>764.2</v>
      </c>
      <c r="H10" s="2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15">
      <c r="B11" s="16" t="s">
        <v>55</v>
      </c>
      <c r="C11" s="8" t="s">
        <v>7</v>
      </c>
      <c r="D11" s="22">
        <v>68939</v>
      </c>
      <c r="E11" s="27">
        <f t="shared" si="0"/>
        <v>6893.9</v>
      </c>
      <c r="H11" s="2"/>
      <c r="I11" s="3"/>
      <c r="J11" s="3"/>
      <c r="K11" s="3"/>
      <c r="L11" s="3"/>
      <c r="M11" s="3"/>
      <c r="N11" s="3"/>
      <c r="O11" s="3"/>
      <c r="P11" s="3"/>
      <c r="Q11" s="3"/>
    </row>
    <row r="12" spans="2:17" x14ac:dyDescent="0.15">
      <c r="B12" s="16" t="s">
        <v>0</v>
      </c>
      <c r="C12" s="7" t="s">
        <v>1</v>
      </c>
      <c r="D12" s="22">
        <v>123963</v>
      </c>
      <c r="E12" s="13">
        <f t="shared" si="0"/>
        <v>12396.3</v>
      </c>
      <c r="H12" s="2"/>
      <c r="I12" s="3"/>
      <c r="J12" s="3"/>
      <c r="K12" s="3"/>
      <c r="L12" s="3"/>
      <c r="M12" s="3"/>
      <c r="N12" s="3"/>
      <c r="O12" s="3"/>
      <c r="P12" s="3"/>
      <c r="Q12" s="3"/>
    </row>
    <row r="14" spans="2:17" x14ac:dyDescent="0.15">
      <c r="B14" s="15" t="s">
        <v>61</v>
      </c>
      <c r="D14" s="14" t="s">
        <v>56</v>
      </c>
      <c r="E14" s="14" t="s">
        <v>50</v>
      </c>
      <c r="F14" s="20" t="s">
        <v>94</v>
      </c>
    </row>
    <row r="15" spans="2:17" x14ac:dyDescent="0.15">
      <c r="B15" s="16" t="s">
        <v>62</v>
      </c>
      <c r="C15" s="17" t="s">
        <v>66</v>
      </c>
      <c r="D15" s="23">
        <v>5566</v>
      </c>
      <c r="E15" s="39">
        <f>D15/10</f>
        <v>556.6</v>
      </c>
    </row>
    <row r="16" spans="2:17" x14ac:dyDescent="0.15">
      <c r="B16" s="16" t="s">
        <v>63</v>
      </c>
      <c r="C16" s="17" t="s">
        <v>67</v>
      </c>
      <c r="D16" s="24">
        <v>396</v>
      </c>
      <c r="E16" s="18">
        <f>D16/10</f>
        <v>39.6</v>
      </c>
    </row>
    <row r="17" spans="2:17" x14ac:dyDescent="0.15">
      <c r="B17" s="17" t="s">
        <v>65</v>
      </c>
      <c r="C17" s="17" t="s">
        <v>68</v>
      </c>
      <c r="D17" s="23">
        <v>5962</v>
      </c>
      <c r="E17" s="18">
        <f>D17/10</f>
        <v>596.20000000000005</v>
      </c>
    </row>
    <row r="20" spans="2:17" x14ac:dyDescent="0.15">
      <c r="B20" s="20" t="s">
        <v>58</v>
      </c>
      <c r="D20" s="14" t="s">
        <v>56</v>
      </c>
      <c r="E20" s="14" t="s">
        <v>50</v>
      </c>
      <c r="F20" s="20" t="s">
        <v>95</v>
      </c>
      <c r="G20" s="20" t="s">
        <v>59</v>
      </c>
      <c r="H20" s="14" t="s">
        <v>56</v>
      </c>
      <c r="I20" s="14" t="s">
        <v>50</v>
      </c>
    </row>
    <row r="21" spans="2:17" x14ac:dyDescent="0.15">
      <c r="B21" s="16" t="s">
        <v>8</v>
      </c>
      <c r="C21" s="17" t="s">
        <v>29</v>
      </c>
      <c r="D21" s="24">
        <v>374</v>
      </c>
      <c r="E21" s="18">
        <f>D21/10</f>
        <v>37.4</v>
      </c>
      <c r="F21" s="4">
        <v>1</v>
      </c>
      <c r="G21" s="17" t="s">
        <v>31</v>
      </c>
      <c r="H21" s="19">
        <f>D23</f>
        <v>20521</v>
      </c>
      <c r="I21" s="18">
        <f t="shared" ref="I21:I26" si="1">H21/10</f>
        <v>2052.1</v>
      </c>
    </row>
    <row r="22" spans="2:17" s="4" customFormat="1" x14ac:dyDescent="0.15">
      <c r="B22" s="16" t="s">
        <v>9</v>
      </c>
      <c r="C22" s="17" t="s">
        <v>30</v>
      </c>
      <c r="D22" s="24">
        <v>944</v>
      </c>
      <c r="E22" s="18">
        <f t="shared" ref="E22:E41" si="2">D22/10</f>
        <v>94.4</v>
      </c>
      <c r="F22" s="4">
        <v>2</v>
      </c>
      <c r="G22" s="17" t="s">
        <v>33</v>
      </c>
      <c r="H22" s="19">
        <f>D25</f>
        <v>14521</v>
      </c>
      <c r="I22" s="18">
        <f t="shared" si="1"/>
        <v>1452.1</v>
      </c>
      <c r="Q22" s="2"/>
    </row>
    <row r="23" spans="2:17" s="4" customFormat="1" x14ac:dyDescent="0.15">
      <c r="B23" s="16" t="s">
        <v>10</v>
      </c>
      <c r="C23" s="17" t="s">
        <v>31</v>
      </c>
      <c r="D23" s="23">
        <v>20521</v>
      </c>
      <c r="E23" s="39">
        <f t="shared" si="2"/>
        <v>2052.1</v>
      </c>
      <c r="F23" s="4">
        <v>3</v>
      </c>
      <c r="G23" s="17" t="s">
        <v>35</v>
      </c>
      <c r="H23" s="19">
        <f>D27</f>
        <v>10699</v>
      </c>
      <c r="I23" s="18">
        <f t="shared" si="1"/>
        <v>1069.9000000000001</v>
      </c>
      <c r="Q23" s="2"/>
    </row>
    <row r="24" spans="2:17" s="4" customFormat="1" x14ac:dyDescent="0.15">
      <c r="B24" s="16" t="s">
        <v>11</v>
      </c>
      <c r="C24" s="17" t="s">
        <v>32</v>
      </c>
      <c r="D24" s="24">
        <v>347</v>
      </c>
      <c r="E24" s="18">
        <f t="shared" si="2"/>
        <v>34.700000000000003</v>
      </c>
      <c r="F24" s="20">
        <v>4</v>
      </c>
      <c r="G24" s="17" t="s">
        <v>42</v>
      </c>
      <c r="H24" s="19">
        <f>D34</f>
        <v>7818</v>
      </c>
      <c r="I24" s="18">
        <f t="shared" si="1"/>
        <v>781.8</v>
      </c>
      <c r="Q24" s="2"/>
    </row>
    <row r="25" spans="2:17" s="4" customFormat="1" x14ac:dyDescent="0.15">
      <c r="B25" s="16" t="s">
        <v>12</v>
      </c>
      <c r="C25" s="17" t="s">
        <v>33</v>
      </c>
      <c r="D25" s="23">
        <v>14521</v>
      </c>
      <c r="E25" s="39">
        <f t="shared" si="2"/>
        <v>1452.1</v>
      </c>
      <c r="F25" s="20">
        <v>5</v>
      </c>
      <c r="G25" s="28" t="s">
        <v>34</v>
      </c>
      <c r="H25" s="19">
        <f>D26</f>
        <v>5762</v>
      </c>
      <c r="I25" s="18">
        <f t="shared" si="1"/>
        <v>576.20000000000005</v>
      </c>
      <c r="Q25" s="2"/>
    </row>
    <row r="26" spans="2:17" s="4" customFormat="1" x14ac:dyDescent="0.15">
      <c r="B26" s="16" t="s">
        <v>13</v>
      </c>
      <c r="C26" s="17" t="s">
        <v>34</v>
      </c>
      <c r="D26" s="23">
        <v>5762</v>
      </c>
      <c r="E26" s="39">
        <f t="shared" si="2"/>
        <v>576.20000000000005</v>
      </c>
      <c r="G26" s="17" t="s">
        <v>48</v>
      </c>
      <c r="H26" s="19">
        <f>D41-SUM(H21:H25)</f>
        <v>9618</v>
      </c>
      <c r="I26" s="18">
        <f t="shared" si="1"/>
        <v>961.8</v>
      </c>
      <c r="Q26" s="2"/>
    </row>
    <row r="27" spans="2:17" s="4" customFormat="1" x14ac:dyDescent="0.15">
      <c r="B27" s="16" t="s">
        <v>14</v>
      </c>
      <c r="C27" s="17" t="s">
        <v>35</v>
      </c>
      <c r="D27" s="23">
        <v>10699</v>
      </c>
      <c r="E27" s="39">
        <f t="shared" si="2"/>
        <v>1069.9000000000001</v>
      </c>
      <c r="H27" s="35">
        <f>SUM(H21:H26)</f>
        <v>68939</v>
      </c>
      <c r="I27" s="36">
        <f>SUM(I21:I26)</f>
        <v>6893.9000000000005</v>
      </c>
      <c r="Q27" s="2"/>
    </row>
    <row r="28" spans="2:17" s="4" customFormat="1" x14ac:dyDescent="0.15">
      <c r="B28" s="16" t="s">
        <v>15</v>
      </c>
      <c r="C28" s="17" t="s">
        <v>36</v>
      </c>
      <c r="D28" s="24">
        <v>509</v>
      </c>
      <c r="E28" s="18">
        <f t="shared" si="2"/>
        <v>50.9</v>
      </c>
      <c r="Q28" s="2"/>
    </row>
    <row r="29" spans="2:17" s="4" customFormat="1" x14ac:dyDescent="0.15">
      <c r="B29" s="16" t="s">
        <v>16</v>
      </c>
      <c r="C29" s="17" t="s">
        <v>37</v>
      </c>
      <c r="D29" s="24">
        <v>396</v>
      </c>
      <c r="E29" s="18">
        <f t="shared" si="2"/>
        <v>39.6</v>
      </c>
      <c r="Q29" s="2"/>
    </row>
    <row r="30" spans="2:17" s="4" customFormat="1" x14ac:dyDescent="0.15">
      <c r="B30" s="16" t="s">
        <v>17</v>
      </c>
      <c r="C30" s="17" t="s">
        <v>38</v>
      </c>
      <c r="D30" s="24">
        <v>15</v>
      </c>
      <c r="E30" s="18">
        <f t="shared" si="2"/>
        <v>1.5</v>
      </c>
      <c r="Q30" s="2"/>
    </row>
    <row r="31" spans="2:17" s="4" customFormat="1" x14ac:dyDescent="0.15">
      <c r="B31" s="16" t="s">
        <v>18</v>
      </c>
      <c r="C31" s="17" t="s">
        <v>39</v>
      </c>
      <c r="D31" s="24">
        <v>381</v>
      </c>
      <c r="E31" s="18">
        <f t="shared" si="2"/>
        <v>38.1</v>
      </c>
      <c r="Q31" s="2"/>
    </row>
    <row r="32" spans="2:17" s="4" customFormat="1" x14ac:dyDescent="0.15">
      <c r="B32" s="16" t="s">
        <v>19</v>
      </c>
      <c r="C32" s="17" t="s">
        <v>40</v>
      </c>
      <c r="D32" s="24">
        <v>1537</v>
      </c>
      <c r="E32" s="18">
        <f t="shared" si="2"/>
        <v>153.69999999999999</v>
      </c>
      <c r="Q32" s="2"/>
    </row>
    <row r="33" spans="2:17" s="4" customFormat="1" x14ac:dyDescent="0.15">
      <c r="B33" s="16" t="s">
        <v>20</v>
      </c>
      <c r="C33" s="17" t="s">
        <v>41</v>
      </c>
      <c r="D33" s="24">
        <v>469</v>
      </c>
      <c r="E33" s="18">
        <f t="shared" si="2"/>
        <v>46.9</v>
      </c>
      <c r="Q33" s="2"/>
    </row>
    <row r="34" spans="2:17" s="4" customFormat="1" x14ac:dyDescent="0.15">
      <c r="B34" s="16" t="s">
        <v>21</v>
      </c>
      <c r="C34" s="17" t="s">
        <v>42</v>
      </c>
      <c r="D34" s="23">
        <v>7818</v>
      </c>
      <c r="E34" s="39">
        <f t="shared" si="2"/>
        <v>781.8</v>
      </c>
      <c r="Q34" s="2"/>
    </row>
    <row r="35" spans="2:17" s="4" customFormat="1" x14ac:dyDescent="0.15">
      <c r="B35" s="16" t="s">
        <v>22</v>
      </c>
      <c r="C35" s="17" t="s">
        <v>43</v>
      </c>
      <c r="D35" s="24">
        <v>457</v>
      </c>
      <c r="E35" s="18">
        <f t="shared" si="2"/>
        <v>45.7</v>
      </c>
      <c r="Q35" s="2"/>
    </row>
    <row r="36" spans="2:17" s="4" customFormat="1" x14ac:dyDescent="0.15">
      <c r="B36" s="16" t="s">
        <v>23</v>
      </c>
      <c r="C36" s="17" t="s">
        <v>44</v>
      </c>
      <c r="D36" s="23">
        <v>1714</v>
      </c>
      <c r="E36" s="18">
        <f t="shared" si="2"/>
        <v>171.4</v>
      </c>
      <c r="Q36" s="2"/>
    </row>
    <row r="37" spans="2:17" s="4" customFormat="1" x14ac:dyDescent="0.15">
      <c r="B37" s="16" t="s">
        <v>24</v>
      </c>
      <c r="C37" s="17" t="s">
        <v>45</v>
      </c>
      <c r="D37" s="23">
        <v>550</v>
      </c>
      <c r="E37" s="18">
        <f t="shared" si="2"/>
        <v>55</v>
      </c>
      <c r="Q37" s="2"/>
    </row>
    <row r="38" spans="2:17" s="4" customFormat="1" x14ac:dyDescent="0.15">
      <c r="B38" s="16" t="s">
        <v>25</v>
      </c>
      <c r="C38" s="17" t="s">
        <v>46</v>
      </c>
      <c r="D38" s="24">
        <v>0</v>
      </c>
      <c r="E38" s="18">
        <f t="shared" si="2"/>
        <v>0</v>
      </c>
      <c r="Q38" s="2"/>
    </row>
    <row r="39" spans="2:17" s="4" customFormat="1" x14ac:dyDescent="0.15">
      <c r="B39" s="16" t="s">
        <v>26</v>
      </c>
      <c r="C39" s="17" t="s">
        <v>47</v>
      </c>
      <c r="D39" s="24">
        <v>1584</v>
      </c>
      <c r="E39" s="18">
        <f t="shared" si="2"/>
        <v>158.4</v>
      </c>
      <c r="Q39" s="2"/>
    </row>
    <row r="40" spans="2:17" s="4" customFormat="1" ht="14.25" x14ac:dyDescent="0.2">
      <c r="B40" s="16" t="s">
        <v>27</v>
      </c>
      <c r="C40" s="17" t="s">
        <v>48</v>
      </c>
      <c r="D40" s="24">
        <v>341</v>
      </c>
      <c r="E40" s="18">
        <f t="shared" si="2"/>
        <v>34.1</v>
      </c>
      <c r="I40" s="5"/>
      <c r="Q40" s="2"/>
    </row>
    <row r="41" spans="2:17" s="4" customFormat="1" x14ac:dyDescent="0.15">
      <c r="B41" s="16" t="s">
        <v>28</v>
      </c>
      <c r="C41" s="17" t="s">
        <v>49</v>
      </c>
      <c r="D41" s="23">
        <f>SUM(D21:D40)</f>
        <v>68939</v>
      </c>
      <c r="E41" s="26">
        <f t="shared" si="2"/>
        <v>6893.9</v>
      </c>
      <c r="Q41" s="2"/>
    </row>
    <row r="43" spans="2:17" s="4" customFormat="1" ht="14.25" x14ac:dyDescent="0.2">
      <c r="B43" s="12" t="s">
        <v>92</v>
      </c>
      <c r="J43" s="6"/>
      <c r="Q43" s="2"/>
    </row>
    <row r="47" spans="2:17" s="4" customFormat="1" x14ac:dyDescent="0.15">
      <c r="B47" s="12" t="s">
        <v>60</v>
      </c>
      <c r="Q47" s="2"/>
    </row>
    <row r="48" spans="2:17" s="4" customFormat="1" x14ac:dyDescent="0.15">
      <c r="C48" s="14" t="s">
        <v>50</v>
      </c>
      <c r="Q48" s="2"/>
    </row>
    <row r="49" spans="2:17" s="4" customFormat="1" x14ac:dyDescent="0.15">
      <c r="B49" s="8" t="s">
        <v>7</v>
      </c>
      <c r="C49" s="13">
        <f>E11</f>
        <v>6893.9</v>
      </c>
      <c r="Q49" s="2"/>
    </row>
    <row r="50" spans="2:17" s="4" customFormat="1" x14ac:dyDescent="0.15">
      <c r="B50" s="8" t="s">
        <v>4</v>
      </c>
      <c r="C50" s="21">
        <f>E8</f>
        <v>2777.4</v>
      </c>
      <c r="Q50" s="2"/>
    </row>
    <row r="51" spans="2:17" s="4" customFormat="1" x14ac:dyDescent="0.15">
      <c r="B51" s="8" t="s">
        <v>3</v>
      </c>
      <c r="C51" s="21">
        <f>E7</f>
        <v>1222.7</v>
      </c>
      <c r="Q51" s="2"/>
    </row>
    <row r="52" spans="2:17" s="4" customFormat="1" x14ac:dyDescent="0.15">
      <c r="B52" s="8" t="s">
        <v>6</v>
      </c>
      <c r="C52" s="21">
        <f>E10</f>
        <v>764.2</v>
      </c>
      <c r="Q52" s="2"/>
    </row>
    <row r="53" spans="2:17" s="4" customFormat="1" x14ac:dyDescent="0.15">
      <c r="B53" s="8" t="s">
        <v>2</v>
      </c>
      <c r="C53" s="21">
        <f>E6</f>
        <v>596.20000000000005</v>
      </c>
      <c r="Q53" s="2"/>
    </row>
    <row r="54" spans="2:17" s="4" customFormat="1" x14ac:dyDescent="0.15">
      <c r="B54" s="8" t="s">
        <v>5</v>
      </c>
      <c r="C54" s="21">
        <f>E9</f>
        <v>141.80000000000001</v>
      </c>
      <c r="Q54" s="2"/>
    </row>
    <row r="55" spans="2:17" s="4" customFormat="1" x14ac:dyDescent="0.15">
      <c r="C55" s="36"/>
      <c r="Q55" s="2"/>
    </row>
    <row r="56" spans="2:17" s="4" customFormat="1" x14ac:dyDescent="0.15">
      <c r="C56" s="14" t="s">
        <v>50</v>
      </c>
      <c r="P56" s="2"/>
    </row>
    <row r="57" spans="2:17" s="4" customFormat="1" x14ac:dyDescent="0.15">
      <c r="B57" s="17" t="s">
        <v>69</v>
      </c>
      <c r="C57" s="19">
        <f>E15</f>
        <v>556.6</v>
      </c>
      <c r="P57" s="2"/>
    </row>
    <row r="58" spans="2:17" s="4" customFormat="1" x14ac:dyDescent="0.15">
      <c r="B58" s="17" t="s">
        <v>67</v>
      </c>
      <c r="C58" s="19">
        <f>E16</f>
        <v>39.6</v>
      </c>
      <c r="P58" s="2"/>
    </row>
    <row r="59" spans="2:17" s="4" customFormat="1" x14ac:dyDescent="0.15">
      <c r="Q59" s="2"/>
    </row>
    <row r="60" spans="2:17" s="4" customFormat="1" x14ac:dyDescent="0.15">
      <c r="C60" s="14" t="s">
        <v>50</v>
      </c>
      <c r="Q60" s="2"/>
    </row>
    <row r="61" spans="2:17" x14ac:dyDescent="0.15">
      <c r="B61" s="17" t="s">
        <v>31</v>
      </c>
      <c r="C61" s="19">
        <f>I21</f>
        <v>2052.1</v>
      </c>
    </row>
    <row r="62" spans="2:17" x14ac:dyDescent="0.15">
      <c r="B62" s="17" t="s">
        <v>70</v>
      </c>
      <c r="C62" s="19">
        <f>I22</f>
        <v>1452.1</v>
      </c>
    </row>
    <row r="63" spans="2:17" x14ac:dyDescent="0.15">
      <c r="B63" s="17" t="s">
        <v>35</v>
      </c>
      <c r="C63" s="19">
        <f>I23</f>
        <v>1069.9000000000001</v>
      </c>
    </row>
    <row r="64" spans="2:17" x14ac:dyDescent="0.15">
      <c r="B64" s="17" t="s">
        <v>42</v>
      </c>
      <c r="C64" s="19">
        <f>I24</f>
        <v>781.8</v>
      </c>
    </row>
    <row r="65" spans="2:3" x14ac:dyDescent="0.15">
      <c r="B65" s="28" t="s">
        <v>34</v>
      </c>
      <c r="C65" s="19">
        <f t="shared" ref="C65:C66" si="3">I25</f>
        <v>576.20000000000005</v>
      </c>
    </row>
    <row r="66" spans="2:3" x14ac:dyDescent="0.15">
      <c r="B66" s="17" t="s">
        <v>48</v>
      </c>
      <c r="C66" s="19">
        <f t="shared" si="3"/>
        <v>961.8</v>
      </c>
    </row>
    <row r="67" spans="2:3" x14ac:dyDescent="0.15">
      <c r="C67" s="35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  <ignoredErrors>
    <ignoredError sqref="C5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3151-1FF4-4604-A1B9-5D3F46FD8AC7}">
  <dimension ref="B2:K27"/>
  <sheetViews>
    <sheetView topLeftCell="A7" workbookViewId="0">
      <selection activeCell="F23" sqref="F23"/>
    </sheetView>
  </sheetViews>
  <sheetFormatPr defaultRowHeight="13.5" x14ac:dyDescent="0.15"/>
  <cols>
    <col min="1" max="1" width="4.5" customWidth="1"/>
    <col min="2" max="2" width="18.625" customWidth="1"/>
    <col min="3" max="3" width="33.125" customWidth="1"/>
    <col min="4" max="4" width="13.375" customWidth="1"/>
    <col min="5" max="5" width="13.5" customWidth="1"/>
  </cols>
  <sheetData>
    <row r="2" spans="2:11" x14ac:dyDescent="0.15">
      <c r="B2" s="12" t="s">
        <v>92</v>
      </c>
    </row>
    <row r="3" spans="2:11" x14ac:dyDescent="0.15">
      <c r="C3" s="12"/>
    </row>
    <row r="4" spans="2:11" x14ac:dyDescent="0.15">
      <c r="B4" t="s">
        <v>93</v>
      </c>
    </row>
    <row r="5" spans="2:11" x14ac:dyDescent="0.15">
      <c r="B5" t="s">
        <v>57</v>
      </c>
      <c r="D5" s="30" t="s">
        <v>56</v>
      </c>
      <c r="E5" s="30" t="s">
        <v>71</v>
      </c>
      <c r="F5" s="15" t="s">
        <v>97</v>
      </c>
    </row>
    <row r="6" spans="2:11" x14ac:dyDescent="0.15">
      <c r="B6" s="30" t="s">
        <v>72</v>
      </c>
      <c r="C6" s="30" t="s">
        <v>85</v>
      </c>
      <c r="D6" s="31">
        <v>48775</v>
      </c>
      <c r="E6" s="37">
        <f>D6/10</f>
        <v>4877.5</v>
      </c>
      <c r="K6" s="20"/>
    </row>
    <row r="7" spans="2:11" x14ac:dyDescent="0.15">
      <c r="B7" s="30" t="s">
        <v>51</v>
      </c>
      <c r="C7" s="30" t="s">
        <v>3</v>
      </c>
      <c r="D7" s="31">
        <v>2665</v>
      </c>
      <c r="E7" s="31">
        <f t="shared" ref="E7:E11" si="0">D7/10</f>
        <v>266.5</v>
      </c>
      <c r="K7" s="20"/>
    </row>
    <row r="8" spans="2:11" x14ac:dyDescent="0.15">
      <c r="B8" s="30" t="s">
        <v>73</v>
      </c>
      <c r="C8" s="33" t="s">
        <v>4</v>
      </c>
      <c r="D8" s="31">
        <v>22365</v>
      </c>
      <c r="E8" s="37">
        <f t="shared" si="0"/>
        <v>2236.5</v>
      </c>
      <c r="K8" s="20"/>
    </row>
    <row r="9" spans="2:11" x14ac:dyDescent="0.15">
      <c r="B9" s="30" t="s">
        <v>53</v>
      </c>
      <c r="C9" s="30" t="s">
        <v>5</v>
      </c>
      <c r="D9" s="31">
        <v>38509</v>
      </c>
      <c r="E9" s="37">
        <f t="shared" si="0"/>
        <v>3850.9</v>
      </c>
    </row>
    <row r="10" spans="2:11" x14ac:dyDescent="0.15">
      <c r="B10" s="30" t="s">
        <v>54</v>
      </c>
      <c r="C10" s="30" t="s">
        <v>74</v>
      </c>
      <c r="D10" s="31">
        <v>10340</v>
      </c>
      <c r="E10" s="31">
        <f t="shared" si="0"/>
        <v>1034</v>
      </c>
    </row>
    <row r="11" spans="2:11" x14ac:dyDescent="0.15">
      <c r="B11" s="30" t="s">
        <v>84</v>
      </c>
      <c r="C11" s="34" t="s">
        <v>7</v>
      </c>
      <c r="D11" s="31">
        <v>5968</v>
      </c>
      <c r="E11" s="31">
        <f t="shared" si="0"/>
        <v>596.79999999999995</v>
      </c>
    </row>
    <row r="12" spans="2:11" x14ac:dyDescent="0.15">
      <c r="B12" s="30" t="s">
        <v>0</v>
      </c>
      <c r="C12" s="30" t="s">
        <v>1</v>
      </c>
      <c r="D12" s="31">
        <f>SUM(D6:D11)</f>
        <v>128622</v>
      </c>
      <c r="E12" s="31">
        <f>D12/10</f>
        <v>12862.2</v>
      </c>
    </row>
    <row r="14" spans="2:11" x14ac:dyDescent="0.15">
      <c r="D14" s="32"/>
      <c r="E14" s="32"/>
    </row>
    <row r="15" spans="2:11" x14ac:dyDescent="0.15">
      <c r="D15" s="32"/>
      <c r="E15" s="32"/>
    </row>
    <row r="16" spans="2:11" x14ac:dyDescent="0.15">
      <c r="B16" t="s">
        <v>61</v>
      </c>
      <c r="D16" s="31" t="s">
        <v>56</v>
      </c>
      <c r="E16" s="31" t="s">
        <v>71</v>
      </c>
      <c r="F16" t="s">
        <v>98</v>
      </c>
    </row>
    <row r="17" spans="2:6" x14ac:dyDescent="0.15">
      <c r="B17" s="30" t="s">
        <v>62</v>
      </c>
      <c r="C17" s="30" t="s">
        <v>75</v>
      </c>
      <c r="D17" s="31">
        <v>41593</v>
      </c>
      <c r="E17" s="38">
        <f>D17/10</f>
        <v>4159.3</v>
      </c>
    </row>
    <row r="18" spans="2:6" x14ac:dyDescent="0.15">
      <c r="B18" s="30" t="s">
        <v>63</v>
      </c>
      <c r="C18" s="30" t="s">
        <v>76</v>
      </c>
      <c r="D18" s="31">
        <v>7182</v>
      </c>
      <c r="E18" s="31">
        <f t="shared" ref="E18:E19" si="1">D18/10</f>
        <v>718.2</v>
      </c>
    </row>
    <row r="19" spans="2:6" x14ac:dyDescent="0.15">
      <c r="B19" s="30" t="s">
        <v>77</v>
      </c>
      <c r="C19" s="30" t="s">
        <v>78</v>
      </c>
      <c r="D19" s="31">
        <f>SUM(D17:D18)</f>
        <v>48775</v>
      </c>
      <c r="E19" s="37">
        <f t="shared" si="1"/>
        <v>4877.5</v>
      </c>
    </row>
    <row r="22" spans="2:6" x14ac:dyDescent="0.15">
      <c r="B22" t="s">
        <v>90</v>
      </c>
      <c r="D22" s="31" t="s">
        <v>56</v>
      </c>
      <c r="E22" s="31" t="s">
        <v>71</v>
      </c>
      <c r="F22" t="s">
        <v>99</v>
      </c>
    </row>
    <row r="23" spans="2:6" x14ac:dyDescent="0.15">
      <c r="B23" s="30" t="s">
        <v>81</v>
      </c>
      <c r="C23" s="30" t="s">
        <v>83</v>
      </c>
      <c r="D23" s="29">
        <v>10520</v>
      </c>
      <c r="E23" s="38">
        <f t="shared" ref="E23" si="2">D23/10</f>
        <v>1052</v>
      </c>
    </row>
    <row r="24" spans="2:6" x14ac:dyDescent="0.15">
      <c r="B24" s="30" t="s">
        <v>79</v>
      </c>
      <c r="C24" s="30" t="s">
        <v>79</v>
      </c>
      <c r="D24" s="31">
        <v>8742</v>
      </c>
      <c r="E24" s="38">
        <f t="shared" ref="E24:E27" si="3">D24/10</f>
        <v>874.2</v>
      </c>
    </row>
    <row r="25" spans="2:6" x14ac:dyDescent="0.15">
      <c r="B25" s="30" t="s">
        <v>80</v>
      </c>
      <c r="C25" s="30" t="s">
        <v>82</v>
      </c>
      <c r="D25" s="29">
        <v>7896</v>
      </c>
      <c r="E25" s="38">
        <f t="shared" si="3"/>
        <v>789.6</v>
      </c>
    </row>
    <row r="26" spans="2:6" x14ac:dyDescent="0.15">
      <c r="B26" s="30" t="s">
        <v>87</v>
      </c>
      <c r="C26" s="30" t="s">
        <v>89</v>
      </c>
      <c r="D26" s="31">
        <v>5260</v>
      </c>
      <c r="E26" s="40">
        <f t="shared" ref="E26" si="4">D26/10</f>
        <v>526</v>
      </c>
    </row>
    <row r="27" spans="2:6" x14ac:dyDescent="0.15">
      <c r="B27" s="30" t="s">
        <v>86</v>
      </c>
      <c r="C27" s="30" t="s">
        <v>88</v>
      </c>
      <c r="D27" s="29">
        <v>4755</v>
      </c>
      <c r="E27" s="31">
        <f t="shared" si="3"/>
        <v>475.5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データ・グラフ（輸入量）</vt:lpstr>
      <vt:lpstr>データ・グラフ（輸出量）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哲二</dc:creator>
  <cp:lastModifiedBy>media05</cp:lastModifiedBy>
  <cp:lastPrinted>2005-05-13T02:32:24Z</cp:lastPrinted>
  <dcterms:created xsi:type="dcterms:W3CDTF">2003-12-25T07:42:18Z</dcterms:created>
  <dcterms:modified xsi:type="dcterms:W3CDTF">2021-06-10T01:12:43Z</dcterms:modified>
</cp:coreProperties>
</file>