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54D7C214-5093-4720-8B42-693F478EC50B}" xr6:coauthVersionLast="47" xr6:coauthVersionMax="47" xr10:uidLastSave="{00000000-0000-0000-0000-000000000000}"/>
  <bookViews>
    <workbookView xWindow="1170" yWindow="1170" windowWidth="19785" windowHeight="14670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グラフ!$A$6:$I$28,グラフ!$A$1:$O$3</definedName>
    <definedName name="_xlnm.Print_Area" localSheetId="1">データ!#REF!,データ!$B$1:$R$2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2" l="1"/>
  <c r="J6" i="2"/>
  <c r="H13" i="2"/>
  <c r="K7" i="2"/>
  <c r="G13" i="2"/>
  <c r="F13" i="2"/>
  <c r="E13" i="2"/>
  <c r="D13" i="2"/>
  <c r="C13" i="2"/>
  <c r="K15" i="3" l="1"/>
  <c r="K10" i="2"/>
  <c r="J9" i="2"/>
  <c r="J8" i="2"/>
  <c r="K11" i="2" l="1"/>
  <c r="K14" i="3" l="1"/>
  <c r="K13" i="3"/>
  <c r="K10" i="3"/>
  <c r="K12" i="3"/>
  <c r="K11" i="3"/>
  <c r="K16" i="3" l="1"/>
</calcChain>
</file>

<file path=xl/sharedStrings.xml><?xml version="1.0" encoding="utf-8"?>
<sst xmlns="http://schemas.openxmlformats.org/spreadsheetml/2006/main" count="29" uniqueCount="21">
  <si>
    <t>（単位：百万トン）</t>
  </si>
  <si>
    <t>世界計</t>
  </si>
  <si>
    <t>家庭・業務用</t>
    <rPh sb="0" eb="2">
      <t>カテイ</t>
    </rPh>
    <rPh sb="3" eb="6">
      <t>ギョウムヨウ</t>
    </rPh>
    <phoneticPr fontId="3"/>
  </si>
  <si>
    <t>化学原料用</t>
    <rPh sb="0" eb="2">
      <t>カガク</t>
    </rPh>
    <rPh sb="2" eb="5">
      <t>ゲンリョウヨウ</t>
    </rPh>
    <phoneticPr fontId="3"/>
  </si>
  <si>
    <t>工業用</t>
    <rPh sb="0" eb="3">
      <t>コウギョウヨウ</t>
    </rPh>
    <phoneticPr fontId="3"/>
  </si>
  <si>
    <t>輸送用</t>
    <rPh sb="0" eb="3">
      <t>ユソウヨウ</t>
    </rPh>
    <phoneticPr fontId="3"/>
  </si>
  <si>
    <t>農業用</t>
    <rPh sb="0" eb="3">
      <t>ノウギョウヨウ</t>
    </rPh>
    <phoneticPr fontId="3"/>
  </si>
  <si>
    <t>精製用</t>
    <rPh sb="0" eb="3">
      <t>セイセイヨウ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</si>
  <si>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</si>
  <si>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</si>
  <si>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中東</t>
    <rPh sb="0" eb="2">
      <t>チュウトウ</t>
    </rPh>
    <phoneticPr fontId="3"/>
  </si>
  <si>
    <t>アフリカ</t>
    <phoneticPr fontId="3"/>
  </si>
  <si>
    <t>アジア大洋州</t>
    <rPh sb="3" eb="4">
      <t>オオ</t>
    </rPh>
    <rPh sb="5" eb="6">
      <t>シュウ</t>
    </rPh>
    <phoneticPr fontId="3"/>
  </si>
  <si>
    <t>%シェア</t>
    <phoneticPr fontId="3"/>
  </si>
  <si>
    <t>%化学原料</t>
    <rPh sb="1" eb="3">
      <t>カガク</t>
    </rPh>
    <rPh sb="3" eb="5">
      <t>ゲンリョウ</t>
    </rPh>
    <phoneticPr fontId="3"/>
  </si>
  <si>
    <t>欧州・ロシア・
その他旧ソ連邦
諸国</t>
    <rPh sb="0" eb="2">
      <t>オウシュウ</t>
    </rPh>
    <rPh sb="10" eb="11">
      <t>タ</t>
    </rPh>
    <rPh sb="11" eb="12">
      <t>キュウ</t>
    </rPh>
    <rPh sb="13" eb="14">
      <t>レン</t>
    </rPh>
    <rPh sb="14" eb="15">
      <t>ホウ</t>
    </rPh>
    <rPh sb="16" eb="18">
      <t>ショコク</t>
    </rPh>
    <phoneticPr fontId="3"/>
  </si>
  <si>
    <t>%家庭・業務用</t>
    <rPh sb="1" eb="3">
      <t>カテイ</t>
    </rPh>
    <rPh sb="4" eb="6">
      <t>ギョウム</t>
    </rPh>
    <rPh sb="6" eb="7">
      <t>ヨウ</t>
    </rPh>
    <phoneticPr fontId="3"/>
  </si>
  <si>
    <t>出典：Argus Media Group「Statistical Review of Global LPG 2020」を基に作成</t>
    <phoneticPr fontId="3"/>
  </si>
  <si>
    <t>合計</t>
    <rPh sb="0" eb="2">
      <t>ゴウケイ</t>
    </rPh>
    <phoneticPr fontId="3"/>
  </si>
  <si>
    <t>p22～</t>
    <phoneticPr fontId="3"/>
  </si>
  <si>
    <t>【第222-1-29】世界のLPガス用途別消費量（2019年）</t>
    <rPh sb="18" eb="20">
      <t>ヨウト</t>
    </rPh>
    <rPh sb="29" eb="3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</si>
</sst>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.0_-;\-* #,##0.0_-;_-* &quot;-&quot;?_-;_-@_-"/>
    <numFmt numFmtId="177" formatCode="0.0%"/>
    <numFmt numFmtId="178" formatCode="#,##0_ "/>
    <numFmt numFmtId="179" formatCode="#,##0.0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176" fontId="2" fillId="0" borderId="1" xfId="0" applyNumberFormat="1" applyFont="1" applyFill="1" applyBorder="1" applyAlignment="1">
      <alignment horizontal="left"/>
    </xf>
    <xf numFmtId="177" fontId="5" fillId="0" borderId="0" xfId="1" applyNumberFormat="1" applyFont="1" applyFill="1" applyBorder="1"/>
    <xf numFmtId="176" fontId="0" fillId="0" borderId="1" xfId="0" applyNumberFormat="1" applyFill="1" applyBorder="1" applyAlignment="1">
      <alignment horizontal="left"/>
    </xf>
    <xf numFmtId="0" fontId="0" fillId="0" borderId="0" xfId="3" applyFont="1" applyFill="1"/>
    <xf numFmtId="0" fontId="0" fillId="0" borderId="0" xfId="0" applyFill="1" applyAlignment="1">
      <alignment horizontal="right"/>
    </xf>
    <xf numFmtId="176" fontId="2" fillId="0" borderId="0" xfId="0" applyNumberFormat="1" applyFont="1" applyFill="1" applyBorder="1" applyAlignment="1">
      <alignment horizontal="left"/>
    </xf>
    <xf numFmtId="178" fontId="0" fillId="0" borderId="0" xfId="0" applyNumberFormat="1" applyBorder="1"/>
    <xf numFmtId="1" fontId="7" fillId="0" borderId="0" xfId="0" applyNumberFormat="1" applyFont="1" applyFill="1" applyAlignment="1">
      <alignment horizontal="left"/>
    </xf>
    <xf numFmtId="38" fontId="2" fillId="0" borderId="0" xfId="2" applyFont="1" applyFill="1"/>
    <xf numFmtId="38" fontId="2" fillId="0" borderId="0" xfId="2" applyFont="1" applyFill="1" applyBorder="1"/>
    <xf numFmtId="38" fontId="5" fillId="0" borderId="0" xfId="2" applyFont="1" applyFill="1" applyBorder="1"/>
    <xf numFmtId="0" fontId="0" fillId="0" borderId="0" xfId="0" applyFill="1"/>
    <xf numFmtId="0" fontId="8" fillId="0" borderId="0" xfId="3" applyFont="1" applyFill="1"/>
    <xf numFmtId="179" fontId="5" fillId="0" borderId="0" xfId="0" applyNumberFormat="1" applyFont="1" applyFill="1"/>
    <xf numFmtId="0" fontId="0" fillId="0" borderId="0" xfId="0" applyFont="1" applyFill="1"/>
    <xf numFmtId="9" fontId="2" fillId="0" borderId="0" xfId="1" applyFont="1" applyFill="1"/>
    <xf numFmtId="9" fontId="4" fillId="0" borderId="0" xfId="1" applyFont="1" applyFill="1"/>
    <xf numFmtId="9" fontId="2" fillId="0" borderId="0" xfId="1" applyFont="1" applyFill="1" applyBorder="1"/>
    <xf numFmtId="177" fontId="2" fillId="0" borderId="0" xfId="1" applyNumberFormat="1" applyFont="1" applyFill="1"/>
    <xf numFmtId="177" fontId="1" fillId="0" borderId="0" xfId="1" applyNumberFormat="1" applyFont="1" applyFill="1"/>
    <xf numFmtId="177" fontId="2" fillId="0" borderId="0" xfId="1" applyNumberFormat="1" applyFont="1" applyFill="1" applyBorder="1"/>
    <xf numFmtId="0" fontId="0" fillId="3" borderId="0" xfId="0" applyFont="1" applyFill="1"/>
    <xf numFmtId="0" fontId="0" fillId="2" borderId="0" xfId="0" applyFont="1" applyFill="1"/>
    <xf numFmtId="177" fontId="5" fillId="0" borderId="0" xfId="1" applyNumberFormat="1" applyFont="1" applyFill="1"/>
    <xf numFmtId="177" fontId="5" fillId="4" borderId="0" xfId="1" applyNumberFormat="1" applyFont="1" applyFill="1"/>
    <xf numFmtId="176" fontId="0" fillId="0" borderId="2" xfId="0" applyNumberFormat="1" applyFont="1" applyFill="1" applyBorder="1" applyAlignment="1">
      <alignment horizontal="left"/>
    </xf>
    <xf numFmtId="177" fontId="5" fillId="0" borderId="2" xfId="1" applyNumberFormat="1" applyFont="1" applyFill="1" applyBorder="1"/>
    <xf numFmtId="176" fontId="0" fillId="0" borderId="1" xfId="0" applyNumberFormat="1" applyFont="1" applyFill="1" applyBorder="1" applyAlignment="1">
      <alignment horizontal="left" wrapText="1"/>
    </xf>
    <xf numFmtId="179" fontId="5" fillId="0" borderId="0" xfId="0" applyNumberFormat="1" applyFont="1" applyFill="1" applyAlignment="1">
      <alignment vertical="center"/>
    </xf>
    <xf numFmtId="177" fontId="5" fillId="4" borderId="0" xfId="1" applyNumberFormat="1" applyFont="1" applyFill="1" applyAlignment="1">
      <alignment vertical="center"/>
    </xf>
    <xf numFmtId="177" fontId="5" fillId="3" borderId="0" xfId="1" applyNumberFormat="1" applyFont="1" applyFill="1"/>
    <xf numFmtId="179" fontId="0" fillId="0" borderId="1" xfId="0" applyNumberFormat="1" applyFill="1" applyBorder="1"/>
    <xf numFmtId="179" fontId="0" fillId="4" borderId="1" xfId="0" applyNumberFormat="1" applyFill="1" applyBorder="1"/>
    <xf numFmtId="179" fontId="0" fillId="0" borderId="1" xfId="0" applyNumberFormat="1" applyFill="1" applyBorder="1" applyAlignment="1">
      <alignment vertical="center"/>
    </xf>
    <xf numFmtId="179" fontId="0" fillId="4" borderId="1" xfId="0" applyNumberFormat="1" applyFill="1" applyBorder="1" applyAlignment="1">
      <alignment vertical="center"/>
    </xf>
    <xf numFmtId="177" fontId="2" fillId="0" borderId="0" xfId="0" applyNumberFormat="1" applyFont="1" applyFill="1"/>
    <xf numFmtId="179" fontId="5" fillId="0" borderId="0" xfId="0" applyNumberFormat="1" applyFont="1" applyFill="1" applyBorder="1"/>
    <xf numFmtId="0" fontId="0" fillId="0" borderId="0" xfId="0" applyFont="1" applyFill="1" applyBorder="1" applyAlignment="1">
      <alignment horizontal="right"/>
    </xf>
  </cellXfs>
  <cellStyles count="4">
    <cellStyle name="パーセント" xfId="1" builtinId="5"/>
    <cellStyle name="桁区切り" xfId="2" builtinId="6"/>
    <cellStyle name="標準" xfId="0" builtinId="0"/>
    <cellStyle name="標準_0119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78861788617889E-2"/>
          <c:y val="0.14467005076142131"/>
          <c:w val="0.83739837398373984"/>
          <c:h val="0.6886632825719120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データ!$C$5</c:f>
              <c:strCache>
                <c:ptCount val="1"/>
                <c:pt idx="0">
                  <c:v>家庭・業務用</c:v>
                </c:pt>
              </c:strCache>
            </c:strRef>
          </c:tx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データ!$C$6:$C$12</c:f>
              <c:numCache>
                <c:formatCode>#,##0.000_ </c:formatCode>
                <c:ptCount val="7"/>
                <c:pt idx="0">
                  <c:v>16.145</c:v>
                </c:pt>
                <c:pt idx="1">
                  <c:v>17.41</c:v>
                </c:pt>
                <c:pt idx="2">
                  <c:v>8.6690000000000005</c:v>
                </c:pt>
                <c:pt idx="3">
                  <c:v>7.3140000000000001</c:v>
                </c:pt>
                <c:pt idx="4">
                  <c:v>11.734</c:v>
                </c:pt>
                <c:pt idx="5">
                  <c:v>79.58</c:v>
                </c:pt>
                <c:pt idx="6">
                  <c:v>140.852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0-4CE9-9ABD-C9F40AC0BF0B}"/>
            </c:ext>
          </c:extLst>
        </c:ser>
        <c:ser>
          <c:idx val="4"/>
          <c:order val="1"/>
          <c:tx>
            <c:strRef>
              <c:f>データ!$D$5</c:f>
              <c:strCache>
                <c:ptCount val="1"/>
                <c:pt idx="0">
                  <c:v>農業用</c:v>
                </c:pt>
              </c:strCache>
            </c:strRef>
          </c:tx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データ!$D$6:$D$12</c:f>
              <c:numCache>
                <c:formatCode>#,##0.000_ </c:formatCode>
                <c:ptCount val="7"/>
                <c:pt idx="0">
                  <c:v>2.11</c:v>
                </c:pt>
                <c:pt idx="1">
                  <c:v>0.19800000000000001</c:v>
                </c:pt>
                <c:pt idx="2">
                  <c:v>0.97799999999999998</c:v>
                </c:pt>
                <c:pt idx="3">
                  <c:v>1.2999999999999999E-2</c:v>
                </c:pt>
                <c:pt idx="4">
                  <c:v>0.123</c:v>
                </c:pt>
                <c:pt idx="5">
                  <c:v>0.113</c:v>
                </c:pt>
                <c:pt idx="6">
                  <c:v>3.5350000000000001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0-4CE9-9ABD-C9F40AC0BF0B}"/>
            </c:ext>
          </c:extLst>
        </c:ser>
        <c:ser>
          <c:idx val="5"/>
          <c:order val="2"/>
          <c:tx>
            <c:strRef>
              <c:f>データ!$E$5</c:f>
              <c:strCache>
                <c:ptCount val="1"/>
                <c:pt idx="0">
                  <c:v>工業用</c:v>
                </c:pt>
              </c:strCache>
            </c:strRef>
          </c:tx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データ!$E$6:$E$12</c:f>
              <c:numCache>
                <c:formatCode>#,##0.000_ </c:formatCode>
                <c:ptCount val="7"/>
                <c:pt idx="0">
                  <c:v>3.883</c:v>
                </c:pt>
                <c:pt idx="1">
                  <c:v>5.9779999999999998</c:v>
                </c:pt>
                <c:pt idx="2">
                  <c:v>4.1580000000000004</c:v>
                </c:pt>
                <c:pt idx="3">
                  <c:v>0.628</c:v>
                </c:pt>
                <c:pt idx="4">
                  <c:v>0.84</c:v>
                </c:pt>
                <c:pt idx="5">
                  <c:v>18.827000000000002</c:v>
                </c:pt>
                <c:pt idx="6">
                  <c:v>34.314999999999998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0-4CE9-9ABD-C9F40AC0BF0B}"/>
            </c:ext>
          </c:extLst>
        </c:ser>
        <c:ser>
          <c:idx val="6"/>
          <c:order val="3"/>
          <c:tx>
            <c:strRef>
              <c:f>データ!$F$5</c:f>
              <c:strCache>
                <c:ptCount val="1"/>
                <c:pt idx="0">
                  <c:v>輸送用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データ!$F$6:$F$12</c:f>
              <c:numCache>
                <c:formatCode>#,##0.000_ </c:formatCode>
                <c:ptCount val="7"/>
                <c:pt idx="0">
                  <c:v>0.47699999999999998</c:v>
                </c:pt>
                <c:pt idx="1">
                  <c:v>2.4470000000000001</c:v>
                </c:pt>
                <c:pt idx="2">
                  <c:v>16.152000000000001</c:v>
                </c:pt>
                <c:pt idx="3">
                  <c:v>6.8000000000000005E-2</c:v>
                </c:pt>
                <c:pt idx="4">
                  <c:v>0.86899999999999999</c:v>
                </c:pt>
                <c:pt idx="5">
                  <c:v>7.1980000000000004</c:v>
                </c:pt>
                <c:pt idx="6">
                  <c:v>27.210999999999999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0-4CE9-9ABD-C9F40AC0BF0B}"/>
            </c:ext>
          </c:extLst>
        </c:ser>
        <c:ser>
          <c:idx val="0"/>
          <c:order val="4"/>
          <c:tx>
            <c:strRef>
              <c:f>データ!$G$5</c:f>
              <c:strCache>
                <c:ptCount val="1"/>
                <c:pt idx="0">
                  <c:v>精製用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データ!$G$6:$G$12</c:f>
              <c:numCache>
                <c:formatCode>#,##0.000_ </c:formatCode>
                <c:ptCount val="7"/>
                <c:pt idx="0">
                  <c:v>12.773</c:v>
                </c:pt>
                <c:pt idx="1">
                  <c:v>1.228</c:v>
                </c:pt>
                <c:pt idx="2">
                  <c:v>1.409</c:v>
                </c:pt>
                <c:pt idx="3">
                  <c:v>0.08</c:v>
                </c:pt>
                <c:pt idx="4">
                  <c:v>3.1E-2</c:v>
                </c:pt>
                <c:pt idx="5">
                  <c:v>10.69</c:v>
                </c:pt>
                <c:pt idx="6">
                  <c:v>26.210999999999999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0-4CE9-9ABD-C9F40AC0BF0B}"/>
            </c:ext>
          </c:extLst>
        </c:ser>
        <c:ser>
          <c:idx val="1"/>
          <c:order val="5"/>
          <c:tx>
            <c:strRef>
              <c:f>データ!$H$5</c:f>
              <c:strCache>
                <c:ptCount val="1"/>
                <c:pt idx="0">
                  <c:v>化学原料用</c:v>
                </c:pt>
              </c:strCache>
            </c:strRef>
          </c:tx>
          <c:invertIfNegative val="0"/>
          <c:cat>
            <c:strRef>
              <c:f>データ!$B$6:$B$12</c:f>
              <c:strCache>
                <c:ptCount val="7"/>
                <c:pt idx="0">
                  <c:v> 北米 </c:v>
                </c:pt>
                <c:pt idx="1">
                  <c:v> 中南米 </c:v>
                </c:pt>
                <c:pt idx="2">
                  <c:v> 欧州・ロシア・
その他旧ソ連邦
諸国 </c:v>
                </c:pt>
                <c:pt idx="3">
                  <c:v> 中東 </c:v>
                </c:pt>
                <c:pt idx="4">
                  <c:v> アフリカ </c:v>
                </c:pt>
                <c:pt idx="5">
                  <c:v> アジア大洋州 </c:v>
                </c:pt>
                <c:pt idx="6">
                  <c:v> 世界計 </c:v>
                </c:pt>
              </c:strCache>
            </c:strRef>
          </c:cat>
          <c:val>
            <c:numRef>
              <c:f>データ!$H$6:$H$12</c:f>
              <c:numCache>
                <c:formatCode>#,##0.000_ </c:formatCode>
                <c:ptCount val="7"/>
                <c:pt idx="0">
                  <c:v>19.074999999999999</c:v>
                </c:pt>
                <c:pt idx="1">
                  <c:v>0.05</c:v>
                </c:pt>
                <c:pt idx="2">
                  <c:v>22.010999999999999</c:v>
                </c:pt>
                <c:pt idx="3">
                  <c:v>21.521000000000001</c:v>
                </c:pt>
                <c:pt idx="4">
                  <c:v>0.81299999999999994</c:v>
                </c:pt>
                <c:pt idx="5">
                  <c:v>27.739000000000001</c:v>
                </c:pt>
                <c:pt idx="6">
                  <c:v>91.132999999999996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0-4CE9-9ABD-C9F40AC0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174704"/>
        <c:axId val="1"/>
      </c:barChart>
      <c:catAx>
        <c:axId val="40517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（100万トン）</a:t>
                </a:r>
              </a:p>
            </c:rich>
          </c:tx>
          <c:layout>
            <c:manualLayout>
              <c:xMode val="edge"/>
              <c:yMode val="edge"/>
              <c:x val="2.7642276422764227E-2"/>
              <c:y val="4.48392554991539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0517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19529266158802"/>
          <c:y val="0.11082910321489002"/>
          <c:w val="0.20867259885197281"/>
          <c:h val="0.45685305834232648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209550</xdr:colOff>
      <xdr:row>23</xdr:row>
      <xdr:rowOff>152400</xdr:rowOff>
    </xdr:to>
    <xdr:graphicFrame macro="">
      <xdr:nvGraphicFramePr>
        <xdr:cNvPr id="58446" name="Chart 2050">
          <a:extLst>
            <a:ext uri="{FF2B5EF4-FFF2-40B4-BE49-F238E27FC236}">
              <a16:creationId xmlns:a16="http://schemas.microsoft.com/office/drawing/2014/main" id="{CE219DAD-9F72-48F4-A938-97254E5E1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0.89499</cdr:x>
      <cdr:y>0.66172</cdr:y>
    </cdr:from>
    <cdr:to>
      <cdr:x>0.94836</cdr:x>
      <cdr:y>0.70537</cdr:y>
    </cdr:to>
    <cdr:sp macro="" textlink="">
      <cdr:nvSpPr>
        <cdr:cNvPr id="148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0406" y="2527461"/>
          <a:ext cx="285079" cy="166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43.6%</a:t>
          </a:r>
        </a:p>
      </cdr:txBody>
    </cdr:sp>
  </cdr:relSizeAnchor>
  <cdr:relSizeAnchor xmlns:cdr="http://schemas.openxmlformats.org/drawingml/2006/chartDrawing">
    <cdr:from>
      <cdr:x>0.90043</cdr:x>
      <cdr:y>0.54067</cdr:y>
    </cdr:from>
    <cdr:to>
      <cdr:x>0.94876</cdr:x>
      <cdr:y>0.58569</cdr:y>
    </cdr:to>
    <cdr:sp macro="" textlink="">
      <cdr:nvSpPr>
        <cdr:cNvPr id="148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7213" y="1956957"/>
          <a:ext cx="259633" cy="162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1.1%</a:t>
          </a:r>
        </a:p>
      </cdr:txBody>
    </cdr:sp>
  </cdr:relSizeAnchor>
  <cdr:relSizeAnchor xmlns:cdr="http://schemas.openxmlformats.org/drawingml/2006/chartDrawing">
    <cdr:from>
      <cdr:x>0.89255</cdr:x>
      <cdr:y>0.50315</cdr:y>
    </cdr:from>
    <cdr:to>
      <cdr:x>0.94592</cdr:x>
      <cdr:y>0.5468</cdr:y>
    </cdr:to>
    <cdr:sp macro="" textlink="">
      <cdr:nvSpPr>
        <cdr:cNvPr id="148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7374" y="1921799"/>
          <a:ext cx="285078" cy="166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10.6%</a:t>
          </a:r>
        </a:p>
      </cdr:txBody>
    </cdr:sp>
  </cdr:relSizeAnchor>
  <cdr:relSizeAnchor xmlns:cdr="http://schemas.openxmlformats.org/drawingml/2006/chartDrawing">
    <cdr:from>
      <cdr:x>0.90207</cdr:x>
      <cdr:y>0.4453</cdr:y>
    </cdr:from>
    <cdr:to>
      <cdr:x>0.94335</cdr:x>
      <cdr:y>0.48895</cdr:y>
    </cdr:to>
    <cdr:sp macro="" textlink="">
      <cdr:nvSpPr>
        <cdr:cNvPr id="148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8252" y="1700839"/>
          <a:ext cx="220445" cy="166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8.4%</a:t>
          </a:r>
        </a:p>
      </cdr:txBody>
    </cdr:sp>
  </cdr:relSizeAnchor>
  <cdr:relSizeAnchor xmlns:cdr="http://schemas.openxmlformats.org/drawingml/2006/chartDrawing">
    <cdr:from>
      <cdr:x>0.9019</cdr:x>
      <cdr:y>0.38916</cdr:y>
    </cdr:from>
    <cdr:to>
      <cdr:x>0.94318</cdr:x>
      <cdr:y>0.43281</cdr:y>
    </cdr:to>
    <cdr:sp macro="" textlink="">
      <cdr:nvSpPr>
        <cdr:cNvPr id="148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7343" y="1486411"/>
          <a:ext cx="220446" cy="166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8.1%</a:t>
          </a:r>
        </a:p>
      </cdr:txBody>
    </cdr:sp>
  </cdr:relSizeAnchor>
  <cdr:relSizeAnchor xmlns:cdr="http://schemas.openxmlformats.org/drawingml/2006/chartDrawing">
    <cdr:from>
      <cdr:x>0.89651</cdr:x>
      <cdr:y>0.28259</cdr:y>
    </cdr:from>
    <cdr:to>
      <cdr:x>0.94988</cdr:x>
      <cdr:y>0.32624</cdr:y>
    </cdr:to>
    <cdr:sp macro="" textlink="">
      <cdr:nvSpPr>
        <cdr:cNvPr id="148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8525" y="1079364"/>
          <a:ext cx="285079" cy="166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28.2%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O28"/>
  <sheetViews>
    <sheetView showGridLines="0" tabSelected="1" zoomScale="120" zoomScaleNormal="120" zoomScaleSheetLayoutView="100" workbookViewId="0">
      <selection activeCell="A2" sqref="A2"/>
    </sheetView>
  </sheetViews>
  <sheetFormatPr defaultColWidth="9" defaultRowHeight="13.5" x14ac:dyDescent="0.15"/>
  <cols>
    <col min="1" max="1" width="21.5" style="7" customWidth="1"/>
    <col min="2" max="9" width="7.625" style="7" customWidth="1"/>
    <col min="10" max="10" width="15.5" style="7" customWidth="1"/>
    <col min="11" max="11" width="7.625" style="7" customWidth="1"/>
    <col min="12" max="12" width="9.75" style="7" customWidth="1"/>
    <col min="13" max="13" width="7.625" style="7" customWidth="1"/>
    <col min="14" max="14" width="7.625" style="2" customWidth="1"/>
    <col min="15" max="16384" width="9" style="8"/>
  </cols>
  <sheetData>
    <row r="1" spans="1:15" x14ac:dyDescent="0.15">
      <c r="A1" s="21" t="s">
        <v>20</v>
      </c>
      <c r="N1" s="7"/>
    </row>
    <row r="2" spans="1:15" x14ac:dyDescent="0.15">
      <c r="N2" s="7"/>
    </row>
    <row r="3" spans="1:15" x14ac:dyDescent="0.15">
      <c r="A3" s="8"/>
      <c r="N3" s="7"/>
    </row>
    <row r="4" spans="1:15" x14ac:dyDescent="0.15">
      <c r="N4" s="7"/>
    </row>
    <row r="9" spans="1:15" x14ac:dyDescent="0.15">
      <c r="J9" s="24"/>
      <c r="K9" s="24"/>
      <c r="L9" s="24"/>
      <c r="M9" s="24"/>
      <c r="N9" s="25"/>
      <c r="O9" s="26"/>
    </row>
    <row r="10" spans="1:15" x14ac:dyDescent="0.15">
      <c r="J10" s="8" t="s">
        <v>3</v>
      </c>
      <c r="K10" s="29">
        <f>データ!H13</f>
        <v>0.28192032370428577</v>
      </c>
      <c r="L10" s="18"/>
    </row>
    <row r="11" spans="1:15" x14ac:dyDescent="0.15">
      <c r="J11" s="23" t="s">
        <v>7</v>
      </c>
      <c r="K11" s="28">
        <f>データ!G13</f>
        <v>8.1083840152447892E-2</v>
      </c>
      <c r="L11" s="18"/>
    </row>
    <row r="12" spans="1:15" x14ac:dyDescent="0.15">
      <c r="J12" s="7" t="s">
        <v>5</v>
      </c>
      <c r="K12" s="27">
        <f>データ!F13</f>
        <v>8.4177344412203259E-2</v>
      </c>
      <c r="L12" s="19"/>
    </row>
    <row r="13" spans="1:15" x14ac:dyDescent="0.15">
      <c r="J13" s="7" t="s">
        <v>4</v>
      </c>
      <c r="K13" s="27">
        <f>データ!E13</f>
        <v>0.10615359867350538</v>
      </c>
      <c r="L13" s="19"/>
    </row>
    <row r="14" spans="1:15" x14ac:dyDescent="0.15">
      <c r="J14" s="7" t="s">
        <v>6</v>
      </c>
      <c r="K14" s="27">
        <f>データ!D13</f>
        <v>1.0935537558235219E-2</v>
      </c>
      <c r="L14" s="19"/>
    </row>
    <row r="15" spans="1:15" x14ac:dyDescent="0.15">
      <c r="J15" s="7" t="s">
        <v>2</v>
      </c>
      <c r="K15" s="27">
        <f>データ!C13</f>
        <v>0.43572626199506281</v>
      </c>
      <c r="L15" s="19"/>
    </row>
    <row r="16" spans="1:15" x14ac:dyDescent="0.15">
      <c r="K16" s="44">
        <f>SUM(K10:K15)</f>
        <v>0.99999690649574036</v>
      </c>
      <c r="L16" s="19"/>
    </row>
    <row r="17" spans="1:12" x14ac:dyDescent="0.15">
      <c r="L17" s="17"/>
    </row>
    <row r="18" spans="1:12" x14ac:dyDescent="0.15">
      <c r="L18" s="10"/>
    </row>
    <row r="19" spans="1:12" x14ac:dyDescent="0.15">
      <c r="L19" s="8"/>
    </row>
    <row r="20" spans="1:12" x14ac:dyDescent="0.15">
      <c r="L20" s="8"/>
    </row>
    <row r="21" spans="1:12" x14ac:dyDescent="0.15">
      <c r="L21" s="8"/>
    </row>
    <row r="22" spans="1:12" x14ac:dyDescent="0.15">
      <c r="L22" s="8"/>
    </row>
    <row r="23" spans="1:12" x14ac:dyDescent="0.15">
      <c r="L23" s="8"/>
    </row>
    <row r="24" spans="1:12" x14ac:dyDescent="0.15">
      <c r="L24" s="8"/>
    </row>
    <row r="25" spans="1:12" x14ac:dyDescent="0.15">
      <c r="A25" s="16"/>
    </row>
    <row r="26" spans="1:12" x14ac:dyDescent="0.15">
      <c r="A26" s="12" t="s">
        <v>17</v>
      </c>
    </row>
    <row r="28" spans="1:12" x14ac:dyDescent="0.15">
      <c r="A28" s="8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21"/>
  <sheetViews>
    <sheetView showGridLines="0" zoomScale="115" zoomScaleNormal="115" zoomScaleSheetLayoutView="100" workbookViewId="0">
      <selection activeCell="B2" sqref="B2"/>
    </sheetView>
  </sheetViews>
  <sheetFormatPr defaultColWidth="9" defaultRowHeight="13.5" x14ac:dyDescent="0.15"/>
  <cols>
    <col min="1" max="1" width="5.25" style="3" customWidth="1"/>
    <col min="2" max="2" width="18" style="4" customWidth="1"/>
    <col min="3" max="3" width="12.125" style="4" bestFit="1" customWidth="1"/>
    <col min="4" max="4" width="10.125" style="4" bestFit="1" customWidth="1"/>
    <col min="5" max="5" width="7.875" style="4" bestFit="1" customWidth="1"/>
    <col min="6" max="6" width="9.125" style="4" bestFit="1" customWidth="1"/>
    <col min="7" max="7" width="8.125" style="4" bestFit="1" customWidth="1"/>
    <col min="8" max="8" width="11" style="4" bestFit="1" customWidth="1"/>
    <col min="9" max="9" width="8.625" style="4" customWidth="1"/>
    <col min="10" max="11" width="11.5" style="4" customWidth="1"/>
    <col min="12" max="15" width="8.625" style="4" customWidth="1"/>
    <col min="16" max="16" width="7.625" style="4" customWidth="1"/>
    <col min="17" max="17" width="7.625" style="2" customWidth="1"/>
    <col min="18" max="19" width="7.625" style="3" customWidth="1"/>
    <col min="20" max="16384" width="9" style="3"/>
  </cols>
  <sheetData>
    <row r="1" spans="2:17" x14ac:dyDescent="0.15">
      <c r="B1" s="12" t="s">
        <v>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x14ac:dyDescent="0.1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P2" s="3"/>
      <c r="Q2" s="3"/>
    </row>
    <row r="3" spans="2:17" x14ac:dyDescent="0.15">
      <c r="H3" s="23" t="s">
        <v>19</v>
      </c>
    </row>
    <row r="4" spans="2:17" x14ac:dyDescent="0.15">
      <c r="B4" s="20"/>
      <c r="C4" s="1"/>
      <c r="D4" s="1"/>
      <c r="E4" s="1"/>
      <c r="F4" s="1"/>
      <c r="G4" s="1"/>
      <c r="H4" s="13" t="s">
        <v>0</v>
      </c>
      <c r="I4" s="1"/>
      <c r="J4" s="1"/>
      <c r="K4" s="1"/>
      <c r="L4" s="13"/>
      <c r="M4" s="13"/>
    </row>
    <row r="5" spans="2:17" x14ac:dyDescent="0.15">
      <c r="B5" s="5"/>
      <c r="C5" s="6" t="s">
        <v>2</v>
      </c>
      <c r="D5" s="6" t="s">
        <v>6</v>
      </c>
      <c r="E5" s="6" t="s">
        <v>4</v>
      </c>
      <c r="F5" s="6" t="s">
        <v>5</v>
      </c>
      <c r="G5" s="6" t="s">
        <v>7</v>
      </c>
      <c r="H5" s="6" t="s">
        <v>3</v>
      </c>
      <c r="I5" s="46" t="s">
        <v>18</v>
      </c>
      <c r="L5" s="2"/>
      <c r="M5" s="3"/>
      <c r="N5" s="3"/>
      <c r="O5" s="3"/>
      <c r="P5" s="3"/>
      <c r="Q5" s="3"/>
    </row>
    <row r="6" spans="2:17" x14ac:dyDescent="0.15">
      <c r="B6" s="11" t="s">
        <v>8</v>
      </c>
      <c r="C6" s="40">
        <v>16.145</v>
      </c>
      <c r="D6" s="40">
        <v>2.11</v>
      </c>
      <c r="E6" s="40">
        <v>3.883</v>
      </c>
      <c r="F6" s="40">
        <v>0.47699999999999998</v>
      </c>
      <c r="G6" s="40">
        <v>12.773</v>
      </c>
      <c r="H6" s="41">
        <v>19.074999999999999</v>
      </c>
      <c r="I6" s="22">
        <v>54.463000000000001</v>
      </c>
      <c r="J6" s="33">
        <f>H6/I6</f>
        <v>0.3502377761048785</v>
      </c>
      <c r="L6" s="2"/>
      <c r="M6" s="3"/>
      <c r="N6" s="45"/>
      <c r="O6" s="3"/>
      <c r="P6" s="3"/>
      <c r="Q6" s="3"/>
    </row>
    <row r="7" spans="2:17" x14ac:dyDescent="0.15">
      <c r="B7" s="11" t="s">
        <v>9</v>
      </c>
      <c r="C7" s="41">
        <v>17.41</v>
      </c>
      <c r="D7" s="40">
        <v>0.19800000000000001</v>
      </c>
      <c r="E7" s="40">
        <v>5.9779999999999998</v>
      </c>
      <c r="F7" s="40">
        <v>2.4470000000000001</v>
      </c>
      <c r="G7" s="40">
        <v>1.228</v>
      </c>
      <c r="H7" s="40">
        <v>0.05</v>
      </c>
      <c r="I7" s="22">
        <v>27.311</v>
      </c>
      <c r="J7" s="32"/>
      <c r="K7" s="39">
        <f>C7/I7</f>
        <v>0.63747208084654539</v>
      </c>
      <c r="L7" s="2"/>
      <c r="M7" s="3"/>
      <c r="N7" s="45"/>
      <c r="O7" s="3"/>
      <c r="P7" s="3"/>
      <c r="Q7" s="3"/>
    </row>
    <row r="8" spans="2:17" ht="40.5" x14ac:dyDescent="0.15">
      <c r="B8" s="36" t="s">
        <v>15</v>
      </c>
      <c r="C8" s="42">
        <v>8.6690000000000005</v>
      </c>
      <c r="D8" s="42">
        <v>0.97799999999999998</v>
      </c>
      <c r="E8" s="42">
        <v>4.1580000000000004</v>
      </c>
      <c r="F8" s="42">
        <v>16.152000000000001</v>
      </c>
      <c r="G8" s="42">
        <v>1.409</v>
      </c>
      <c r="H8" s="43">
        <v>22.010999999999999</v>
      </c>
      <c r="I8" s="37">
        <v>53.378</v>
      </c>
      <c r="J8" s="38">
        <f>H8/I8</f>
        <v>0.41236089774813595</v>
      </c>
      <c r="L8" s="2"/>
      <c r="M8" s="3"/>
      <c r="N8" s="45"/>
      <c r="O8" s="3"/>
      <c r="P8" s="3"/>
      <c r="Q8" s="3"/>
    </row>
    <row r="9" spans="2:17" x14ac:dyDescent="0.15">
      <c r="B9" s="11" t="s">
        <v>10</v>
      </c>
      <c r="C9" s="40">
        <v>7.3140000000000001</v>
      </c>
      <c r="D9" s="40">
        <v>1.2999999999999999E-2</v>
      </c>
      <c r="E9" s="40">
        <v>0.628</v>
      </c>
      <c r="F9" s="40">
        <v>6.8000000000000005E-2</v>
      </c>
      <c r="G9" s="40">
        <v>0.08</v>
      </c>
      <c r="H9" s="41">
        <v>21.521000000000001</v>
      </c>
      <c r="I9" s="22">
        <v>29.623999999999999</v>
      </c>
      <c r="J9" s="33">
        <f>H9/I9</f>
        <v>0.72647177963813125</v>
      </c>
      <c r="L9" s="2"/>
      <c r="M9" s="3"/>
      <c r="N9" s="45"/>
      <c r="O9" s="3"/>
      <c r="P9" s="3"/>
      <c r="Q9" s="3"/>
    </row>
    <row r="10" spans="2:17" x14ac:dyDescent="0.15">
      <c r="B10" s="11" t="s">
        <v>11</v>
      </c>
      <c r="C10" s="41">
        <v>11.734</v>
      </c>
      <c r="D10" s="40">
        <v>0.123</v>
      </c>
      <c r="E10" s="40">
        <v>0.84</v>
      </c>
      <c r="F10" s="40">
        <v>0.86899999999999999</v>
      </c>
      <c r="G10" s="40">
        <v>3.1E-2</v>
      </c>
      <c r="H10" s="40">
        <v>0.81299999999999994</v>
      </c>
      <c r="I10" s="22">
        <v>14.411</v>
      </c>
      <c r="J10" s="32"/>
      <c r="K10" s="39">
        <f>C10/I10</f>
        <v>0.8142391228922351</v>
      </c>
      <c r="L10" s="2"/>
      <c r="M10" s="3"/>
      <c r="N10" s="45"/>
      <c r="O10" s="3"/>
      <c r="P10" s="3"/>
      <c r="Q10" s="3"/>
    </row>
    <row r="11" spans="2:17" x14ac:dyDescent="0.15">
      <c r="B11" s="11" t="s">
        <v>12</v>
      </c>
      <c r="C11" s="41">
        <v>79.58</v>
      </c>
      <c r="D11" s="40">
        <v>0.113</v>
      </c>
      <c r="E11" s="40">
        <v>18.827000000000002</v>
      </c>
      <c r="F11" s="40">
        <v>7.1980000000000004</v>
      </c>
      <c r="G11" s="40">
        <v>10.69</v>
      </c>
      <c r="H11" s="40">
        <v>27.739000000000001</v>
      </c>
      <c r="I11" s="22">
        <v>144.14699999999999</v>
      </c>
      <c r="J11" s="32"/>
      <c r="K11" s="39">
        <f>C11/I11</f>
        <v>0.55207531200788085</v>
      </c>
      <c r="L11" s="2"/>
      <c r="M11" s="3"/>
      <c r="N11" s="45"/>
      <c r="O11" s="3"/>
      <c r="P11" s="3"/>
      <c r="Q11" s="3"/>
    </row>
    <row r="12" spans="2:17" x14ac:dyDescent="0.15">
      <c r="B12" s="9" t="s">
        <v>1</v>
      </c>
      <c r="C12" s="40">
        <v>140.852</v>
      </c>
      <c r="D12" s="40">
        <v>3.5350000000000001</v>
      </c>
      <c r="E12" s="40">
        <v>34.314999999999998</v>
      </c>
      <c r="F12" s="40">
        <v>27.210999999999999</v>
      </c>
      <c r="G12" s="40">
        <v>26.210999999999999</v>
      </c>
      <c r="H12" s="40">
        <v>91.132999999999996</v>
      </c>
      <c r="I12" s="22">
        <v>323.25799999999998</v>
      </c>
      <c r="L12" s="2"/>
      <c r="M12" s="3"/>
      <c r="N12" s="45"/>
      <c r="O12" s="3"/>
      <c r="P12" s="3"/>
      <c r="Q12" s="3"/>
    </row>
    <row r="13" spans="2:17" x14ac:dyDescent="0.15">
      <c r="B13" s="34" t="s">
        <v>13</v>
      </c>
      <c r="C13" s="35">
        <f t="shared" ref="C13:H13" si="0">C12/$I12</f>
        <v>0.43572626199506281</v>
      </c>
      <c r="D13" s="35">
        <f t="shared" si="0"/>
        <v>1.0935537558235219E-2</v>
      </c>
      <c r="E13" s="35">
        <f t="shared" si="0"/>
        <v>0.10615359867350538</v>
      </c>
      <c r="F13" s="35">
        <f t="shared" si="0"/>
        <v>8.4177344412203259E-2</v>
      </c>
      <c r="G13" s="35">
        <f t="shared" si="0"/>
        <v>8.1083840152447892E-2</v>
      </c>
      <c r="H13" s="35">
        <f t="shared" si="0"/>
        <v>0.28192032370428577</v>
      </c>
    </row>
    <row r="15" spans="2:17" x14ac:dyDescent="0.15">
      <c r="B15" s="12" t="s">
        <v>17</v>
      </c>
      <c r="J15" s="31" t="s">
        <v>14</v>
      </c>
      <c r="K15" s="30" t="s">
        <v>16</v>
      </c>
    </row>
    <row r="17" spans="3:9" x14ac:dyDescent="0.15">
      <c r="H17" s="22">
        <f>H6+H7+H8+H9+H10+H11</f>
        <v>91.209000000000003</v>
      </c>
    </row>
    <row r="20" spans="3:9" x14ac:dyDescent="0.15">
      <c r="C20" s="22"/>
      <c r="D20" s="22"/>
      <c r="E20" s="22"/>
      <c r="F20" s="22"/>
      <c r="G20" s="22"/>
      <c r="I20" s="22"/>
    </row>
    <row r="21" spans="3:9" x14ac:dyDescent="0.15">
      <c r="C21" s="32"/>
      <c r="D21" s="32"/>
      <c r="E21" s="32"/>
      <c r="F21" s="32"/>
      <c r="G21" s="32"/>
      <c r="H21" s="32"/>
      <c r="I21" s="32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阿部哲二</dc:creator>
  <cp:lastModifiedBy>media05</cp:lastModifiedBy>
  <cp:lastPrinted>2005-05-13T02:32:24Z</cp:lastPrinted>
  <dcterms:created xsi:type="dcterms:W3CDTF">2003-12-25T07:42:18Z</dcterms:created>
  <dcterms:modified xsi:type="dcterms:W3CDTF">2021-06-10T01:13:00Z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648906886577606</vt:r8>
  </property>
</Properties>
</file>