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xr:revisionPtr revIDLastSave="0" documentId="13_ncr:1_{E251A40A-4C15-4622-9996-D3A09D16C920}" xr6:coauthVersionLast="47" xr6:coauthVersionMax="47" xr10:uidLastSave="{00000000-0000-0000-0000-000000000000}"/>
  <bookViews>
    <workbookView xWindow="5220" yWindow="690" windowWidth="19785" windowHeight="14670" xr2:uid="{00000000-000D-0000-FFFF-FFFF00000000}"/>
  </bookViews>
  <sheets>
    <sheet name="グラフ" sheetId="3" r:id="rId1"/>
    <sheet name="データ" sheetId="2" r:id="rId2"/>
  </sheets>
  <definedNames>
    <definedName name="_xlnm.Print_Area" localSheetId="0">グラフ!$A$6:$I$28,グラフ!$A$1:$O$3</definedName>
    <definedName name="_xlnm.Print_Area" localSheetId="1">データ!$B$12:$J$21,データ!$B$1:$W$11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2" l="1"/>
  <c r="U10" i="2"/>
  <c r="Q11" i="2"/>
  <c r="R11" i="2"/>
  <c r="R15" i="2"/>
  <c r="L17" i="3" l="1"/>
  <c r="L16" i="3"/>
  <c r="L12" i="3"/>
  <c r="I15" i="2"/>
  <c r="J15" i="2"/>
  <c r="K15" i="2"/>
  <c r="L15" i="2"/>
  <c r="M15" i="2"/>
  <c r="N15" i="2"/>
  <c r="O15" i="2"/>
  <c r="P15" i="2"/>
  <c r="Q15" i="2"/>
  <c r="I16" i="2"/>
  <c r="J16" i="2"/>
  <c r="K16" i="2"/>
  <c r="L16" i="2"/>
  <c r="M16" i="2"/>
  <c r="N16" i="2"/>
  <c r="O16" i="2"/>
  <c r="P16" i="2"/>
  <c r="Q16" i="2"/>
  <c r="R16" i="2"/>
  <c r="I17" i="2"/>
  <c r="J17" i="2"/>
  <c r="K17" i="2"/>
  <c r="L17" i="2"/>
  <c r="M17" i="2"/>
  <c r="N17" i="2"/>
  <c r="O17" i="2"/>
  <c r="P17" i="2"/>
  <c r="Q17" i="2"/>
  <c r="R17" i="2"/>
  <c r="I18" i="2"/>
  <c r="J18" i="2"/>
  <c r="K18" i="2"/>
  <c r="L18" i="2"/>
  <c r="M18" i="2"/>
  <c r="N18" i="2"/>
  <c r="O18" i="2"/>
  <c r="P18" i="2"/>
  <c r="Q18" i="2"/>
  <c r="R18" i="2"/>
  <c r="I19" i="2"/>
  <c r="J19" i="2"/>
  <c r="K19" i="2"/>
  <c r="L19" i="2"/>
  <c r="M19" i="2"/>
  <c r="N19" i="2"/>
  <c r="O19" i="2"/>
  <c r="P19" i="2"/>
  <c r="Q19" i="2"/>
  <c r="R19" i="2"/>
  <c r="M13" i="3" s="1"/>
  <c r="I20" i="2"/>
  <c r="J20" i="2"/>
  <c r="K20" i="2"/>
  <c r="L20" i="2"/>
  <c r="M20" i="2"/>
  <c r="N20" i="2"/>
  <c r="O20" i="2"/>
  <c r="P20" i="2"/>
  <c r="Q20" i="2"/>
  <c r="R20" i="2"/>
  <c r="M12" i="3" s="1"/>
  <c r="I21" i="2"/>
  <c r="J21" i="2"/>
  <c r="K21" i="2"/>
  <c r="L21" i="2"/>
  <c r="M21" i="2"/>
  <c r="N21" i="2"/>
  <c r="O21" i="2"/>
  <c r="P21" i="2"/>
  <c r="Q21" i="2"/>
  <c r="R21" i="2"/>
  <c r="D15" i="2"/>
  <c r="E15" i="2"/>
  <c r="F15" i="2"/>
  <c r="G15" i="2"/>
  <c r="D16" i="2"/>
  <c r="E16" i="2"/>
  <c r="F16" i="2"/>
  <c r="G16" i="2"/>
  <c r="H16" i="2"/>
  <c r="D17" i="2"/>
  <c r="E17" i="2"/>
  <c r="F17" i="2"/>
  <c r="G17" i="2"/>
  <c r="H17" i="2"/>
  <c r="L15" i="3" s="1"/>
  <c r="D18" i="2"/>
  <c r="E18" i="2"/>
  <c r="F18" i="2"/>
  <c r="G18" i="2"/>
  <c r="H18" i="2"/>
  <c r="D19" i="2"/>
  <c r="E19" i="2"/>
  <c r="F19" i="2"/>
  <c r="G19" i="2"/>
  <c r="H19" i="2"/>
  <c r="L13" i="3" s="1"/>
  <c r="D20" i="2"/>
  <c r="E20" i="2"/>
  <c r="F20" i="2"/>
  <c r="G20" i="2"/>
  <c r="H20" i="2"/>
  <c r="D21" i="2"/>
  <c r="E21" i="2"/>
  <c r="F21" i="2"/>
  <c r="G21" i="2"/>
  <c r="H21" i="2"/>
  <c r="L18" i="3" s="1"/>
  <c r="C16" i="2"/>
  <c r="C17" i="2"/>
  <c r="C18" i="2"/>
  <c r="C19" i="2"/>
  <c r="C20" i="2"/>
  <c r="C21" i="2"/>
  <c r="C15" i="2"/>
  <c r="M16" i="3" l="1"/>
  <c r="M15" i="3"/>
  <c r="M14" i="3"/>
  <c r="M17" i="3"/>
  <c r="L14" i="3" l="1"/>
  <c r="M18" i="3" l="1"/>
</calcChain>
</file>

<file path=xl/sharedStrings.xml><?xml version="1.0" encoding="utf-8"?>
<sst xmlns="http://schemas.openxmlformats.org/spreadsheetml/2006/main" count="34" uniqueCount="18">
  <si>
    <t>欧州・ロシア・その他旧ソ連邦諸国</t>
  </si>
  <si>
    <t>アフリカ</t>
  </si>
  <si>
    <t>（単位：百万トン）</t>
  </si>
  <si>
    <t>年</t>
  </si>
  <si>
    <t>北米</t>
  </si>
  <si>
    <t>中南米</t>
  </si>
  <si>
    <t>中東</t>
  </si>
  <si>
    <t>アジア大洋州</t>
  </si>
  <si>
    <t>世界計</t>
  </si>
  <si>
    <t>% share</t>
  </si>
  <si>
    <t>% growth</t>
    <phoneticPr fontId="3"/>
  </si>
  <si>
    <t>世界計</t>
    <rPh sb="0" eb="2">
      <t>セカイ</t>
    </rPh>
    <rPh sb="2" eb="3">
      <t>ケイ</t>
    </rPh>
    <phoneticPr fontId="3"/>
  </si>
  <si>
    <t>出典：Argus Media Group「Statistical Review of Global LPG 2020」を基に作成</t>
    <phoneticPr fontId="3"/>
  </si>
  <si>
    <t>2009年-2019年平均</t>
    <rPh sb="4" eb="5">
      <t>ネン</t>
    </rPh>
    <rPh sb="10" eb="11">
      <t>ネン</t>
    </rPh>
    <rPh sb="11" eb="13">
      <t>ヘイキン</t>
    </rPh>
    <phoneticPr fontId="3"/>
  </si>
  <si>
    <t>2009年</t>
    <rPh sb="4" eb="5">
      <t>ネン</t>
    </rPh>
    <phoneticPr fontId="3"/>
  </si>
  <si>
    <t>2019年</t>
    <phoneticPr fontId="3"/>
  </si>
  <si>
    <t>p16～</t>
    <phoneticPr fontId="3"/>
  </si>
  <si>
    <t>【第222-1-28】世界のLPガス地域別消費量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</si>
</sst>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-* #,##0.0_-;\-* #,##0.0_-;_-* &quot;-&quot;?_-;_-@_-"/>
    <numFmt numFmtId="177" formatCode="0.0"/>
    <numFmt numFmtId="178" formatCode="0.0%"/>
    <numFmt numFmtId="179" formatCode="#,##0_ "/>
    <numFmt numFmtId="180" formatCode="0.00_ "/>
    <numFmt numFmtId="181" formatCode="#,##0.00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Arial"/>
      <family val="2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Border="1"/>
    <xf numFmtId="0" fontId="6" fillId="0" borderId="0" xfId="0" applyFont="1" applyFill="1" applyBorder="1"/>
    <xf numFmtId="177" fontId="6" fillId="0" borderId="0" xfId="0" applyNumberFormat="1" applyFont="1" applyFill="1" applyBorder="1"/>
    <xf numFmtId="178" fontId="5" fillId="0" borderId="0" xfId="1" applyNumberFormat="1" applyFont="1" applyFill="1" applyBorder="1"/>
    <xf numFmtId="180" fontId="0" fillId="0" borderId="0" xfId="0" applyNumberFormat="1"/>
    <xf numFmtId="0" fontId="0" fillId="0" borderId="0" xfId="3" applyFont="1" applyFill="1"/>
    <xf numFmtId="0" fontId="0" fillId="0" borderId="0" xfId="0" applyFill="1" applyAlignment="1">
      <alignment horizontal="right"/>
    </xf>
    <xf numFmtId="176" fontId="2" fillId="0" borderId="0" xfId="0" applyNumberFormat="1" applyFont="1" applyFill="1" applyBorder="1" applyAlignment="1">
      <alignment horizontal="left"/>
    </xf>
    <xf numFmtId="179" fontId="0" fillId="0" borderId="0" xfId="0" applyNumberFormat="1" applyBorder="1"/>
    <xf numFmtId="178" fontId="5" fillId="0" borderId="0" xfId="0" applyNumberFormat="1" applyFont="1" applyFill="1"/>
    <xf numFmtId="1" fontId="8" fillId="0" borderId="0" xfId="0" applyNumberFormat="1" applyFont="1" applyFill="1" applyAlignment="1">
      <alignment horizontal="left"/>
    </xf>
    <xf numFmtId="38" fontId="2" fillId="0" borderId="0" xfId="2" applyFont="1" applyFill="1"/>
    <xf numFmtId="38" fontId="2" fillId="0" borderId="0" xfId="2" applyFont="1" applyFill="1" applyBorder="1"/>
    <xf numFmtId="0" fontId="0" fillId="0" borderId="0" xfId="0" applyFont="1" applyFill="1"/>
    <xf numFmtId="0" fontId="0" fillId="0" borderId="0" xfId="0" applyNumberFormat="1" applyBorder="1"/>
    <xf numFmtId="0" fontId="1" fillId="0" borderId="0" xfId="0" applyFont="1" applyFill="1" applyBorder="1" applyAlignment="1">
      <alignment horizontal="center"/>
    </xf>
    <xf numFmtId="178" fontId="0" fillId="0" borderId="0" xfId="0" applyNumberFormat="1" applyFill="1" applyBorder="1"/>
    <xf numFmtId="0" fontId="9" fillId="0" borderId="0" xfId="3" applyFont="1" applyFill="1"/>
    <xf numFmtId="180" fontId="0" fillId="0" borderId="0" xfId="0" applyNumberFormat="1" applyFill="1" applyBorder="1"/>
    <xf numFmtId="0" fontId="0" fillId="0" borderId="0" xfId="0" applyFill="1" applyBorder="1" applyAlignment="1">
      <alignment vertical="center" shrinkToFit="1"/>
    </xf>
    <xf numFmtId="179" fontId="0" fillId="0" borderId="0" xfId="0" applyNumberFormat="1" applyFill="1" applyBorder="1" applyAlignment="1">
      <alignment vertical="center" shrinkToFit="1"/>
    </xf>
    <xf numFmtId="179" fontId="4" fillId="0" borderId="0" xfId="0" applyNumberFormat="1" applyFont="1" applyFill="1" applyBorder="1" applyAlignment="1">
      <alignment vertical="center" shrinkToFit="1"/>
    </xf>
    <xf numFmtId="0" fontId="0" fillId="0" borderId="0" xfId="0" applyNumberFormat="1" applyFill="1" applyBorder="1"/>
    <xf numFmtId="179" fontId="0" fillId="0" borderId="0" xfId="0" applyNumberForma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176" fontId="1" fillId="2" borderId="1" xfId="0" applyNumberFormat="1" applyFont="1" applyFill="1" applyBorder="1" applyAlignment="1">
      <alignment horizontal="left"/>
    </xf>
    <xf numFmtId="176" fontId="0" fillId="2" borderId="1" xfId="0" applyNumberFormat="1" applyFill="1" applyBorder="1" applyAlignment="1">
      <alignment horizontal="left"/>
    </xf>
    <xf numFmtId="176" fontId="2" fillId="2" borderId="1" xfId="0" applyNumberFormat="1" applyFont="1" applyFill="1" applyBorder="1" applyAlignment="1">
      <alignment horizontal="left"/>
    </xf>
    <xf numFmtId="14" fontId="0" fillId="0" borderId="0" xfId="0" applyNumberFormat="1" applyFont="1" applyFill="1" applyAlignment="1">
      <alignment horizontal="left"/>
    </xf>
    <xf numFmtId="38" fontId="1" fillId="0" borderId="0" xfId="2" applyFont="1" applyFill="1"/>
    <xf numFmtId="38" fontId="0" fillId="0" borderId="0" xfId="2" applyFont="1" applyFill="1"/>
    <xf numFmtId="181" fontId="0" fillId="2" borderId="1" xfId="0" applyNumberFormat="1" applyFill="1" applyBorder="1"/>
    <xf numFmtId="181" fontId="0" fillId="0" borderId="1" xfId="0" applyNumberFormat="1" applyFill="1" applyBorder="1"/>
    <xf numFmtId="181" fontId="0" fillId="3" borderId="1" xfId="0" applyNumberFormat="1" applyFill="1" applyBorder="1"/>
    <xf numFmtId="181" fontId="0" fillId="4" borderId="1" xfId="0" applyNumberFormat="1" applyFill="1" applyBorder="1"/>
    <xf numFmtId="176" fontId="1" fillId="2" borderId="2" xfId="0" applyNumberFormat="1" applyFont="1" applyFill="1" applyBorder="1" applyAlignment="1">
      <alignment horizontal="left"/>
    </xf>
    <xf numFmtId="178" fontId="5" fillId="3" borderId="1" xfId="1" applyNumberFormat="1" applyFont="1" applyFill="1" applyBorder="1"/>
    <xf numFmtId="176" fontId="2" fillId="0" borderId="0" xfId="0" applyNumberFormat="1" applyFont="1" applyFill="1" applyBorder="1" applyAlignment="1">
      <alignment vertical="center" wrapText="1"/>
    </xf>
    <xf numFmtId="178" fontId="5" fillId="0" borderId="1" xfId="1" applyNumberFormat="1" applyFont="1" applyFill="1" applyBorder="1"/>
    <xf numFmtId="181" fontId="0" fillId="5" borderId="1" xfId="0" applyNumberFormat="1" applyFill="1" applyBorder="1"/>
    <xf numFmtId="178" fontId="5" fillId="5" borderId="0" xfId="1" applyNumberFormat="1" applyFont="1" applyFill="1"/>
    <xf numFmtId="178" fontId="5" fillId="5" borderId="1" xfId="1" applyNumberFormat="1" applyFont="1" applyFill="1" applyBorder="1"/>
    <xf numFmtId="181" fontId="0" fillId="0" borderId="0" xfId="0" applyNumberFormat="1" applyBorder="1"/>
    <xf numFmtId="176" fontId="2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</cellXfs>
  <cellStyles count="4">
    <cellStyle name="パーセント" xfId="1" builtinId="5"/>
    <cellStyle name="桁区切り" xfId="2" builtinId="6"/>
    <cellStyle name="標準" xfId="0" builtinId="0"/>
    <cellStyle name="標準_0119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765470360207E-2"/>
          <c:y val="0.14467002191736342"/>
          <c:w val="0.83739837398373984"/>
          <c:h val="0.7461928934010152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データ!$B$4</c:f>
              <c:strCache>
                <c:ptCount val="1"/>
                <c:pt idx="0">
                  <c:v> 北米 </c:v>
                </c:pt>
              </c:strCache>
            </c:strRef>
          </c:tx>
          <c:invertIfNegative val="0"/>
          <c:cat>
            <c:numRef>
              <c:f>データ!$H$3:$R$3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データ!$H$4:$R$4</c:f>
              <c:numCache>
                <c:formatCode>#,##0.000_ </c:formatCode>
                <c:ptCount val="11"/>
                <c:pt idx="0">
                  <c:v>47.372999999999998</c:v>
                </c:pt>
                <c:pt idx="1">
                  <c:v>49.021999999999998</c:v>
                </c:pt>
                <c:pt idx="2">
                  <c:v>48.19</c:v>
                </c:pt>
                <c:pt idx="3">
                  <c:v>49.71</c:v>
                </c:pt>
                <c:pt idx="4">
                  <c:v>53.244</c:v>
                </c:pt>
                <c:pt idx="5">
                  <c:v>49.582999999999998</c:v>
                </c:pt>
                <c:pt idx="6">
                  <c:v>48.706000000000003</c:v>
                </c:pt>
                <c:pt idx="7">
                  <c:v>49.173999999999999</c:v>
                </c:pt>
                <c:pt idx="8">
                  <c:v>51.244999999999997</c:v>
                </c:pt>
                <c:pt idx="9">
                  <c:v>54.743000000000002</c:v>
                </c:pt>
                <c:pt idx="10">
                  <c:v>54.463000000000001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7-42BE-972D-E59D02E6B603}"/>
            </c:ext>
          </c:extLst>
        </c:ser>
        <c:ser>
          <c:idx val="4"/>
          <c:order val="1"/>
          <c:tx>
            <c:strRef>
              <c:f>データ!$B$5</c:f>
              <c:strCache>
                <c:ptCount val="1"/>
                <c:pt idx="0">
                  <c:v> 中南米 </c:v>
                </c:pt>
              </c:strCache>
            </c:strRef>
          </c:tx>
          <c:invertIfNegative val="0"/>
          <c:cat>
            <c:numRef>
              <c:f>データ!$H$3:$R$3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データ!$H$5:$R$5</c:f>
              <c:numCache>
                <c:formatCode>#,##0.000_ </c:formatCode>
                <c:ptCount val="11"/>
                <c:pt idx="0">
                  <c:v>27.794</c:v>
                </c:pt>
                <c:pt idx="1">
                  <c:v>27.606000000000002</c:v>
                </c:pt>
                <c:pt idx="2">
                  <c:v>28.439</c:v>
                </c:pt>
                <c:pt idx="3">
                  <c:v>28.966000000000001</c:v>
                </c:pt>
                <c:pt idx="4">
                  <c:v>29.895</c:v>
                </c:pt>
                <c:pt idx="5">
                  <c:v>30.687000000000001</c:v>
                </c:pt>
                <c:pt idx="6">
                  <c:v>30.530999999999999</c:v>
                </c:pt>
                <c:pt idx="7">
                  <c:v>30.556000000000001</c:v>
                </c:pt>
                <c:pt idx="8">
                  <c:v>29.091000000000001</c:v>
                </c:pt>
                <c:pt idx="9">
                  <c:v>28.654</c:v>
                </c:pt>
                <c:pt idx="10">
                  <c:v>27.311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A7-42BE-972D-E59D02E6B603}"/>
            </c:ext>
          </c:extLst>
        </c:ser>
        <c:ser>
          <c:idx val="5"/>
          <c:order val="2"/>
          <c:tx>
            <c:strRef>
              <c:f>データ!$B$6</c:f>
              <c:strCache>
                <c:ptCount val="1"/>
                <c:pt idx="0">
                  <c:v> 欧州・ロシア・その他旧ソ連邦諸国 </c:v>
                </c:pt>
              </c:strCache>
            </c:strRef>
          </c:tx>
          <c:invertIfNegative val="0"/>
          <c:cat>
            <c:numRef>
              <c:f>データ!$H$3:$R$3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データ!$H$6:$R$6</c:f>
              <c:numCache>
                <c:formatCode>#,##0.000_ </c:formatCode>
                <c:ptCount val="11"/>
                <c:pt idx="0">
                  <c:v>44.338000000000001</c:v>
                </c:pt>
                <c:pt idx="1">
                  <c:v>44.555</c:v>
                </c:pt>
                <c:pt idx="2">
                  <c:v>44.820999999999998</c:v>
                </c:pt>
                <c:pt idx="3">
                  <c:v>44.133000000000003</c:v>
                </c:pt>
                <c:pt idx="4">
                  <c:v>47.491999999999997</c:v>
                </c:pt>
                <c:pt idx="5">
                  <c:v>48.984999999999999</c:v>
                </c:pt>
                <c:pt idx="6">
                  <c:v>49.1</c:v>
                </c:pt>
                <c:pt idx="7">
                  <c:v>51.243000000000002</c:v>
                </c:pt>
                <c:pt idx="8">
                  <c:v>51.063000000000002</c:v>
                </c:pt>
                <c:pt idx="9">
                  <c:v>51.83</c:v>
                </c:pt>
                <c:pt idx="10">
                  <c:v>53.378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A7-42BE-972D-E59D02E6B603}"/>
            </c:ext>
          </c:extLst>
        </c:ser>
        <c:ser>
          <c:idx val="6"/>
          <c:order val="3"/>
          <c:tx>
            <c:strRef>
              <c:f>データ!$B$7</c:f>
              <c:strCache>
                <c:ptCount val="1"/>
                <c:pt idx="0">
                  <c:v> 中東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データ!$H$3:$R$3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データ!$H$7:$R$7</c:f>
              <c:numCache>
                <c:formatCode>#,##0.000_ </c:formatCode>
                <c:ptCount val="11"/>
                <c:pt idx="0">
                  <c:v>20.268000000000001</c:v>
                </c:pt>
                <c:pt idx="1">
                  <c:v>26.276</c:v>
                </c:pt>
                <c:pt idx="2">
                  <c:v>27.835999999999999</c:v>
                </c:pt>
                <c:pt idx="3">
                  <c:v>29.757999999999999</c:v>
                </c:pt>
                <c:pt idx="4">
                  <c:v>28.878</c:v>
                </c:pt>
                <c:pt idx="5">
                  <c:v>30.167999999999999</c:v>
                </c:pt>
                <c:pt idx="6">
                  <c:v>30.059000000000001</c:v>
                </c:pt>
                <c:pt idx="7">
                  <c:v>31.882000000000001</c:v>
                </c:pt>
                <c:pt idx="8">
                  <c:v>28.61</c:v>
                </c:pt>
                <c:pt idx="9">
                  <c:v>30.065000000000001</c:v>
                </c:pt>
                <c:pt idx="10">
                  <c:v>29.623999999999999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A7-42BE-972D-E59D02E6B603}"/>
            </c:ext>
          </c:extLst>
        </c:ser>
        <c:ser>
          <c:idx val="0"/>
          <c:order val="4"/>
          <c:tx>
            <c:strRef>
              <c:f>データ!$B$8</c:f>
              <c:strCache>
                <c:ptCount val="1"/>
                <c:pt idx="0">
                  <c:v> アフリカ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データ!$H$3:$R$3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データ!$H$8:$R$8</c:f>
              <c:numCache>
                <c:formatCode>#,##0.000_ </c:formatCode>
                <c:ptCount val="11"/>
                <c:pt idx="0">
                  <c:v>10.526999999999999</c:v>
                </c:pt>
                <c:pt idx="1">
                  <c:v>10.994999999999999</c:v>
                </c:pt>
                <c:pt idx="2">
                  <c:v>11.224</c:v>
                </c:pt>
                <c:pt idx="3">
                  <c:v>11.643000000000001</c:v>
                </c:pt>
                <c:pt idx="4">
                  <c:v>12.009</c:v>
                </c:pt>
                <c:pt idx="5">
                  <c:v>12.055</c:v>
                </c:pt>
                <c:pt idx="6">
                  <c:v>12.435</c:v>
                </c:pt>
                <c:pt idx="7">
                  <c:v>12.67</c:v>
                </c:pt>
                <c:pt idx="8">
                  <c:v>13.180999999999999</c:v>
                </c:pt>
                <c:pt idx="9">
                  <c:v>13.753</c:v>
                </c:pt>
                <c:pt idx="10">
                  <c:v>14.411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A7-42BE-972D-E59D02E6B603}"/>
            </c:ext>
          </c:extLst>
        </c:ser>
        <c:ser>
          <c:idx val="1"/>
          <c:order val="5"/>
          <c:tx>
            <c:strRef>
              <c:f>データ!$B$9</c:f>
              <c:strCache>
                <c:ptCount val="1"/>
                <c:pt idx="0">
                  <c:v> アジア大洋州 </c:v>
                </c:pt>
              </c:strCache>
            </c:strRef>
          </c:tx>
          <c:invertIfNegative val="0"/>
          <c:cat>
            <c:numRef>
              <c:f>データ!$H$3:$R$3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データ!$H$9:$R$9</c:f>
              <c:numCache>
                <c:formatCode>#,##0.000_ </c:formatCode>
                <c:ptCount val="11"/>
                <c:pt idx="0">
                  <c:v>85.988</c:v>
                </c:pt>
                <c:pt idx="1">
                  <c:v>85.876999999999995</c:v>
                </c:pt>
                <c:pt idx="2">
                  <c:v>89.12</c:v>
                </c:pt>
                <c:pt idx="3">
                  <c:v>90.555000000000007</c:v>
                </c:pt>
                <c:pt idx="4">
                  <c:v>94.542000000000002</c:v>
                </c:pt>
                <c:pt idx="5">
                  <c:v>100.80800000000001</c:v>
                </c:pt>
                <c:pt idx="6">
                  <c:v>108.624</c:v>
                </c:pt>
                <c:pt idx="7">
                  <c:v>123.346</c:v>
                </c:pt>
                <c:pt idx="8">
                  <c:v>128.61500000000001</c:v>
                </c:pt>
                <c:pt idx="9">
                  <c:v>135.749</c:v>
                </c:pt>
                <c:pt idx="10">
                  <c:v>144.14699999999999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A7-42BE-972D-E59D02E6B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2166448"/>
        <c:axId val="1"/>
      </c:barChart>
      <c:line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66448"/>
        <c:axId val="1"/>
        <c:extLst>
          <c:ext xmlns:c15="http://schemas.microsoft.com/office/drawing/2012/chart" uri="{02D57815-91ED-43cb-92C2-25804820EDAC}">
            <c15:filteredLineSeries>
              <c15:ser>
                <c:idx val="2"/>
                <c:order val="6"/>
                <c:tx>
                  <c:v>系列３</c:v>
                </c:tx>
                <c:spPr>
                  <a:ln w="28575">
                    <a:noFill/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データ!$H$3:$R$3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データ!$G$10:$Q$10</c15:sqref>
                        </c15:formulaRef>
                      </c:ext>
                    </c:extLst>
                    <c:numCache>
                      <c:formatCode>#,##0.000_ </c:formatCode>
                      <c:ptCount val="11"/>
                      <c:pt idx="0">
                        <c:v>228.011</c:v>
                      </c:pt>
                      <c:pt idx="1">
                        <c:v>236.28800000000001</c:v>
                      </c:pt>
                      <c:pt idx="2">
                        <c:v>244.33099999999999</c:v>
                      </c:pt>
                      <c:pt idx="3">
                        <c:v>249.63</c:v>
                      </c:pt>
                      <c:pt idx="4">
                        <c:v>254.76499999999999</c:v>
                      </c:pt>
                      <c:pt idx="5">
                        <c:v>266.06099999999998</c:v>
                      </c:pt>
                      <c:pt idx="6">
                        <c:v>272.286</c:v>
                      </c:pt>
                      <c:pt idx="7">
                        <c:v>279.45499999999998</c:v>
                      </c:pt>
                      <c:pt idx="8">
                        <c:v>298.87099999999998</c:v>
                      </c:pt>
                      <c:pt idx="9">
                        <c:v>301.80500000000001</c:v>
                      </c:pt>
                      <c:pt idx="10">
                        <c:v>314.678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9BA7-42BE-972D-E59D02E6B603}"/>
                  </c:ext>
                </c:extLst>
              </c15:ser>
            </c15:filteredLineSeries>
          </c:ext>
        </c:extLst>
      </c:lineChart>
      <c:catAx>
        <c:axId val="41216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（年）</a:t>
                </a:r>
              </a:p>
            </c:rich>
          </c:tx>
          <c:layout>
            <c:manualLayout>
              <c:xMode val="edge"/>
              <c:yMode val="edge"/>
              <c:x val="0.93170731707317078"/>
              <c:y val="0.901015228426395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（100万トン）</a:t>
                </a:r>
              </a:p>
            </c:rich>
          </c:tx>
          <c:layout>
            <c:manualLayout>
              <c:xMode val="edge"/>
              <c:yMode val="edge"/>
              <c:x val="2.7642276422764227E-2"/>
              <c:y val="5.83756345177664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12166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254759618462326"/>
          <c:y val="2.6226734348561761E-2"/>
          <c:w val="0.37561026822866656"/>
          <c:h val="0.27411194159105745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b="1"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85725</xdr:colOff>
      <xdr:row>23</xdr:row>
      <xdr:rowOff>152400</xdr:rowOff>
    </xdr:to>
    <xdr:graphicFrame macro="">
      <xdr:nvGraphicFramePr>
        <xdr:cNvPr id="58486" name="Chart 2050">
          <a:extLst>
            <a:ext uri="{FF2B5EF4-FFF2-40B4-BE49-F238E27FC236}">
              <a16:creationId xmlns:a16="http://schemas.microsoft.com/office/drawing/2014/main" id="{D947FEE6-8EF3-4782-8485-30FB95486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0.9051</cdr:x>
      <cdr:y>0.80857</cdr:y>
    </cdr:from>
    <cdr:to>
      <cdr:x>0.94973</cdr:x>
      <cdr:y>0.84886</cdr:y>
    </cdr:to>
    <cdr:sp macro="" textlink="">
      <cdr:nvSpPr>
        <cdr:cNvPr id="148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2697" y="3011342"/>
          <a:ext cx="256545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16.8%</a:t>
          </a:r>
        </a:p>
      </cdr:txBody>
    </cdr:sp>
  </cdr:relSizeAnchor>
  <cdr:relSizeAnchor xmlns:cdr="http://schemas.openxmlformats.org/drawingml/2006/chartDrawing">
    <cdr:from>
      <cdr:x>0.91037</cdr:x>
      <cdr:y>0.72268</cdr:y>
    </cdr:from>
    <cdr:to>
      <cdr:x>0.96107</cdr:x>
      <cdr:y>0.7677</cdr:y>
    </cdr:to>
    <cdr:sp macro="" textlink="">
      <cdr:nvSpPr>
        <cdr:cNvPr id="148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6922" y="2654272"/>
          <a:ext cx="293325" cy="1653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8.4%</a:t>
          </a:r>
        </a:p>
      </cdr:txBody>
    </cdr:sp>
  </cdr:relSizeAnchor>
  <cdr:relSizeAnchor xmlns:cdr="http://schemas.openxmlformats.org/drawingml/2006/chartDrawing">
    <cdr:from>
      <cdr:x>0.90334</cdr:x>
      <cdr:y>0.63685</cdr:y>
    </cdr:from>
    <cdr:to>
      <cdr:x>0.94797</cdr:x>
      <cdr:y>0.67714</cdr:y>
    </cdr:to>
    <cdr:sp macro="" textlink="">
      <cdr:nvSpPr>
        <cdr:cNvPr id="148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92580" y="2371809"/>
          <a:ext cx="256545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16.5%</a:t>
          </a:r>
        </a:p>
      </cdr:txBody>
    </cdr:sp>
  </cdr:relSizeAnchor>
  <cdr:relSizeAnchor xmlns:cdr="http://schemas.openxmlformats.org/drawingml/2006/chartDrawing">
    <cdr:from>
      <cdr:x>0.91212</cdr:x>
      <cdr:y>0.55197</cdr:y>
    </cdr:from>
    <cdr:to>
      <cdr:x>0.94663</cdr:x>
      <cdr:y>0.59226</cdr:y>
    </cdr:to>
    <cdr:sp macro="" textlink="">
      <cdr:nvSpPr>
        <cdr:cNvPr id="148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43049" y="2055693"/>
          <a:ext cx="198388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9.2%</a:t>
          </a:r>
        </a:p>
      </cdr:txBody>
    </cdr:sp>
  </cdr:relSizeAnchor>
  <cdr:relSizeAnchor xmlns:cdr="http://schemas.openxmlformats.org/drawingml/2006/chartDrawing">
    <cdr:from>
      <cdr:x>0.91212</cdr:x>
      <cdr:y>0.50418</cdr:y>
    </cdr:from>
    <cdr:to>
      <cdr:x>0.94663</cdr:x>
      <cdr:y>0.54446</cdr:y>
    </cdr:to>
    <cdr:sp macro="" textlink="">
      <cdr:nvSpPr>
        <cdr:cNvPr id="1484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43049" y="1877691"/>
          <a:ext cx="198388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4.5%</a:t>
          </a:r>
        </a:p>
      </cdr:txBody>
    </cdr:sp>
  </cdr:relSizeAnchor>
  <cdr:relSizeAnchor xmlns:cdr="http://schemas.openxmlformats.org/drawingml/2006/chartDrawing">
    <cdr:from>
      <cdr:x>0.90686</cdr:x>
      <cdr:y>0.35452</cdr:y>
    </cdr:from>
    <cdr:to>
      <cdr:x>0.95149</cdr:x>
      <cdr:y>0.39481</cdr:y>
    </cdr:to>
    <cdr:sp macro="" textlink="">
      <cdr:nvSpPr>
        <cdr:cNvPr id="148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12814" y="1320335"/>
          <a:ext cx="256545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44.6%</a:t>
          </a:r>
        </a:p>
      </cdr:txBody>
    </cdr:sp>
  </cdr:relSizeAnchor>
  <cdr:relSizeAnchor xmlns:cdr="http://schemas.openxmlformats.org/drawingml/2006/chartDrawing">
    <cdr:from>
      <cdr:x>0.14489</cdr:x>
      <cdr:y>0.47036</cdr:y>
    </cdr:from>
    <cdr:to>
      <cdr:x>0.18996</cdr:x>
      <cdr:y>0.51858</cdr:y>
    </cdr:to>
    <cdr:sp macro="" textlink="">
      <cdr:nvSpPr>
        <cdr:cNvPr id="14848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861" y="1751750"/>
          <a:ext cx="259071" cy="1795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36.4%</a:t>
          </a:r>
        </a:p>
      </cdr:txBody>
    </cdr:sp>
  </cdr:relSizeAnchor>
  <cdr:relSizeAnchor xmlns:cdr="http://schemas.openxmlformats.org/drawingml/2006/chartDrawing">
    <cdr:from>
      <cdr:x>0.14459</cdr:x>
      <cdr:y>0.82503</cdr:y>
    </cdr:from>
    <cdr:to>
      <cdr:x>0.18922</cdr:x>
      <cdr:y>0.86532</cdr:y>
    </cdr:to>
    <cdr:sp macro="" textlink="">
      <cdr:nvSpPr>
        <cdr:cNvPr id="1484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116" y="3072643"/>
          <a:ext cx="256545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20.0%</a:t>
          </a:r>
        </a:p>
      </cdr:txBody>
    </cdr:sp>
  </cdr:relSizeAnchor>
  <cdr:relSizeAnchor xmlns:cdr="http://schemas.openxmlformats.org/drawingml/2006/chartDrawing">
    <cdr:from>
      <cdr:x>0.14046</cdr:x>
      <cdr:y>0.74562</cdr:y>
    </cdr:from>
    <cdr:to>
      <cdr:x>0.18509</cdr:x>
      <cdr:y>0.78591</cdr:y>
    </cdr:to>
    <cdr:sp macro="" textlink="">
      <cdr:nvSpPr>
        <cdr:cNvPr id="1484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7392" y="2776899"/>
          <a:ext cx="256545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11.8%</a:t>
          </a:r>
        </a:p>
      </cdr:txBody>
    </cdr:sp>
  </cdr:relSizeAnchor>
  <cdr:relSizeAnchor xmlns:cdr="http://schemas.openxmlformats.org/drawingml/2006/chartDrawing">
    <cdr:from>
      <cdr:x>0.14134</cdr:x>
      <cdr:y>0.66734</cdr:y>
    </cdr:from>
    <cdr:to>
      <cdr:x>0.18597</cdr:x>
      <cdr:y>0.70762</cdr:y>
    </cdr:to>
    <cdr:sp macro="" textlink="">
      <cdr:nvSpPr>
        <cdr:cNvPr id="14849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51" y="2485344"/>
          <a:ext cx="256545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18.8%</a:t>
          </a:r>
        </a:p>
      </cdr:txBody>
    </cdr:sp>
  </cdr:relSizeAnchor>
  <cdr:relSizeAnchor xmlns:cdr="http://schemas.openxmlformats.org/drawingml/2006/chartDrawing">
    <cdr:from>
      <cdr:x>0.14573</cdr:x>
      <cdr:y>0.60203</cdr:y>
    </cdr:from>
    <cdr:to>
      <cdr:x>0.18024</cdr:x>
      <cdr:y>0.64232</cdr:y>
    </cdr:to>
    <cdr:sp macro="" textlink="">
      <cdr:nvSpPr>
        <cdr:cNvPr id="14849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7685" y="2242130"/>
          <a:ext cx="198388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8.6%</a:t>
          </a:r>
        </a:p>
      </cdr:txBody>
    </cdr:sp>
  </cdr:relSizeAnchor>
  <cdr:relSizeAnchor xmlns:cdr="http://schemas.openxmlformats.org/drawingml/2006/chartDrawing">
    <cdr:from>
      <cdr:x>0.14661</cdr:x>
      <cdr:y>0.56588</cdr:y>
    </cdr:from>
    <cdr:to>
      <cdr:x>0.18112</cdr:x>
      <cdr:y>0.60616</cdr:y>
    </cdr:to>
    <cdr:sp macro="" textlink="">
      <cdr:nvSpPr>
        <cdr:cNvPr id="14849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2744" y="2107479"/>
          <a:ext cx="198388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4.5%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111125</xdr:colOff>
      <xdr:row>11</xdr:row>
      <xdr:rowOff>122873</xdr:rowOff>
    </xdr:from>
    <xdr:to>
      <xdr:col>22</xdr:col>
      <xdr:colOff>238125</xdr:colOff>
      <xdr:row>17</xdr:row>
      <xdr:rowOff>27940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2569AEE-ECF0-4913-A143-4F05DC701B37}"/>
            </a:ext>
          </a:extLst>
        </xdr:cNvPr>
        <xdr:cNvSpPr/>
      </xdr:nvSpPr>
      <xdr:spPr bwMode="auto">
        <a:xfrm>
          <a:off x="12144375" y="2043748"/>
          <a:ext cx="2349500" cy="952817"/>
        </a:xfrm>
        <a:prstGeom prst="wedgeRectCallout">
          <a:avLst>
            <a:gd name="adj1" fmla="val -60657"/>
            <a:gd name="adj2" fmla="val -58642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資料の合計値とエクセル計算値に</a:t>
          </a:r>
          <a:endParaRPr kumimoji="1" lang="en-US" altLang="ja-JP" sz="1100"/>
        </a:p>
        <a:p>
          <a:pPr algn="l"/>
          <a:r>
            <a:rPr kumimoji="1" lang="ja-JP" altLang="en-US" sz="1100"/>
            <a:t>差があったが、</a:t>
          </a:r>
          <a:r>
            <a:rPr kumimoji="1" lang="en-US" altLang="ja-JP" sz="1100"/>
            <a:t>%</a:t>
          </a:r>
          <a:r>
            <a:rPr kumimoji="1" lang="ja-JP" altLang="en-US" sz="1100"/>
            <a:t>は変わらないので、資料の数値を使用した。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N28"/>
  <sheetViews>
    <sheetView showGridLines="0" tabSelected="1" zoomScale="140" zoomScaleNormal="140" zoomScaleSheetLayoutView="100" workbookViewId="0">
      <selection activeCell="A2" sqref="A2"/>
    </sheetView>
  </sheetViews>
  <sheetFormatPr defaultColWidth="9" defaultRowHeight="13.5" x14ac:dyDescent="0.15"/>
  <cols>
    <col min="1" max="1" width="21.5" style="7" customWidth="1"/>
    <col min="2" max="9" width="7.625" style="7" customWidth="1"/>
    <col min="10" max="10" width="4.25" style="7" customWidth="1"/>
    <col min="11" max="11" width="32.625" style="7" customWidth="1"/>
    <col min="12" max="12" width="9.75" style="7" customWidth="1"/>
    <col min="13" max="13" width="7.625" style="7" customWidth="1"/>
    <col min="14" max="14" width="7.625" style="2" customWidth="1"/>
    <col min="15" max="16384" width="9" style="8"/>
  </cols>
  <sheetData>
    <row r="1" spans="1:14" x14ac:dyDescent="0.15">
      <c r="A1" s="25" t="s">
        <v>17</v>
      </c>
      <c r="N1" s="7"/>
    </row>
    <row r="2" spans="1:14" x14ac:dyDescent="0.15">
      <c r="N2" s="7"/>
    </row>
    <row r="3" spans="1:14" x14ac:dyDescent="0.15">
      <c r="A3" s="8"/>
      <c r="N3" s="7"/>
    </row>
    <row r="4" spans="1:14" x14ac:dyDescent="0.15">
      <c r="N4" s="7"/>
    </row>
    <row r="10" spans="1:14" x14ac:dyDescent="0.15">
      <c r="J10" s="19"/>
      <c r="K10" s="19"/>
      <c r="L10" s="20"/>
      <c r="M10" s="20" t="s">
        <v>9</v>
      </c>
    </row>
    <row r="11" spans="1:14" x14ac:dyDescent="0.15">
      <c r="L11" s="21" t="s">
        <v>14</v>
      </c>
      <c r="M11" s="39" t="s">
        <v>15</v>
      </c>
    </row>
    <row r="12" spans="1:14" x14ac:dyDescent="0.15">
      <c r="K12" s="19" t="s">
        <v>7</v>
      </c>
      <c r="L12" s="11">
        <f>データ!H20</f>
        <v>0.3639118364030336</v>
      </c>
      <c r="M12" s="11">
        <f>データ!R20</f>
        <v>0.44591935853095671</v>
      </c>
    </row>
    <row r="13" spans="1:14" x14ac:dyDescent="0.15">
      <c r="K13" s="19" t="s">
        <v>1</v>
      </c>
      <c r="L13" s="11">
        <f>データ!H19</f>
        <v>4.4551564192849398E-2</v>
      </c>
      <c r="M13" s="11">
        <f>データ!R19</f>
        <v>4.4580489887334575E-2</v>
      </c>
    </row>
    <row r="14" spans="1:14" x14ac:dyDescent="0.15">
      <c r="K14" s="19" t="s">
        <v>6</v>
      </c>
      <c r="L14" s="11">
        <f>データ!H18</f>
        <v>8.5776679306608886E-2</v>
      </c>
      <c r="M14" s="11">
        <f>データ!R18</f>
        <v>9.1641970190992961E-2</v>
      </c>
    </row>
    <row r="15" spans="1:14" x14ac:dyDescent="0.15">
      <c r="K15" s="19" t="s">
        <v>0</v>
      </c>
      <c r="L15" s="11">
        <f>データ!H17</f>
        <v>0.18764389219934993</v>
      </c>
      <c r="M15" s="11">
        <f>データ!R17</f>
        <v>0.16512507037722193</v>
      </c>
    </row>
    <row r="16" spans="1:14" x14ac:dyDescent="0.15">
      <c r="K16" s="19" t="s">
        <v>5</v>
      </c>
      <c r="L16" s="11">
        <f>データ!H16</f>
        <v>0.11762764084507042</v>
      </c>
      <c r="M16" s="11">
        <f>データ!R16</f>
        <v>8.4486694838178791E-2</v>
      </c>
    </row>
    <row r="17" spans="1:13" x14ac:dyDescent="0.15">
      <c r="K17" s="19" t="s">
        <v>4</v>
      </c>
      <c r="L17" s="11">
        <f>データ!H15</f>
        <v>0.20048838705308775</v>
      </c>
      <c r="M17" s="11">
        <f>データ!R15</f>
        <v>0.16848152249905649</v>
      </c>
    </row>
    <row r="18" spans="1:13" x14ac:dyDescent="0.15">
      <c r="K18" s="38" t="s">
        <v>11</v>
      </c>
      <c r="L18" s="11">
        <f>データ!H21</f>
        <v>1</v>
      </c>
      <c r="M18" s="11">
        <f>データ!R21</f>
        <v>1</v>
      </c>
    </row>
    <row r="23" spans="1:13" x14ac:dyDescent="0.15">
      <c r="L23" s="8"/>
    </row>
    <row r="24" spans="1:13" x14ac:dyDescent="0.15">
      <c r="L24" s="8"/>
    </row>
    <row r="25" spans="1:13" x14ac:dyDescent="0.15">
      <c r="A25" s="18"/>
    </row>
    <row r="26" spans="1:13" x14ac:dyDescent="0.15">
      <c r="A26" s="13" t="s">
        <v>12</v>
      </c>
    </row>
    <row r="28" spans="1:13" x14ac:dyDescent="0.15">
      <c r="A28" s="8"/>
    </row>
  </sheetData>
  <phoneticPr fontId="3"/>
  <pageMargins left="0.39370078740157483" right="0.39370078740157483" top="0.59055118110236227" bottom="0.59055118110236227" header="0.31496062992125984" footer="0.31496062992125984"/>
  <pageSetup paperSize="9"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9"/>
  <sheetViews>
    <sheetView showGridLines="0" zoomScale="120" zoomScaleNormal="12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ColWidth="9" defaultRowHeight="13.5" x14ac:dyDescent="0.15"/>
  <cols>
    <col min="1" max="1" width="5.25" style="3" customWidth="1"/>
    <col min="2" max="2" width="33" style="4" customWidth="1"/>
    <col min="3" max="20" width="8.625" style="4" customWidth="1"/>
    <col min="21" max="21" width="7.625" style="4" customWidth="1"/>
    <col min="22" max="22" width="7.625" style="2" customWidth="1"/>
    <col min="23" max="24" width="7.625" style="3" customWidth="1"/>
    <col min="25" max="16384" width="9" style="3"/>
  </cols>
  <sheetData>
    <row r="1" spans="2:28" x14ac:dyDescent="0.15">
      <c r="B1" s="13" t="s">
        <v>17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28" ht="13.5" customHeight="1" x14ac:dyDescent="0.15">
      <c r="B2" s="1"/>
      <c r="C2" s="1"/>
      <c r="D2" s="1"/>
      <c r="E2" s="1"/>
      <c r="F2" s="21"/>
      <c r="G2" s="21"/>
      <c r="H2" s="21"/>
      <c r="I2" s="21"/>
      <c r="J2" s="21"/>
      <c r="K2" s="21"/>
      <c r="L2" s="14"/>
      <c r="M2" s="14"/>
      <c r="N2" s="14"/>
      <c r="O2" s="14"/>
      <c r="R2" s="21" t="s">
        <v>16</v>
      </c>
      <c r="T2" s="14" t="s">
        <v>2</v>
      </c>
      <c r="U2" s="2"/>
      <c r="V2" s="6"/>
      <c r="W2" s="6"/>
    </row>
    <row r="3" spans="2:28" s="5" customFormat="1" x14ac:dyDescent="0.15">
      <c r="B3" s="32" t="s">
        <v>3</v>
      </c>
      <c r="C3" s="33">
        <v>2004</v>
      </c>
      <c r="D3" s="33">
        <v>2005</v>
      </c>
      <c r="E3" s="33">
        <v>2006</v>
      </c>
      <c r="F3" s="33">
        <v>2007</v>
      </c>
      <c r="G3" s="33">
        <v>2008</v>
      </c>
      <c r="H3" s="33">
        <v>2009</v>
      </c>
      <c r="I3" s="33">
        <v>2010</v>
      </c>
      <c r="J3" s="33">
        <v>2011</v>
      </c>
      <c r="K3" s="33">
        <v>2012</v>
      </c>
      <c r="L3" s="33">
        <v>2013</v>
      </c>
      <c r="M3" s="33">
        <v>2014</v>
      </c>
      <c r="N3" s="33">
        <v>2015</v>
      </c>
      <c r="O3" s="33">
        <v>2016</v>
      </c>
      <c r="P3" s="33">
        <v>2017</v>
      </c>
      <c r="Q3" s="33">
        <v>2018</v>
      </c>
      <c r="R3" s="33">
        <v>2019</v>
      </c>
    </row>
    <row r="4" spans="2:28" x14ac:dyDescent="0.15">
      <c r="B4" s="34" t="s">
        <v>4</v>
      </c>
      <c r="C4" s="40">
        <v>58.21</v>
      </c>
      <c r="D4" s="40">
        <v>57.122999999999998</v>
      </c>
      <c r="E4" s="40">
        <v>43.492645845741364</v>
      </c>
      <c r="F4" s="40">
        <v>45.149289508512624</v>
      </c>
      <c r="G4" s="41">
        <v>46.433</v>
      </c>
      <c r="H4" s="42">
        <v>47.372999999999998</v>
      </c>
      <c r="I4" s="42">
        <v>49.021999999999998</v>
      </c>
      <c r="J4" s="42">
        <v>48.19</v>
      </c>
      <c r="K4" s="42">
        <v>49.71</v>
      </c>
      <c r="L4" s="42">
        <v>53.244</v>
      </c>
      <c r="M4" s="42">
        <v>49.582999999999998</v>
      </c>
      <c r="N4" s="42">
        <v>48.706000000000003</v>
      </c>
      <c r="O4" s="42">
        <v>49.173999999999999</v>
      </c>
      <c r="P4" s="42">
        <v>51.244999999999997</v>
      </c>
      <c r="Q4" s="42">
        <v>54.743000000000002</v>
      </c>
      <c r="R4" s="42">
        <v>54.463000000000001</v>
      </c>
      <c r="U4" s="3"/>
      <c r="V4" s="3"/>
    </row>
    <row r="5" spans="2:28" x14ac:dyDescent="0.15">
      <c r="B5" s="34" t="s">
        <v>5</v>
      </c>
      <c r="C5" s="40">
        <v>26.213000000000001</v>
      </c>
      <c r="D5" s="40">
        <v>26.396999999999998</v>
      </c>
      <c r="E5" s="40">
        <v>26.524312305934693</v>
      </c>
      <c r="F5" s="40">
        <v>26.705436753707122</v>
      </c>
      <c r="G5" s="41">
        <v>27.364000000000001</v>
      </c>
      <c r="H5" s="42">
        <v>27.794</v>
      </c>
      <c r="I5" s="42">
        <v>27.606000000000002</v>
      </c>
      <c r="J5" s="42">
        <v>28.439</v>
      </c>
      <c r="K5" s="42">
        <v>28.966000000000001</v>
      </c>
      <c r="L5" s="42">
        <v>29.895</v>
      </c>
      <c r="M5" s="42">
        <v>30.687000000000001</v>
      </c>
      <c r="N5" s="42">
        <v>30.530999999999999</v>
      </c>
      <c r="O5" s="42">
        <v>30.556000000000001</v>
      </c>
      <c r="P5" s="42">
        <v>29.091000000000001</v>
      </c>
      <c r="Q5" s="42">
        <v>28.654</v>
      </c>
      <c r="R5" s="42">
        <v>27.311</v>
      </c>
      <c r="U5" s="3"/>
      <c r="V5" s="3"/>
    </row>
    <row r="6" spans="2:28" x14ac:dyDescent="0.15">
      <c r="B6" s="35" t="s">
        <v>0</v>
      </c>
      <c r="C6" s="40">
        <v>41.622999999999998</v>
      </c>
      <c r="D6" s="40">
        <v>41.767000000000003</v>
      </c>
      <c r="E6" s="40">
        <v>41.35921322113203</v>
      </c>
      <c r="F6" s="40">
        <v>42.991463758042045</v>
      </c>
      <c r="G6" s="41">
        <v>42.631</v>
      </c>
      <c r="H6" s="42">
        <v>44.338000000000001</v>
      </c>
      <c r="I6" s="42">
        <v>44.555</v>
      </c>
      <c r="J6" s="42">
        <v>44.820999999999998</v>
      </c>
      <c r="K6" s="42">
        <v>44.133000000000003</v>
      </c>
      <c r="L6" s="42">
        <v>47.491999999999997</v>
      </c>
      <c r="M6" s="42">
        <v>48.984999999999999</v>
      </c>
      <c r="N6" s="42">
        <v>49.1</v>
      </c>
      <c r="O6" s="42">
        <v>51.243000000000002</v>
      </c>
      <c r="P6" s="42">
        <v>51.063000000000002</v>
      </c>
      <c r="Q6" s="42">
        <v>51.83</v>
      </c>
      <c r="R6" s="42">
        <v>53.378</v>
      </c>
      <c r="U6" s="3"/>
      <c r="V6" s="3"/>
    </row>
    <row r="7" spans="2:28" x14ac:dyDescent="0.15">
      <c r="B7" s="34" t="s">
        <v>6</v>
      </c>
      <c r="C7" s="40">
        <v>14.327</v>
      </c>
      <c r="D7" s="40">
        <v>14.145</v>
      </c>
      <c r="E7" s="40">
        <v>17.642073608109499</v>
      </c>
      <c r="F7" s="40">
        <v>21.858711856174963</v>
      </c>
      <c r="G7" s="41">
        <v>22.626999999999999</v>
      </c>
      <c r="H7" s="42">
        <v>20.268000000000001</v>
      </c>
      <c r="I7" s="42">
        <v>26.276</v>
      </c>
      <c r="J7" s="42">
        <v>27.835999999999999</v>
      </c>
      <c r="K7" s="42">
        <v>29.757999999999999</v>
      </c>
      <c r="L7" s="42">
        <v>28.878</v>
      </c>
      <c r="M7" s="42">
        <v>30.167999999999999</v>
      </c>
      <c r="N7" s="42">
        <v>30.059000000000001</v>
      </c>
      <c r="O7" s="42">
        <v>31.882000000000001</v>
      </c>
      <c r="P7" s="42">
        <v>28.61</v>
      </c>
      <c r="Q7" s="42">
        <v>30.065000000000001</v>
      </c>
      <c r="R7" s="42">
        <v>29.623999999999999</v>
      </c>
      <c r="U7" s="3"/>
      <c r="V7" s="3"/>
    </row>
    <row r="8" spans="2:28" x14ac:dyDescent="0.15">
      <c r="B8" s="34" t="s">
        <v>1</v>
      </c>
      <c r="C8" s="40">
        <v>9.0470000000000006</v>
      </c>
      <c r="D8" s="40">
        <v>9.2240000000000002</v>
      </c>
      <c r="E8" s="40">
        <v>9.4874496243087325</v>
      </c>
      <c r="F8" s="40">
        <v>9.7045639948207469</v>
      </c>
      <c r="G8" s="41">
        <v>10.085000000000001</v>
      </c>
      <c r="H8" s="42">
        <v>10.526999999999999</v>
      </c>
      <c r="I8" s="42">
        <v>10.994999999999999</v>
      </c>
      <c r="J8" s="42">
        <v>11.224</v>
      </c>
      <c r="K8" s="42">
        <v>11.643000000000001</v>
      </c>
      <c r="L8" s="42">
        <v>12.009</v>
      </c>
      <c r="M8" s="42">
        <v>12.055</v>
      </c>
      <c r="N8" s="42">
        <v>12.435</v>
      </c>
      <c r="O8" s="42">
        <v>12.67</v>
      </c>
      <c r="P8" s="42">
        <v>13.180999999999999</v>
      </c>
      <c r="Q8" s="42">
        <v>13.753</v>
      </c>
      <c r="R8" s="42">
        <v>14.411</v>
      </c>
      <c r="U8" s="3"/>
      <c r="V8" s="3"/>
    </row>
    <row r="9" spans="2:28" x14ac:dyDescent="0.15">
      <c r="B9" s="34" t="s">
        <v>7</v>
      </c>
      <c r="C9" s="40">
        <v>68.783000000000001</v>
      </c>
      <c r="D9" s="40">
        <v>71.596000000000004</v>
      </c>
      <c r="E9" s="40">
        <v>75.76262373752229</v>
      </c>
      <c r="F9" s="40">
        <v>78.789785434103266</v>
      </c>
      <c r="G9" s="41">
        <v>78.870999999999995</v>
      </c>
      <c r="H9" s="42">
        <v>85.988</v>
      </c>
      <c r="I9" s="42">
        <v>85.876999999999995</v>
      </c>
      <c r="J9" s="42">
        <v>89.12</v>
      </c>
      <c r="K9" s="42">
        <v>90.555000000000007</v>
      </c>
      <c r="L9" s="42">
        <v>94.542000000000002</v>
      </c>
      <c r="M9" s="42">
        <v>100.80800000000001</v>
      </c>
      <c r="N9" s="42">
        <v>108.624</v>
      </c>
      <c r="O9" s="42">
        <v>123.346</v>
      </c>
      <c r="P9" s="42">
        <v>128.61500000000001</v>
      </c>
      <c r="Q9" s="42">
        <v>135.749</v>
      </c>
      <c r="R9" s="42">
        <v>144.14699999999999</v>
      </c>
      <c r="T9" s="37" t="s">
        <v>13</v>
      </c>
      <c r="U9" s="3"/>
      <c r="V9" s="3"/>
    </row>
    <row r="10" spans="2:28" x14ac:dyDescent="0.15">
      <c r="B10" s="36" t="s">
        <v>8</v>
      </c>
      <c r="C10" s="40">
        <v>216.46199999999999</v>
      </c>
      <c r="D10" s="40">
        <v>220.25200000000001</v>
      </c>
      <c r="E10" s="40">
        <v>214.26831834274859</v>
      </c>
      <c r="F10" s="40">
        <v>225.19925130536075</v>
      </c>
      <c r="G10" s="41">
        <v>228.011</v>
      </c>
      <c r="H10" s="42">
        <v>236.28800000000001</v>
      </c>
      <c r="I10" s="42">
        <v>244.33099999999999</v>
      </c>
      <c r="J10" s="42">
        <v>249.63</v>
      </c>
      <c r="K10" s="42">
        <v>254.76499999999999</v>
      </c>
      <c r="L10" s="42">
        <v>266.06099999999998</v>
      </c>
      <c r="M10" s="42">
        <v>272.286</v>
      </c>
      <c r="N10" s="42">
        <v>279.45499999999998</v>
      </c>
      <c r="O10" s="42">
        <v>298.87099999999998</v>
      </c>
      <c r="P10" s="42">
        <v>301.80500000000001</v>
      </c>
      <c r="Q10" s="43">
        <v>314.678</v>
      </c>
      <c r="R10" s="48">
        <v>323.25799999999998</v>
      </c>
      <c r="T10" s="21" t="s">
        <v>10</v>
      </c>
      <c r="U10" s="49">
        <f>(R10/H10)^(1/10)-1</f>
        <v>3.1836203165221511E-2</v>
      </c>
      <c r="V10" s="3"/>
    </row>
    <row r="11" spans="2:28" x14ac:dyDescent="0.15">
      <c r="B11" s="15"/>
      <c r="C11" s="16"/>
      <c r="D11" s="16"/>
      <c r="E11" s="16"/>
      <c r="F11" s="16"/>
      <c r="G11" s="16"/>
      <c r="H11" s="51"/>
      <c r="I11" s="51"/>
      <c r="J11" s="51"/>
      <c r="K11" s="51"/>
      <c r="L11" s="51"/>
      <c r="M11" s="51"/>
      <c r="N11" s="51"/>
      <c r="O11" s="51"/>
      <c r="P11" s="51"/>
      <c r="Q11" s="51">
        <f>SUM(Q4:Q9)</f>
        <v>314.79399999999998</v>
      </c>
      <c r="R11" s="51">
        <f t="shared" ref="R11" si="0">SUM(R4:R9)</f>
        <v>323.33399999999995</v>
      </c>
      <c r="S11" s="16"/>
      <c r="U11" s="3"/>
      <c r="V11" s="3"/>
    </row>
    <row r="12" spans="2:28" ht="14.25" x14ac:dyDescent="0.2">
      <c r="B12" s="13" t="s">
        <v>12</v>
      </c>
      <c r="I12" s="9"/>
      <c r="J12" s="10"/>
    </row>
    <row r="14" spans="2:28" x14ac:dyDescent="0.15">
      <c r="B14" s="32" t="s">
        <v>3</v>
      </c>
      <c r="C14" s="33">
        <v>2004</v>
      </c>
      <c r="D14" s="33">
        <v>2005</v>
      </c>
      <c r="E14" s="33">
        <v>2006</v>
      </c>
      <c r="F14" s="33">
        <v>2007</v>
      </c>
      <c r="G14" s="33">
        <v>2008</v>
      </c>
      <c r="H14" s="33">
        <v>2009</v>
      </c>
      <c r="I14" s="33">
        <v>2010</v>
      </c>
      <c r="J14" s="33">
        <v>2011</v>
      </c>
      <c r="K14" s="33">
        <v>2012</v>
      </c>
      <c r="L14" s="33">
        <v>2013</v>
      </c>
      <c r="M14" s="33">
        <v>2014</v>
      </c>
      <c r="N14" s="33">
        <v>2015</v>
      </c>
      <c r="O14" s="33">
        <v>2016</v>
      </c>
      <c r="P14" s="33">
        <v>2017</v>
      </c>
      <c r="Q14" s="33">
        <v>2018</v>
      </c>
      <c r="R14" s="33">
        <v>2019</v>
      </c>
      <c r="S14" s="17"/>
    </row>
    <row r="15" spans="2:28" x14ac:dyDescent="0.15">
      <c r="B15" s="44" t="s">
        <v>4</v>
      </c>
      <c r="C15" s="47">
        <f>C4/C$10</f>
        <v>0.26891556023690072</v>
      </c>
      <c r="D15" s="47">
        <f t="shared" ref="D15:I15" si="1">D4/D$10</f>
        <v>0.25935292301545498</v>
      </c>
      <c r="E15" s="47">
        <f t="shared" si="1"/>
        <v>0.2029821589217381</v>
      </c>
      <c r="F15" s="47">
        <f t="shared" si="1"/>
        <v>0.20048596630231277</v>
      </c>
      <c r="G15" s="47">
        <f t="shared" si="1"/>
        <v>0.20364368385735776</v>
      </c>
      <c r="H15" s="45">
        <f>H4/H$10</f>
        <v>0.20048838705308775</v>
      </c>
      <c r="I15" s="47">
        <f t="shared" si="1"/>
        <v>0.20063765956837243</v>
      </c>
      <c r="J15" s="47">
        <f t="shared" ref="J15:Q15" si="2">J4/J$10</f>
        <v>0.19304570764731802</v>
      </c>
      <c r="K15" s="47">
        <f t="shared" si="2"/>
        <v>0.19512099385708398</v>
      </c>
      <c r="L15" s="47">
        <f t="shared" si="2"/>
        <v>0.20011952146312315</v>
      </c>
      <c r="M15" s="47">
        <f t="shared" si="2"/>
        <v>0.18209896946592921</v>
      </c>
      <c r="N15" s="47">
        <f t="shared" si="2"/>
        <v>0.17428924155946399</v>
      </c>
      <c r="O15" s="47">
        <f t="shared" si="2"/>
        <v>0.16453252406556676</v>
      </c>
      <c r="P15" s="47">
        <f t="shared" si="2"/>
        <v>0.16979506635078939</v>
      </c>
      <c r="Q15" s="47">
        <f t="shared" si="2"/>
        <v>0.17396513261174917</v>
      </c>
      <c r="R15" s="45">
        <f>R4/R$10</f>
        <v>0.16848152249905649</v>
      </c>
    </row>
    <row r="16" spans="2:28" x14ac:dyDescent="0.15">
      <c r="B16" s="44" t="s">
        <v>5</v>
      </c>
      <c r="C16" s="47">
        <f t="shared" ref="C16:H21" si="3">C5/C$10</f>
        <v>0.12109746745387182</v>
      </c>
      <c r="D16" s="47">
        <f t="shared" si="3"/>
        <v>0.11984908196066323</v>
      </c>
      <c r="E16" s="47">
        <f t="shared" si="3"/>
        <v>0.12379017351275323</v>
      </c>
      <c r="F16" s="47">
        <f t="shared" si="3"/>
        <v>0.11858581500120384</v>
      </c>
      <c r="G16" s="47">
        <f t="shared" si="3"/>
        <v>0.12001175381889471</v>
      </c>
      <c r="H16" s="45">
        <f t="shared" si="3"/>
        <v>0.11762764084507042</v>
      </c>
      <c r="I16" s="47">
        <f t="shared" ref="I16:R16" si="4">I5/I$10</f>
        <v>0.11298607217258556</v>
      </c>
      <c r="J16" s="47">
        <f t="shared" si="4"/>
        <v>0.11392460842046229</v>
      </c>
      <c r="K16" s="47">
        <f t="shared" si="4"/>
        <v>0.1136969363923616</v>
      </c>
      <c r="L16" s="47">
        <f t="shared" si="4"/>
        <v>0.11236145094545988</v>
      </c>
      <c r="M16" s="47">
        <f t="shared" si="4"/>
        <v>0.11270135078557106</v>
      </c>
      <c r="N16" s="47">
        <f t="shared" si="4"/>
        <v>0.10925193680556798</v>
      </c>
      <c r="O16" s="47">
        <f t="shared" si="4"/>
        <v>0.10223808934289377</v>
      </c>
      <c r="P16" s="47">
        <f t="shared" si="4"/>
        <v>9.6390053180033464E-2</v>
      </c>
      <c r="Q16" s="47">
        <f t="shared" si="4"/>
        <v>9.1058161040809965E-2</v>
      </c>
      <c r="R16" s="45">
        <f t="shared" si="4"/>
        <v>8.4486694838178791E-2</v>
      </c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2:28" x14ac:dyDescent="0.15">
      <c r="B17" s="35" t="s">
        <v>0</v>
      </c>
      <c r="C17" s="47">
        <f t="shared" si="3"/>
        <v>0.19228779185261155</v>
      </c>
      <c r="D17" s="47">
        <f t="shared" si="3"/>
        <v>0.18963278426529612</v>
      </c>
      <c r="E17" s="47">
        <f t="shared" si="3"/>
        <v>0.19302533170103511</v>
      </c>
      <c r="F17" s="47">
        <f t="shared" si="3"/>
        <v>0.19090411495084156</v>
      </c>
      <c r="G17" s="47">
        <f t="shared" si="3"/>
        <v>0.18696904973882839</v>
      </c>
      <c r="H17" s="45">
        <f t="shared" si="3"/>
        <v>0.18764389219934993</v>
      </c>
      <c r="I17" s="47">
        <f t="shared" ref="I17:R17" si="5">I6/I$10</f>
        <v>0.18235508388211075</v>
      </c>
      <c r="J17" s="47">
        <f t="shared" si="5"/>
        <v>0.17954973360573648</v>
      </c>
      <c r="K17" s="47">
        <f t="shared" si="5"/>
        <v>0.17323023178223071</v>
      </c>
      <c r="L17" s="47">
        <f t="shared" si="5"/>
        <v>0.17850041907682826</v>
      </c>
      <c r="M17" s="47">
        <f t="shared" si="5"/>
        <v>0.17990274931505842</v>
      </c>
      <c r="N17" s="47">
        <f t="shared" si="5"/>
        <v>0.17569912866114404</v>
      </c>
      <c r="O17" s="47">
        <f t="shared" si="5"/>
        <v>0.1714552432320299</v>
      </c>
      <c r="P17" s="47">
        <f t="shared" si="5"/>
        <v>0.16919202796507679</v>
      </c>
      <c r="Q17" s="47">
        <f t="shared" si="5"/>
        <v>0.16470805076935788</v>
      </c>
      <c r="R17" s="45">
        <f t="shared" si="5"/>
        <v>0.16512507037722193</v>
      </c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2:28" x14ac:dyDescent="0.15">
      <c r="B18" s="34" t="s">
        <v>6</v>
      </c>
      <c r="C18" s="47">
        <f t="shared" si="3"/>
        <v>6.6187136772274127E-2</v>
      </c>
      <c r="D18" s="47">
        <f t="shared" si="3"/>
        <v>6.4221891288160832E-2</v>
      </c>
      <c r="E18" s="47">
        <f t="shared" si="3"/>
        <v>8.2336360991496785E-2</v>
      </c>
      <c r="F18" s="47">
        <f t="shared" si="3"/>
        <v>9.7063874455494817E-2</v>
      </c>
      <c r="G18" s="47">
        <f t="shared" si="3"/>
        <v>9.9236440347176227E-2</v>
      </c>
      <c r="H18" s="45">
        <f t="shared" si="3"/>
        <v>8.5776679306608886E-2</v>
      </c>
      <c r="I18" s="47">
        <f t="shared" ref="I18:R18" si="6">I7/I$10</f>
        <v>0.10754263683282106</v>
      </c>
      <c r="J18" s="47">
        <f t="shared" si="6"/>
        <v>0.1115090333693867</v>
      </c>
      <c r="K18" s="47">
        <f t="shared" si="6"/>
        <v>0.11680568366926383</v>
      </c>
      <c r="L18" s="47">
        <f t="shared" si="6"/>
        <v>0.10853901924746581</v>
      </c>
      <c r="M18" s="47">
        <f t="shared" si="6"/>
        <v>0.11079526674158789</v>
      </c>
      <c r="N18" s="47">
        <f t="shared" si="6"/>
        <v>0.10756293499847919</v>
      </c>
      <c r="O18" s="47">
        <f t="shared" si="6"/>
        <v>0.10667478611173384</v>
      </c>
      <c r="P18" s="47">
        <f t="shared" si="6"/>
        <v>9.47963088749358E-2</v>
      </c>
      <c r="Q18" s="47">
        <f t="shared" si="6"/>
        <v>9.55421097121502E-2</v>
      </c>
      <c r="R18" s="45">
        <f t="shared" si="6"/>
        <v>9.1641970190992961E-2</v>
      </c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2:28" x14ac:dyDescent="0.15">
      <c r="B19" s="34" t="s">
        <v>1</v>
      </c>
      <c r="C19" s="47">
        <f t="shared" si="3"/>
        <v>4.1794864687566415E-2</v>
      </c>
      <c r="D19" s="47">
        <f t="shared" si="3"/>
        <v>4.1879301890561722E-2</v>
      </c>
      <c r="E19" s="47">
        <f t="shared" si="3"/>
        <v>4.4278359477915849E-2</v>
      </c>
      <c r="F19" s="47">
        <f t="shared" si="3"/>
        <v>4.3093233829901878E-2</v>
      </c>
      <c r="G19" s="47">
        <f t="shared" si="3"/>
        <v>4.4230322221296345E-2</v>
      </c>
      <c r="H19" s="45">
        <f t="shared" si="3"/>
        <v>4.4551564192849398E-2</v>
      </c>
      <c r="I19" s="47">
        <f t="shared" ref="I19:R19" si="7">I8/I$10</f>
        <v>4.5000429744895244E-2</v>
      </c>
      <c r="J19" s="47">
        <f t="shared" si="7"/>
        <v>4.4962544565957621E-2</v>
      </c>
      <c r="K19" s="47">
        <f t="shared" si="7"/>
        <v>4.5700940082036394E-2</v>
      </c>
      <c r="L19" s="47">
        <f t="shared" si="7"/>
        <v>4.5136265743570089E-2</v>
      </c>
      <c r="M19" s="47">
        <f t="shared" si="7"/>
        <v>4.4273300867470229E-2</v>
      </c>
      <c r="N19" s="47">
        <f t="shared" si="7"/>
        <v>4.4497325150739835E-2</v>
      </c>
      <c r="O19" s="47">
        <f t="shared" si="7"/>
        <v>4.2392871841028405E-2</v>
      </c>
      <c r="P19" s="47">
        <f t="shared" si="7"/>
        <v>4.3673895396033856E-2</v>
      </c>
      <c r="Q19" s="47">
        <f t="shared" si="7"/>
        <v>4.3704993676075228E-2</v>
      </c>
      <c r="R19" s="45">
        <f t="shared" si="7"/>
        <v>4.4580489887334575E-2</v>
      </c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2:28" x14ac:dyDescent="0.15">
      <c r="B20" s="34" t="s">
        <v>7</v>
      </c>
      <c r="C20" s="47">
        <f t="shared" si="3"/>
        <v>0.31776016113682776</v>
      </c>
      <c r="D20" s="47">
        <f t="shared" si="3"/>
        <v>0.32506401757986308</v>
      </c>
      <c r="E20" s="47">
        <f t="shared" si="3"/>
        <v>0.35358761539506106</v>
      </c>
      <c r="F20" s="47">
        <f t="shared" si="3"/>
        <v>0.34986699546024519</v>
      </c>
      <c r="G20" s="47">
        <f t="shared" si="3"/>
        <v>0.34590875001644655</v>
      </c>
      <c r="H20" s="50">
        <f t="shared" si="3"/>
        <v>0.3639118364030336</v>
      </c>
      <c r="I20" s="47">
        <f t="shared" ref="I20:R20" si="8">I9/I$10</f>
        <v>0.35147811779921501</v>
      </c>
      <c r="J20" s="47">
        <f t="shared" si="8"/>
        <v>0.35700837239113892</v>
      </c>
      <c r="K20" s="47">
        <f t="shared" si="8"/>
        <v>0.35544521421702358</v>
      </c>
      <c r="L20" s="47">
        <f t="shared" si="8"/>
        <v>0.35533956498697672</v>
      </c>
      <c r="M20" s="47">
        <f t="shared" si="8"/>
        <v>0.37022836282438321</v>
      </c>
      <c r="N20" s="47">
        <f t="shared" si="8"/>
        <v>0.38869943282460506</v>
      </c>
      <c r="O20" s="47">
        <f t="shared" si="8"/>
        <v>0.41270648540674743</v>
      </c>
      <c r="P20" s="47">
        <f t="shared" si="8"/>
        <v>0.4261526482331307</v>
      </c>
      <c r="Q20" s="47">
        <f t="shared" si="8"/>
        <v>0.4313901829806977</v>
      </c>
      <c r="R20" s="50">
        <f t="shared" si="8"/>
        <v>0.44591935853095671</v>
      </c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2:28" x14ac:dyDescent="0.15">
      <c r="B21" s="36" t="s">
        <v>8</v>
      </c>
      <c r="C21" s="47">
        <f t="shared" si="3"/>
        <v>1</v>
      </c>
      <c r="D21" s="47">
        <f t="shared" si="3"/>
        <v>1</v>
      </c>
      <c r="E21" s="47">
        <f t="shared" si="3"/>
        <v>1</v>
      </c>
      <c r="F21" s="47">
        <f t="shared" si="3"/>
        <v>1</v>
      </c>
      <c r="G21" s="47">
        <f t="shared" si="3"/>
        <v>1</v>
      </c>
      <c r="H21" s="45">
        <f t="shared" si="3"/>
        <v>1</v>
      </c>
      <c r="I21" s="47">
        <f t="shared" ref="I21:R21" si="9">I10/I$10</f>
        <v>1</v>
      </c>
      <c r="J21" s="47">
        <f t="shared" si="9"/>
        <v>1</v>
      </c>
      <c r="K21" s="47">
        <f t="shared" si="9"/>
        <v>1</v>
      </c>
      <c r="L21" s="47">
        <f t="shared" si="9"/>
        <v>1</v>
      </c>
      <c r="M21" s="47">
        <f t="shared" si="9"/>
        <v>1</v>
      </c>
      <c r="N21" s="47">
        <f t="shared" si="9"/>
        <v>1</v>
      </c>
      <c r="O21" s="47">
        <f t="shared" si="9"/>
        <v>1</v>
      </c>
      <c r="P21" s="47">
        <f t="shared" si="9"/>
        <v>1</v>
      </c>
      <c r="Q21" s="47">
        <f t="shared" si="9"/>
        <v>1</v>
      </c>
      <c r="R21" s="45">
        <f t="shared" si="9"/>
        <v>1</v>
      </c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2:28" x14ac:dyDescent="0.15">
      <c r="B22" s="46"/>
      <c r="C22" s="24"/>
      <c r="D22" s="24"/>
      <c r="E22" s="24"/>
      <c r="F22" s="24"/>
      <c r="G22" s="24"/>
      <c r="H22" s="24"/>
      <c r="I22" s="24"/>
      <c r="J22" s="3"/>
      <c r="N22" s="31"/>
      <c r="O22" s="31"/>
      <c r="P22" s="16"/>
      <c r="Q22" s="16"/>
      <c r="R22" s="16"/>
    </row>
    <row r="23" spans="2:28" x14ac:dyDescent="0.15">
      <c r="B23" s="54"/>
      <c r="C23" s="28"/>
      <c r="D23" s="28"/>
      <c r="E23" s="28"/>
      <c r="F23" s="28"/>
      <c r="G23" s="28"/>
      <c r="H23" s="28"/>
      <c r="I23" s="28"/>
      <c r="J23" s="3"/>
      <c r="N23" s="30"/>
      <c r="O23" s="30"/>
      <c r="P23" s="22"/>
      <c r="Q23" s="22"/>
      <c r="R23" s="22"/>
    </row>
    <row r="24" spans="2:28" x14ac:dyDescent="0.15">
      <c r="B24" s="54"/>
      <c r="C24" s="24"/>
      <c r="D24" s="24"/>
      <c r="E24" s="24"/>
      <c r="F24" s="24"/>
      <c r="G24" s="24"/>
      <c r="H24" s="24"/>
      <c r="I24" s="24"/>
      <c r="J24" s="3"/>
      <c r="N24" s="31"/>
      <c r="O24" s="31"/>
      <c r="P24" s="16"/>
      <c r="Q24" s="16"/>
      <c r="R24" s="16"/>
    </row>
    <row r="25" spans="2:28" x14ac:dyDescent="0.15">
      <c r="B25" s="52"/>
      <c r="C25" s="28"/>
      <c r="D25" s="28"/>
      <c r="E25" s="28"/>
      <c r="F25" s="28"/>
      <c r="G25" s="28"/>
      <c r="H25" s="28"/>
      <c r="I25" s="28"/>
      <c r="J25" s="3"/>
      <c r="N25" s="23"/>
      <c r="O25" s="23"/>
      <c r="P25" s="23"/>
      <c r="Q25" s="23"/>
      <c r="R25" s="23"/>
    </row>
    <row r="26" spans="2:28" x14ac:dyDescent="0.15">
      <c r="B26" s="52"/>
      <c r="C26" s="24"/>
      <c r="D26" s="24"/>
      <c r="E26" s="24"/>
      <c r="F26" s="24"/>
      <c r="G26" s="24"/>
      <c r="H26" s="24"/>
      <c r="I26" s="24"/>
      <c r="J26" s="3"/>
      <c r="N26" s="24"/>
      <c r="O26" s="24"/>
      <c r="P26" s="24"/>
    </row>
    <row r="27" spans="2:28" x14ac:dyDescent="0.15">
      <c r="B27" s="52"/>
      <c r="C27" s="28"/>
      <c r="D27" s="28"/>
      <c r="E27" s="28"/>
      <c r="F27" s="28"/>
      <c r="G27" s="28"/>
      <c r="H27" s="28"/>
      <c r="I27" s="28"/>
      <c r="J27" s="3"/>
      <c r="N27" s="24"/>
      <c r="O27" s="24"/>
      <c r="P27" s="24"/>
    </row>
    <row r="28" spans="2:28" x14ac:dyDescent="0.15">
      <c r="B28" s="52"/>
      <c r="C28" s="24"/>
      <c r="D28" s="24"/>
      <c r="E28" s="24"/>
      <c r="F28" s="24"/>
      <c r="G28" s="24"/>
      <c r="H28" s="24"/>
      <c r="I28" s="24"/>
      <c r="J28" s="3"/>
      <c r="N28" s="24"/>
      <c r="O28" s="24"/>
      <c r="P28" s="24"/>
    </row>
    <row r="29" spans="2:28" x14ac:dyDescent="0.15">
      <c r="B29" s="52"/>
      <c r="C29" s="28"/>
      <c r="D29" s="28"/>
      <c r="E29" s="28"/>
      <c r="F29" s="28"/>
      <c r="G29" s="28"/>
      <c r="H29" s="28"/>
      <c r="I29" s="28"/>
      <c r="J29" s="3"/>
      <c r="N29" s="24"/>
      <c r="O29" s="24"/>
      <c r="P29" s="24"/>
    </row>
    <row r="30" spans="2:28" x14ac:dyDescent="0.15">
      <c r="B30" s="52"/>
      <c r="C30" s="24"/>
      <c r="D30" s="24"/>
      <c r="E30" s="24"/>
      <c r="F30" s="24"/>
      <c r="G30" s="24"/>
      <c r="H30" s="24"/>
      <c r="I30" s="24"/>
      <c r="J30" s="3"/>
      <c r="N30" s="24"/>
      <c r="O30" s="24"/>
      <c r="P30" s="24"/>
    </row>
    <row r="31" spans="2:28" x14ac:dyDescent="0.15">
      <c r="B31" s="53"/>
      <c r="C31" s="29"/>
      <c r="D31" s="29"/>
      <c r="E31" s="29"/>
      <c r="F31" s="29"/>
      <c r="G31" s="29"/>
      <c r="H31" s="29"/>
      <c r="I31" s="29"/>
      <c r="J31" s="3"/>
      <c r="N31" s="24"/>
      <c r="O31" s="24"/>
      <c r="P31" s="24"/>
    </row>
    <row r="32" spans="2:28" x14ac:dyDescent="0.15">
      <c r="B32" s="53"/>
      <c r="C32" s="24"/>
      <c r="D32" s="24"/>
      <c r="E32" s="24"/>
      <c r="F32" s="24"/>
      <c r="G32" s="24"/>
      <c r="H32" s="24"/>
      <c r="I32" s="24"/>
      <c r="J32" s="3"/>
      <c r="N32" s="24"/>
      <c r="O32" s="24"/>
      <c r="P32" s="24"/>
    </row>
    <row r="33" spans="2:15" x14ac:dyDescent="0.15">
      <c r="B33" s="8"/>
      <c r="C33" s="26"/>
      <c r="D33" s="26"/>
      <c r="E33" s="26"/>
      <c r="F33" s="26"/>
      <c r="G33" s="26"/>
      <c r="H33" s="26"/>
      <c r="I33" s="27"/>
      <c r="J33" s="3"/>
      <c r="N33" s="3"/>
      <c r="O33" s="3"/>
    </row>
    <row r="34" spans="2:15" x14ac:dyDescent="0.15">
      <c r="B34" s="3"/>
      <c r="C34" s="3"/>
      <c r="D34" s="3"/>
      <c r="E34" s="3"/>
      <c r="F34" s="3"/>
      <c r="G34" s="3"/>
      <c r="H34" s="3"/>
      <c r="I34" s="3"/>
      <c r="J34" s="3"/>
    </row>
    <row r="35" spans="2:15" x14ac:dyDescent="0.15">
      <c r="B35" s="3"/>
      <c r="C35" s="3"/>
      <c r="D35" s="3"/>
      <c r="E35" s="3"/>
      <c r="F35" s="3"/>
      <c r="G35" s="3"/>
      <c r="H35" s="3"/>
      <c r="I35" s="3"/>
      <c r="J35" s="3"/>
    </row>
    <row r="36" spans="2:15" x14ac:dyDescent="0.15">
      <c r="B36" s="3"/>
      <c r="C36" s="3"/>
      <c r="D36" s="3"/>
      <c r="E36" s="3"/>
      <c r="F36" s="3"/>
      <c r="G36" s="3"/>
      <c r="H36" s="3"/>
      <c r="I36" s="3"/>
      <c r="J36" s="3"/>
    </row>
    <row r="37" spans="2:15" x14ac:dyDescent="0.15">
      <c r="B37" s="3"/>
      <c r="C37" s="3"/>
      <c r="D37" s="3"/>
      <c r="E37" s="3"/>
      <c r="F37" s="3"/>
      <c r="G37" s="3"/>
      <c r="H37" s="3"/>
      <c r="I37" s="3"/>
      <c r="J37" s="3"/>
    </row>
    <row r="38" spans="2:15" x14ac:dyDescent="0.15">
      <c r="B38" s="3"/>
      <c r="C38" s="3"/>
      <c r="D38" s="3"/>
      <c r="E38" s="3"/>
      <c r="F38" s="3"/>
      <c r="G38" s="3"/>
      <c r="H38" s="3"/>
      <c r="I38" s="3"/>
      <c r="J38" s="3"/>
    </row>
    <row r="39" spans="2:15" x14ac:dyDescent="0.15">
      <c r="B39" s="3"/>
      <c r="C39" s="3"/>
      <c r="D39" s="3"/>
      <c r="E39" s="3"/>
      <c r="F39" s="3"/>
      <c r="G39" s="3"/>
      <c r="H39" s="3"/>
      <c r="I39" s="3"/>
      <c r="J39" s="3"/>
    </row>
  </sheetData>
  <mergeCells count="5">
    <mergeCell ref="B27:B28"/>
    <mergeCell ref="B29:B30"/>
    <mergeCell ref="B31:B32"/>
    <mergeCell ref="B23:B24"/>
    <mergeCell ref="B25:B26"/>
  </mergeCells>
  <phoneticPr fontId="3"/>
  <pageMargins left="0.39370078740157483" right="0.39370078740157483" top="0.59055118110236227" bottom="0.59055118110236227" header="0.31496062992125984" footer="0.31496062992125984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哲二</dc:creator>
  <cp:lastModifiedBy>media05</cp:lastModifiedBy>
  <cp:lastPrinted>2005-05-13T02:32:24Z</cp:lastPrinted>
  <dcterms:created xsi:type="dcterms:W3CDTF">2003-12-25T07:42:18Z</dcterms:created>
  <dcterms:modified xsi:type="dcterms:W3CDTF">2021-06-10T01:13:05Z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390800118446350</vt:r8>
  </property>
</Properties>
</file>