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9F4E7DB7-B3F4-4C9C-A17D-775A61404F2D}" xr6:coauthVersionLast="47" xr6:coauthVersionMax="47" xr10:uidLastSave="{00000000-0000-0000-0000-000000000000}"/>
  <bookViews>
    <workbookView xWindow="4875" yWindow="345" windowWidth="19785" windowHeight="14670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グラフ!$A$6:$I$28,グラフ!$A$1:$P$3</definedName>
    <definedName name="_xlnm.Print_Area" localSheetId="1">データ!$A$22:$G$37,データ!$A$1:$V$11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2" l="1"/>
  <c r="B29" i="2"/>
  <c r="G14" i="2"/>
  <c r="L10" i="3"/>
  <c r="C29" i="2"/>
  <c r="Q14" i="2"/>
  <c r="M14" i="3" l="1"/>
  <c r="M13" i="3"/>
  <c r="M12" i="3"/>
  <c r="M11" i="3"/>
  <c r="M10" i="3"/>
  <c r="M16" i="3"/>
  <c r="M15" i="3"/>
  <c r="L14" i="3"/>
  <c r="L13" i="3"/>
  <c r="L12" i="3"/>
  <c r="L11" i="3"/>
  <c r="L16" i="3"/>
  <c r="L15" i="3"/>
  <c r="Q20" i="2"/>
  <c r="Q19" i="2"/>
  <c r="Q18" i="2"/>
  <c r="Q17" i="2"/>
  <c r="Q16" i="2"/>
  <c r="Q15" i="2"/>
  <c r="F14" i="2"/>
  <c r="F15" i="2"/>
  <c r="F16" i="2"/>
  <c r="F17" i="2"/>
  <c r="F18" i="2"/>
  <c r="F19" i="2"/>
  <c r="F20" i="2"/>
  <c r="P14" i="2" l="1"/>
  <c r="P15" i="2"/>
  <c r="P16" i="2"/>
  <c r="P17" i="2"/>
  <c r="P18" i="2"/>
  <c r="P19" i="2"/>
  <c r="P20" i="2"/>
  <c r="N17" i="2" l="1"/>
  <c r="O19" i="2"/>
  <c r="M17" i="2"/>
  <c r="M16" i="2"/>
  <c r="M19" i="2"/>
  <c r="N16" i="2"/>
  <c r="N15" i="2"/>
  <c r="N14" i="2"/>
  <c r="K16" i="2"/>
  <c r="K17" i="2"/>
  <c r="M18" i="2"/>
  <c r="D19" i="2"/>
  <c r="H14" i="2"/>
  <c r="J17" i="2"/>
  <c r="K20" i="2"/>
  <c r="L15" i="2"/>
  <c r="E15" i="2"/>
  <c r="I15" i="2"/>
  <c r="M15" i="2"/>
  <c r="D14" i="2"/>
  <c r="E14" i="2"/>
  <c r="I14" i="2"/>
  <c r="J14" i="2"/>
  <c r="H15" i="2"/>
  <c r="J15" i="2"/>
  <c r="D16" i="2"/>
  <c r="E16" i="2"/>
  <c r="G16" i="2"/>
  <c r="H16" i="2"/>
  <c r="I16" i="2"/>
  <c r="J16" i="2"/>
  <c r="D17" i="2"/>
  <c r="E17" i="2"/>
  <c r="H17" i="2"/>
  <c r="I17" i="2"/>
  <c r="D18" i="2"/>
  <c r="E18" i="2"/>
  <c r="H18" i="2"/>
  <c r="I18" i="2"/>
  <c r="J18" i="2"/>
  <c r="E19" i="2"/>
  <c r="I19" i="2"/>
  <c r="J19" i="2"/>
  <c r="D20" i="2"/>
  <c r="E20" i="2"/>
  <c r="G20" i="2"/>
  <c r="H20" i="2"/>
  <c r="I20" i="2"/>
  <c r="J20" i="2"/>
  <c r="K15" i="2"/>
  <c r="K19" i="2"/>
  <c r="L16" i="2"/>
  <c r="L17" i="2"/>
  <c r="L18" i="2"/>
  <c r="L20" i="2"/>
  <c r="L14" i="2"/>
  <c r="M20" i="2"/>
  <c r="M14" i="2"/>
  <c r="K18" i="2"/>
  <c r="G17" i="2"/>
  <c r="L19" i="2"/>
  <c r="H19" i="2"/>
  <c r="G18" i="2"/>
  <c r="G15" i="2"/>
  <c r="D15" i="2"/>
  <c r="G19" i="2"/>
  <c r="K14" i="2"/>
  <c r="N18" i="2" l="1"/>
  <c r="N19" i="2"/>
  <c r="O15" i="2"/>
  <c r="O20" i="2"/>
  <c r="O18" i="2"/>
  <c r="O16" i="2"/>
  <c r="O14" i="2"/>
  <c r="N20" i="2"/>
  <c r="O17" i="2"/>
</calcChain>
</file>

<file path=xl/sharedStrings.xml><?xml version="1.0" encoding="utf-8"?>
<sst xmlns="http://schemas.openxmlformats.org/spreadsheetml/2006/main" count="42" uniqueCount="31">
  <si>
    <t>アフリカ</t>
    <phoneticPr fontId="3"/>
  </si>
  <si>
    <t>欧州・ロシア・その他旧ソ連邦諸国</t>
    <phoneticPr fontId="3"/>
  </si>
  <si>
    <t>（シェア％）</t>
    <phoneticPr fontId="3"/>
  </si>
  <si>
    <t>（注）端数処理の関係で合計が100％にならない場合がある。</t>
    <phoneticPr fontId="3"/>
  </si>
  <si>
    <t>（単位：百万トン）</t>
    <phoneticPr fontId="3"/>
  </si>
  <si>
    <t>年</t>
    <phoneticPr fontId="3"/>
  </si>
  <si>
    <t>北米</t>
    <phoneticPr fontId="3"/>
  </si>
  <si>
    <t>中南米</t>
    <phoneticPr fontId="3"/>
  </si>
  <si>
    <t>中東</t>
    <phoneticPr fontId="3"/>
  </si>
  <si>
    <t>アジア大洋州</t>
    <phoneticPr fontId="3"/>
  </si>
  <si>
    <t>世界計</t>
    <phoneticPr fontId="3"/>
  </si>
  <si>
    <t xml:space="preserve">Refinery </t>
    <phoneticPr fontId="3"/>
  </si>
  <si>
    <t xml:space="preserve">Gas Processing </t>
    <phoneticPr fontId="3"/>
  </si>
  <si>
    <t>Total Production</t>
    <phoneticPr fontId="3"/>
  </si>
  <si>
    <t>Total World</t>
    <phoneticPr fontId="3"/>
  </si>
  <si>
    <t>（単位：百万トン）</t>
  </si>
  <si>
    <t>北米</t>
  </si>
  <si>
    <t>中南米</t>
  </si>
  <si>
    <t>欧州・ロシア・その他旧ソ連邦諸国</t>
  </si>
  <si>
    <t>中東</t>
  </si>
  <si>
    <t>アフリカ</t>
  </si>
  <si>
    <t>アジア大洋州</t>
  </si>
  <si>
    <t>世界計</t>
  </si>
  <si>
    <t>（シェア％）</t>
  </si>
  <si>
    <t>2009-2019年平均伸び率</t>
    <phoneticPr fontId="3"/>
  </si>
  <si>
    <t>Availability to local market 2019</t>
    <phoneticPr fontId="3"/>
  </si>
  <si>
    <t xml:space="preserve">出典：Argus Media Group 「Statistical Review of Global LPG 2020」を基に作成 </t>
    <phoneticPr fontId="3"/>
  </si>
  <si>
    <t>2009年</t>
    <rPh sb="4" eb="5">
      <t>ネン</t>
    </rPh>
    <phoneticPr fontId="3"/>
  </si>
  <si>
    <t>2019年</t>
    <rPh sb="4" eb="5">
      <t>ネン</t>
    </rPh>
    <phoneticPr fontId="3"/>
  </si>
  <si>
    <t>ｐ10～</t>
    <phoneticPr fontId="3"/>
  </si>
  <si>
    <t>【第222-1-27】世界のLPガス地域別生産量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</si>
</sst>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-* #,##0.0_-;\-* #,##0.0_-;_-* &quot;-&quot;?_-;_-@_-"/>
    <numFmt numFmtId="177" formatCode="0.0"/>
    <numFmt numFmtId="178" formatCode="0.0%"/>
    <numFmt numFmtId="179" formatCode="#,##0_ "/>
    <numFmt numFmtId="180" formatCode="0.00_ "/>
    <numFmt numFmtId="181" formatCode="#,##0.000_ "/>
    <numFmt numFmtId="182" formatCode="#,##0.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Arial"/>
      <family val="2"/>
    </font>
    <font>
      <sz val="12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76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Border="1"/>
    <xf numFmtId="0" fontId="6" fillId="0" borderId="0" xfId="0" applyFont="1" applyFill="1" applyBorder="1"/>
    <xf numFmtId="177" fontId="6" fillId="0" borderId="0" xfId="0" applyNumberFormat="1" applyFont="1" applyFill="1" applyBorder="1"/>
    <xf numFmtId="176" fontId="2" fillId="0" borderId="1" xfId="0" applyNumberFormat="1" applyFont="1" applyFill="1" applyBorder="1" applyAlignment="1">
      <alignment horizontal="left"/>
    </xf>
    <xf numFmtId="178" fontId="5" fillId="0" borderId="0" xfId="1" applyNumberFormat="1" applyFont="1" applyFill="1" applyBorder="1"/>
    <xf numFmtId="180" fontId="0" fillId="0" borderId="0" xfId="0" applyNumberFormat="1"/>
    <xf numFmtId="176" fontId="0" fillId="0" borderId="1" xfId="0" applyNumberFormat="1" applyFill="1" applyBorder="1" applyAlignment="1">
      <alignment horizontal="left"/>
    </xf>
    <xf numFmtId="0" fontId="0" fillId="0" borderId="0" xfId="3" applyFont="1" applyFill="1"/>
    <xf numFmtId="0" fontId="0" fillId="0" borderId="0" xfId="0" applyFill="1" applyAlignment="1">
      <alignment horizontal="right"/>
    </xf>
    <xf numFmtId="0" fontId="5" fillId="0" borderId="1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left"/>
    </xf>
    <xf numFmtId="179" fontId="0" fillId="0" borderId="0" xfId="0" applyNumberFormat="1" applyBorder="1"/>
    <xf numFmtId="0" fontId="2" fillId="0" borderId="1" xfId="0" applyFont="1" applyFill="1" applyBorder="1" applyAlignment="1">
      <alignment horizontal="right"/>
    </xf>
    <xf numFmtId="9" fontId="0" fillId="0" borderId="1" xfId="0" applyNumberForma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shrinkToFit="1"/>
    </xf>
    <xf numFmtId="0" fontId="2" fillId="0" borderId="0" xfId="0" applyFont="1" applyFill="1" applyAlignment="1">
      <alignment vertical="center" shrinkToFit="1"/>
    </xf>
    <xf numFmtId="38" fontId="2" fillId="0" borderId="0" xfId="2" applyFont="1" applyFill="1"/>
    <xf numFmtId="0" fontId="0" fillId="0" borderId="0" xfId="0" applyFill="1" applyBorder="1"/>
    <xf numFmtId="0" fontId="0" fillId="0" borderId="0" xfId="0" applyFill="1"/>
    <xf numFmtId="1" fontId="0" fillId="0" borderId="0" xfId="0" applyNumberFormat="1" applyFont="1" applyFill="1" applyAlignment="1">
      <alignment horizontal="left"/>
    </xf>
    <xf numFmtId="178" fontId="0" fillId="0" borderId="1" xfId="1" applyNumberFormat="1" applyFont="1" applyFill="1" applyBorder="1"/>
    <xf numFmtId="0" fontId="0" fillId="0" borderId="0" xfId="0" applyFont="1" applyFill="1"/>
    <xf numFmtId="178" fontId="2" fillId="0" borderId="1" xfId="1" applyNumberFormat="1" applyFont="1" applyFill="1" applyBorder="1"/>
    <xf numFmtId="0" fontId="5" fillId="0" borderId="0" xfId="0" applyFont="1" applyFill="1" applyBorder="1" applyAlignment="1">
      <alignment horizontal="center"/>
    </xf>
    <xf numFmtId="178" fontId="0" fillId="0" borderId="0" xfId="0" applyNumberFormat="1" applyBorder="1"/>
    <xf numFmtId="9" fontId="0" fillId="0" borderId="0" xfId="0" applyNumberFormat="1" applyBorder="1"/>
    <xf numFmtId="178" fontId="0" fillId="0" borderId="1" xfId="0" applyNumberFormat="1" applyFill="1" applyBorder="1"/>
    <xf numFmtId="178" fontId="0" fillId="0" borderId="0" xfId="0" applyNumberFormat="1" applyFill="1" applyBorder="1"/>
    <xf numFmtId="0" fontId="8" fillId="0" borderId="0" xfId="3" applyFont="1" applyFill="1"/>
    <xf numFmtId="9" fontId="5" fillId="0" borderId="0" xfId="1" applyFont="1" applyFill="1"/>
    <xf numFmtId="176" fontId="2" fillId="0" borderId="0" xfId="0" applyNumberFormat="1" applyFont="1" applyFill="1"/>
    <xf numFmtId="178" fontId="2" fillId="0" borderId="0" xfId="2" applyNumberFormat="1" applyFont="1" applyFill="1"/>
    <xf numFmtId="181" fontId="1" fillId="0" borderId="0" xfId="0" applyNumberFormat="1" applyFont="1" applyFill="1"/>
    <xf numFmtId="181" fontId="0" fillId="2" borderId="1" xfId="0" applyNumberFormat="1" applyFill="1" applyBorder="1"/>
    <xf numFmtId="178" fontId="0" fillId="2" borderId="1" xfId="0" applyNumberFormat="1" applyFill="1" applyBorder="1"/>
    <xf numFmtId="182" fontId="2" fillId="0" borderId="1" xfId="0" applyNumberFormat="1" applyFont="1" applyFill="1" applyBorder="1" applyAlignment="1">
      <alignment vertical="center" shrinkToFit="1"/>
    </xf>
    <xf numFmtId="181" fontId="0" fillId="0" borderId="1" xfId="0" applyNumberFormat="1" applyBorder="1"/>
    <xf numFmtId="181" fontId="0" fillId="0" borderId="1" xfId="0" applyNumberFormat="1" applyFill="1" applyBorder="1"/>
    <xf numFmtId="181" fontId="0" fillId="3" borderId="1" xfId="0" applyNumberFormat="1" applyFill="1" applyBorder="1"/>
    <xf numFmtId="178" fontId="2" fillId="3" borderId="1" xfId="1" applyNumberFormat="1" applyFont="1" applyFill="1" applyBorder="1"/>
    <xf numFmtId="178" fontId="0" fillId="3" borderId="1" xfId="0" applyNumberFormat="1" applyFill="1" applyBorder="1"/>
    <xf numFmtId="9" fontId="0" fillId="3" borderId="0" xfId="0" applyNumberFormat="1" applyFill="1"/>
  </cellXfs>
  <cellStyles count="4">
    <cellStyle name="パーセント" xfId="1" builtinId="5"/>
    <cellStyle name="桁区切り" xfId="2" builtinId="6"/>
    <cellStyle name="標準" xfId="0" builtinId="0"/>
    <cellStyle name="標準_0119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78861788617889E-2"/>
          <c:y val="0.14467005076142131"/>
          <c:w val="0.83739837398373984"/>
          <c:h val="0.7461928934010152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データ!$A$4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データ!$G$3:$Q$3</c15:sqref>
                  </c15:fullRef>
                </c:ext>
              </c:extLst>
              <c:f>データ!$G$3:$Q$3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データ!$G$4:$Q$4</c15:sqref>
                  </c15:fullRef>
                </c:ext>
              </c:extLst>
              <c:f>データ!$G$4:$Q$4</c:f>
              <c:numCache>
                <c:formatCode>#,##0.000_ </c:formatCode>
                <c:ptCount val="11"/>
                <c:pt idx="0">
                  <c:v>50.116</c:v>
                </c:pt>
                <c:pt idx="1">
                  <c:v>51.658000000000001</c:v>
                </c:pt>
                <c:pt idx="2">
                  <c:v>51.655000000000001</c:v>
                </c:pt>
                <c:pt idx="3">
                  <c:v>55.743000000000002</c:v>
                </c:pt>
                <c:pt idx="4">
                  <c:v>62.09</c:v>
                </c:pt>
                <c:pt idx="5">
                  <c:v>68.980999999999995</c:v>
                </c:pt>
                <c:pt idx="6">
                  <c:v>74.805999999999997</c:v>
                </c:pt>
                <c:pt idx="7">
                  <c:v>77.051000000000002</c:v>
                </c:pt>
                <c:pt idx="8">
                  <c:v>81.531999999999996</c:v>
                </c:pt>
                <c:pt idx="9">
                  <c:v>90.546000000000006</c:v>
                </c:pt>
                <c:pt idx="10">
                  <c:v>100.152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2-46DD-A7F4-100575657484}"/>
            </c:ext>
          </c:extLst>
        </c:ser>
        <c:ser>
          <c:idx val="4"/>
          <c:order val="1"/>
          <c:tx>
            <c:strRef>
              <c:f>データ!$A$5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データ!$G$3:$Q$3</c15:sqref>
                  </c15:fullRef>
                </c:ext>
              </c:extLst>
              <c:f>データ!$G$3:$Q$3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データ!$G$5:$Q$5</c15:sqref>
                  </c15:fullRef>
                </c:ext>
              </c:extLst>
              <c:f>データ!$G$5:$Q$5</c:f>
              <c:numCache>
                <c:formatCode>#,##0.000_ </c:formatCode>
                <c:ptCount val="11"/>
                <c:pt idx="0">
                  <c:v>24.427</c:v>
                </c:pt>
                <c:pt idx="1">
                  <c:v>23.637</c:v>
                </c:pt>
                <c:pt idx="2">
                  <c:v>24.238</c:v>
                </c:pt>
                <c:pt idx="3">
                  <c:v>25.382000000000001</c:v>
                </c:pt>
                <c:pt idx="4">
                  <c:v>25.427</c:v>
                </c:pt>
                <c:pt idx="5">
                  <c:v>25.263000000000002</c:v>
                </c:pt>
                <c:pt idx="6">
                  <c:v>23.692</c:v>
                </c:pt>
                <c:pt idx="7">
                  <c:v>22.462</c:v>
                </c:pt>
                <c:pt idx="8">
                  <c:v>19.332999999999998</c:v>
                </c:pt>
                <c:pt idx="9">
                  <c:v>18.126000000000001</c:v>
                </c:pt>
                <c:pt idx="10">
                  <c:v>17.652000000000001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2-46DD-A7F4-100575657484}"/>
            </c:ext>
          </c:extLst>
        </c:ser>
        <c:ser>
          <c:idx val="5"/>
          <c:order val="2"/>
          <c:tx>
            <c:strRef>
              <c:f>データ!$A$6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データ!$G$3:$Q$3</c15:sqref>
                  </c15:fullRef>
                </c:ext>
              </c:extLst>
              <c:f>データ!$G$3:$Q$3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データ!$G$6:$Q$6</c15:sqref>
                  </c15:fullRef>
                </c:ext>
              </c:extLst>
              <c:f>データ!$G$6:$Q$6</c:f>
              <c:numCache>
                <c:formatCode>#,##0.000_ </c:formatCode>
                <c:ptCount val="11"/>
                <c:pt idx="0">
                  <c:v>39.308999999999997</c:v>
                </c:pt>
                <c:pt idx="1">
                  <c:v>40.704000000000001</c:v>
                </c:pt>
                <c:pt idx="2">
                  <c:v>41.732999999999997</c:v>
                </c:pt>
                <c:pt idx="3">
                  <c:v>41.295999999999999</c:v>
                </c:pt>
                <c:pt idx="4">
                  <c:v>42.643000000000001</c:v>
                </c:pt>
                <c:pt idx="5">
                  <c:v>43.953000000000003</c:v>
                </c:pt>
                <c:pt idx="6">
                  <c:v>44.170999999999999</c:v>
                </c:pt>
                <c:pt idx="7">
                  <c:v>45.908999999999999</c:v>
                </c:pt>
                <c:pt idx="8">
                  <c:v>47.637</c:v>
                </c:pt>
                <c:pt idx="9">
                  <c:v>46.927</c:v>
                </c:pt>
                <c:pt idx="10">
                  <c:v>48.189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C2-46DD-A7F4-100575657484}"/>
            </c:ext>
          </c:extLst>
        </c:ser>
        <c:ser>
          <c:idx val="6"/>
          <c:order val="3"/>
          <c:tx>
            <c:strRef>
              <c:f>データ!$A$7</c:f>
              <c:strCache>
                <c:ptCount val="1"/>
                <c:pt idx="0">
                  <c:v> 中東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データ!$G$3:$Q$3</c15:sqref>
                  </c15:fullRef>
                </c:ext>
              </c:extLst>
              <c:f>データ!$G$3:$Q$3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データ!$G$7:$Q$7</c15:sqref>
                  </c15:fullRef>
                </c:ext>
              </c:extLst>
              <c:f>データ!$G$7:$Q$7</c:f>
              <c:numCache>
                <c:formatCode>#,##0.000_ </c:formatCode>
                <c:ptCount val="11"/>
                <c:pt idx="0">
                  <c:v>50.415999999999997</c:v>
                </c:pt>
                <c:pt idx="1">
                  <c:v>56.545999999999999</c:v>
                </c:pt>
                <c:pt idx="2">
                  <c:v>61.357999999999997</c:v>
                </c:pt>
                <c:pt idx="3">
                  <c:v>64.301000000000002</c:v>
                </c:pt>
                <c:pt idx="4">
                  <c:v>63.289000000000001</c:v>
                </c:pt>
                <c:pt idx="5">
                  <c:v>64.611999999999995</c:v>
                </c:pt>
                <c:pt idx="6">
                  <c:v>65.135000000000005</c:v>
                </c:pt>
                <c:pt idx="7">
                  <c:v>69.370999999999995</c:v>
                </c:pt>
                <c:pt idx="8">
                  <c:v>66.477999999999994</c:v>
                </c:pt>
                <c:pt idx="9">
                  <c:v>68.459999999999994</c:v>
                </c:pt>
                <c:pt idx="10">
                  <c:v>66.447000000000003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C2-46DD-A7F4-100575657484}"/>
            </c:ext>
          </c:extLst>
        </c:ser>
        <c:ser>
          <c:idx val="0"/>
          <c:order val="4"/>
          <c:tx>
            <c:strRef>
              <c:f>データ!$A$8</c:f>
              <c:strCache>
                <c:ptCount val="1"/>
                <c:pt idx="0">
                  <c:v> アフリカ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データ!$G$3:$Q$3</c15:sqref>
                  </c15:fullRef>
                </c:ext>
              </c:extLst>
              <c:f>データ!$G$3:$Q$3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データ!$F$8:$Q$8</c15:sqref>
                  </c15:fullRef>
                </c:ext>
              </c:extLst>
              <c:f>データ!$F$8:$P$8</c:f>
              <c:numCache>
                <c:formatCode>#,##0.000_ </c:formatCode>
                <c:ptCount val="11"/>
                <c:pt idx="0">
                  <c:v>14.898</c:v>
                </c:pt>
                <c:pt idx="1">
                  <c:v>14.728</c:v>
                </c:pt>
                <c:pt idx="2">
                  <c:v>15.144</c:v>
                </c:pt>
                <c:pt idx="3">
                  <c:v>14.66</c:v>
                </c:pt>
                <c:pt idx="4">
                  <c:v>14.228999999999999</c:v>
                </c:pt>
                <c:pt idx="5">
                  <c:v>14.093999999999999</c:v>
                </c:pt>
                <c:pt idx="6">
                  <c:v>15.877000000000001</c:v>
                </c:pt>
                <c:pt idx="7">
                  <c:v>15.824</c:v>
                </c:pt>
                <c:pt idx="8">
                  <c:v>16.780999999999999</c:v>
                </c:pt>
                <c:pt idx="9">
                  <c:v>16.683</c:v>
                </c:pt>
                <c:pt idx="10">
                  <c:v>16.646999999999998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C2-46DD-A7F4-100575657484}"/>
            </c:ext>
          </c:extLst>
        </c:ser>
        <c:ser>
          <c:idx val="1"/>
          <c:order val="5"/>
          <c:tx>
            <c:strRef>
              <c:f>データ!$A$9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データ!$G$3:$Q$3</c15:sqref>
                  </c15:fullRef>
                </c:ext>
              </c:extLst>
              <c:f>データ!$G$3:$Q$3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データ!$G$9:$Q$9</c15:sqref>
                  </c15:fullRef>
                </c:ext>
              </c:extLst>
              <c:f>データ!$G$9:$Q$9</c:f>
              <c:numCache>
                <c:formatCode>#,##0.000_ </c:formatCode>
                <c:ptCount val="11"/>
                <c:pt idx="0">
                  <c:v>56.145000000000003</c:v>
                </c:pt>
                <c:pt idx="1">
                  <c:v>56.389000000000003</c:v>
                </c:pt>
                <c:pt idx="2">
                  <c:v>57.792999999999999</c:v>
                </c:pt>
                <c:pt idx="3">
                  <c:v>58.131</c:v>
                </c:pt>
                <c:pt idx="4">
                  <c:v>59.692999999999998</c:v>
                </c:pt>
                <c:pt idx="5">
                  <c:v>61.546999999999997</c:v>
                </c:pt>
                <c:pt idx="6">
                  <c:v>65.697000000000003</c:v>
                </c:pt>
                <c:pt idx="7">
                  <c:v>72.947000000000003</c:v>
                </c:pt>
                <c:pt idx="8">
                  <c:v>74.784999999999997</c:v>
                </c:pt>
                <c:pt idx="9">
                  <c:v>78.251000000000005</c:v>
                </c:pt>
                <c:pt idx="10">
                  <c:v>81.180000000000007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C2-46DD-A7F4-100575657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554720"/>
        <c:axId val="1"/>
      </c:barChart>
      <c:catAx>
        <c:axId val="20955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93170731707317078"/>
              <c:y val="0.901015228426395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（100万トン）</a:t>
                </a:r>
              </a:p>
            </c:rich>
          </c:tx>
          <c:layout>
            <c:manualLayout>
              <c:xMode val="edge"/>
              <c:yMode val="edge"/>
              <c:x val="2.7642276422764227E-2"/>
              <c:y val="6.34517766497461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955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181588886755009"/>
          <c:y val="5.3299492385786802E-2"/>
          <c:w val="0.34959400806606489"/>
          <c:h val="0.26649772839308788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b="1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142875</xdr:rowOff>
    </xdr:from>
    <xdr:to>
      <xdr:col>9</xdr:col>
      <xdr:colOff>228600</xdr:colOff>
      <xdr:row>23</xdr:row>
      <xdr:rowOff>123825</xdr:rowOff>
    </xdr:to>
    <xdr:graphicFrame macro="">
      <xdr:nvGraphicFramePr>
        <xdr:cNvPr id="58459" name="Chart 2050">
          <a:extLst>
            <a:ext uri="{FF2B5EF4-FFF2-40B4-BE49-F238E27FC236}">
              <a16:creationId xmlns:a16="http://schemas.microsoft.com/office/drawing/2014/main" id="{6D968F06-96E4-4405-B11C-3E7FF8DDB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0.90838</cdr:x>
      <cdr:y>0.77086</cdr:y>
    </cdr:from>
    <cdr:to>
      <cdr:x>0.95193</cdr:x>
      <cdr:y>0.8115</cdr:y>
    </cdr:to>
    <cdr:sp macro="" textlink="">
      <cdr:nvSpPr>
        <cdr:cNvPr id="146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1660" y="2846156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30.3%</a:t>
          </a:r>
        </a:p>
      </cdr:txBody>
    </cdr:sp>
  </cdr:relSizeAnchor>
  <cdr:relSizeAnchor xmlns:cdr="http://schemas.openxmlformats.org/drawingml/2006/chartDrawing">
    <cdr:from>
      <cdr:x>0.90793</cdr:x>
      <cdr:y>0.64054</cdr:y>
    </cdr:from>
    <cdr:to>
      <cdr:x>0.94798</cdr:x>
      <cdr:y>0.68143</cdr:y>
    </cdr:to>
    <cdr:sp macro="" textlink="">
      <cdr:nvSpPr>
        <cdr:cNvPr id="146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7772" y="2383190"/>
          <a:ext cx="236339" cy="152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5.3%</a:t>
          </a:r>
        </a:p>
      </cdr:txBody>
    </cdr:sp>
  </cdr:relSizeAnchor>
  <cdr:relSizeAnchor xmlns:cdr="http://schemas.openxmlformats.org/drawingml/2006/chartDrawing">
    <cdr:from>
      <cdr:x>0.90452</cdr:x>
      <cdr:y>0.56984</cdr:y>
    </cdr:from>
    <cdr:to>
      <cdr:x>0.94807</cdr:x>
      <cdr:y>0.61048</cdr:y>
    </cdr:to>
    <cdr:sp macro="" textlink="">
      <cdr:nvSpPr>
        <cdr:cNvPr id="146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8919" y="2103954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14.6%</a:t>
          </a:r>
        </a:p>
      </cdr:txBody>
    </cdr:sp>
  </cdr:relSizeAnchor>
  <cdr:relSizeAnchor xmlns:cdr="http://schemas.openxmlformats.org/drawingml/2006/chartDrawing">
    <cdr:from>
      <cdr:x>0.90664</cdr:x>
      <cdr:y>0.45032</cdr:y>
    </cdr:from>
    <cdr:to>
      <cdr:x>0.95019</cdr:x>
      <cdr:y>0.49096</cdr:y>
    </cdr:to>
    <cdr:sp macro="" textlink="">
      <cdr:nvSpPr>
        <cdr:cNvPr id="146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1409" y="1662664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20.1%</a:t>
          </a:r>
        </a:p>
      </cdr:txBody>
    </cdr:sp>
  </cdr:relSizeAnchor>
  <cdr:relSizeAnchor xmlns:cdr="http://schemas.openxmlformats.org/drawingml/2006/chartDrawing">
    <cdr:from>
      <cdr:x>0.90672</cdr:x>
      <cdr:y>0.35855</cdr:y>
    </cdr:from>
    <cdr:to>
      <cdr:x>0.94039</cdr:x>
      <cdr:y>0.39919</cdr:y>
    </cdr:to>
    <cdr:sp macro="" textlink="">
      <cdr:nvSpPr>
        <cdr:cNvPr id="1464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1880" y="1323832"/>
          <a:ext cx="198388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5.2%</a:t>
          </a:r>
        </a:p>
      </cdr:txBody>
    </cdr:sp>
  </cdr:relSizeAnchor>
  <cdr:relSizeAnchor xmlns:cdr="http://schemas.openxmlformats.org/drawingml/2006/chartDrawing">
    <cdr:from>
      <cdr:x>0.90664</cdr:x>
      <cdr:y>0.25676</cdr:y>
    </cdr:from>
    <cdr:to>
      <cdr:x>0.95019</cdr:x>
      <cdr:y>0.2974</cdr:y>
    </cdr:to>
    <cdr:sp macro="" textlink="">
      <cdr:nvSpPr>
        <cdr:cNvPr id="1464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1409" y="948005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24.5%</a:t>
          </a:r>
        </a:p>
      </cdr:txBody>
    </cdr:sp>
  </cdr:relSizeAnchor>
  <cdr:relSizeAnchor xmlns:cdr="http://schemas.openxmlformats.org/drawingml/2006/chartDrawing">
    <cdr:from>
      <cdr:x>0.14144</cdr:x>
      <cdr:y>0.74169</cdr:y>
    </cdr:from>
    <cdr:to>
      <cdr:x>0.18499</cdr:x>
      <cdr:y>0.78232</cdr:y>
    </cdr:to>
    <cdr:sp macro="" textlink="">
      <cdr:nvSpPr>
        <cdr:cNvPr id="14644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284" y="2738442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10.4%</a:t>
          </a:r>
        </a:p>
      </cdr:txBody>
    </cdr:sp>
  </cdr:relSizeAnchor>
  <cdr:relSizeAnchor xmlns:cdr="http://schemas.openxmlformats.org/drawingml/2006/chartDrawing">
    <cdr:from>
      <cdr:x>0.14031</cdr:x>
      <cdr:y>0.66998</cdr:y>
    </cdr:from>
    <cdr:to>
      <cdr:x>0.20687</cdr:x>
      <cdr:y>0.71088</cdr:y>
    </cdr:to>
    <cdr:sp macro="" textlink="">
      <cdr:nvSpPr>
        <cdr:cNvPr id="14644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984" y="2492730"/>
          <a:ext cx="392778" cy="1521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16.7%</a:t>
          </a:r>
        </a:p>
      </cdr:txBody>
    </cdr:sp>
  </cdr:relSizeAnchor>
  <cdr:relSizeAnchor xmlns:cdr="http://schemas.openxmlformats.org/drawingml/2006/chartDrawing">
    <cdr:from>
      <cdr:x>0.14343</cdr:x>
      <cdr:y>0.57914</cdr:y>
    </cdr:from>
    <cdr:to>
      <cdr:x>0.18698</cdr:x>
      <cdr:y>0.61977</cdr:y>
    </cdr:to>
    <cdr:sp macro="" textlink="">
      <cdr:nvSpPr>
        <cdr:cNvPr id="14644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5008" y="2138277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21.4%</a:t>
          </a:r>
        </a:p>
      </cdr:txBody>
    </cdr:sp>
  </cdr:relSizeAnchor>
  <cdr:relSizeAnchor xmlns:cdr="http://schemas.openxmlformats.org/drawingml/2006/chartDrawing">
    <cdr:from>
      <cdr:x>0.14694</cdr:x>
      <cdr:y>0.49094</cdr:y>
    </cdr:from>
    <cdr:to>
      <cdr:x>0.19245</cdr:x>
      <cdr:y>0.55711</cdr:y>
    </cdr:to>
    <cdr:sp macro="" textlink="">
      <cdr:nvSpPr>
        <cdr:cNvPr id="14644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7127" y="1826603"/>
          <a:ext cx="268547" cy="246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6.3%</a:t>
          </a:r>
        </a:p>
      </cdr:txBody>
    </cdr:sp>
  </cdr:relSizeAnchor>
  <cdr:relSizeAnchor xmlns:cdr="http://schemas.openxmlformats.org/drawingml/2006/chartDrawing">
    <cdr:from>
      <cdr:x>0.14256</cdr:x>
      <cdr:y>0.419</cdr:y>
    </cdr:from>
    <cdr:to>
      <cdr:x>0.18611</cdr:x>
      <cdr:y>0.45964</cdr:y>
    </cdr:to>
    <cdr:sp macro="" textlink="">
      <cdr:nvSpPr>
        <cdr:cNvPr id="14644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9883" y="1547029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23.9%</a:t>
          </a:r>
        </a:p>
      </cdr:txBody>
    </cdr:sp>
  </cdr:relSizeAnchor>
  <cdr:relSizeAnchor xmlns:cdr="http://schemas.openxmlformats.org/drawingml/2006/chartDrawing">
    <cdr:from>
      <cdr:x>0.14144</cdr:x>
      <cdr:y>0.82075</cdr:y>
    </cdr:from>
    <cdr:to>
      <cdr:x>0.20066</cdr:x>
      <cdr:y>0.86139</cdr:y>
    </cdr:to>
    <cdr:sp macro="" textlink="">
      <cdr:nvSpPr>
        <cdr:cNvPr id="14644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284" y="3030364"/>
          <a:ext cx="348891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21.3%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O28"/>
  <sheetViews>
    <sheetView showGridLines="0" tabSelected="1" zoomScale="130" zoomScaleNormal="130" zoomScaleSheetLayoutView="100" workbookViewId="0">
      <selection activeCell="A2" sqref="A2"/>
    </sheetView>
  </sheetViews>
  <sheetFormatPr defaultColWidth="9" defaultRowHeight="13.5" x14ac:dyDescent="0.15"/>
  <cols>
    <col min="1" max="1" width="21.5" style="10" customWidth="1"/>
    <col min="2" max="9" width="7.625" style="10" customWidth="1"/>
    <col min="10" max="10" width="5.375" style="10" customWidth="1"/>
    <col min="11" max="11" width="35" style="10" customWidth="1"/>
    <col min="12" max="12" width="9.125" style="10" customWidth="1"/>
    <col min="13" max="13" width="9.75" style="10" customWidth="1"/>
    <col min="14" max="14" width="7.625" style="10" customWidth="1"/>
    <col min="15" max="15" width="7.625" style="2" customWidth="1"/>
    <col min="16" max="16384" width="9" style="11"/>
  </cols>
  <sheetData>
    <row r="1" spans="1:15" x14ac:dyDescent="0.15">
      <c r="A1" s="40" t="s">
        <v>30</v>
      </c>
      <c r="O1" s="10"/>
    </row>
    <row r="2" spans="1:15" x14ac:dyDescent="0.15">
      <c r="O2" s="10"/>
    </row>
    <row r="3" spans="1:15" x14ac:dyDescent="0.15">
      <c r="A3" s="11"/>
      <c r="O3" s="10"/>
    </row>
    <row r="4" spans="1:15" x14ac:dyDescent="0.15">
      <c r="O4" s="10"/>
    </row>
    <row r="6" spans="1:15" x14ac:dyDescent="0.15">
      <c r="M6" s="10" t="s">
        <v>23</v>
      </c>
    </row>
    <row r="7" spans="1:15" x14ac:dyDescent="0.15">
      <c r="J7" s="42"/>
      <c r="K7" s="42"/>
    </row>
    <row r="8" spans="1:15" x14ac:dyDescent="0.15">
      <c r="L8" s="33" t="s">
        <v>27</v>
      </c>
      <c r="M8" s="33" t="s">
        <v>28</v>
      </c>
    </row>
    <row r="9" spans="1:15" x14ac:dyDescent="0.15">
      <c r="N9" s="28"/>
    </row>
    <row r="10" spans="1:15" x14ac:dyDescent="0.15">
      <c r="K10" s="42" t="s">
        <v>21</v>
      </c>
      <c r="L10" s="43">
        <f>データ!G19</f>
        <v>0.23877264608318452</v>
      </c>
      <c r="M10" s="43">
        <f>データ!Q19</f>
        <v>0.24540211121993691</v>
      </c>
      <c r="N10" s="28"/>
    </row>
    <row r="11" spans="1:15" x14ac:dyDescent="0.15">
      <c r="K11" s="42" t="s">
        <v>20</v>
      </c>
      <c r="L11" s="43">
        <f>データ!G18</f>
        <v>6.2635025941992009E-2</v>
      </c>
      <c r="M11" s="43">
        <f>データ!Q18</f>
        <v>5.1946167519135208E-2</v>
      </c>
      <c r="N11" s="28"/>
    </row>
    <row r="12" spans="1:15" x14ac:dyDescent="0.15">
      <c r="K12" s="42" t="s">
        <v>19</v>
      </c>
      <c r="L12" s="43">
        <f>データ!G17</f>
        <v>0.2144084375265799</v>
      </c>
      <c r="M12" s="43">
        <f>データ!Q17</f>
        <v>0.20086516487104147</v>
      </c>
      <c r="N12" s="28"/>
    </row>
    <row r="13" spans="1:15" x14ac:dyDescent="0.15">
      <c r="K13" s="42" t="s">
        <v>18</v>
      </c>
      <c r="L13" s="43">
        <f>データ!G16</f>
        <v>0.16717274815003827</v>
      </c>
      <c r="M13" s="43">
        <f>データ!Q16</f>
        <v>0.14567236188196034</v>
      </c>
      <c r="N13" s="28"/>
    </row>
    <row r="14" spans="1:15" x14ac:dyDescent="0.15">
      <c r="K14" s="42" t="s">
        <v>17</v>
      </c>
      <c r="L14" s="43">
        <f>データ!G15</f>
        <v>0.10388279322956537</v>
      </c>
      <c r="M14" s="43">
        <f>データ!Q15</f>
        <v>5.3360902528385393E-2</v>
      </c>
      <c r="N14" s="28"/>
    </row>
    <row r="15" spans="1:15" x14ac:dyDescent="0.15">
      <c r="K15" s="42" t="s">
        <v>16</v>
      </c>
      <c r="L15" s="43">
        <f>データ!G14</f>
        <v>0.21313260185421451</v>
      </c>
      <c r="M15" s="43">
        <f>データ!Q14</f>
        <v>0.30275329197954076</v>
      </c>
      <c r="N15" s="28"/>
    </row>
    <row r="16" spans="1:15" x14ac:dyDescent="0.15">
      <c r="K16" s="42" t="s">
        <v>22</v>
      </c>
      <c r="L16" s="43">
        <f>データ!G20</f>
        <v>1</v>
      </c>
      <c r="M16" s="43">
        <f>データ!Q20</f>
        <v>1</v>
      </c>
    </row>
    <row r="18" spans="1:13" x14ac:dyDescent="0.15">
      <c r="M18" s="15"/>
    </row>
    <row r="22" spans="1:13" x14ac:dyDescent="0.15">
      <c r="M22" s="11"/>
    </row>
    <row r="23" spans="1:13" x14ac:dyDescent="0.15">
      <c r="M23" s="11"/>
    </row>
    <row r="24" spans="1:13" x14ac:dyDescent="0.15">
      <c r="M24" s="11"/>
    </row>
    <row r="25" spans="1:13" x14ac:dyDescent="0.15">
      <c r="A25" s="31" t="s">
        <v>3</v>
      </c>
    </row>
    <row r="26" spans="1:13" x14ac:dyDescent="0.15">
      <c r="A26" s="18" t="s">
        <v>26</v>
      </c>
    </row>
    <row r="28" spans="1:13" x14ac:dyDescent="0.15">
      <c r="A28" s="11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7"/>
  <sheetViews>
    <sheetView showGridLines="0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" defaultRowHeight="13.5" x14ac:dyDescent="0.15"/>
  <cols>
    <col min="1" max="1" width="31.375" style="4" customWidth="1"/>
    <col min="2" max="19" width="8.625" style="4" customWidth="1"/>
    <col min="20" max="20" width="7.625" style="4" customWidth="1"/>
    <col min="21" max="21" width="7.625" style="2" customWidth="1"/>
    <col min="22" max="23" width="7.625" style="3" customWidth="1"/>
    <col min="24" max="16384" width="9" style="3"/>
  </cols>
  <sheetData>
    <row r="1" spans="1:23" x14ac:dyDescent="0.15">
      <c r="A1" s="18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29</v>
      </c>
      <c r="R1" s="1"/>
      <c r="S1" s="1"/>
      <c r="T1" s="1"/>
      <c r="U1" s="1"/>
    </row>
    <row r="2" spans="1:23" ht="13.5" customHeight="1" x14ac:dyDescent="0.15">
      <c r="A2" s="1"/>
      <c r="B2" s="1">
        <v>1</v>
      </c>
      <c r="C2" s="1">
        <v>2</v>
      </c>
      <c r="D2" s="1">
        <v>3</v>
      </c>
      <c r="E2" s="33">
        <v>4</v>
      </c>
      <c r="F2" s="33">
        <v>5</v>
      </c>
      <c r="G2" s="33">
        <v>6</v>
      </c>
      <c r="H2" s="33">
        <v>7</v>
      </c>
      <c r="I2" s="33">
        <v>8</v>
      </c>
      <c r="J2" s="19">
        <v>9</v>
      </c>
      <c r="K2" s="19">
        <v>10</v>
      </c>
      <c r="L2" s="19">
        <v>11</v>
      </c>
      <c r="M2" s="19">
        <v>12</v>
      </c>
      <c r="N2" s="19">
        <v>13</v>
      </c>
      <c r="O2" s="19">
        <v>14</v>
      </c>
      <c r="P2" s="19">
        <v>15</v>
      </c>
      <c r="Q2" s="19">
        <v>16</v>
      </c>
      <c r="R2" s="19"/>
      <c r="S2" s="19" t="s">
        <v>15</v>
      </c>
      <c r="T2" s="1"/>
      <c r="V2" s="9"/>
      <c r="W2" s="9"/>
    </row>
    <row r="3" spans="1:23" s="5" customFormat="1" x14ac:dyDescent="0.15">
      <c r="A3" s="6" t="s">
        <v>5</v>
      </c>
      <c r="B3" s="8">
        <v>2004</v>
      </c>
      <c r="C3" s="8">
        <v>2005</v>
      </c>
      <c r="D3" s="8">
        <v>2006</v>
      </c>
      <c r="E3" s="8">
        <v>2007</v>
      </c>
      <c r="F3" s="8">
        <v>2008</v>
      </c>
      <c r="G3" s="8">
        <v>2009</v>
      </c>
      <c r="H3" s="8">
        <v>2010</v>
      </c>
      <c r="I3" s="8">
        <v>2011</v>
      </c>
      <c r="J3" s="8">
        <v>2012</v>
      </c>
      <c r="K3" s="8">
        <v>2013</v>
      </c>
      <c r="L3" s="8">
        <v>2014</v>
      </c>
      <c r="M3" s="8">
        <v>2015</v>
      </c>
      <c r="N3" s="8">
        <v>2016</v>
      </c>
      <c r="O3" s="8">
        <v>2017</v>
      </c>
      <c r="P3" s="8">
        <v>2018</v>
      </c>
      <c r="Q3" s="8">
        <v>2019</v>
      </c>
      <c r="R3" s="35"/>
    </row>
    <row r="4" spans="1:23" x14ac:dyDescent="0.15">
      <c r="A4" s="7" t="s">
        <v>6</v>
      </c>
      <c r="B4" s="48">
        <v>56.67</v>
      </c>
      <c r="C4" s="48">
        <v>52.872</v>
      </c>
      <c r="D4" s="49">
        <v>48.491309505597414</v>
      </c>
      <c r="E4" s="49">
        <v>50.260395838574681</v>
      </c>
      <c r="F4" s="49">
        <v>50.304000000000002</v>
      </c>
      <c r="G4" s="45">
        <v>50.116</v>
      </c>
      <c r="H4" s="45">
        <v>51.658000000000001</v>
      </c>
      <c r="I4" s="45">
        <v>51.655000000000001</v>
      </c>
      <c r="J4" s="45">
        <v>55.743000000000002</v>
      </c>
      <c r="K4" s="45">
        <v>62.09</v>
      </c>
      <c r="L4" s="45">
        <v>68.980999999999995</v>
      </c>
      <c r="M4" s="45">
        <v>74.805999999999997</v>
      </c>
      <c r="N4" s="45">
        <v>77.051000000000002</v>
      </c>
      <c r="O4" s="45">
        <v>81.531999999999996</v>
      </c>
      <c r="P4" s="45">
        <v>90.546000000000006</v>
      </c>
      <c r="Q4" s="45">
        <v>100.152</v>
      </c>
      <c r="R4" s="22"/>
      <c r="T4" s="3"/>
      <c r="U4" s="3"/>
    </row>
    <row r="5" spans="1:23" x14ac:dyDescent="0.15">
      <c r="A5" s="7" t="s">
        <v>7</v>
      </c>
      <c r="B5" s="48">
        <v>24.113</v>
      </c>
      <c r="C5" s="48">
        <v>24.837</v>
      </c>
      <c r="D5" s="49">
        <v>24.519098784192817</v>
      </c>
      <c r="E5" s="49">
        <v>24.188307994603328</v>
      </c>
      <c r="F5" s="49">
        <v>23.902000000000001</v>
      </c>
      <c r="G5" s="45">
        <v>24.427</v>
      </c>
      <c r="H5" s="45">
        <v>23.637</v>
      </c>
      <c r="I5" s="45">
        <v>24.238</v>
      </c>
      <c r="J5" s="45">
        <v>25.382000000000001</v>
      </c>
      <c r="K5" s="45">
        <v>25.427</v>
      </c>
      <c r="L5" s="45">
        <v>25.263000000000002</v>
      </c>
      <c r="M5" s="45">
        <v>23.692</v>
      </c>
      <c r="N5" s="45">
        <v>22.462</v>
      </c>
      <c r="O5" s="45">
        <v>19.332999999999998</v>
      </c>
      <c r="P5" s="45">
        <v>18.126000000000001</v>
      </c>
      <c r="Q5" s="45">
        <v>17.652000000000001</v>
      </c>
      <c r="R5" s="22"/>
      <c r="T5" s="3"/>
      <c r="U5" s="3"/>
    </row>
    <row r="6" spans="1:23" x14ac:dyDescent="0.15">
      <c r="A6" s="17" t="s">
        <v>1</v>
      </c>
      <c r="B6" s="48">
        <v>40.283999999999999</v>
      </c>
      <c r="C6" s="48">
        <v>40.941000000000003</v>
      </c>
      <c r="D6" s="49">
        <v>40.803953952282143</v>
      </c>
      <c r="E6" s="49">
        <v>41.228400223857975</v>
      </c>
      <c r="F6" s="49">
        <v>40.509</v>
      </c>
      <c r="G6" s="45">
        <v>39.308999999999997</v>
      </c>
      <c r="H6" s="45">
        <v>40.704000000000001</v>
      </c>
      <c r="I6" s="45">
        <v>41.732999999999997</v>
      </c>
      <c r="J6" s="45">
        <v>41.295999999999999</v>
      </c>
      <c r="K6" s="45">
        <v>42.643000000000001</v>
      </c>
      <c r="L6" s="45">
        <v>43.953000000000003</v>
      </c>
      <c r="M6" s="45">
        <v>44.170999999999999</v>
      </c>
      <c r="N6" s="45">
        <v>45.908999999999999</v>
      </c>
      <c r="O6" s="45">
        <v>47.637</v>
      </c>
      <c r="P6" s="45">
        <v>46.927</v>
      </c>
      <c r="Q6" s="45">
        <v>48.189</v>
      </c>
      <c r="R6" s="22"/>
      <c r="T6" s="3"/>
      <c r="U6" s="3"/>
    </row>
    <row r="7" spans="1:23" x14ac:dyDescent="0.15">
      <c r="A7" s="7" t="s">
        <v>8</v>
      </c>
      <c r="B7" s="48">
        <v>38.325000000000003</v>
      </c>
      <c r="C7" s="48">
        <v>38.606999999999999</v>
      </c>
      <c r="D7" s="49">
        <v>44.22054726730417</v>
      </c>
      <c r="E7" s="49">
        <v>43.537473459473773</v>
      </c>
      <c r="F7" s="49">
        <v>49.395000000000003</v>
      </c>
      <c r="G7" s="45">
        <v>50.415999999999997</v>
      </c>
      <c r="H7" s="45">
        <v>56.545999999999999</v>
      </c>
      <c r="I7" s="45">
        <v>61.357999999999997</v>
      </c>
      <c r="J7" s="45">
        <v>64.301000000000002</v>
      </c>
      <c r="K7" s="45">
        <v>63.289000000000001</v>
      </c>
      <c r="L7" s="45">
        <v>64.611999999999995</v>
      </c>
      <c r="M7" s="45">
        <v>65.135000000000005</v>
      </c>
      <c r="N7" s="45">
        <v>69.370999999999995</v>
      </c>
      <c r="O7" s="45">
        <v>66.477999999999994</v>
      </c>
      <c r="P7" s="45">
        <v>68.459999999999994</v>
      </c>
      <c r="Q7" s="45">
        <v>66.447000000000003</v>
      </c>
      <c r="R7" s="22"/>
      <c r="T7" s="3"/>
      <c r="U7" s="3"/>
    </row>
    <row r="8" spans="1:23" x14ac:dyDescent="0.15">
      <c r="A8" s="7" t="s">
        <v>0</v>
      </c>
      <c r="B8" s="48">
        <v>14.936</v>
      </c>
      <c r="C8" s="48">
        <v>15.606999999999999</v>
      </c>
      <c r="D8" s="49">
        <v>14.635323675503528</v>
      </c>
      <c r="E8" s="49">
        <v>15.64745156189842</v>
      </c>
      <c r="F8" s="49">
        <v>14.898</v>
      </c>
      <c r="G8" s="45">
        <v>14.728</v>
      </c>
      <c r="H8" s="45">
        <v>15.144</v>
      </c>
      <c r="I8" s="45">
        <v>14.66</v>
      </c>
      <c r="J8" s="45">
        <v>14.228999999999999</v>
      </c>
      <c r="K8" s="45">
        <v>14.093999999999999</v>
      </c>
      <c r="L8" s="45">
        <v>15.877000000000001</v>
      </c>
      <c r="M8" s="45">
        <v>15.824</v>
      </c>
      <c r="N8" s="45">
        <v>16.780999999999999</v>
      </c>
      <c r="O8" s="45">
        <v>16.683</v>
      </c>
      <c r="P8" s="45">
        <v>16.646999999999998</v>
      </c>
      <c r="Q8" s="45">
        <v>17.184000000000001</v>
      </c>
      <c r="R8" s="22"/>
      <c r="T8" s="3"/>
      <c r="U8" s="3"/>
    </row>
    <row r="9" spans="1:23" x14ac:dyDescent="0.15">
      <c r="A9" s="7" t="s">
        <v>9</v>
      </c>
      <c r="B9" s="48">
        <v>45.064999999999998</v>
      </c>
      <c r="C9" s="48">
        <v>47.97</v>
      </c>
      <c r="D9" s="49">
        <v>51.855007662822885</v>
      </c>
      <c r="E9" s="49">
        <v>55.070521874314935</v>
      </c>
      <c r="F9" s="49">
        <v>54.064</v>
      </c>
      <c r="G9" s="45">
        <v>56.145000000000003</v>
      </c>
      <c r="H9" s="45">
        <v>56.389000000000003</v>
      </c>
      <c r="I9" s="45">
        <v>57.792999999999999</v>
      </c>
      <c r="J9" s="45">
        <v>58.131</v>
      </c>
      <c r="K9" s="45">
        <v>59.692999999999998</v>
      </c>
      <c r="L9" s="45">
        <v>61.546999999999997</v>
      </c>
      <c r="M9" s="45">
        <v>65.697000000000003</v>
      </c>
      <c r="N9" s="45">
        <v>72.947000000000003</v>
      </c>
      <c r="O9" s="45">
        <v>74.784999999999997</v>
      </c>
      <c r="P9" s="45">
        <v>78.251000000000005</v>
      </c>
      <c r="Q9" s="45">
        <v>81.180000000000007</v>
      </c>
      <c r="R9" s="22"/>
      <c r="T9" s="29" t="s">
        <v>24</v>
      </c>
      <c r="U9" s="3"/>
    </row>
    <row r="10" spans="1:23" x14ac:dyDescent="0.15">
      <c r="A10" s="14" t="s">
        <v>10</v>
      </c>
      <c r="B10" s="48">
        <v>219.393</v>
      </c>
      <c r="C10" s="48">
        <v>220.834</v>
      </c>
      <c r="D10" s="49">
        <v>224.52524084770295</v>
      </c>
      <c r="E10" s="49">
        <v>229.93255095272315</v>
      </c>
      <c r="F10" s="49">
        <v>233.072</v>
      </c>
      <c r="G10" s="45">
        <v>235.14</v>
      </c>
      <c r="H10" s="45">
        <v>244.078</v>
      </c>
      <c r="I10" s="45">
        <v>251.43700000000001</v>
      </c>
      <c r="J10" s="45">
        <v>259.08199999999999</v>
      </c>
      <c r="K10" s="45">
        <v>267.23599999999999</v>
      </c>
      <c r="L10" s="45">
        <v>280.233</v>
      </c>
      <c r="M10" s="45">
        <v>289.32499999999999</v>
      </c>
      <c r="N10" s="45">
        <v>304.52100000000002</v>
      </c>
      <c r="O10" s="45">
        <v>306.44799999999998</v>
      </c>
      <c r="P10" s="45">
        <v>318.95699999999999</v>
      </c>
      <c r="Q10" s="50">
        <v>330.80399999999997</v>
      </c>
      <c r="R10" s="22"/>
      <c r="T10" s="51">
        <f>(Q10/G10)^(1/10)-1</f>
        <v>3.4723764977720339E-2</v>
      </c>
      <c r="U10" s="3"/>
    </row>
    <row r="11" spans="1:23" x14ac:dyDescent="0.15">
      <c r="A11" s="18"/>
      <c r="B11" s="1"/>
      <c r="C11" s="1"/>
      <c r="D11" s="1"/>
      <c r="E11" s="1"/>
      <c r="F11" s="1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1"/>
      <c r="S11" s="41"/>
      <c r="T11" s="2"/>
      <c r="U11" s="3"/>
    </row>
    <row r="12" spans="1:23" s="11" customFormat="1" x14ac:dyDescent="0.15">
      <c r="A12" s="21"/>
      <c r="B12" s="22"/>
      <c r="C12" s="22"/>
      <c r="D12" s="22"/>
      <c r="E12" s="22"/>
      <c r="F12" s="22"/>
      <c r="G12" s="22"/>
      <c r="H12" s="22"/>
      <c r="I12" s="10"/>
      <c r="J12" s="19"/>
      <c r="K12" s="19"/>
      <c r="L12" s="19"/>
      <c r="M12" s="19"/>
      <c r="N12" s="19"/>
      <c r="P12" s="19"/>
      <c r="Q12" s="19"/>
      <c r="R12" s="19" t="s">
        <v>2</v>
      </c>
    </row>
    <row r="13" spans="1:23" s="11" customFormat="1" x14ac:dyDescent="0.15">
      <c r="A13" s="23" t="s">
        <v>5</v>
      </c>
      <c r="B13" s="8">
        <v>2004</v>
      </c>
      <c r="C13" s="8">
        <v>2005</v>
      </c>
      <c r="D13" s="8">
        <v>2006</v>
      </c>
      <c r="E13" s="8">
        <v>2007</v>
      </c>
      <c r="F13" s="8">
        <v>2008</v>
      </c>
      <c r="G13" s="8">
        <v>2009</v>
      </c>
      <c r="H13" s="8">
        <v>2010</v>
      </c>
      <c r="I13" s="20">
        <v>2011</v>
      </c>
      <c r="J13" s="20">
        <v>2012</v>
      </c>
      <c r="K13" s="20">
        <v>2013</v>
      </c>
      <c r="L13" s="20">
        <v>2014</v>
      </c>
      <c r="M13" s="20">
        <v>2015</v>
      </c>
      <c r="N13" s="20">
        <v>2016</v>
      </c>
      <c r="O13" s="20">
        <v>2017</v>
      </c>
      <c r="P13" s="20">
        <v>2018</v>
      </c>
      <c r="Q13" s="20">
        <v>2019</v>
      </c>
      <c r="R13" s="35"/>
      <c r="S13" s="10"/>
    </row>
    <row r="14" spans="1:23" s="11" customFormat="1" x14ac:dyDescent="0.15">
      <c r="A14" s="14" t="s">
        <v>6</v>
      </c>
      <c r="B14" s="34">
        <v>0.25802997358022961</v>
      </c>
      <c r="C14" s="34">
        <v>0.25830359218388921</v>
      </c>
      <c r="D14" s="38">
        <f t="shared" ref="D14:J14" si="0">D4/D$10</f>
        <v>0.21597264219611464</v>
      </c>
      <c r="E14" s="38">
        <f t="shared" si="0"/>
        <v>0.21858756244090385</v>
      </c>
      <c r="F14" s="38">
        <f>F4/F$10</f>
        <v>0.21583030136610146</v>
      </c>
      <c r="G14" s="46">
        <f>G4/G$10</f>
        <v>0.21313260185421451</v>
      </c>
      <c r="H14" s="38">
        <f t="shared" si="0"/>
        <v>0.21164545759961981</v>
      </c>
      <c r="I14" s="38">
        <f t="shared" si="0"/>
        <v>0.20543913584715057</v>
      </c>
      <c r="J14" s="38">
        <f t="shared" si="0"/>
        <v>0.21515581939308792</v>
      </c>
      <c r="K14" s="38">
        <f>K4/K$10</f>
        <v>0.23234145100211051</v>
      </c>
      <c r="L14" s="38">
        <f>L4/L$10</f>
        <v>0.24615587743056669</v>
      </c>
      <c r="M14" s="38">
        <f>M4/$M$10</f>
        <v>0.25855352976756241</v>
      </c>
      <c r="N14" s="38">
        <f t="shared" ref="N14:N19" si="1">N4/$N$10</f>
        <v>0.25302360099960264</v>
      </c>
      <c r="O14" s="38">
        <f>O4/$O$10</f>
        <v>0.26605492612123427</v>
      </c>
      <c r="P14" s="38">
        <f>P4/$P$10</f>
        <v>0.2838815263499469</v>
      </c>
      <c r="Q14" s="52">
        <f>Q4/$Q$10</f>
        <v>0.30275329197954076</v>
      </c>
      <c r="R14" s="39"/>
      <c r="S14" s="10"/>
    </row>
    <row r="15" spans="1:23" s="11" customFormat="1" x14ac:dyDescent="0.15">
      <c r="A15" s="14" t="s">
        <v>7</v>
      </c>
      <c r="B15" s="32">
        <v>0.10856421407028126</v>
      </c>
      <c r="C15" s="32">
        <v>0.10990779104164672</v>
      </c>
      <c r="D15" s="38">
        <f t="shared" ref="D15:J15" si="2">D5/D$10</f>
        <v>0.10920419767336668</v>
      </c>
      <c r="E15" s="38">
        <f t="shared" si="2"/>
        <v>0.10519740634537965</v>
      </c>
      <c r="F15" s="38">
        <f t="shared" si="2"/>
        <v>0.10255200109837304</v>
      </c>
      <c r="G15" s="46">
        <f t="shared" si="2"/>
        <v>0.10388279322956537</v>
      </c>
      <c r="H15" s="38">
        <f t="shared" si="2"/>
        <v>9.6841993133342616E-2</v>
      </c>
      <c r="I15" s="38">
        <f t="shared" si="2"/>
        <v>9.6397904842962651E-2</v>
      </c>
      <c r="J15" s="38">
        <f t="shared" si="2"/>
        <v>9.7968982793092546E-2</v>
      </c>
      <c r="K15" s="38">
        <f t="shared" ref="K15:L20" si="3">K5/K$10</f>
        <v>9.5148108787738175E-2</v>
      </c>
      <c r="L15" s="38">
        <f t="shared" si="3"/>
        <v>9.0149982336127435E-2</v>
      </c>
      <c r="M15" s="38">
        <f t="shared" ref="M15:M20" si="4">M5/$M$10</f>
        <v>8.1887151127624652E-2</v>
      </c>
      <c r="N15" s="38">
        <f t="shared" si="1"/>
        <v>7.3761743853461667E-2</v>
      </c>
      <c r="O15" s="38">
        <f t="shared" ref="O15:O20" si="5">O5/$O$10</f>
        <v>6.3087375345898811E-2</v>
      </c>
      <c r="P15" s="38">
        <f t="shared" ref="P15:P20" si="6">P5/$P$10</f>
        <v>5.6828976946735769E-2</v>
      </c>
      <c r="Q15" s="46">
        <f t="shared" ref="Q15:Q20" si="7">Q5/$Q$10</f>
        <v>5.3360902528385393E-2</v>
      </c>
      <c r="R15" s="36"/>
      <c r="S15" s="10"/>
    </row>
    <row r="16" spans="1:23" s="11" customFormat="1" x14ac:dyDescent="0.15">
      <c r="A16" s="17" t="s">
        <v>1</v>
      </c>
      <c r="B16" s="32">
        <v>0.18701456594421453</v>
      </c>
      <c r="C16" s="32">
        <v>0.18361570332690649</v>
      </c>
      <c r="D16" s="38">
        <f t="shared" ref="D16:J16" si="8">D6/D$10</f>
        <v>0.18173437337479464</v>
      </c>
      <c r="E16" s="38">
        <f t="shared" si="8"/>
        <v>0.17930649685322292</v>
      </c>
      <c r="F16" s="38">
        <f t="shared" si="8"/>
        <v>0.17380466122056704</v>
      </c>
      <c r="G16" s="46">
        <f t="shared" si="8"/>
        <v>0.16717274815003827</v>
      </c>
      <c r="H16" s="38">
        <f t="shared" si="8"/>
        <v>0.16676636157293981</v>
      </c>
      <c r="I16" s="38">
        <f t="shared" si="8"/>
        <v>0.16597795869343016</v>
      </c>
      <c r="J16" s="38">
        <f t="shared" si="8"/>
        <v>0.15939355107649317</v>
      </c>
      <c r="K16" s="38">
        <f t="shared" si="3"/>
        <v>0.15957056683979703</v>
      </c>
      <c r="L16" s="38">
        <f t="shared" si="3"/>
        <v>0.15684448298380277</v>
      </c>
      <c r="M16" s="38">
        <f>M6/$M$10</f>
        <v>0.15266914369653503</v>
      </c>
      <c r="N16" s="38">
        <f t="shared" si="1"/>
        <v>0.15075807579772824</v>
      </c>
      <c r="O16" s="38">
        <f t="shared" si="5"/>
        <v>0.15544888529212136</v>
      </c>
      <c r="P16" s="38">
        <f t="shared" si="6"/>
        <v>0.14712641515941022</v>
      </c>
      <c r="Q16" s="46">
        <f t="shared" si="7"/>
        <v>0.14567236188196034</v>
      </c>
      <c r="R16" s="36"/>
      <c r="S16" s="10"/>
    </row>
    <row r="17" spans="1:27" s="11" customFormat="1" x14ac:dyDescent="0.15">
      <c r="A17" s="14" t="s">
        <v>8</v>
      </c>
      <c r="B17" s="32">
        <v>0.1730985948422997</v>
      </c>
      <c r="C17" s="32">
        <v>0.17468652144781285</v>
      </c>
      <c r="D17" s="38">
        <f t="shared" ref="D17:J17" si="9">D7/D$10</f>
        <v>0.19695134097328185</v>
      </c>
      <c r="E17" s="38">
        <f t="shared" si="9"/>
        <v>0.18934889070328104</v>
      </c>
      <c r="F17" s="38">
        <f t="shared" si="9"/>
        <v>0.21193021898812386</v>
      </c>
      <c r="G17" s="46">
        <f t="shared" si="9"/>
        <v>0.2144084375265799</v>
      </c>
      <c r="H17" s="38">
        <f t="shared" si="9"/>
        <v>0.23167184260769097</v>
      </c>
      <c r="I17" s="38">
        <f t="shared" si="9"/>
        <v>0.24402931947167678</v>
      </c>
      <c r="J17" s="38">
        <f t="shared" si="9"/>
        <v>0.24818783242371142</v>
      </c>
      <c r="K17" s="38">
        <f t="shared" si="3"/>
        <v>0.23682812195961622</v>
      </c>
      <c r="L17" s="38">
        <f t="shared" si="3"/>
        <v>0.23056527960661305</v>
      </c>
      <c r="M17" s="38">
        <f>M7/$M$10</f>
        <v>0.22512745182752963</v>
      </c>
      <c r="N17" s="38">
        <f t="shared" si="1"/>
        <v>0.22780366542865679</v>
      </c>
      <c r="O17" s="38">
        <f t="shared" si="5"/>
        <v>0.21693076802589673</v>
      </c>
      <c r="P17" s="38">
        <f t="shared" si="6"/>
        <v>0.21463708274156076</v>
      </c>
      <c r="Q17" s="52">
        <f t="shared" si="7"/>
        <v>0.20086516487104147</v>
      </c>
      <c r="R17" s="36"/>
      <c r="S17" s="10"/>
    </row>
    <row r="18" spans="1:27" s="11" customFormat="1" x14ac:dyDescent="0.15">
      <c r="A18" s="14" t="s">
        <v>0</v>
      </c>
      <c r="B18" s="32">
        <v>7.0257885015547916E-2</v>
      </c>
      <c r="C18" s="32">
        <v>6.8078744536060859E-2</v>
      </c>
      <c r="D18" s="38">
        <f t="shared" ref="D18:J18" si="10">D8/D$10</f>
        <v>6.518342267554128E-2</v>
      </c>
      <c r="E18" s="38">
        <f t="shared" si="10"/>
        <v>6.8052354906094709E-2</v>
      </c>
      <c r="F18" s="38">
        <f t="shared" si="10"/>
        <v>6.3920162010022652E-2</v>
      </c>
      <c r="G18" s="46">
        <f t="shared" si="10"/>
        <v>6.2635025941992009E-2</v>
      </c>
      <c r="H18" s="38">
        <f t="shared" si="10"/>
        <v>6.2045739476724655E-2</v>
      </c>
      <c r="I18" s="38">
        <f t="shared" si="10"/>
        <v>5.8304863643775573E-2</v>
      </c>
      <c r="J18" s="38">
        <f t="shared" si="10"/>
        <v>5.492083587435638E-2</v>
      </c>
      <c r="K18" s="38">
        <f t="shared" si="3"/>
        <v>5.2739900312832107E-2</v>
      </c>
      <c r="L18" s="38">
        <f t="shared" si="3"/>
        <v>5.6656425189039121E-2</v>
      </c>
      <c r="M18" s="38">
        <f t="shared" si="4"/>
        <v>5.4692819493649014E-2</v>
      </c>
      <c r="N18" s="38">
        <f t="shared" si="1"/>
        <v>5.5106215991672161E-2</v>
      </c>
      <c r="O18" s="38">
        <f t="shared" si="5"/>
        <v>5.443990497572182E-2</v>
      </c>
      <c r="P18" s="38">
        <f t="shared" si="6"/>
        <v>5.219198826174061E-2</v>
      </c>
      <c r="Q18" s="46">
        <f t="shared" si="7"/>
        <v>5.1946167519135208E-2</v>
      </c>
      <c r="R18" s="36"/>
      <c r="S18" s="10"/>
    </row>
    <row r="19" spans="1:27" s="11" customFormat="1" x14ac:dyDescent="0.15">
      <c r="A19" s="14" t="s">
        <v>9</v>
      </c>
      <c r="B19" s="32">
        <v>0.20303476654742703</v>
      </c>
      <c r="C19" s="32">
        <v>0.20540764746368387</v>
      </c>
      <c r="D19" s="38">
        <f t="shared" ref="D19:J19" si="11">D9/D$10</f>
        <v>0.23095402310690094</v>
      </c>
      <c r="E19" s="38">
        <f t="shared" si="11"/>
        <v>0.23950728875111765</v>
      </c>
      <c r="F19" s="38">
        <f t="shared" si="11"/>
        <v>0.23196265531681198</v>
      </c>
      <c r="G19" s="46">
        <f t="shared" si="11"/>
        <v>0.23877264608318452</v>
      </c>
      <c r="H19" s="38">
        <f t="shared" si="11"/>
        <v>0.23102860560968216</v>
      </c>
      <c r="I19" s="38">
        <f t="shared" si="11"/>
        <v>0.22985081750100422</v>
      </c>
      <c r="J19" s="38">
        <f t="shared" si="11"/>
        <v>0.22437297843925863</v>
      </c>
      <c r="K19" s="38">
        <f t="shared" si="3"/>
        <v>0.22337185109790597</v>
      </c>
      <c r="L19" s="38">
        <f t="shared" si="3"/>
        <v>0.21962795245385089</v>
      </c>
      <c r="M19" s="38">
        <f>M9/$M$10</f>
        <v>0.22706990408709929</v>
      </c>
      <c r="N19" s="38">
        <f t="shared" si="1"/>
        <v>0.23954669792887848</v>
      </c>
      <c r="O19" s="38">
        <f t="shared" si="5"/>
        <v>0.24403814023912704</v>
      </c>
      <c r="P19" s="38">
        <f t="shared" si="6"/>
        <v>0.2453340105406058</v>
      </c>
      <c r="Q19" s="52">
        <f t="shared" si="7"/>
        <v>0.24540211121993691</v>
      </c>
      <c r="R19" s="36"/>
      <c r="S19" s="10"/>
    </row>
    <row r="20" spans="1:27" s="11" customFormat="1" x14ac:dyDescent="0.15">
      <c r="A20" s="14" t="s">
        <v>10</v>
      </c>
      <c r="B20" s="24">
        <v>1</v>
      </c>
      <c r="C20" s="24">
        <v>1</v>
      </c>
      <c r="D20" s="38">
        <f t="shared" ref="D20:J20" si="12">D10/D$10</f>
        <v>1</v>
      </c>
      <c r="E20" s="38">
        <f t="shared" si="12"/>
        <v>1</v>
      </c>
      <c r="F20" s="38">
        <f t="shared" si="12"/>
        <v>1</v>
      </c>
      <c r="G20" s="46">
        <f t="shared" si="12"/>
        <v>1</v>
      </c>
      <c r="H20" s="38">
        <f t="shared" si="12"/>
        <v>1</v>
      </c>
      <c r="I20" s="38">
        <f t="shared" si="12"/>
        <v>1</v>
      </c>
      <c r="J20" s="38">
        <f t="shared" si="12"/>
        <v>1</v>
      </c>
      <c r="K20" s="38">
        <f t="shared" si="3"/>
        <v>1</v>
      </c>
      <c r="L20" s="38">
        <f t="shared" si="3"/>
        <v>1</v>
      </c>
      <c r="M20" s="38">
        <f t="shared" si="4"/>
        <v>1</v>
      </c>
      <c r="N20" s="38">
        <f t="shared" ref="N20" si="13">N10/$N$10</f>
        <v>1</v>
      </c>
      <c r="O20" s="38">
        <f t="shared" si="5"/>
        <v>1</v>
      </c>
      <c r="P20" s="38">
        <f t="shared" si="6"/>
        <v>1</v>
      </c>
      <c r="Q20" s="46">
        <f t="shared" si="7"/>
        <v>1</v>
      </c>
      <c r="R20" s="37"/>
      <c r="S20" s="10"/>
    </row>
    <row r="21" spans="1:27" x14ac:dyDescent="0.15">
      <c r="A21" s="3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27" ht="14.25" x14ac:dyDescent="0.2">
      <c r="A22" s="18" t="s">
        <v>26</v>
      </c>
      <c r="F22" s="12"/>
      <c r="G22" s="13"/>
    </row>
    <row r="23" spans="1:27" ht="14.25" x14ac:dyDescent="0.2">
      <c r="F23" s="12"/>
      <c r="G23" s="13"/>
    </row>
    <row r="26" spans="1:27" x14ac:dyDescent="0.15">
      <c r="A26" s="30" t="s">
        <v>25</v>
      </c>
      <c r="B26" s="30"/>
      <c r="C26" s="30"/>
      <c r="D26" s="19" t="s">
        <v>4</v>
      </c>
    </row>
    <row r="27" spans="1:27" x14ac:dyDescent="0.15">
      <c r="A27" s="25"/>
      <c r="B27" s="26" t="s">
        <v>11</v>
      </c>
      <c r="C27" s="26" t="s">
        <v>12</v>
      </c>
      <c r="D27" s="26" t="s">
        <v>13</v>
      </c>
    </row>
    <row r="28" spans="1:27" x14ac:dyDescent="0.15">
      <c r="A28" s="25" t="s">
        <v>14</v>
      </c>
      <c r="B28" s="47">
        <v>121.31699999999999</v>
      </c>
      <c r="C28" s="47">
        <v>209.48500000000001</v>
      </c>
      <c r="D28" s="47">
        <v>330.80399999999997</v>
      </c>
    </row>
    <row r="29" spans="1:27" x14ac:dyDescent="0.15">
      <c r="A29" s="10"/>
      <c r="B29" s="53">
        <f>B28/D28</f>
        <v>0.36673377589146444</v>
      </c>
      <c r="C29" s="53">
        <f>C28/D28</f>
        <v>0.63326017823242775</v>
      </c>
      <c r="D29" s="27"/>
    </row>
    <row r="31" spans="1:27" x14ac:dyDescent="0.1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x14ac:dyDescent="0.1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x14ac:dyDescent="0.1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x14ac:dyDescent="0.1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x14ac:dyDescent="0.1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x14ac:dyDescent="0.1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x14ac:dyDescent="0.15">
      <c r="A37" s="3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media05</cp:lastModifiedBy>
  <cp:lastPrinted>2005-05-13T02:32:24Z</cp:lastPrinted>
  <dcterms:created xsi:type="dcterms:W3CDTF">2003-12-25T07:42:18Z</dcterms:created>
  <dcterms:modified xsi:type="dcterms:W3CDTF">2021-06-10T01:13:09Z</dcterms:modified>
</cp:coreProperties>
</file>