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ate1904="1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Nr5800m\メディア事業部\40_企業案件\さ行\資源エネルギー庁\10-実装\data\"/>
    </mc:Choice>
  </mc:AlternateContent>
  <xr:revisionPtr revIDLastSave="0" documentId="13_ncr:1_{001811CA-73F0-42AB-B741-40C81DC3EBAD}" xr6:coauthVersionLast="47" xr6:coauthVersionMax="47" xr10:uidLastSave="{00000000-0000-0000-0000-000000000000}"/>
  <bookViews>
    <workbookView xWindow="735" yWindow="735" windowWidth="19785" windowHeight="14670" tabRatio="864" xr2:uid="{00000000-000D-0000-FFFF-FFFF00000000}"/>
  </bookViews>
  <sheets>
    <sheet name="グラフ2020" sheetId="71" r:id="rId1"/>
    <sheet name="データ2020" sheetId="72" r:id="rId2"/>
    <sheet name="グラフ2019" sheetId="70" r:id="rId3"/>
    <sheet name="データ2019" sheetId="69" r:id="rId4"/>
  </sheets>
  <definedNames>
    <definedName name="\I">#REF!</definedName>
    <definedName name="\P">#REF!</definedName>
    <definedName name="aa">#REF!</definedName>
    <definedName name="INIT">#REF!</definedName>
    <definedName name="LEAP">#REF!</definedName>
    <definedName name="NONLEAP">#REF!</definedName>
    <definedName name="Print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6" i="72" l="1"/>
  <c r="E6" i="72" s="1"/>
  <c r="H6" i="72" s="1"/>
  <c r="H17" i="72"/>
  <c r="D5" i="72"/>
  <c r="D17" i="72"/>
  <c r="G5" i="72"/>
  <c r="E5" i="72"/>
  <c r="H5" i="72" s="1"/>
  <c r="G6" i="72" l="1"/>
  <c r="D17" i="69"/>
  <c r="G6" i="69" l="1"/>
  <c r="G5" i="69"/>
  <c r="E5" i="69"/>
  <c r="H5" i="69" s="1"/>
  <c r="E6" i="69"/>
  <c r="H6" i="6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長嶋 モニカ</author>
  </authors>
  <commentList>
    <comment ref="D5" authorId="0" shapeId="0" xr:uid="{B63EB8BC-1FF2-4D17-B6DD-C8EF6637402B}">
      <text>
        <r>
          <rPr>
            <sz val="9"/>
            <color indexed="81"/>
            <rFont val="Tahoma"/>
            <family val="2"/>
          </rPr>
          <t xml:space="preserve">Gas - Trade 2016-2017
Pipeline + LNG </t>
        </r>
      </text>
    </comment>
    <comment ref="D6" authorId="0" shapeId="0" xr:uid="{A5620921-F7EF-40C8-A2D5-23D4F064BD4B}">
      <text>
        <r>
          <rPr>
            <sz val="9"/>
            <color indexed="81"/>
            <rFont val="Tahoma"/>
            <family val="2"/>
          </rPr>
          <t>Oil: Trade movements</t>
        </r>
        <r>
          <rPr>
            <sz val="9"/>
            <color indexed="81"/>
            <rFont val="ＭＳ Ｐゴシック"/>
            <family val="3"/>
            <charset val="128"/>
          </rPr>
          <t xml:space="preserve">
＝</t>
        </r>
        <r>
          <rPr>
            <sz val="9"/>
            <color indexed="81"/>
            <rFont val="Tahoma"/>
            <family val="2"/>
          </rPr>
          <t>Crude + Product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長嶋 モニカ</author>
  </authors>
  <commentList>
    <comment ref="D5" authorId="0" shapeId="0" xr:uid="{77BD3604-5DE7-467B-BB34-328F3BF1757A}">
      <text>
        <r>
          <rPr>
            <b/>
            <sz val="9"/>
            <color indexed="81"/>
            <rFont val="ＭＳ Ｐゴシック"/>
            <family val="3"/>
            <charset val="128"/>
          </rPr>
          <t>長嶋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ＭＳ Ｐゴシック"/>
            <family val="3"/>
            <charset val="128"/>
          </rPr>
          <t>モニカ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Gas - Trade 2016-2017
Pipeline + LNG </t>
        </r>
      </text>
    </comment>
    <comment ref="D6" authorId="0" shapeId="0" xr:uid="{FF27A7A0-A169-4AEC-9E6F-C619779083C6}">
      <text>
        <r>
          <rPr>
            <b/>
            <sz val="9"/>
            <color indexed="81"/>
            <rFont val="ＭＳ Ｐゴシック"/>
            <family val="3"/>
            <charset val="128"/>
          </rPr>
          <t>長嶋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ＭＳ Ｐゴシック"/>
            <family val="3"/>
            <charset val="128"/>
          </rPr>
          <t>モニカ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Oil: Trade movements
</t>
        </r>
        <r>
          <rPr>
            <b/>
            <sz val="9"/>
            <color indexed="81"/>
            <rFont val="ＭＳ Ｐゴシック"/>
            <family val="3"/>
            <charset val="128"/>
          </rPr>
          <t>細川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ＭＳ Ｐゴシック"/>
            <family val="3"/>
            <charset val="128"/>
          </rPr>
          <t>元</t>
        </r>
        <r>
          <rPr>
            <sz val="9"/>
            <color indexed="81"/>
            <rFont val="ＭＳ Ｐゴシック"/>
            <family val="3"/>
            <charset val="128"/>
          </rPr>
          <t xml:space="preserve">
＝</t>
        </r>
        <r>
          <rPr>
            <sz val="9"/>
            <color indexed="81"/>
            <rFont val="Tahoma"/>
            <family val="2"/>
          </rPr>
          <t>Crude + Product</t>
        </r>
      </text>
    </comment>
  </commentList>
</comments>
</file>

<file path=xl/sharedStrings.xml><?xml version="1.0" encoding="utf-8"?>
<sst xmlns="http://schemas.openxmlformats.org/spreadsheetml/2006/main" count="52" uniqueCount="30">
  <si>
    <t>A</t>
  </si>
  <si>
    <t>B</t>
  </si>
  <si>
    <t>C　=A-B</t>
  </si>
  <si>
    <t>生産量</t>
  </si>
  <si>
    <t>貿易量</t>
  </si>
  <si>
    <t>単位</t>
  </si>
  <si>
    <t>シェア％</t>
  </si>
  <si>
    <t>ガス</t>
  </si>
  <si>
    <t>兆m3</t>
  </si>
  <si>
    <t>石油</t>
  </si>
  <si>
    <t>百万b/d</t>
  </si>
  <si>
    <t>国内消費量</t>
    <rPh sb="0" eb="2">
      <t>コクナイ</t>
    </rPh>
    <phoneticPr fontId="2"/>
  </si>
  <si>
    <t>国内消費量</t>
    <phoneticPr fontId="2"/>
  </si>
  <si>
    <t>Gas pipeline</t>
    <phoneticPr fontId="2"/>
  </si>
  <si>
    <t>Gas LNG</t>
    <phoneticPr fontId="2"/>
  </si>
  <si>
    <t>bcm</t>
    <phoneticPr fontId="2"/>
  </si>
  <si>
    <t>Gas total imports</t>
    <phoneticPr fontId="2"/>
  </si>
  <si>
    <t>出典：BP「Statistical Review of World Energy 2019」を基に作成</t>
    <rPh sb="0" eb="2">
      <t>シュッテン</t>
    </rPh>
    <rPh sb="47" eb="48">
      <t>モト</t>
    </rPh>
    <phoneticPr fontId="2"/>
  </si>
  <si>
    <t>【第222-1-21】石油、天然ガスの貿易比率（2018年）</t>
    <phoneticPr fontId="2"/>
  </si>
  <si>
    <r>
      <rPr>
        <sz val="8"/>
        <rFont val="ＭＳ Ｐゴシック"/>
        <family val="2"/>
        <charset val="128"/>
      </rPr>
      <t>「</t>
    </r>
    <r>
      <rPr>
        <sz val="8"/>
        <rFont val="Arial"/>
        <family val="2"/>
      </rPr>
      <t>Gas - trade 2017-2018</t>
    </r>
    <r>
      <rPr>
        <sz val="8"/>
        <rFont val="ＭＳ Ｐゴシック"/>
        <family val="2"/>
        <charset val="128"/>
      </rPr>
      <t>」</t>
    </r>
    <phoneticPr fontId="2"/>
  </si>
  <si>
    <t>出典：BP「Statistical Review of World Energy 2020」を基に作成</t>
  </si>
  <si>
    <t>Gas total imports</t>
  </si>
  <si>
    <r>
      <rPr>
        <sz val="8"/>
        <rFont val="ＭＳ Ｐゴシック"/>
        <family val="2"/>
        <charset val="128"/>
      </rPr>
      <t>「</t>
    </r>
    <r>
      <rPr>
        <sz val="8"/>
        <rFont val="Arial"/>
        <family val="2"/>
      </rPr>
      <t>Gas - trade 2019</t>
    </r>
    <r>
      <rPr>
        <sz val="8"/>
        <rFont val="ＭＳ Ｐゴシック"/>
        <family val="2"/>
        <charset val="128"/>
      </rPr>
      <t>」</t>
    </r>
  </si>
  <si>
    <t>Crude imports</t>
  </si>
  <si>
    <t>Products imports</t>
  </si>
  <si>
    <t>Total imports</t>
  </si>
  <si>
    <r>
      <rPr>
        <sz val="8"/>
        <rFont val="ＭＳ Ｐゴシック"/>
        <family val="2"/>
        <charset val="128"/>
      </rPr>
      <t>「</t>
    </r>
    <r>
      <rPr>
        <sz val="8"/>
        <rFont val="Arial"/>
        <family val="2"/>
      </rPr>
      <t>Oil - trade 2019</t>
    </r>
    <r>
      <rPr>
        <sz val="8"/>
        <rFont val="ＭＳ Ｐゴシック"/>
        <family val="2"/>
        <charset val="128"/>
      </rPr>
      <t>」</t>
    </r>
  </si>
  <si>
    <t>million b/d</t>
  </si>
  <si>
    <t>本蔵チェック済</t>
    <rPh sb="0" eb="2">
      <t>モトクラ</t>
    </rPh>
    <rPh sb="6" eb="7">
      <t>スミ</t>
    </rPh>
    <phoneticPr fontId="2"/>
  </si>
  <si>
    <t>【第222-1-22】石油、天然ガスの貿易比率（2019年）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</si>
</sst>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_(* #,##0_);_(* \(#,##0\);_(* &quot;-&quot;_);_(@_)"/>
    <numFmt numFmtId="177" formatCode="0.0%"/>
  </numFmts>
  <fonts count="21">
    <font>
      <sz val="8"/>
      <name val="Arial"/>
      <family val="2"/>
    </font>
    <font>
      <sz val="9"/>
      <name val="Geneva"/>
      <family val="2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Arial"/>
      <family val="2"/>
    </font>
    <font>
      <sz val="11"/>
      <color indexed="8"/>
      <name val="ＭＳ Ｐゴシック"/>
      <family val="3"/>
      <charset val="128"/>
    </font>
    <font>
      <b/>
      <sz val="11"/>
      <name val="Arial"/>
      <family val="2"/>
    </font>
    <font>
      <b/>
      <sz val="11"/>
      <color indexed="8"/>
      <name val="Arial"/>
      <family val="2"/>
    </font>
    <font>
      <sz val="9"/>
      <name val="Arial"/>
      <family val="2"/>
    </font>
    <font>
      <b/>
      <sz val="9"/>
      <name val="ＭＳ Ｐゴシック"/>
      <family val="3"/>
      <charset val="128"/>
    </font>
    <font>
      <b/>
      <sz val="9"/>
      <name val="Arial"/>
      <family val="2"/>
    </font>
    <font>
      <sz val="9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1"/>
      <color theme="5"/>
      <name val="ＭＳ Ｐゴシック"/>
      <family val="3"/>
      <charset val="128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indexed="81"/>
      <name val="ＭＳ Ｐゴシック"/>
      <family val="3"/>
      <charset val="128"/>
    </font>
    <font>
      <sz val="8"/>
      <name val="ＭＳ Ｐゴシック"/>
      <family val="2"/>
      <charset val="128"/>
    </font>
    <font>
      <sz val="8"/>
      <name val="Arial"/>
      <family val="2"/>
      <charset val="128"/>
    </font>
    <font>
      <sz val="9"/>
      <color indexed="81"/>
      <name val="ＭＳ Ｐゴシック"/>
      <family val="3"/>
      <charset val="128"/>
    </font>
    <font>
      <sz val="11"/>
      <name val="ＭＳ Ｐゴシック"/>
      <family val="2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 applyFill="0" applyBorder="0"/>
    <xf numFmtId="177" fontId="1" fillId="0" borderId="0" applyFont="0" applyFill="0" applyBorder="0" applyAlignment="0" applyProtection="0"/>
    <xf numFmtId="176" fontId="1" fillId="0" borderId="0" applyFont="0" applyFill="0" applyBorder="0" applyAlignment="0" applyProtection="0"/>
  </cellStyleXfs>
  <cellXfs count="33">
    <xf numFmtId="0" fontId="0" fillId="0" borderId="0" xfId="0"/>
    <xf numFmtId="0" fontId="3" fillId="0" borderId="0" xfId="0" applyFont="1" applyFill="1" applyAlignment="1">
      <alignment horizontal="left"/>
    </xf>
    <xf numFmtId="0" fontId="3" fillId="0" borderId="0" xfId="0" applyFont="1"/>
    <xf numFmtId="0" fontId="4" fillId="0" borderId="0" xfId="0" applyFont="1"/>
    <xf numFmtId="10" fontId="0" fillId="0" borderId="0" xfId="0" applyNumberFormat="1"/>
    <xf numFmtId="10" fontId="5" fillId="0" borderId="0" xfId="0" applyNumberFormat="1" applyFont="1" applyAlignment="1">
      <alignment horizontal="center" vertical="center" readingOrder="1"/>
    </xf>
    <xf numFmtId="0" fontId="3" fillId="0" borderId="1" xfId="0" applyFont="1" applyBorder="1"/>
    <xf numFmtId="0" fontId="3" fillId="0" borderId="2" xfId="0" applyFont="1" applyBorder="1"/>
    <xf numFmtId="177" fontId="0" fillId="0" borderId="0" xfId="1" applyFont="1"/>
    <xf numFmtId="176" fontId="0" fillId="0" borderId="0" xfId="2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176" fontId="10" fillId="0" borderId="0" xfId="2" applyFont="1"/>
    <xf numFmtId="177" fontId="10" fillId="0" borderId="0" xfId="1" applyNumberFormat="1" applyFont="1"/>
    <xf numFmtId="176" fontId="4" fillId="0" borderId="0" xfId="2" applyFont="1"/>
    <xf numFmtId="40" fontId="7" fillId="2" borderId="1" xfId="2" applyNumberFormat="1" applyFont="1" applyFill="1" applyBorder="1" applyAlignment="1">
      <alignment horizontal="center"/>
    </xf>
    <xf numFmtId="0" fontId="12" fillId="0" borderId="1" xfId="0" applyFont="1" applyBorder="1"/>
    <xf numFmtId="177" fontId="6" fillId="2" borderId="1" xfId="1" applyNumberFormat="1" applyFont="1" applyFill="1" applyBorder="1"/>
    <xf numFmtId="40" fontId="4" fillId="0" borderId="0" xfId="0" applyNumberFormat="1" applyFont="1"/>
    <xf numFmtId="40" fontId="4" fillId="3" borderId="1" xfId="0" applyNumberFormat="1" applyFont="1" applyFill="1" applyBorder="1"/>
    <xf numFmtId="40" fontId="6" fillId="3" borderId="1" xfId="0" applyNumberFormat="1" applyFont="1" applyFill="1" applyBorder="1"/>
    <xf numFmtId="0" fontId="13" fillId="0" borderId="0" xfId="0" applyFont="1"/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18" fillId="0" borderId="0" xfId="0" applyFont="1"/>
    <xf numFmtId="177" fontId="6" fillId="4" borderId="1" xfId="1" applyNumberFormat="1" applyFont="1" applyFill="1" applyBorder="1"/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20" fillId="0" borderId="0" xfId="0" applyFont="1"/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</cellXfs>
  <cellStyles count="3">
    <cellStyle name="パーセント" xfId="1" builtinId="5"/>
    <cellStyle name="桁区切り" xfId="2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04421704670882E-2"/>
          <c:y val="9.440575558237882E-2"/>
          <c:w val="0.88420183763949334"/>
          <c:h val="0.79720415825119895"/>
        </c:manualLayout>
      </c:layout>
      <c:barChart>
        <c:barDir val="bar"/>
        <c:grouping val="percentStacked"/>
        <c:varyColors val="0"/>
        <c:ser>
          <c:idx val="1"/>
          <c:order val="0"/>
          <c:tx>
            <c:v>貿易量</c:v>
          </c:tx>
          <c:spPr>
            <a:solidFill>
              <a:srgbClr val="1F497D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データ2020!$B$5:$B$6</c:f>
              <c:strCache>
                <c:ptCount val="2"/>
                <c:pt idx="0">
                  <c:v>ガス</c:v>
                </c:pt>
                <c:pt idx="1">
                  <c:v>石油</c:v>
                </c:pt>
              </c:strCache>
            </c:strRef>
          </c:cat>
          <c:val>
            <c:numRef>
              <c:f>データ2020!$D$5:$D$6</c:f>
              <c:numCache>
                <c:formatCode>#,##0.00_);[Red]\(#,##0.00\)</c:formatCode>
                <c:ptCount val="2"/>
                <c:pt idx="0">
                  <c:v>1.2866</c:v>
                </c:pt>
                <c:pt idx="1">
                  <c:v>70.924999999999997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28-454B-BC25-E802E589BC45}"/>
            </c:ext>
          </c:extLst>
        </c:ser>
        <c:ser>
          <c:idx val="2"/>
          <c:order val="1"/>
          <c:tx>
            <c:v>国内消費量（=国内生産量-貿易量）</c:v>
          </c:tx>
          <c:spPr>
            <a:solidFill>
              <a:srgbClr val="F7964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データ2020!$B$5:$B$6</c:f>
              <c:strCache>
                <c:ptCount val="2"/>
                <c:pt idx="0">
                  <c:v>ガス</c:v>
                </c:pt>
                <c:pt idx="1">
                  <c:v>石油</c:v>
                </c:pt>
              </c:strCache>
            </c:strRef>
          </c:cat>
          <c:val>
            <c:numRef>
              <c:f>データ2020!$E$5:$E$6</c:f>
              <c:numCache>
                <c:formatCode>#,##0.00_);[Red]\(#,##0.00\)</c:formatCode>
                <c:ptCount val="2"/>
                <c:pt idx="0">
                  <c:v>2.7027000000000001</c:v>
                </c:pt>
                <c:pt idx="1">
                  <c:v>24.266999999999996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28-454B-BC25-E802E589B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45363408"/>
        <c:axId val="1"/>
      </c:barChart>
      <c:catAx>
        <c:axId val="54536340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ja-JP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ja-JP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4536340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4345991561181434"/>
          <c:y val="2.4221453287197232E-2"/>
          <c:w val="0.82559774964838251"/>
          <c:h val="0.1280276816608996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04421704670882E-2"/>
          <c:y val="9.440575558237882E-2"/>
          <c:w val="0.88420183763949334"/>
          <c:h val="0.79720415825119895"/>
        </c:manualLayout>
      </c:layout>
      <c:barChart>
        <c:barDir val="bar"/>
        <c:grouping val="percentStacked"/>
        <c:varyColors val="0"/>
        <c:ser>
          <c:idx val="1"/>
          <c:order val="0"/>
          <c:tx>
            <c:v>貿易量</c:v>
          </c:tx>
          <c:spPr>
            <a:solidFill>
              <a:srgbClr val="1F497D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データ2019!$B$5:$B$6</c:f>
              <c:strCache>
                <c:ptCount val="2"/>
                <c:pt idx="0">
                  <c:v>ガス</c:v>
                </c:pt>
                <c:pt idx="1">
                  <c:v>石油</c:v>
                </c:pt>
              </c:strCache>
            </c:strRef>
          </c:cat>
          <c:val>
            <c:numRef>
              <c:f>データ2019!$D$5:$D$6</c:f>
              <c:numCache>
                <c:formatCode>#,##0.00_);[Red]\(#,##0.00\)</c:formatCode>
                <c:ptCount val="2"/>
                <c:pt idx="0">
                  <c:v>0.94340000000000002</c:v>
                </c:pt>
                <c:pt idx="1">
                  <c:v>71.34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51-4DAE-94AE-34F9A2BB10A1}"/>
            </c:ext>
          </c:extLst>
        </c:ser>
        <c:ser>
          <c:idx val="2"/>
          <c:order val="1"/>
          <c:tx>
            <c:v>国内消費量（=国内生産量-貿易量）</c:v>
          </c:tx>
          <c:spPr>
            <a:solidFill>
              <a:srgbClr val="F7964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データ2019!$B$5:$B$6</c:f>
              <c:strCache>
                <c:ptCount val="2"/>
                <c:pt idx="0">
                  <c:v>ガス</c:v>
                </c:pt>
                <c:pt idx="1">
                  <c:v>石油</c:v>
                </c:pt>
              </c:strCache>
            </c:strRef>
          </c:cat>
          <c:val>
            <c:numRef>
              <c:f>データ2019!$E$5:$E$6</c:f>
              <c:numCache>
                <c:formatCode>#,##0.00_);[Red]\(#,##0.00\)</c:formatCode>
                <c:ptCount val="2"/>
                <c:pt idx="0">
                  <c:v>2.9236</c:v>
                </c:pt>
                <c:pt idx="1">
                  <c:v>23.379999999999995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51-4DAE-94AE-34F9A2BB1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45363408"/>
        <c:axId val="1"/>
      </c:barChart>
      <c:catAx>
        <c:axId val="54536340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ja-JP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ja-JP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4536340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4345991561181434"/>
          <c:y val="2.4221453287197232E-2"/>
          <c:w val="0.82559774964838251"/>
          <c:h val="0.1280276816608996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12</xdr:col>
      <xdr:colOff>371475</xdr:colOff>
      <xdr:row>21</xdr:row>
      <xdr:rowOff>9525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34D00DA-7DD7-4AEB-8D77-DF5511CC64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0.73472</cdr:x>
      <cdr:y>0.21702</cdr:y>
    </cdr:from>
    <cdr:to>
      <cdr:x>0.97303</cdr:x>
      <cdr:y>0.38754</cdr:y>
    </cdr:to>
    <cdr:sp macro="" textlink="">
      <cdr:nvSpPr>
        <cdr:cNvPr id="8193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75698" y="597390"/>
          <a:ext cx="1613901" cy="4694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0" anchor="t" upright="1">
          <a:no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2,427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万バレル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日</a:t>
          </a:r>
          <a:endParaRPr lang="en-US" altLang="ja-JP" sz="12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 xmlns:a="http://schemas.openxmlformats.org/drawingml/2006/main">
          <a:pPr algn="ctr" rtl="0">
            <a:defRPr sz="1000"/>
          </a:pP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(25.5%)</a:t>
          </a:r>
        </a:p>
      </cdr:txBody>
    </cdr:sp>
  </cdr:relSizeAnchor>
  <cdr:relSizeAnchor xmlns:cdr="http://schemas.openxmlformats.org/drawingml/2006/chartDrawing">
    <cdr:from>
      <cdr:x>0.2614</cdr:x>
      <cdr:y>0.25162</cdr:y>
    </cdr:from>
    <cdr:to>
      <cdr:x>0.49971</cdr:x>
      <cdr:y>0.33103</cdr:y>
    </cdr:to>
    <cdr:sp macro="" textlink="">
      <cdr:nvSpPr>
        <cdr:cNvPr id="8194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70273" y="692641"/>
          <a:ext cx="1613903" cy="2185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1200" b="0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7,093</a:t>
          </a:r>
          <a:r>
            <a:rPr lang="ja-JP" altLang="en-US" sz="1200" b="0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万バレル</a:t>
          </a:r>
          <a:r>
            <a:rPr lang="en-US" altLang="ja-JP" sz="1200" b="0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/</a:t>
          </a:r>
          <a:r>
            <a:rPr lang="ja-JP" altLang="en-US" sz="1200" b="0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日</a:t>
          </a:r>
          <a:r>
            <a:rPr lang="en-US" altLang="ja-JP" sz="1200" b="0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(74.5%)</a:t>
          </a:r>
        </a:p>
      </cdr:txBody>
    </cdr:sp>
  </cdr:relSizeAnchor>
  <cdr:relSizeAnchor xmlns:cdr="http://schemas.openxmlformats.org/drawingml/2006/chartDrawing">
    <cdr:from>
      <cdr:x>0.55465</cdr:x>
      <cdr:y>0.63783</cdr:y>
    </cdr:from>
    <cdr:to>
      <cdr:x>0.70698</cdr:x>
      <cdr:y>0.71724</cdr:y>
    </cdr:to>
    <cdr:sp macro="" textlink="">
      <cdr:nvSpPr>
        <cdr:cNvPr id="8195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56242" y="1755771"/>
          <a:ext cx="1031629" cy="2185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2.70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兆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m</a:t>
          </a:r>
          <a:r>
            <a:rPr lang="en-US" altLang="ja-JP" sz="1200" b="0" i="0" u="none" strike="noStrike" baseline="30000">
              <a:solidFill>
                <a:srgbClr val="000000"/>
              </a:solidFill>
              <a:latin typeface="ＭＳ Ｐゴシック"/>
              <a:ea typeface="ＭＳ Ｐゴシック"/>
            </a:rPr>
            <a:t>3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(67.7%)</a:t>
          </a:r>
        </a:p>
      </cdr:txBody>
    </cdr:sp>
  </cdr:relSizeAnchor>
  <cdr:relSizeAnchor xmlns:cdr="http://schemas.openxmlformats.org/drawingml/2006/chartDrawing">
    <cdr:from>
      <cdr:x>0.11994</cdr:x>
      <cdr:y>0.64475</cdr:y>
    </cdr:from>
    <cdr:to>
      <cdr:x>0.27227</cdr:x>
      <cdr:y>0.72416</cdr:y>
    </cdr:to>
    <cdr:sp macro="" textlink="">
      <cdr:nvSpPr>
        <cdr:cNvPr id="8196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2267" y="1774819"/>
          <a:ext cx="1031629" cy="2185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1200" b="0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1.29</a:t>
          </a:r>
          <a:r>
            <a:rPr lang="ja-JP" altLang="en-US" sz="1200" b="0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兆</a:t>
          </a:r>
          <a:r>
            <a:rPr lang="en-US" altLang="ja-JP" sz="1200" b="0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m</a:t>
          </a:r>
          <a:r>
            <a:rPr lang="en-US" altLang="ja-JP" sz="1200" b="0" i="0" u="none" strike="noStrike" baseline="30000">
              <a:solidFill>
                <a:srgbClr val="FFFFFF"/>
              </a:solidFill>
              <a:latin typeface="ＭＳ Ｐゴシック"/>
              <a:ea typeface="ＭＳ Ｐゴシック"/>
            </a:rPr>
            <a:t>3</a:t>
          </a:r>
          <a:r>
            <a:rPr lang="en-US" altLang="ja-JP" sz="1200" b="0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(32.3%)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22860</xdr:colOff>
      <xdr:row>2</xdr:row>
      <xdr:rowOff>7620</xdr:rowOff>
    </xdr:from>
    <xdr:to>
      <xdr:col>28</xdr:col>
      <xdr:colOff>47960</xdr:colOff>
      <xdr:row>31</xdr:row>
      <xdr:rowOff>64543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554B85D1-F55D-47E7-95BA-3540D19571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526" t="23266" r="23881" b="5858"/>
        <a:stretch/>
      </xdr:blipFill>
      <xdr:spPr>
        <a:xfrm>
          <a:off x="8176260" y="358140"/>
          <a:ext cx="7492700" cy="4126003"/>
        </a:xfrm>
        <a:prstGeom prst="rect">
          <a:avLst/>
        </a:prstGeom>
      </xdr:spPr>
    </xdr:pic>
    <xdr:clientData/>
  </xdr:twoCellAnchor>
  <xdr:twoCellAnchor editAs="oneCell">
    <xdr:from>
      <xdr:col>13</xdr:col>
      <xdr:colOff>30480</xdr:colOff>
      <xdr:row>33</xdr:row>
      <xdr:rowOff>30480</xdr:rowOff>
    </xdr:from>
    <xdr:to>
      <xdr:col>28</xdr:col>
      <xdr:colOff>165070</xdr:colOff>
      <xdr:row>64</xdr:row>
      <xdr:rowOff>84269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4C59CA85-E472-4DAF-AF60-8A6F2D9B23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8937" t="18143" r="23732" b="7572"/>
        <a:stretch/>
      </xdr:blipFill>
      <xdr:spPr>
        <a:xfrm>
          <a:off x="8183880" y="4709160"/>
          <a:ext cx="7602190" cy="4069529"/>
        </a:xfrm>
        <a:prstGeom prst="rect">
          <a:avLst/>
        </a:prstGeom>
      </xdr:spPr>
    </xdr:pic>
    <xdr:clientData/>
  </xdr:twoCellAnchor>
  <xdr:twoCellAnchor editAs="oneCell">
    <xdr:from>
      <xdr:col>0</xdr:col>
      <xdr:colOff>137159</xdr:colOff>
      <xdr:row>18</xdr:row>
      <xdr:rowOff>7619</xdr:rowOff>
    </xdr:from>
    <xdr:to>
      <xdr:col>12</xdr:col>
      <xdr:colOff>84362</xdr:colOff>
      <xdr:row>58</xdr:row>
      <xdr:rowOff>99060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8386F3C8-BD5C-4293-ACEB-B352FCA81D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3945" t="15008" r="30366" b="15865"/>
        <a:stretch/>
      </xdr:blipFill>
      <xdr:spPr>
        <a:xfrm>
          <a:off x="137159" y="2743199"/>
          <a:ext cx="7551963" cy="5273041"/>
        </a:xfrm>
        <a:prstGeom prst="rect">
          <a:avLst/>
        </a:prstGeom>
      </xdr:spPr>
    </xdr:pic>
    <xdr:clientData/>
  </xdr:twoCellAnchor>
  <xdr:twoCellAnchor>
    <xdr:from>
      <xdr:col>7</xdr:col>
      <xdr:colOff>739140</xdr:colOff>
      <xdr:row>56</xdr:row>
      <xdr:rowOff>99060</xdr:rowOff>
    </xdr:from>
    <xdr:to>
      <xdr:col>8</xdr:col>
      <xdr:colOff>396240</xdr:colOff>
      <xdr:row>58</xdr:row>
      <xdr:rowOff>83820</xdr:rowOff>
    </xdr:to>
    <xdr:sp macro="" textlink="">
      <xdr:nvSpPr>
        <xdr:cNvPr id="10" name="楕円 9">
          <a:extLst>
            <a:ext uri="{FF2B5EF4-FFF2-40B4-BE49-F238E27FC236}">
              <a16:creationId xmlns:a16="http://schemas.microsoft.com/office/drawing/2014/main" id="{75FD90A6-F699-4CB2-872B-8C98C2AF9FC9}"/>
            </a:ext>
          </a:extLst>
        </xdr:cNvPr>
        <xdr:cNvSpPr/>
      </xdr:nvSpPr>
      <xdr:spPr>
        <a:xfrm>
          <a:off x="5295900" y="7757160"/>
          <a:ext cx="495300" cy="24384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45720</xdr:colOff>
      <xdr:row>56</xdr:row>
      <xdr:rowOff>99060</xdr:rowOff>
    </xdr:from>
    <xdr:to>
      <xdr:col>9</xdr:col>
      <xdr:colOff>541020</xdr:colOff>
      <xdr:row>58</xdr:row>
      <xdr:rowOff>83820</xdr:rowOff>
    </xdr:to>
    <xdr:sp macro="" textlink="">
      <xdr:nvSpPr>
        <xdr:cNvPr id="11" name="楕円 10">
          <a:extLst>
            <a:ext uri="{FF2B5EF4-FFF2-40B4-BE49-F238E27FC236}">
              <a16:creationId xmlns:a16="http://schemas.microsoft.com/office/drawing/2014/main" id="{219A8389-4F09-4CEA-A8E6-C14D8E887322}"/>
            </a:ext>
          </a:extLst>
        </xdr:cNvPr>
        <xdr:cNvSpPr/>
      </xdr:nvSpPr>
      <xdr:spPr>
        <a:xfrm>
          <a:off x="5928360" y="7757160"/>
          <a:ext cx="495300" cy="24384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251459</xdr:colOff>
      <xdr:row>60</xdr:row>
      <xdr:rowOff>106680</xdr:rowOff>
    </xdr:from>
    <xdr:to>
      <xdr:col>12</xdr:col>
      <xdr:colOff>354350</xdr:colOff>
      <xdr:row>128</xdr:row>
      <xdr:rowOff>38100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F17310AE-3734-45A5-ACB0-5141A111A3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2060" t="15938" r="40073" b="7724"/>
        <a:stretch/>
      </xdr:blipFill>
      <xdr:spPr>
        <a:xfrm>
          <a:off x="251459" y="8282940"/>
          <a:ext cx="7707651" cy="8740140"/>
        </a:xfrm>
        <a:prstGeom prst="rect">
          <a:avLst/>
        </a:prstGeom>
      </xdr:spPr>
    </xdr:pic>
    <xdr:clientData/>
  </xdr:twoCellAnchor>
  <xdr:twoCellAnchor>
    <xdr:from>
      <xdr:col>8</xdr:col>
      <xdr:colOff>449580</xdr:colOff>
      <xdr:row>121</xdr:row>
      <xdr:rowOff>22860</xdr:rowOff>
    </xdr:from>
    <xdr:to>
      <xdr:col>9</xdr:col>
      <xdr:colOff>457200</xdr:colOff>
      <xdr:row>123</xdr:row>
      <xdr:rowOff>7620</xdr:rowOff>
    </xdr:to>
    <xdr:sp macro="" textlink="">
      <xdr:nvSpPr>
        <xdr:cNvPr id="13" name="楕円 12">
          <a:extLst>
            <a:ext uri="{FF2B5EF4-FFF2-40B4-BE49-F238E27FC236}">
              <a16:creationId xmlns:a16="http://schemas.microsoft.com/office/drawing/2014/main" id="{D751423B-355E-4964-862E-4D179AFFD91C}"/>
            </a:ext>
          </a:extLst>
        </xdr:cNvPr>
        <xdr:cNvSpPr/>
      </xdr:nvSpPr>
      <xdr:spPr>
        <a:xfrm>
          <a:off x="5844540" y="16101060"/>
          <a:ext cx="495300" cy="24384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137160</xdr:colOff>
      <xdr:row>27</xdr:row>
      <xdr:rowOff>91440</xdr:rowOff>
    </xdr:from>
    <xdr:to>
      <xdr:col>25</xdr:col>
      <xdr:colOff>144780</xdr:colOff>
      <xdr:row>29</xdr:row>
      <xdr:rowOff>76200</xdr:rowOff>
    </xdr:to>
    <xdr:sp macro="" textlink="">
      <xdr:nvSpPr>
        <xdr:cNvPr id="15" name="楕円 14">
          <a:extLst>
            <a:ext uri="{FF2B5EF4-FFF2-40B4-BE49-F238E27FC236}">
              <a16:creationId xmlns:a16="http://schemas.microsoft.com/office/drawing/2014/main" id="{4D9BFDB7-55B2-430F-A383-FC3FC977E9F0}"/>
            </a:ext>
          </a:extLst>
        </xdr:cNvPr>
        <xdr:cNvSpPr/>
      </xdr:nvSpPr>
      <xdr:spPr>
        <a:xfrm>
          <a:off x="13807440" y="3992880"/>
          <a:ext cx="495300" cy="24384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27</xdr:col>
      <xdr:colOff>99060</xdr:colOff>
      <xdr:row>62</xdr:row>
      <xdr:rowOff>106680</xdr:rowOff>
    </xdr:from>
    <xdr:to>
      <xdr:col>28</xdr:col>
      <xdr:colOff>106680</xdr:colOff>
      <xdr:row>64</xdr:row>
      <xdr:rowOff>91440</xdr:rowOff>
    </xdr:to>
    <xdr:sp macro="" textlink="">
      <xdr:nvSpPr>
        <xdr:cNvPr id="16" name="楕円 15">
          <a:extLst>
            <a:ext uri="{FF2B5EF4-FFF2-40B4-BE49-F238E27FC236}">
              <a16:creationId xmlns:a16="http://schemas.microsoft.com/office/drawing/2014/main" id="{E92A7FCC-0726-47FF-B584-64F7D16C1908}"/>
            </a:ext>
          </a:extLst>
        </xdr:cNvPr>
        <xdr:cNvSpPr/>
      </xdr:nvSpPr>
      <xdr:spPr>
        <a:xfrm>
          <a:off x="15232380" y="8542020"/>
          <a:ext cx="495300" cy="24384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13</xdr:col>
      <xdr:colOff>45720</xdr:colOff>
      <xdr:row>66</xdr:row>
      <xdr:rowOff>0</xdr:rowOff>
    </xdr:from>
    <xdr:to>
      <xdr:col>28</xdr:col>
      <xdr:colOff>214548</xdr:colOff>
      <xdr:row>132</xdr:row>
      <xdr:rowOff>22860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FF643F2B-C956-4754-B777-1C5D51F599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2207" t="17195" r="41212" b="9799"/>
        <a:stretch/>
      </xdr:blipFill>
      <xdr:spPr>
        <a:xfrm>
          <a:off x="8199120" y="8953500"/>
          <a:ext cx="7636428" cy="8572500"/>
        </a:xfrm>
        <a:prstGeom prst="rect">
          <a:avLst/>
        </a:prstGeom>
      </xdr:spPr>
    </xdr:pic>
    <xdr:clientData/>
  </xdr:twoCellAnchor>
  <xdr:twoCellAnchor>
    <xdr:from>
      <xdr:col>24</xdr:col>
      <xdr:colOff>236220</xdr:colOff>
      <xdr:row>127</xdr:row>
      <xdr:rowOff>76200</xdr:rowOff>
    </xdr:from>
    <xdr:to>
      <xdr:col>25</xdr:col>
      <xdr:colOff>243840</xdr:colOff>
      <xdr:row>129</xdr:row>
      <xdr:rowOff>60960</xdr:rowOff>
    </xdr:to>
    <xdr:sp macro="" textlink="">
      <xdr:nvSpPr>
        <xdr:cNvPr id="18" name="楕円 17">
          <a:extLst>
            <a:ext uri="{FF2B5EF4-FFF2-40B4-BE49-F238E27FC236}">
              <a16:creationId xmlns:a16="http://schemas.microsoft.com/office/drawing/2014/main" id="{58A1EF3B-2AAA-4D12-B9AD-2081A2CEB5AA}"/>
            </a:ext>
          </a:extLst>
        </xdr:cNvPr>
        <xdr:cNvSpPr/>
      </xdr:nvSpPr>
      <xdr:spPr>
        <a:xfrm>
          <a:off x="13906500" y="16931640"/>
          <a:ext cx="495300" cy="24384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12</xdr:col>
      <xdr:colOff>371475</xdr:colOff>
      <xdr:row>21</xdr:row>
      <xdr:rowOff>9525</xdr:rowOff>
    </xdr:to>
    <xdr:graphicFrame macro="">
      <xdr:nvGraphicFramePr>
        <xdr:cNvPr id="5166" name="グラフ 1">
          <a:extLst>
            <a:ext uri="{FF2B5EF4-FFF2-40B4-BE49-F238E27FC236}">
              <a16:creationId xmlns:a16="http://schemas.microsoft.com/office/drawing/2014/main" id="{7BC6C51D-7AC8-4090-8AE1-E371CA4AB6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0.73472</cdr:x>
      <cdr:y>0.21702</cdr:y>
    </cdr:from>
    <cdr:to>
      <cdr:x>0.97303</cdr:x>
      <cdr:y>0.38754</cdr:y>
    </cdr:to>
    <cdr:sp macro="" textlink="">
      <cdr:nvSpPr>
        <cdr:cNvPr id="8193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75698" y="597390"/>
          <a:ext cx="1613901" cy="4694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0" anchor="t" upright="1">
          <a:no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2,338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万バレル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日</a:t>
          </a:r>
          <a:endParaRPr lang="en-US" altLang="ja-JP" sz="12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 xmlns:a="http://schemas.openxmlformats.org/drawingml/2006/main">
          <a:pPr algn="ctr" rtl="0">
            <a:defRPr sz="1000"/>
          </a:pP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(24.7%)</a:t>
          </a:r>
        </a:p>
      </cdr:txBody>
    </cdr:sp>
  </cdr:relSizeAnchor>
  <cdr:relSizeAnchor xmlns:cdr="http://schemas.openxmlformats.org/drawingml/2006/chartDrawing">
    <cdr:from>
      <cdr:x>0.2614</cdr:x>
      <cdr:y>0.25162</cdr:y>
    </cdr:from>
    <cdr:to>
      <cdr:x>0.49971</cdr:x>
      <cdr:y>0.33103</cdr:y>
    </cdr:to>
    <cdr:sp macro="" textlink="">
      <cdr:nvSpPr>
        <cdr:cNvPr id="8194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70273" y="692641"/>
          <a:ext cx="1613903" cy="2185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1200" b="0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7,134</a:t>
          </a:r>
          <a:r>
            <a:rPr lang="ja-JP" altLang="en-US" sz="1200" b="0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万バレル</a:t>
          </a:r>
          <a:r>
            <a:rPr lang="en-US" altLang="ja-JP" sz="1200" b="0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/</a:t>
          </a:r>
          <a:r>
            <a:rPr lang="ja-JP" altLang="en-US" sz="1200" b="0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日</a:t>
          </a:r>
          <a:r>
            <a:rPr lang="en-US" altLang="ja-JP" sz="1200" b="0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(75.3%)</a:t>
          </a:r>
        </a:p>
      </cdr:txBody>
    </cdr:sp>
  </cdr:relSizeAnchor>
  <cdr:relSizeAnchor xmlns:cdr="http://schemas.openxmlformats.org/drawingml/2006/chartDrawing">
    <cdr:from>
      <cdr:x>0.55465</cdr:x>
      <cdr:y>0.63783</cdr:y>
    </cdr:from>
    <cdr:to>
      <cdr:x>0.70698</cdr:x>
      <cdr:y>0.71724</cdr:y>
    </cdr:to>
    <cdr:sp macro="" textlink="">
      <cdr:nvSpPr>
        <cdr:cNvPr id="8195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56227" y="1755771"/>
          <a:ext cx="1031629" cy="2185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2.92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兆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m</a:t>
          </a:r>
          <a:r>
            <a:rPr lang="en-US" altLang="ja-JP" sz="1200" b="0" i="0" u="none" strike="noStrike" baseline="30000">
              <a:solidFill>
                <a:srgbClr val="000000"/>
              </a:solidFill>
              <a:latin typeface="ＭＳ Ｐゴシック"/>
              <a:ea typeface="ＭＳ Ｐゴシック"/>
            </a:rPr>
            <a:t>3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(75.6%)</a:t>
          </a:r>
        </a:p>
      </cdr:txBody>
    </cdr:sp>
  </cdr:relSizeAnchor>
  <cdr:relSizeAnchor xmlns:cdr="http://schemas.openxmlformats.org/drawingml/2006/chartDrawing">
    <cdr:from>
      <cdr:x>0.11994</cdr:x>
      <cdr:y>0.64475</cdr:y>
    </cdr:from>
    <cdr:to>
      <cdr:x>0.27227</cdr:x>
      <cdr:y>0.72416</cdr:y>
    </cdr:to>
    <cdr:sp macro="" textlink="">
      <cdr:nvSpPr>
        <cdr:cNvPr id="8196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2239" y="1774819"/>
          <a:ext cx="1031629" cy="2185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1200" b="0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0.94</a:t>
          </a:r>
          <a:r>
            <a:rPr lang="ja-JP" altLang="en-US" sz="1200" b="0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兆</a:t>
          </a:r>
          <a:r>
            <a:rPr lang="en-US" altLang="ja-JP" sz="1200" b="0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m</a:t>
          </a:r>
          <a:r>
            <a:rPr lang="en-US" altLang="ja-JP" sz="1200" b="0" i="0" u="none" strike="noStrike" baseline="30000">
              <a:solidFill>
                <a:srgbClr val="FFFFFF"/>
              </a:solidFill>
              <a:latin typeface="ＭＳ Ｐゴシック"/>
              <a:ea typeface="ＭＳ Ｐゴシック"/>
            </a:rPr>
            <a:t>3</a:t>
          </a:r>
          <a:r>
            <a:rPr lang="en-US" altLang="ja-JP" sz="1200" b="0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(24.4%)</a:t>
          </a:r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9B9DB-27E0-4FAA-9511-2FB9C5F4ABA8}">
  <sheetPr>
    <tabColor rgb="FFFFFF00"/>
  </sheetPr>
  <dimension ref="A1:N37"/>
  <sheetViews>
    <sheetView showGridLines="0" tabSelected="1" workbookViewId="0">
      <selection activeCell="A2" sqref="A2"/>
    </sheetView>
  </sheetViews>
  <sheetFormatPr defaultRowHeight="11.25"/>
  <sheetData>
    <row r="1" spans="1:14" s="2" customFormat="1" ht="13.5">
      <c r="A1" s="23" t="s">
        <v>29</v>
      </c>
    </row>
    <row r="10" spans="1:14" ht="13.5">
      <c r="N10" s="5"/>
    </row>
    <row r="12" spans="1:14">
      <c r="N12" s="4"/>
    </row>
    <row r="23" spans="1:8" ht="14.25">
      <c r="A23" s="1" t="s">
        <v>20</v>
      </c>
    </row>
    <row r="31" spans="1:8">
      <c r="F31" s="9"/>
      <c r="H31" s="8"/>
    </row>
    <row r="32" spans="1:8">
      <c r="F32" s="9"/>
      <c r="H32" s="8"/>
    </row>
    <row r="33" spans="6:8">
      <c r="H33" s="8"/>
    </row>
    <row r="34" spans="6:8">
      <c r="H34" s="8"/>
    </row>
    <row r="35" spans="6:8">
      <c r="H35" s="8"/>
    </row>
    <row r="36" spans="6:8">
      <c r="F36" s="9"/>
      <c r="H36" s="8"/>
    </row>
    <row r="37" spans="6:8">
      <c r="F37" s="9"/>
      <c r="H37" s="8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46A61-E61B-4FDB-8699-6616514C2F06}">
  <sheetPr>
    <tabColor rgb="FFFFFF00"/>
  </sheetPr>
  <dimension ref="B1:S17"/>
  <sheetViews>
    <sheetView topLeftCell="A10" workbookViewId="0">
      <selection activeCell="B2" sqref="B2"/>
    </sheetView>
  </sheetViews>
  <sheetFormatPr defaultRowHeight="11.25"/>
  <cols>
    <col min="3" max="6" width="12.83203125" customWidth="1"/>
    <col min="7" max="8" width="15.6640625" customWidth="1"/>
    <col min="10" max="10" width="14.83203125" bestFit="1" customWidth="1"/>
    <col min="11" max="11" width="6" bestFit="1" customWidth="1"/>
    <col min="12" max="12" width="11.5" bestFit="1" customWidth="1"/>
    <col min="13" max="13" width="10.33203125" bestFit="1" customWidth="1"/>
    <col min="14" max="14" width="10.1640625" bestFit="1" customWidth="1"/>
    <col min="15" max="15" width="11.5" bestFit="1" customWidth="1"/>
    <col min="16" max="16" width="8.33203125" bestFit="1" customWidth="1"/>
    <col min="17" max="17" width="9.6640625" bestFit="1" customWidth="1"/>
    <col min="18" max="18" width="10.33203125" bestFit="1" customWidth="1"/>
    <col min="19" max="19" width="7.83203125" bestFit="1" customWidth="1"/>
  </cols>
  <sheetData>
    <row r="1" spans="2:19" ht="14.25">
      <c r="B1" s="2" t="s">
        <v>29</v>
      </c>
      <c r="C1" s="3"/>
      <c r="D1" s="3"/>
      <c r="E1" s="3"/>
      <c r="G1" s="3"/>
      <c r="H1" s="3"/>
      <c r="I1" s="3"/>
      <c r="J1" s="3"/>
    </row>
    <row r="2" spans="2:19" ht="14.25">
      <c r="B2" s="3"/>
      <c r="C2" s="3" t="s">
        <v>0</v>
      </c>
      <c r="D2" s="3" t="s">
        <v>1</v>
      </c>
      <c r="E2" s="3" t="s">
        <v>2</v>
      </c>
      <c r="G2" s="3"/>
      <c r="H2" s="3"/>
      <c r="I2" s="3"/>
      <c r="J2" s="3"/>
      <c r="K2" s="3"/>
      <c r="L2" s="3"/>
      <c r="M2" s="3"/>
      <c r="N2" s="3"/>
    </row>
    <row r="3" spans="2:19" ht="14.25" customHeight="1">
      <c r="B3" s="3"/>
      <c r="C3" s="31" t="s">
        <v>3</v>
      </c>
      <c r="D3" s="31" t="s">
        <v>4</v>
      </c>
      <c r="E3" s="31" t="s">
        <v>11</v>
      </c>
      <c r="F3" s="28" t="s">
        <v>5</v>
      </c>
      <c r="G3" s="28" t="s">
        <v>6</v>
      </c>
      <c r="H3" s="28"/>
      <c r="J3" s="3"/>
      <c r="K3" s="10"/>
      <c r="L3" s="11"/>
      <c r="M3" s="11"/>
      <c r="N3" s="10"/>
      <c r="O3" s="10"/>
      <c r="P3" s="10"/>
      <c r="Q3" s="11"/>
      <c r="R3" s="10"/>
      <c r="S3" s="12"/>
    </row>
    <row r="4" spans="2:19" ht="14.25">
      <c r="B4" s="3"/>
      <c r="C4" s="32"/>
      <c r="D4" s="32"/>
      <c r="E4" s="32"/>
      <c r="F4" s="29"/>
      <c r="G4" s="7" t="s">
        <v>4</v>
      </c>
      <c r="H4" s="7" t="s">
        <v>12</v>
      </c>
      <c r="J4" s="3"/>
      <c r="K4" s="13"/>
      <c r="L4" s="14"/>
      <c r="M4" s="11"/>
      <c r="N4" s="15"/>
      <c r="O4" s="10"/>
      <c r="P4" s="13"/>
      <c r="Q4" s="14"/>
      <c r="R4" s="11"/>
      <c r="S4" s="15"/>
    </row>
    <row r="5" spans="2:19" ht="15">
      <c r="B5" s="6" t="s">
        <v>7</v>
      </c>
      <c r="C5" s="21">
        <v>3.9893000000000001</v>
      </c>
      <c r="D5" s="22">
        <f>D17/1000</f>
        <v>1.2866</v>
      </c>
      <c r="E5" s="17">
        <f>C5-D5</f>
        <v>2.7027000000000001</v>
      </c>
      <c r="F5" s="18" t="s">
        <v>8</v>
      </c>
      <c r="G5" s="27">
        <f>D5/$C5</f>
        <v>0.32251272153009297</v>
      </c>
      <c r="H5" s="19">
        <f>E5/$C5</f>
        <v>0.67748727846990697</v>
      </c>
      <c r="J5" s="16"/>
    </row>
    <row r="6" spans="2:19" ht="15">
      <c r="B6" s="6" t="s">
        <v>9</v>
      </c>
      <c r="C6" s="21">
        <v>95.191999999999993</v>
      </c>
      <c r="D6" s="22">
        <f>H17</f>
        <v>70.924999999999997</v>
      </c>
      <c r="E6" s="17">
        <f>C6-D6</f>
        <v>24.266999999999996</v>
      </c>
      <c r="F6" s="6" t="s">
        <v>10</v>
      </c>
      <c r="G6" s="27">
        <f>D6/$C6</f>
        <v>0.74507311538784771</v>
      </c>
      <c r="H6" s="19">
        <f>E6/$C6</f>
        <v>0.25492688461215224</v>
      </c>
      <c r="J6" s="16"/>
    </row>
    <row r="7" spans="2:19" ht="14.25">
      <c r="B7" s="3"/>
      <c r="C7" s="3"/>
      <c r="D7" s="3"/>
      <c r="E7" s="20"/>
      <c r="G7" s="3"/>
      <c r="H7" s="3"/>
      <c r="I7" s="3"/>
      <c r="J7" s="3"/>
    </row>
    <row r="8" spans="2:19" ht="14.25">
      <c r="B8" s="1" t="s">
        <v>20</v>
      </c>
      <c r="O8" s="10"/>
      <c r="P8" s="10"/>
      <c r="Q8" s="10"/>
      <c r="R8" s="10"/>
      <c r="S8" s="10"/>
    </row>
    <row r="9" spans="2:19" s="3" customFormat="1" ht="14.25">
      <c r="F9"/>
      <c r="J9" s="30" t="s">
        <v>28</v>
      </c>
      <c r="O9" s="10"/>
      <c r="P9" s="10"/>
      <c r="Q9" s="10"/>
      <c r="R9" s="10"/>
      <c r="S9" s="10"/>
    </row>
    <row r="14" spans="2:19">
      <c r="B14" s="26" t="s">
        <v>22</v>
      </c>
      <c r="F14" s="26" t="s">
        <v>26</v>
      </c>
    </row>
    <row r="15" spans="2:19">
      <c r="B15" t="s">
        <v>15</v>
      </c>
      <c r="C15" t="s">
        <v>13</v>
      </c>
      <c r="D15">
        <v>801.5</v>
      </c>
      <c r="F15" t="s">
        <v>27</v>
      </c>
      <c r="G15" t="s">
        <v>23</v>
      </c>
      <c r="H15">
        <v>44.963999999999999</v>
      </c>
    </row>
    <row r="16" spans="2:19">
      <c r="C16" t="s">
        <v>14</v>
      </c>
      <c r="D16">
        <v>485.1</v>
      </c>
      <c r="G16" t="s">
        <v>24</v>
      </c>
      <c r="H16">
        <v>25.960999999999999</v>
      </c>
    </row>
    <row r="17" spans="3:8">
      <c r="C17" t="s">
        <v>21</v>
      </c>
      <c r="D17">
        <f>SUM(D15:D16)</f>
        <v>1286.5999999999999</v>
      </c>
      <c r="G17" t="s">
        <v>25</v>
      </c>
      <c r="H17">
        <f>SUM(H15:H16)</f>
        <v>70.924999999999997</v>
      </c>
    </row>
  </sheetData>
  <mergeCells count="3">
    <mergeCell ref="C3:C4"/>
    <mergeCell ref="D3:D4"/>
    <mergeCell ref="E3:E4"/>
  </mergeCells>
  <phoneticPr fontId="2"/>
  <pageMargins left="0.75" right="0.75" top="1" bottom="1" header="0.51200000000000001" footer="0.51200000000000001"/>
  <pageSetup paperSize="9" orientation="landscape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37"/>
  <sheetViews>
    <sheetView showGridLines="0" workbookViewId="0">
      <selection activeCell="N40" sqref="N40"/>
    </sheetView>
  </sheetViews>
  <sheetFormatPr defaultRowHeight="11.25"/>
  <sheetData>
    <row r="1" spans="1:14" s="2" customFormat="1" ht="13.5">
      <c r="A1" s="23" t="s">
        <v>18</v>
      </c>
    </row>
    <row r="10" spans="1:14" ht="13.5">
      <c r="N10" s="5"/>
    </row>
    <row r="12" spans="1:14">
      <c r="N12" s="4"/>
    </row>
    <row r="23" spans="1:8" ht="14.25">
      <c r="A23" s="1" t="s">
        <v>17</v>
      </c>
    </row>
    <row r="31" spans="1:8">
      <c r="F31" s="9"/>
      <c r="H31" s="8"/>
    </row>
    <row r="32" spans="1:8">
      <c r="F32" s="9"/>
      <c r="H32" s="8"/>
    </row>
    <row r="33" spans="6:8">
      <c r="H33" s="8"/>
    </row>
    <row r="34" spans="6:8">
      <c r="H34" s="8"/>
    </row>
    <row r="35" spans="6:8">
      <c r="H35" s="8"/>
    </row>
    <row r="36" spans="6:8">
      <c r="F36" s="9"/>
      <c r="H36" s="8"/>
    </row>
    <row r="37" spans="6:8">
      <c r="F37" s="9"/>
      <c r="H37" s="8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S17"/>
  <sheetViews>
    <sheetView workbookViewId="0">
      <selection activeCell="C5" sqref="C5"/>
    </sheetView>
  </sheetViews>
  <sheetFormatPr defaultRowHeight="11.25"/>
  <cols>
    <col min="3" max="6" width="12.83203125" customWidth="1"/>
    <col min="7" max="8" width="15.6640625" customWidth="1"/>
    <col min="10" max="10" width="14.83203125" bestFit="1" customWidth="1"/>
    <col min="11" max="11" width="6" bestFit="1" customWidth="1"/>
    <col min="12" max="12" width="11.5" bestFit="1" customWidth="1"/>
    <col min="13" max="13" width="10.33203125" bestFit="1" customWidth="1"/>
    <col min="14" max="14" width="10.1640625" bestFit="1" customWidth="1"/>
    <col min="15" max="15" width="11.5" bestFit="1" customWidth="1"/>
    <col min="16" max="16" width="8.33203125" bestFit="1" customWidth="1"/>
    <col min="17" max="17" width="9.6640625" bestFit="1" customWidth="1"/>
    <col min="18" max="18" width="10.33203125" bestFit="1" customWidth="1"/>
    <col min="19" max="19" width="7.83203125" bestFit="1" customWidth="1"/>
  </cols>
  <sheetData>
    <row r="1" spans="2:19" ht="14.25">
      <c r="B1" s="2" t="s">
        <v>18</v>
      </c>
      <c r="C1" s="3"/>
      <c r="D1" s="3"/>
      <c r="E1" s="3"/>
      <c r="G1" s="3"/>
      <c r="H1" s="3"/>
      <c r="I1" s="3"/>
      <c r="J1" s="3"/>
    </row>
    <row r="2" spans="2:19" ht="14.25">
      <c r="B2" s="3"/>
      <c r="C2" s="3" t="s">
        <v>0</v>
      </c>
      <c r="D2" s="3" t="s">
        <v>1</v>
      </c>
      <c r="E2" s="3" t="s">
        <v>2</v>
      </c>
      <c r="G2" s="3"/>
      <c r="H2" s="3"/>
      <c r="I2" s="3"/>
      <c r="J2" s="3"/>
      <c r="K2" s="3"/>
      <c r="L2" s="3"/>
      <c r="M2" s="3"/>
      <c r="N2" s="3"/>
    </row>
    <row r="3" spans="2:19" ht="14.25" customHeight="1">
      <c r="B3" s="3"/>
      <c r="C3" s="31" t="s">
        <v>3</v>
      </c>
      <c r="D3" s="31" t="s">
        <v>4</v>
      </c>
      <c r="E3" s="31" t="s">
        <v>11</v>
      </c>
      <c r="F3" s="24" t="s">
        <v>5</v>
      </c>
      <c r="G3" s="24" t="s">
        <v>6</v>
      </c>
      <c r="H3" s="24"/>
      <c r="J3" s="3"/>
      <c r="K3" s="10"/>
      <c r="L3" s="11"/>
      <c r="M3" s="11"/>
      <c r="N3" s="10"/>
      <c r="O3" s="10"/>
      <c r="P3" s="10"/>
      <c r="Q3" s="11"/>
      <c r="R3" s="10"/>
      <c r="S3" s="12"/>
    </row>
    <row r="4" spans="2:19" ht="14.25">
      <c r="B4" s="3"/>
      <c r="C4" s="32"/>
      <c r="D4" s="32"/>
      <c r="E4" s="32"/>
      <c r="F4" s="25"/>
      <c r="G4" s="7" t="s">
        <v>4</v>
      </c>
      <c r="H4" s="7" t="s">
        <v>12</v>
      </c>
      <c r="J4" s="3"/>
      <c r="K4" s="13"/>
      <c r="L4" s="14"/>
      <c r="M4" s="11"/>
      <c r="N4" s="15"/>
      <c r="O4" s="10"/>
      <c r="P4" s="13"/>
      <c r="Q4" s="14"/>
      <c r="R4" s="11"/>
      <c r="S4" s="15"/>
    </row>
    <row r="5" spans="2:19" ht="15">
      <c r="B5" s="6" t="s">
        <v>7</v>
      </c>
      <c r="C5" s="21">
        <v>3.867</v>
      </c>
      <c r="D5" s="22">
        <v>0.94340000000000002</v>
      </c>
      <c r="E5" s="17">
        <f>C5-D5</f>
        <v>2.9236</v>
      </c>
      <c r="F5" s="18" t="s">
        <v>8</v>
      </c>
      <c r="G5" s="27">
        <f>D5/$C5</f>
        <v>0.24396172743728989</v>
      </c>
      <c r="H5" s="19">
        <f>E5/$C5</f>
        <v>0.75603827256271006</v>
      </c>
      <c r="J5" s="16"/>
    </row>
    <row r="6" spans="2:19" ht="15">
      <c r="B6" s="6" t="s">
        <v>9</v>
      </c>
      <c r="C6" s="21">
        <v>94.72</v>
      </c>
      <c r="D6" s="22">
        <v>71.34</v>
      </c>
      <c r="E6" s="17">
        <f>C6-D6</f>
        <v>23.379999999999995</v>
      </c>
      <c r="F6" s="6" t="s">
        <v>10</v>
      </c>
      <c r="G6" s="27">
        <f>D6/$C6</f>
        <v>0.75316722972972983</v>
      </c>
      <c r="H6" s="19">
        <f>E6/$C6</f>
        <v>0.24683277027027023</v>
      </c>
      <c r="J6" s="16"/>
    </row>
    <row r="7" spans="2:19" ht="14.25">
      <c r="B7" s="3"/>
      <c r="C7" s="3"/>
      <c r="D7" s="3"/>
      <c r="E7" s="20"/>
      <c r="G7" s="3"/>
      <c r="H7" s="3"/>
      <c r="I7" s="3"/>
      <c r="J7" s="3"/>
    </row>
    <row r="8" spans="2:19" ht="14.25">
      <c r="B8" s="1" t="s">
        <v>17</v>
      </c>
      <c r="O8" s="10"/>
      <c r="P8" s="10"/>
      <c r="Q8" s="10"/>
      <c r="R8" s="10"/>
      <c r="S8" s="10"/>
    </row>
    <row r="9" spans="2:19" s="3" customFormat="1" ht="14.25">
      <c r="F9"/>
      <c r="O9" s="10"/>
      <c r="P9" s="10"/>
      <c r="Q9" s="10"/>
      <c r="R9" s="10"/>
      <c r="S9" s="10"/>
    </row>
    <row r="14" spans="2:19">
      <c r="B14" s="26" t="s">
        <v>19</v>
      </c>
    </row>
    <row r="15" spans="2:19">
      <c r="B15" t="s">
        <v>15</v>
      </c>
      <c r="C15" t="s">
        <v>13</v>
      </c>
      <c r="D15">
        <v>512.4</v>
      </c>
    </row>
    <row r="16" spans="2:19">
      <c r="C16" t="s">
        <v>14</v>
      </c>
      <c r="D16">
        <v>431</v>
      </c>
    </row>
    <row r="17" spans="3:4">
      <c r="C17" t="s">
        <v>16</v>
      </c>
      <c r="D17">
        <f>SUM(D15:D16)</f>
        <v>943.4</v>
      </c>
    </row>
  </sheetData>
  <mergeCells count="3">
    <mergeCell ref="C3:C4"/>
    <mergeCell ref="D3:D4"/>
    <mergeCell ref="E3:E4"/>
  </mergeCells>
  <phoneticPr fontId="2"/>
  <pageMargins left="0.75" right="0.75" top="1" bottom="1" header="0.51200000000000001" footer="0.51200000000000001"/>
  <pageSetup paperSize="9" orientation="landscape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グラフ2020</vt:lpstr>
      <vt:lpstr>データ2020</vt:lpstr>
      <vt:lpstr>グラフ2019</vt:lpstr>
      <vt:lpstr>データ2019</vt:lpstr>
    </vt:vector>
  </TitlesOfParts>
  <Company>BP plc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BP Statistical Review of World Energy 2005</dc:title>
  <dc:creator>BP plc</dc:creator>
  <cp:lastModifiedBy>media05</cp:lastModifiedBy>
  <cp:lastPrinted>2012-07-11T05:29:21Z</cp:lastPrinted>
  <dcterms:created xsi:type="dcterms:W3CDTF">2001-06-05T09:44:21Z</dcterms:created>
  <dcterms:modified xsi:type="dcterms:W3CDTF">2021-06-10T01:14:37Z</dcterms:modified>
</cp:coreProperties>
</file>