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Nr5800m\メディア事業部\40_企業案件\さ行\資源エネルギー庁\10-実装\data\"/>
    </mc:Choice>
  </mc:AlternateContent>
  <xr:revisionPtr revIDLastSave="0" documentId="13_ncr:1_{CB18A96B-AFC2-47FD-B4A8-8A2C103A8746}" xr6:coauthVersionLast="47" xr6:coauthVersionMax="47" xr10:uidLastSave="{00000000-0000-0000-0000-000000000000}"/>
  <bookViews>
    <workbookView xWindow="390" yWindow="390" windowWidth="19785" windowHeight="14670" xr2:uid="{00000000-000D-0000-FFFF-FFFF00000000}"/>
  </bookViews>
  <sheets>
    <sheet name="グラフ2020" sheetId="6" r:id="rId1"/>
    <sheet name="データ2020" sheetId="7" r:id="rId2"/>
    <sheet name="BP統計_2020" sheetId="9" r:id="rId3"/>
    <sheet name="BP統計_2020原稿" sheetId="8" r:id="rId4"/>
    <sheet name="グラフ2019" sheetId="4" r:id="rId5"/>
    <sheet name="データ2019" sheetId="3" r:id="rId6"/>
    <sheet name="BP統計_2019" sheetId="5" r:id="rId7"/>
  </sheets>
  <externalReferences>
    <externalReference r:id="rId8"/>
  </externalReferences>
  <definedNames>
    <definedName name="\I">#REF!</definedName>
    <definedName name="\P">#REF!</definedName>
    <definedName name="aa">'[1]Oil Consumption - Barrels'!#REF!</definedName>
    <definedName name="INIT">#REF!</definedName>
    <definedName name="LEAP">#REF!</definedName>
    <definedName name="NONLEAP">#REF!</definedName>
    <definedName name="Prin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9" i="7" l="1"/>
  <c r="L12" i="6" l="1"/>
  <c r="K15" i="6"/>
  <c r="K14" i="6"/>
  <c r="K13" i="6"/>
  <c r="K12" i="6"/>
  <c r="K11" i="6"/>
  <c r="K10" i="6"/>
  <c r="AF9" i="7"/>
  <c r="AF8" i="7"/>
  <c r="AF7" i="7"/>
  <c r="AF6" i="7"/>
  <c r="AF5" i="7"/>
  <c r="AF4" i="7"/>
  <c r="AG6" i="7" s="1"/>
  <c r="X26"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E9" i="7"/>
  <c r="AD9" i="7"/>
  <c r="AC9" i="7"/>
  <c r="AB9" i="7"/>
  <c r="AA9" i="7"/>
  <c r="Z9" i="7"/>
  <c r="Y9" i="7"/>
  <c r="X9" i="7"/>
  <c r="W9" i="7"/>
  <c r="V9" i="7"/>
  <c r="U9" i="7"/>
  <c r="T9" i="7"/>
  <c r="S9" i="7"/>
  <c r="R9" i="7"/>
  <c r="Q9" i="7"/>
  <c r="P9" i="7"/>
  <c r="O9" i="7"/>
  <c r="N9" i="7"/>
  <c r="M9" i="7"/>
  <c r="L9" i="7"/>
  <c r="K9" i="7"/>
  <c r="J9" i="7"/>
  <c r="I9" i="7"/>
  <c r="H9" i="7"/>
  <c r="G9" i="7"/>
  <c r="F9" i="7"/>
  <c r="E9" i="7"/>
  <c r="D9" i="7"/>
  <c r="C9" i="7"/>
  <c r="B9" i="7"/>
  <c r="AE8" i="7"/>
  <c r="AD8" i="7"/>
  <c r="AC8" i="7"/>
  <c r="AB8" i="7"/>
  <c r="AA8" i="7"/>
  <c r="Z8" i="7"/>
  <c r="Y8" i="7"/>
  <c r="X8" i="7"/>
  <c r="W8" i="7"/>
  <c r="V8" i="7"/>
  <c r="U8" i="7"/>
  <c r="T8" i="7"/>
  <c r="S8" i="7"/>
  <c r="R8" i="7"/>
  <c r="Q8" i="7"/>
  <c r="P8" i="7"/>
  <c r="O8" i="7"/>
  <c r="N8" i="7"/>
  <c r="M8" i="7"/>
  <c r="L8" i="7"/>
  <c r="K8" i="7"/>
  <c r="J8" i="7"/>
  <c r="I8" i="7"/>
  <c r="H8" i="7"/>
  <c r="G8" i="7"/>
  <c r="F8" i="7"/>
  <c r="E8" i="7"/>
  <c r="D8" i="7"/>
  <c r="C8" i="7"/>
  <c r="B8" i="7"/>
  <c r="AE7" i="7"/>
  <c r="AD7" i="7"/>
  <c r="AC7" i="7"/>
  <c r="AB7" i="7"/>
  <c r="AA7" i="7"/>
  <c r="Z7" i="7"/>
  <c r="Y7" i="7"/>
  <c r="X7" i="7"/>
  <c r="W7" i="7"/>
  <c r="V7" i="7"/>
  <c r="U7" i="7"/>
  <c r="T7" i="7"/>
  <c r="S7" i="7"/>
  <c r="R7" i="7"/>
  <c r="Q7" i="7"/>
  <c r="P7" i="7"/>
  <c r="O7" i="7"/>
  <c r="N7" i="7"/>
  <c r="M7" i="7"/>
  <c r="L7" i="7"/>
  <c r="K7" i="7"/>
  <c r="J7" i="7"/>
  <c r="I7" i="7"/>
  <c r="H7" i="7"/>
  <c r="G7" i="7"/>
  <c r="F7" i="7"/>
  <c r="E7" i="7"/>
  <c r="D7" i="7"/>
  <c r="C7" i="7"/>
  <c r="B7" i="7"/>
  <c r="AE6" i="7"/>
  <c r="AD6" i="7"/>
  <c r="AC6" i="7"/>
  <c r="AB6" i="7"/>
  <c r="AA6" i="7"/>
  <c r="Z6" i="7"/>
  <c r="Y6" i="7"/>
  <c r="X6" i="7"/>
  <c r="W6" i="7"/>
  <c r="V6" i="7"/>
  <c r="U6" i="7"/>
  <c r="T6" i="7"/>
  <c r="S6" i="7"/>
  <c r="R6" i="7"/>
  <c r="Q6" i="7"/>
  <c r="P6" i="7"/>
  <c r="O6" i="7"/>
  <c r="N6" i="7"/>
  <c r="M6" i="7"/>
  <c r="L6" i="7"/>
  <c r="K6" i="7"/>
  <c r="J6" i="7"/>
  <c r="I6" i="7"/>
  <c r="H6" i="7"/>
  <c r="G6" i="7"/>
  <c r="F6" i="7"/>
  <c r="E6" i="7"/>
  <c r="D6" i="7"/>
  <c r="C6" i="7"/>
  <c r="B6" i="7"/>
  <c r="AE5" i="7"/>
  <c r="AD5" i="7"/>
  <c r="AC5" i="7"/>
  <c r="AB5" i="7"/>
  <c r="AA5" i="7"/>
  <c r="Z5" i="7"/>
  <c r="Y5" i="7"/>
  <c r="X5" i="7"/>
  <c r="W5" i="7"/>
  <c r="V5" i="7"/>
  <c r="U5" i="7"/>
  <c r="T5" i="7"/>
  <c r="S5" i="7"/>
  <c r="R5" i="7"/>
  <c r="Q5" i="7"/>
  <c r="P5" i="7"/>
  <c r="O5" i="7"/>
  <c r="N5" i="7"/>
  <c r="M5" i="7"/>
  <c r="L5" i="7"/>
  <c r="K5" i="7"/>
  <c r="J5" i="7"/>
  <c r="I5" i="7"/>
  <c r="H5" i="7"/>
  <c r="G5" i="7"/>
  <c r="F5" i="7"/>
  <c r="E5" i="7"/>
  <c r="D5" i="7"/>
  <c r="C5" i="7"/>
  <c r="B5" i="7"/>
  <c r="AE4" i="7"/>
  <c r="AD4" i="7"/>
  <c r="AC4" i="7"/>
  <c r="AB4" i="7"/>
  <c r="AA4" i="7"/>
  <c r="Z4" i="7"/>
  <c r="Y4" i="7"/>
  <c r="X4" i="7"/>
  <c r="W4" i="7"/>
  <c r="V4" i="7"/>
  <c r="U4" i="7"/>
  <c r="T4" i="7"/>
  <c r="S4" i="7"/>
  <c r="R4" i="7"/>
  <c r="Q4" i="7"/>
  <c r="P4" i="7"/>
  <c r="O4" i="7"/>
  <c r="N4" i="7"/>
  <c r="M4" i="7"/>
  <c r="L4" i="7"/>
  <c r="K4" i="7"/>
  <c r="J4" i="7"/>
  <c r="I4" i="7"/>
  <c r="H4" i="7"/>
  <c r="G4" i="7"/>
  <c r="F4" i="7"/>
  <c r="E4" i="7"/>
  <c r="D4" i="7"/>
  <c r="C4" i="7"/>
  <c r="B4" i="7"/>
  <c r="BD115" i="9"/>
  <c r="BC115" i="9"/>
  <c r="X28" i="7"/>
  <c r="X27" i="7"/>
  <c r="AF10" i="7"/>
  <c r="X28" i="3" l="1"/>
  <c r="AD10" i="3" l="1"/>
  <c r="AE10" i="3" s="1"/>
  <c r="AC10" i="3"/>
  <c r="AB10" i="3"/>
  <c r="AA10" i="3"/>
  <c r="Z10" i="3"/>
  <c r="Y10" i="3"/>
  <c r="X10" i="3"/>
  <c r="W10" i="3"/>
  <c r="V10" i="3"/>
  <c r="U10" i="3"/>
  <c r="T10" i="3"/>
  <c r="S10" i="3"/>
  <c r="R10" i="3"/>
  <c r="Q10" i="3"/>
  <c r="P10" i="3"/>
  <c r="O10" i="3"/>
  <c r="N10" i="3"/>
  <c r="M10" i="3"/>
  <c r="L10" i="3"/>
  <c r="K10" i="3"/>
  <c r="J10" i="3"/>
  <c r="I10" i="3"/>
  <c r="H10" i="3"/>
  <c r="G10" i="3"/>
  <c r="F10" i="3"/>
  <c r="E10" i="3"/>
  <c r="D10" i="3"/>
  <c r="C10" i="3"/>
  <c r="B10" i="3"/>
  <c r="AD9" i="3"/>
  <c r="AE9" i="3" s="1"/>
  <c r="AC9" i="3"/>
  <c r="AB9" i="3"/>
  <c r="AA9" i="3"/>
  <c r="Z9" i="3"/>
  <c r="Y9" i="3"/>
  <c r="X9" i="3"/>
  <c r="W9" i="3"/>
  <c r="V9" i="3"/>
  <c r="U9" i="3"/>
  <c r="T9" i="3"/>
  <c r="S9" i="3"/>
  <c r="R9" i="3"/>
  <c r="Q9" i="3"/>
  <c r="P9" i="3"/>
  <c r="O9" i="3"/>
  <c r="N9" i="3"/>
  <c r="M9" i="3"/>
  <c r="L9" i="3"/>
  <c r="K9" i="3"/>
  <c r="J9" i="3"/>
  <c r="I9" i="3"/>
  <c r="H9" i="3"/>
  <c r="G9" i="3"/>
  <c r="F9" i="3"/>
  <c r="E9" i="3"/>
  <c r="D9" i="3"/>
  <c r="C9" i="3"/>
  <c r="B9" i="3"/>
  <c r="AD8" i="3"/>
  <c r="AE8" i="3" s="1"/>
  <c r="AC8" i="3"/>
  <c r="AB8" i="3"/>
  <c r="AA8" i="3"/>
  <c r="Z8" i="3"/>
  <c r="Y8" i="3"/>
  <c r="X8" i="3"/>
  <c r="W8" i="3"/>
  <c r="V8" i="3"/>
  <c r="U8" i="3"/>
  <c r="T8" i="3"/>
  <c r="S8" i="3"/>
  <c r="R8" i="3"/>
  <c r="Q8" i="3"/>
  <c r="P8" i="3"/>
  <c r="O8" i="3"/>
  <c r="N8" i="3"/>
  <c r="M8" i="3"/>
  <c r="L8" i="3"/>
  <c r="K8" i="3"/>
  <c r="J8" i="3"/>
  <c r="I8" i="3"/>
  <c r="H8" i="3"/>
  <c r="G8" i="3"/>
  <c r="F8" i="3"/>
  <c r="E8" i="3"/>
  <c r="D8" i="3"/>
  <c r="C8" i="3"/>
  <c r="B8" i="3"/>
  <c r="AD7" i="3"/>
  <c r="AE7" i="3" s="1"/>
  <c r="AC7" i="3"/>
  <c r="AB7" i="3"/>
  <c r="AA7" i="3"/>
  <c r="Z7" i="3"/>
  <c r="Y7" i="3"/>
  <c r="X7" i="3"/>
  <c r="W7" i="3"/>
  <c r="V7" i="3"/>
  <c r="U7" i="3"/>
  <c r="T7" i="3"/>
  <c r="S7" i="3"/>
  <c r="R7" i="3"/>
  <c r="Q7" i="3"/>
  <c r="P7" i="3"/>
  <c r="O7" i="3"/>
  <c r="N7" i="3"/>
  <c r="M7" i="3"/>
  <c r="L7" i="3"/>
  <c r="K7" i="3"/>
  <c r="J7" i="3"/>
  <c r="I7" i="3"/>
  <c r="H7" i="3"/>
  <c r="G7" i="3"/>
  <c r="F7" i="3"/>
  <c r="E7" i="3"/>
  <c r="D7" i="3"/>
  <c r="C7" i="3"/>
  <c r="B7" i="3"/>
  <c r="AD6" i="3"/>
  <c r="AE6" i="3" s="1"/>
  <c r="AC6" i="3"/>
  <c r="AB6" i="3"/>
  <c r="AA6" i="3"/>
  <c r="Z6" i="3"/>
  <c r="Y6" i="3"/>
  <c r="X6" i="3"/>
  <c r="W6" i="3"/>
  <c r="V6" i="3"/>
  <c r="U6" i="3"/>
  <c r="T6" i="3"/>
  <c r="S6" i="3"/>
  <c r="R6" i="3"/>
  <c r="Q6" i="3"/>
  <c r="P6" i="3"/>
  <c r="O6" i="3"/>
  <c r="N6" i="3"/>
  <c r="M6" i="3"/>
  <c r="L6" i="3"/>
  <c r="K6" i="3"/>
  <c r="J6" i="3"/>
  <c r="I6" i="3"/>
  <c r="H6" i="3"/>
  <c r="G6" i="3"/>
  <c r="F6" i="3"/>
  <c r="E6" i="3"/>
  <c r="D6" i="3"/>
  <c r="C6" i="3"/>
  <c r="B6" i="3"/>
  <c r="AD5" i="3"/>
  <c r="AE5" i="3" s="1"/>
  <c r="AC5" i="3"/>
  <c r="AB5" i="3"/>
  <c r="AA5" i="3"/>
  <c r="Z5" i="3"/>
  <c r="Y5" i="3"/>
  <c r="X5" i="3"/>
  <c r="W5" i="3"/>
  <c r="V5" i="3"/>
  <c r="U5" i="3"/>
  <c r="T5" i="3"/>
  <c r="S5" i="3"/>
  <c r="R5" i="3"/>
  <c r="Q5" i="3"/>
  <c r="P5" i="3"/>
  <c r="O5" i="3"/>
  <c r="N5" i="3"/>
  <c r="M5" i="3"/>
  <c r="L5" i="3"/>
  <c r="K5" i="3"/>
  <c r="J5" i="3"/>
  <c r="I5" i="3"/>
  <c r="H5" i="3"/>
  <c r="G5" i="3"/>
  <c r="F5" i="3"/>
  <c r="E5" i="3"/>
  <c r="D5" i="3"/>
  <c r="C5" i="3"/>
  <c r="B5" i="3"/>
  <c r="AD4" i="3"/>
  <c r="AE4" i="3" s="1"/>
  <c r="AF6" i="3" s="1"/>
  <c r="AC4" i="3"/>
  <c r="AB4" i="3"/>
  <c r="AA4" i="3"/>
  <c r="Z4" i="3"/>
  <c r="Y4" i="3"/>
  <c r="X4" i="3"/>
  <c r="W4" i="3"/>
  <c r="V4" i="3"/>
  <c r="U4" i="3"/>
  <c r="T4" i="3"/>
  <c r="S4" i="3"/>
  <c r="R4" i="3"/>
  <c r="Q4" i="3"/>
  <c r="P4" i="3"/>
  <c r="O4" i="3"/>
  <c r="N4" i="3"/>
  <c r="M4" i="3"/>
  <c r="L4" i="3"/>
  <c r="K4" i="3"/>
  <c r="J4" i="3"/>
  <c r="I4" i="3"/>
  <c r="H4" i="3"/>
  <c r="G4" i="3"/>
  <c r="F4" i="3"/>
  <c r="E4" i="3"/>
  <c r="D4" i="3"/>
  <c r="C4" i="3"/>
  <c r="B4" i="3"/>
  <c r="BC115" i="5"/>
  <c r="X27" i="3" l="1"/>
  <c r="X26" i="3" l="1"/>
</calcChain>
</file>

<file path=xl/sharedStrings.xml><?xml version="1.0" encoding="utf-8"?>
<sst xmlns="http://schemas.openxmlformats.org/spreadsheetml/2006/main" count="790" uniqueCount="251">
  <si>
    <t>アフリカ</t>
    <phoneticPr fontId="3"/>
  </si>
  <si>
    <t>北米、欧州・ロシア及びその他旧ソ連邦諸国</t>
    <phoneticPr fontId="3"/>
  </si>
  <si>
    <t>北米</t>
    <phoneticPr fontId="3"/>
  </si>
  <si>
    <t>中南米</t>
    <phoneticPr fontId="3"/>
  </si>
  <si>
    <t>欧州・ロシア・その他旧ソ連邦諸国</t>
    <phoneticPr fontId="3"/>
  </si>
  <si>
    <t>中東</t>
    <phoneticPr fontId="3"/>
  </si>
  <si>
    <t>アフリカ</t>
    <phoneticPr fontId="3"/>
  </si>
  <si>
    <t>アジア大洋州</t>
    <phoneticPr fontId="3"/>
  </si>
  <si>
    <t>世界計</t>
    <phoneticPr fontId="3"/>
  </si>
  <si>
    <t>（単位：億m3）</t>
    <phoneticPr fontId="3"/>
  </si>
  <si>
    <t>年</t>
    <phoneticPr fontId="3"/>
  </si>
  <si>
    <t>北米</t>
    <phoneticPr fontId="3"/>
  </si>
  <si>
    <t>中南米</t>
    <phoneticPr fontId="3"/>
  </si>
  <si>
    <t>欧州・ロシア・その他旧ソ連邦諸国</t>
    <phoneticPr fontId="3"/>
  </si>
  <si>
    <t>中東</t>
    <phoneticPr fontId="3"/>
  </si>
  <si>
    <t>アジア大洋州</t>
    <phoneticPr fontId="3"/>
  </si>
  <si>
    <t>世界計</t>
    <phoneticPr fontId="3"/>
  </si>
  <si>
    <r>
      <t>(参考：</t>
    </r>
    <r>
      <rPr>
        <sz val="11"/>
        <rFont val="ＭＳ Ｐゴシック"/>
        <family val="3"/>
        <charset val="128"/>
      </rPr>
      <t>1990年以前の数値)</t>
    </r>
    <rPh sb="1" eb="3">
      <t>サンコウ</t>
    </rPh>
    <rPh sb="8" eb="9">
      <t>ネン</t>
    </rPh>
    <rPh sb="9" eb="11">
      <t>イゼン</t>
    </rPh>
    <rPh sb="12" eb="14">
      <t>スウチ</t>
    </rPh>
    <phoneticPr fontId="3"/>
  </si>
  <si>
    <t>2006-2016年平均伸び率</t>
    <phoneticPr fontId="3"/>
  </si>
  <si>
    <r>
      <t>【第222-1-17</t>
    </r>
    <r>
      <rPr>
        <sz val="11"/>
        <rFont val="ＭＳ Ｐゴシック"/>
        <family val="3"/>
        <charset val="128"/>
      </rPr>
      <t>】天然ガスの消費量の推移（地域別）</t>
    </r>
    <phoneticPr fontId="3"/>
  </si>
  <si>
    <t>【第222-1-17】天然ガスの消費量の推移（地域別）</t>
    <phoneticPr fontId="3"/>
  </si>
  <si>
    <t>2007-2017年平均伸び率</t>
    <phoneticPr fontId="3"/>
  </si>
  <si>
    <t>Natural Gas: Consumption*</t>
  </si>
  <si>
    <t>Contents</t>
  </si>
  <si>
    <t>Growth rate per annum</t>
  </si>
  <si>
    <t>Share</t>
  </si>
  <si>
    <t>Billion cubic metres</t>
  </si>
  <si>
    <t>2007-17</t>
  </si>
  <si>
    <t>Canada</t>
  </si>
  <si>
    <t>Mexico</t>
  </si>
  <si>
    <t>US</t>
  </si>
  <si>
    <t>Total North America</t>
  </si>
  <si>
    <t>Argentina</t>
  </si>
  <si>
    <t>Brazil</t>
  </si>
  <si>
    <t>Chile</t>
  </si>
  <si>
    <t>Colombia</t>
  </si>
  <si>
    <t>Ecuador</t>
  </si>
  <si>
    <t>Peru</t>
  </si>
  <si>
    <t>Trinidad &amp; Tobago</t>
  </si>
  <si>
    <t>Venezuela</t>
  </si>
  <si>
    <t>Central America</t>
  </si>
  <si>
    <t>n/a</t>
  </si>
  <si>
    <t>Other Caribbean</t>
  </si>
  <si>
    <t>Other South America</t>
  </si>
  <si>
    <t>Total S. &amp; Cent. America</t>
  </si>
  <si>
    <t>Austria</t>
  </si>
  <si>
    <t>Belgium</t>
  </si>
  <si>
    <t>Bulgaria</t>
  </si>
  <si>
    <t>Croatia</t>
  </si>
  <si>
    <t>Cyprus</t>
  </si>
  <si>
    <t>Czech Republic</t>
  </si>
  <si>
    <t>Denmark</t>
  </si>
  <si>
    <t>Estonia</t>
  </si>
  <si>
    <t>Finland</t>
  </si>
  <si>
    <t>France</t>
  </si>
  <si>
    <t>Germany</t>
  </si>
  <si>
    <t>Greece</t>
  </si>
  <si>
    <t>Hungary</t>
  </si>
  <si>
    <t>Iceland</t>
  </si>
  <si>
    <t>Ireland</t>
  </si>
  <si>
    <t>Italy</t>
  </si>
  <si>
    <t>Latvia</t>
  </si>
  <si>
    <t>Lithuania</t>
  </si>
  <si>
    <t>Luxembourg</t>
  </si>
  <si>
    <t>Netherlands</t>
  </si>
  <si>
    <t>North Macedonia</t>
  </si>
  <si>
    <t>Norway</t>
  </si>
  <si>
    <t>Poland</t>
  </si>
  <si>
    <t>Portugal</t>
  </si>
  <si>
    <t>Romania</t>
  </si>
  <si>
    <t>Slovakia</t>
  </si>
  <si>
    <t>Slovenia</t>
  </si>
  <si>
    <t>Spain</t>
  </si>
  <si>
    <t>Sweden</t>
  </si>
  <si>
    <t>Switzerland</t>
  </si>
  <si>
    <t>Turkey</t>
  </si>
  <si>
    <t>Ukraine</t>
  </si>
  <si>
    <t>United Kingdom</t>
  </si>
  <si>
    <t>Other Europe</t>
  </si>
  <si>
    <t>Total Europe</t>
  </si>
  <si>
    <t>Azerbaijan</t>
  </si>
  <si>
    <t>Belarus</t>
  </si>
  <si>
    <t>Kazakhstan</t>
  </si>
  <si>
    <t>Russian Federation</t>
  </si>
  <si>
    <t>Turkmenistan</t>
  </si>
  <si>
    <t>USSR</t>
  </si>
  <si>
    <t>Uzbekistan</t>
  </si>
  <si>
    <t>Other CIS</t>
  </si>
  <si>
    <t>Total CIS</t>
  </si>
  <si>
    <t>Iran</t>
  </si>
  <si>
    <t>Iraq</t>
  </si>
  <si>
    <t>Israel</t>
  </si>
  <si>
    <t>Kuwait</t>
  </si>
  <si>
    <t>Oman</t>
  </si>
  <si>
    <t>Qatar</t>
  </si>
  <si>
    <t>Saudi Arabia</t>
  </si>
  <si>
    <t>United Arab Emirates</t>
  </si>
  <si>
    <t>Other Middle East</t>
  </si>
  <si>
    <t>Total Middle East</t>
  </si>
  <si>
    <t>Algeria</t>
  </si>
  <si>
    <t>Egypt</t>
  </si>
  <si>
    <t>Morocco</t>
  </si>
  <si>
    <t>South Africa</t>
  </si>
  <si>
    <t>Eastern Africa</t>
  </si>
  <si>
    <t>Middle Africa</t>
  </si>
  <si>
    <t>Western Africa</t>
  </si>
  <si>
    <t>Other Northern Africa</t>
  </si>
  <si>
    <t>Other Southern Africa</t>
  </si>
  <si>
    <t>Total Africa</t>
  </si>
  <si>
    <t>Australia</t>
  </si>
  <si>
    <t>Bangladesh</t>
  </si>
  <si>
    <t>China</t>
  </si>
  <si>
    <t>China Hong Kong SAR</t>
  </si>
  <si>
    <t>India</t>
  </si>
  <si>
    <t>Indonesia</t>
  </si>
  <si>
    <t>Japan</t>
  </si>
  <si>
    <t>Malaysia</t>
  </si>
  <si>
    <t>New Zealand</t>
  </si>
  <si>
    <t>Pakistan</t>
  </si>
  <si>
    <t>Philippines</t>
  </si>
  <si>
    <t>Singapore</t>
  </si>
  <si>
    <t>South Korea</t>
  </si>
  <si>
    <t>Sri Lanka</t>
  </si>
  <si>
    <t>Taiwan</t>
  </si>
  <si>
    <t>Thailand</t>
  </si>
  <si>
    <t>Vietnam</t>
  </si>
  <si>
    <t>Other Asia Pacific</t>
  </si>
  <si>
    <t>Total Asia Pacific</t>
  </si>
  <si>
    <t>Total World</t>
  </si>
  <si>
    <t>of which: OECD</t>
  </si>
  <si>
    <t xml:space="preserve">                 Non-OECD</t>
  </si>
  <si>
    <t xml:space="preserve">                 European Union #</t>
  </si>
  <si>
    <t xml:space="preserve"> * Excludes natural gas converted to liquid fuels but includes derivatives of coal as well as natural gas consumed in Gas-to-Liquids transformation.</t>
  </si>
  <si>
    <t xml:space="preserve"> Source: Includes data from Cedigaz, FGE MENAgas service.</t>
  </si>
  <si>
    <t xml:space="preserve"> ^ Less than 0.05.</t>
  </si>
  <si>
    <r>
      <t xml:space="preserve">w </t>
    </r>
    <r>
      <rPr>
        <sz val="8"/>
        <rFont val="Arial"/>
        <family val="2"/>
      </rPr>
      <t>Less than 0.05%.</t>
    </r>
  </si>
  <si>
    <t xml:space="preserve"> n/a not available. </t>
  </si>
  <si>
    <t>USSR includes Georgia, Ukraine and the Baltic States.</t>
  </si>
  <si>
    <t xml:space="preserve"> # Excludes Estonia, Latvia and Lithuania prior to 1985 and Croatia and Slovenia prior to 1990.</t>
  </si>
  <si>
    <r>
      <rPr>
        <b/>
        <sz val="8"/>
        <rFont val="Arial"/>
        <family val="2"/>
      </rPr>
      <t>Notes:</t>
    </r>
    <r>
      <rPr>
        <sz val="8"/>
        <rFont val="Arial"/>
        <family val="2"/>
      </rPr>
      <t xml:space="preserve"> As far as possible, the data above represents standard cubic metres (measured at 15oC and 1013 mbar); as they are derived directly from tonnes</t>
    </r>
  </si>
  <si>
    <t xml:space="preserve">of oil equivalent using an average conversion factor and have been standardized using a Gross Calorific Value (GCV) of 40 MJ/m3, </t>
  </si>
  <si>
    <t>they do not necessarily equate with gas volumes expressed in specific national terms.</t>
  </si>
  <si>
    <t>The difference between these world consumption figures and the world production statistics is due to variations in stocks at storage facilities</t>
  </si>
  <si>
    <t>and liquefaction plants, together with unavoidable disparities in the definition, measurement or conversion of gas supply and demand data.</t>
  </si>
  <si>
    <t>Annual changes and shares of total are calculated using billion cubic metres figures.</t>
  </si>
  <si>
    <t>出典：BP「Statistical Review of World Energy 2019」</t>
    <phoneticPr fontId="3"/>
  </si>
  <si>
    <t>出典：BP「Statistical Review of World Energy 2019」を基に作成</t>
    <rPh sb="47" eb="48">
      <t>モト</t>
    </rPh>
    <phoneticPr fontId="3"/>
  </si>
  <si>
    <t>2008-2018年平均伸び率</t>
    <phoneticPr fontId="3"/>
  </si>
  <si>
    <r>
      <rPr>
        <sz val="8.5"/>
        <color rgb="FFED1B2D"/>
        <rFont val="Lucida Sans"/>
        <family val="2"/>
      </rPr>
      <t>Natural gas: Consumption in billion cubic metres*</t>
    </r>
  </si>
  <si>
    <r>
      <rPr>
        <sz val="6"/>
        <color rgb="FF231F20"/>
        <rFont val="Calibri"/>
        <family val="2"/>
      </rPr>
      <t>Billion cubic metres</t>
    </r>
  </si>
  <si>
    <r>
      <rPr>
        <sz val="6"/>
        <color rgb="FF231F20"/>
        <rFont val="Calibri"/>
        <family val="2"/>
      </rPr>
      <t xml:space="preserve">Growth rate
</t>
    </r>
    <r>
      <rPr>
        <sz val="6"/>
        <color rgb="FF231F20"/>
        <rFont val="Calibri"/>
        <family val="2"/>
      </rPr>
      <t>2019</t>
    </r>
  </si>
  <si>
    <r>
      <rPr>
        <sz val="6"/>
        <color rgb="FF231F20"/>
        <rFont val="Calibri"/>
        <family val="2"/>
      </rPr>
      <t>Share 2019</t>
    </r>
  </si>
  <si>
    <r>
      <rPr>
        <sz val="7"/>
        <color rgb="FF231F20"/>
        <rFont val="Calibri"/>
        <family val="2"/>
      </rPr>
      <t>Canada</t>
    </r>
  </si>
  <si>
    <r>
      <rPr>
        <sz val="7"/>
        <color rgb="FF231F20"/>
        <rFont val="Calibri"/>
        <family val="2"/>
      </rPr>
      <t>Mexico</t>
    </r>
  </si>
  <si>
    <r>
      <rPr>
        <sz val="7"/>
        <color rgb="FF231F20"/>
        <rFont val="Calibri"/>
        <family val="2"/>
      </rPr>
      <t>US</t>
    </r>
  </si>
  <si>
    <r>
      <rPr>
        <sz val="7"/>
        <color rgb="FFED1B2D"/>
        <rFont val="Calibri"/>
        <family val="2"/>
      </rPr>
      <t>Total North America</t>
    </r>
  </si>
  <si>
    <r>
      <rPr>
        <sz val="7"/>
        <color rgb="FF231F20"/>
        <rFont val="Calibri"/>
        <family val="2"/>
      </rPr>
      <t>Argentina</t>
    </r>
  </si>
  <si>
    <r>
      <rPr>
        <sz val="7"/>
        <color rgb="FF231F20"/>
        <rFont val="Calibri"/>
        <family val="2"/>
      </rPr>
      <t>Brazil</t>
    </r>
  </si>
  <si>
    <r>
      <rPr>
        <sz val="7"/>
        <color rgb="FF231F20"/>
        <rFont val="Calibri"/>
        <family val="2"/>
      </rPr>
      <t>Chile</t>
    </r>
  </si>
  <si>
    <r>
      <rPr>
        <sz val="7"/>
        <color rgb="FF231F20"/>
        <rFont val="Calibri"/>
        <family val="2"/>
      </rPr>
      <t>Colombia</t>
    </r>
  </si>
  <si>
    <r>
      <rPr>
        <sz val="7"/>
        <color rgb="FF231F20"/>
        <rFont val="Calibri"/>
        <family val="2"/>
      </rPr>
      <t>Ecuador</t>
    </r>
  </si>
  <si>
    <r>
      <rPr>
        <sz val="4"/>
        <color rgb="FF231F20"/>
        <rFont val="Lucida Sans Unicode"/>
        <family val="2"/>
      </rPr>
      <t>◆</t>
    </r>
  </si>
  <si>
    <r>
      <rPr>
        <sz val="7"/>
        <color rgb="FF231F20"/>
        <rFont val="Calibri"/>
        <family val="2"/>
      </rPr>
      <t>Peru</t>
    </r>
  </si>
  <si>
    <r>
      <rPr>
        <sz val="7"/>
        <color rgb="FF231F20"/>
        <rFont val="Calibri"/>
        <family val="2"/>
      </rPr>
      <t>Trinidad &amp; Tobago</t>
    </r>
  </si>
  <si>
    <r>
      <rPr>
        <sz val="7"/>
        <color rgb="FF231F20"/>
        <rFont val="Calibri"/>
        <family val="2"/>
      </rPr>
      <t>Venezuela</t>
    </r>
  </si>
  <si>
    <r>
      <rPr>
        <sz val="7"/>
        <color rgb="FF231F20"/>
        <rFont val="Calibri"/>
        <family val="2"/>
      </rPr>
      <t>Other S. &amp; Cent. America</t>
    </r>
  </si>
  <si>
    <r>
      <rPr>
        <sz val="7"/>
        <color rgb="FFED1B2D"/>
        <rFont val="Calibri"/>
        <family val="2"/>
      </rPr>
      <t>Total S. &amp; Cent. America</t>
    </r>
  </si>
  <si>
    <r>
      <rPr>
        <sz val="7"/>
        <color rgb="FF231F20"/>
        <rFont val="Calibri"/>
        <family val="2"/>
      </rPr>
      <t>Austria</t>
    </r>
  </si>
  <si>
    <r>
      <rPr>
        <sz val="7"/>
        <color rgb="FF231F20"/>
        <rFont val="Calibri"/>
        <family val="2"/>
      </rPr>
      <t>Belgium</t>
    </r>
  </si>
  <si>
    <r>
      <rPr>
        <sz val="7"/>
        <color rgb="FF231F20"/>
        <rFont val="Calibri"/>
        <family val="2"/>
      </rPr>
      <t>Czech Republic</t>
    </r>
  </si>
  <si>
    <r>
      <rPr>
        <sz val="7"/>
        <color rgb="FF231F20"/>
        <rFont val="Calibri"/>
        <family val="2"/>
      </rPr>
      <t>Finland</t>
    </r>
  </si>
  <si>
    <r>
      <rPr>
        <sz val="7"/>
        <color rgb="FF231F20"/>
        <rFont val="Calibri"/>
        <family val="2"/>
      </rPr>
      <t>France</t>
    </r>
  </si>
  <si>
    <r>
      <rPr>
        <sz val="7"/>
        <color rgb="FF231F20"/>
        <rFont val="Calibri"/>
        <family val="2"/>
      </rPr>
      <t>Germany</t>
    </r>
  </si>
  <si>
    <r>
      <rPr>
        <sz val="7"/>
        <color rgb="FF231F20"/>
        <rFont val="Calibri"/>
        <family val="2"/>
      </rPr>
      <t>Greece</t>
    </r>
  </si>
  <si>
    <r>
      <rPr>
        <sz val="7"/>
        <color rgb="FF231F20"/>
        <rFont val="Calibri"/>
        <family val="2"/>
      </rPr>
      <t>Hungary</t>
    </r>
  </si>
  <si>
    <r>
      <rPr>
        <sz val="7"/>
        <color rgb="FF231F20"/>
        <rFont val="Calibri"/>
        <family val="2"/>
      </rPr>
      <t>Italy</t>
    </r>
  </si>
  <si>
    <r>
      <rPr>
        <sz val="7"/>
        <color rgb="FF231F20"/>
        <rFont val="Calibri"/>
        <family val="2"/>
      </rPr>
      <t>Netherlands</t>
    </r>
  </si>
  <si>
    <r>
      <rPr>
        <sz val="7"/>
        <color rgb="FF231F20"/>
        <rFont val="Calibri"/>
        <family val="2"/>
      </rPr>
      <t>Norway</t>
    </r>
  </si>
  <si>
    <r>
      <rPr>
        <sz val="7"/>
        <color rgb="FF231F20"/>
        <rFont val="Calibri"/>
        <family val="2"/>
      </rPr>
      <t>Poland</t>
    </r>
  </si>
  <si>
    <r>
      <rPr>
        <sz val="7"/>
        <color rgb="FF231F20"/>
        <rFont val="Calibri"/>
        <family val="2"/>
      </rPr>
      <t>Portugal</t>
    </r>
  </si>
  <si>
    <r>
      <rPr>
        <sz val="7"/>
        <color rgb="FF231F20"/>
        <rFont val="Calibri"/>
        <family val="2"/>
      </rPr>
      <t>Romania</t>
    </r>
  </si>
  <si>
    <r>
      <rPr>
        <sz val="7"/>
        <color rgb="FF231F20"/>
        <rFont val="Calibri"/>
        <family val="2"/>
      </rPr>
      <t>Spain</t>
    </r>
  </si>
  <si>
    <r>
      <rPr>
        <sz val="7"/>
        <color rgb="FF231F20"/>
        <rFont val="Calibri"/>
        <family val="2"/>
      </rPr>
      <t>Sweden</t>
    </r>
  </si>
  <si>
    <r>
      <rPr>
        <sz val="7"/>
        <color rgb="FF231F20"/>
        <rFont val="Calibri"/>
        <family val="2"/>
      </rPr>
      <t>Switzerland</t>
    </r>
  </si>
  <si>
    <r>
      <rPr>
        <sz val="7"/>
        <color rgb="FF231F20"/>
        <rFont val="Calibri"/>
        <family val="2"/>
      </rPr>
      <t>Turkey</t>
    </r>
  </si>
  <si>
    <r>
      <rPr>
        <sz val="7"/>
        <color rgb="FF231F20"/>
        <rFont val="Calibri"/>
        <family val="2"/>
      </rPr>
      <t>Ukraine</t>
    </r>
  </si>
  <si>
    <r>
      <rPr>
        <sz val="7"/>
        <color rgb="FF231F20"/>
        <rFont val="Calibri"/>
        <family val="2"/>
      </rPr>
      <t>United Kingdom</t>
    </r>
  </si>
  <si>
    <r>
      <rPr>
        <sz val="7"/>
        <color rgb="FF231F20"/>
        <rFont val="Calibri"/>
        <family val="2"/>
      </rPr>
      <t>Other Europe</t>
    </r>
  </si>
  <si>
    <r>
      <rPr>
        <sz val="7"/>
        <color rgb="FFED1B2D"/>
        <rFont val="Calibri"/>
        <family val="2"/>
      </rPr>
      <t>Total Europe</t>
    </r>
  </si>
  <si>
    <r>
      <rPr>
        <sz val="7"/>
        <color rgb="FF231F20"/>
        <rFont val="Calibri"/>
        <family val="2"/>
      </rPr>
      <t>Azerbaijan</t>
    </r>
  </si>
  <si>
    <r>
      <rPr>
        <sz val="7"/>
        <color rgb="FF231F20"/>
        <rFont val="Calibri"/>
        <family val="2"/>
      </rPr>
      <t>Belarus</t>
    </r>
  </si>
  <si>
    <r>
      <rPr>
        <sz val="7"/>
        <color rgb="FF231F20"/>
        <rFont val="Calibri"/>
        <family val="2"/>
      </rPr>
      <t>Kazakhstan</t>
    </r>
  </si>
  <si>
    <r>
      <rPr>
        <sz val="7"/>
        <color rgb="FF231F20"/>
        <rFont val="Calibri"/>
        <family val="2"/>
      </rPr>
      <t>Russian Federation</t>
    </r>
  </si>
  <si>
    <r>
      <rPr>
        <sz val="7"/>
        <color rgb="FF231F20"/>
        <rFont val="Calibri"/>
        <family val="2"/>
      </rPr>
      <t>Turkmenistan</t>
    </r>
  </si>
  <si>
    <r>
      <rPr>
        <sz val="7"/>
        <color rgb="FF231F20"/>
        <rFont val="Calibri"/>
        <family val="2"/>
      </rPr>
      <t>Uzbekistan</t>
    </r>
  </si>
  <si>
    <r>
      <rPr>
        <sz val="7"/>
        <color rgb="FF231F20"/>
        <rFont val="Calibri"/>
        <family val="2"/>
      </rPr>
      <t>Other CIS</t>
    </r>
  </si>
  <si>
    <r>
      <rPr>
        <sz val="7"/>
        <color rgb="FFED1B2D"/>
        <rFont val="Calibri"/>
        <family val="2"/>
      </rPr>
      <t>Total CIS</t>
    </r>
  </si>
  <si>
    <r>
      <rPr>
        <sz val="7"/>
        <color rgb="FF231F20"/>
        <rFont val="Calibri"/>
        <family val="2"/>
      </rPr>
      <t>Iran</t>
    </r>
  </si>
  <si>
    <r>
      <rPr>
        <sz val="7"/>
        <color rgb="FF231F20"/>
        <rFont val="Calibri"/>
        <family val="2"/>
      </rPr>
      <t>Iraq</t>
    </r>
  </si>
  <si>
    <r>
      <rPr>
        <sz val="7"/>
        <color rgb="FF231F20"/>
        <rFont val="Calibri"/>
        <family val="2"/>
      </rPr>
      <t>Israel</t>
    </r>
  </si>
  <si>
    <r>
      <rPr>
        <sz val="7"/>
        <color rgb="FF231F20"/>
        <rFont val="Calibri"/>
        <family val="2"/>
      </rPr>
      <t>Kuwait</t>
    </r>
  </si>
  <si>
    <r>
      <rPr>
        <sz val="7"/>
        <color rgb="FF231F20"/>
        <rFont val="Calibri"/>
        <family val="2"/>
      </rPr>
      <t>Oman</t>
    </r>
  </si>
  <si>
    <r>
      <rPr>
        <sz val="7"/>
        <color rgb="FF231F20"/>
        <rFont val="Calibri"/>
        <family val="2"/>
      </rPr>
      <t>Qatar</t>
    </r>
  </si>
  <si>
    <r>
      <rPr>
        <sz val="7"/>
        <color rgb="FF231F20"/>
        <rFont val="Calibri"/>
        <family val="2"/>
      </rPr>
      <t>Saudi Arabia</t>
    </r>
  </si>
  <si>
    <r>
      <rPr>
        <sz val="7"/>
        <color rgb="FF231F20"/>
        <rFont val="Calibri"/>
        <family val="2"/>
      </rPr>
      <t>United Arab Emirates</t>
    </r>
  </si>
  <si>
    <r>
      <rPr>
        <sz val="7"/>
        <color rgb="FF231F20"/>
        <rFont val="Calibri"/>
        <family val="2"/>
      </rPr>
      <t>Other Middle East</t>
    </r>
  </si>
  <si>
    <r>
      <rPr>
        <sz val="7"/>
        <color rgb="FFED1B2D"/>
        <rFont val="Calibri"/>
        <family val="2"/>
      </rPr>
      <t>Total Middle East</t>
    </r>
  </si>
  <si>
    <r>
      <rPr>
        <sz val="7"/>
        <color rgb="FF231F20"/>
        <rFont val="Calibri"/>
        <family val="2"/>
      </rPr>
      <t>Algeria</t>
    </r>
  </si>
  <si>
    <r>
      <rPr>
        <sz val="7"/>
        <color rgb="FF231F20"/>
        <rFont val="Calibri"/>
        <family val="2"/>
      </rPr>
      <t>Egypt</t>
    </r>
  </si>
  <si>
    <r>
      <rPr>
        <sz val="7"/>
        <color rgb="FF231F20"/>
        <rFont val="Calibri"/>
        <family val="2"/>
      </rPr>
      <t>Morocco</t>
    </r>
  </si>
  <si>
    <r>
      <rPr>
        <sz val="7"/>
        <color rgb="FF231F20"/>
        <rFont val="Calibri"/>
        <family val="2"/>
      </rPr>
      <t>South Africa</t>
    </r>
  </si>
  <si>
    <r>
      <rPr>
        <sz val="7"/>
        <color rgb="FF231F20"/>
        <rFont val="Calibri"/>
        <family val="2"/>
      </rPr>
      <t>Other Africa</t>
    </r>
  </si>
  <si>
    <r>
      <rPr>
        <sz val="7"/>
        <color rgb="FFED1B2D"/>
        <rFont val="Calibri"/>
        <family val="2"/>
      </rPr>
      <t>Total Africa</t>
    </r>
  </si>
  <si>
    <r>
      <rPr>
        <sz val="7"/>
        <color rgb="FF231F20"/>
        <rFont val="Calibri"/>
        <family val="2"/>
      </rPr>
      <t>Australia</t>
    </r>
  </si>
  <si>
    <r>
      <rPr>
        <sz val="7"/>
        <color rgb="FF231F20"/>
        <rFont val="Calibri"/>
        <family val="2"/>
      </rPr>
      <t>Bangladesh</t>
    </r>
  </si>
  <si>
    <r>
      <rPr>
        <sz val="7"/>
        <color rgb="FF231F20"/>
        <rFont val="Calibri"/>
        <family val="2"/>
      </rPr>
      <t>China</t>
    </r>
  </si>
  <si>
    <r>
      <rPr>
        <sz val="7"/>
        <color rgb="FF231F20"/>
        <rFont val="Calibri"/>
        <family val="2"/>
      </rPr>
      <t>China Hong Kong SAR</t>
    </r>
  </si>
  <si>
    <r>
      <rPr>
        <sz val="7"/>
        <color rgb="FF231F20"/>
        <rFont val="Calibri"/>
        <family val="2"/>
      </rPr>
      <t>India</t>
    </r>
  </si>
  <si>
    <r>
      <rPr>
        <sz val="7"/>
        <color rgb="FF231F20"/>
        <rFont val="Calibri"/>
        <family val="2"/>
      </rPr>
      <t>Indonesia</t>
    </r>
  </si>
  <si>
    <r>
      <rPr>
        <sz val="7"/>
        <color rgb="FF231F20"/>
        <rFont val="Calibri"/>
        <family val="2"/>
      </rPr>
      <t>Japan</t>
    </r>
  </si>
  <si>
    <r>
      <rPr>
        <sz val="7"/>
        <color rgb="FF231F20"/>
        <rFont val="Calibri"/>
        <family val="2"/>
      </rPr>
      <t>Malaysia</t>
    </r>
  </si>
  <si>
    <r>
      <rPr>
        <sz val="7"/>
        <color rgb="FF231F20"/>
        <rFont val="Calibri"/>
        <family val="2"/>
      </rPr>
      <t>New Zealand</t>
    </r>
  </si>
  <si>
    <r>
      <rPr>
        <sz val="7"/>
        <color rgb="FF231F20"/>
        <rFont val="Calibri"/>
        <family val="2"/>
      </rPr>
      <t>Pakistan</t>
    </r>
  </si>
  <si>
    <r>
      <rPr>
        <sz val="7"/>
        <color rgb="FF231F20"/>
        <rFont val="Calibri"/>
        <family val="2"/>
      </rPr>
      <t>Philippines</t>
    </r>
  </si>
  <si>
    <r>
      <rPr>
        <sz val="7"/>
        <color rgb="FF231F20"/>
        <rFont val="Calibri"/>
        <family val="2"/>
      </rPr>
      <t>Singapore</t>
    </r>
  </si>
  <si>
    <r>
      <rPr>
        <sz val="7"/>
        <color rgb="FF231F20"/>
        <rFont val="Calibri"/>
        <family val="2"/>
      </rPr>
      <t>South Korea</t>
    </r>
  </si>
  <si>
    <r>
      <rPr>
        <sz val="7"/>
        <color rgb="FF231F20"/>
        <rFont val="Calibri"/>
        <family val="2"/>
      </rPr>
      <t>Sri Lanka</t>
    </r>
  </si>
  <si>
    <r>
      <rPr>
        <sz val="7"/>
        <color rgb="FF231F20"/>
        <rFont val="Calibri"/>
        <family val="2"/>
      </rPr>
      <t>–</t>
    </r>
  </si>
  <si>
    <r>
      <rPr>
        <sz val="7"/>
        <color rgb="FF231F20"/>
        <rFont val="Lucida Sans"/>
        <family val="2"/>
      </rPr>
      <t>–</t>
    </r>
  </si>
  <si>
    <r>
      <rPr>
        <sz val="7"/>
        <color rgb="FF231F20"/>
        <rFont val="Calibri"/>
        <family val="2"/>
      </rPr>
      <t>n/a</t>
    </r>
  </si>
  <si>
    <r>
      <rPr>
        <sz val="7"/>
        <color rgb="FF231F20"/>
        <rFont val="Calibri"/>
        <family val="2"/>
      </rPr>
      <t>Taiwan</t>
    </r>
  </si>
  <si>
    <r>
      <rPr>
        <sz val="7"/>
        <color rgb="FF231F20"/>
        <rFont val="Calibri"/>
        <family val="2"/>
      </rPr>
      <t>Thailand</t>
    </r>
  </si>
  <si>
    <r>
      <rPr>
        <sz val="7"/>
        <color rgb="FF231F20"/>
        <rFont val="Calibri"/>
        <family val="2"/>
      </rPr>
      <t>Vietnam</t>
    </r>
  </si>
  <si>
    <r>
      <rPr>
        <sz val="7"/>
        <color rgb="FF231F20"/>
        <rFont val="Calibri"/>
        <family val="2"/>
      </rPr>
      <t>Other Asia Pacific</t>
    </r>
  </si>
  <si>
    <r>
      <rPr>
        <sz val="7"/>
        <color rgb="FFED1B2D"/>
        <rFont val="Calibri"/>
        <family val="2"/>
      </rPr>
      <t>Total Asia Pacific</t>
    </r>
  </si>
  <si>
    <r>
      <rPr>
        <sz val="7"/>
        <color rgb="FFED1B2D"/>
        <rFont val="Lucida Sans"/>
        <family val="2"/>
      </rPr>
      <t>Total World</t>
    </r>
  </si>
  <si>
    <r>
      <rPr>
        <sz val="7"/>
        <color rgb="FF231F20"/>
        <rFont val="Calibri"/>
        <family val="2"/>
      </rPr>
      <t>of which: OECD</t>
    </r>
  </si>
  <si>
    <r>
      <rPr>
        <sz val="7"/>
        <color rgb="FF231F20"/>
        <rFont val="Calibri"/>
        <family val="2"/>
      </rPr>
      <t>Non-OECD</t>
    </r>
  </si>
  <si>
    <r>
      <rPr>
        <sz val="7"/>
        <color rgb="FF231F20"/>
        <rFont val="Calibri"/>
        <family val="2"/>
      </rPr>
      <t>European Union</t>
    </r>
  </si>
  <si>
    <r>
      <rPr>
        <sz val="6"/>
        <color rgb="FF231F20"/>
        <rFont val="Calibri"/>
        <family val="2"/>
      </rPr>
      <t xml:space="preserve">Source: includes data from Cedigaz, FGE MENAgas service.
</t>
    </r>
    <r>
      <rPr>
        <sz val="6"/>
        <color rgb="FF231F20"/>
        <rFont val="Calibri"/>
        <family val="2"/>
      </rPr>
      <t>*</t>
    </r>
    <r>
      <rPr>
        <vertAlign val="subscript"/>
        <sz val="5.5"/>
        <color rgb="FF231F20"/>
        <rFont val="Lucida Sans Unicode"/>
        <family val="2"/>
      </rPr>
      <t xml:space="preserve"> </t>
    </r>
    <r>
      <rPr>
        <sz val="6"/>
        <color rgb="FF231F20"/>
        <rFont val="Calibri"/>
        <family val="2"/>
      </rPr>
      <t xml:space="preserve">Excludes natural gas converted to liquid fuels but includes derivatives of coal as well as natural gas consumed in gas-to-liquids transformation.
</t>
    </r>
    <r>
      <rPr>
        <vertAlign val="superscript"/>
        <sz val="4"/>
        <color rgb="FF231F20"/>
        <rFont val="Lucida Sans Unicode"/>
        <family val="2"/>
      </rPr>
      <t>◆</t>
    </r>
    <r>
      <rPr>
        <sz val="6"/>
        <color rgb="FF231F20"/>
        <rFont val="Calibri"/>
        <family val="2"/>
      </rPr>
      <t xml:space="preserve">Less than 0.05%. n/a not available.
</t>
    </r>
    <r>
      <rPr>
        <sz val="6"/>
        <color rgb="FF231F20"/>
        <rFont val="Lucida Sans"/>
        <family val="2"/>
      </rPr>
      <t xml:space="preserve">Notes: </t>
    </r>
    <r>
      <rPr>
        <sz val="6"/>
        <color rgb="FF231F20"/>
        <rFont val="Calibri"/>
        <family val="2"/>
      </rPr>
      <t>As far as possible, the data above represents standard cubic metres (measured at 15°C and 1013 mbar); as they are derived directly from measures of energy content using an average conversion factor and have been standardized using a gross calorific value (GCV) of 40 MJ/m</t>
    </r>
    <r>
      <rPr>
        <vertAlign val="superscript"/>
        <sz val="3.5"/>
        <color rgb="FF231F20"/>
        <rFont val="Calibri"/>
        <family val="2"/>
      </rPr>
      <t>3</t>
    </r>
    <r>
      <rPr>
        <sz val="6"/>
        <color rgb="FF231F20"/>
        <rFont val="Calibri"/>
        <family val="2"/>
      </rPr>
      <t xml:space="preserve">, they do not necessarily equate with gas volumes expressed in specific national terms.
</t>
    </r>
    <r>
      <rPr>
        <sz val="6"/>
        <color rgb="FF231F20"/>
        <rFont val="Calibri"/>
        <family val="2"/>
      </rPr>
      <t xml:space="preserve">The difference between these world consumption figures and the world production statistics is due to variations in stocks at storage facilities and liquefaction plants, together with unavoidable disparities in the definition, measurement or conversion of gas supply and demand data.
</t>
    </r>
    <r>
      <rPr>
        <sz val="6"/>
        <color rgb="FF231F20"/>
        <rFont val="Lucida Sans"/>
        <family val="2"/>
      </rPr>
      <t xml:space="preserve">Annual changes and shares of total are calculated using billion cubic metres figures.
</t>
    </r>
    <r>
      <rPr>
        <sz val="6"/>
        <color rgb="FF231F20"/>
        <rFont val="Calibri"/>
        <family val="2"/>
      </rPr>
      <t xml:space="preserve">Natural gas consumption data expressed in billion cubic feet per day is available at </t>
    </r>
    <r>
      <rPr>
        <i/>
        <sz val="6"/>
        <color rgb="FF231F20"/>
        <rFont val="Calibri"/>
        <family val="2"/>
      </rPr>
      <t>bp.com/statisticalreview.</t>
    </r>
  </si>
  <si>
    <r>
      <rPr>
        <sz val="8.5"/>
        <color rgb="FFED1B2D"/>
        <rFont val="Lucida Sans"/>
        <family val="2"/>
      </rPr>
      <t>Natural gas: Consumption in exajoules*</t>
    </r>
  </si>
  <si>
    <t>–</t>
  </si>
  <si>
    <t>Note: 2009 onward data is updated with BP 2020</t>
  </si>
  <si>
    <t>per annum
2008-18</t>
  </si>
  <si>
    <t>2008-18</t>
  </si>
  <si>
    <t>◆</t>
  </si>
  <si>
    <t>2009-2019年平均伸び率</t>
  </si>
  <si>
    <t>出典：BP「Statistical Review of World Energy 2020」を基に作成</t>
  </si>
  <si>
    <t>出典：BP「Statistical Review of World Energy 2020」</t>
  </si>
  <si>
    <t>本蔵チェック済</t>
    <rPh sb="0" eb="2">
      <t>モトクラ</t>
    </rPh>
    <rPh sb="6" eb="7">
      <t>スミ</t>
    </rPh>
    <phoneticPr fontId="3"/>
  </si>
  <si>
    <t>【第222-1-18】天然ガスの消費量の推移（地域別）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</si>
</sst>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0.0_-;\-* #,##0.0_-;_-* &quot;-&quot;?_-;_-@_-"/>
    <numFmt numFmtId="177" formatCode="0.0"/>
    <numFmt numFmtId="178" formatCode="0_);[Red]\(0\)"/>
    <numFmt numFmtId="179" formatCode="0_ "/>
    <numFmt numFmtId="180" formatCode="0.0%"/>
    <numFmt numFmtId="181" formatCode="[&gt;0.05]0.0;[=0]\-;\^"/>
    <numFmt numFmtId="182" formatCode="[&lt;-0.0005]\-0.0%;[&gt;0.0005]0.0%;#\♦"/>
  </numFmts>
  <fonts count="3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63"/>
      <name val="ＭＳ Ｐゴシック"/>
      <family val="3"/>
      <charset val="128"/>
    </font>
    <font>
      <b/>
      <sz val="8"/>
      <name val="Arial"/>
      <family val="2"/>
    </font>
    <font>
      <b/>
      <sz val="11"/>
      <color theme="5"/>
      <name val="ＭＳ Ｐゴシック"/>
      <family val="3"/>
      <charset val="128"/>
    </font>
    <font>
      <b/>
      <sz val="11"/>
      <color rgb="FFFF0000"/>
      <name val="ＭＳ Ｐゴシック"/>
      <family val="3"/>
      <charset val="128"/>
    </font>
    <font>
      <sz val="8"/>
      <name val="Arial"/>
      <family val="2"/>
    </font>
    <font>
      <b/>
      <sz val="10"/>
      <color indexed="10"/>
      <name val="Arial"/>
      <family val="2"/>
    </font>
    <font>
      <u/>
      <sz val="8"/>
      <color indexed="12"/>
      <name val="Arial"/>
      <family val="2"/>
    </font>
    <font>
      <sz val="8"/>
      <color theme="1"/>
      <name val="Arial"/>
      <family val="2"/>
    </font>
    <font>
      <b/>
      <sz val="8"/>
      <color theme="0"/>
      <name val="Arial"/>
      <family val="2"/>
    </font>
    <font>
      <b/>
      <sz val="8"/>
      <color theme="1"/>
      <name val="Arial"/>
      <family val="2"/>
    </font>
    <font>
      <sz val="8"/>
      <name val="Wingdings"/>
      <charset val="2"/>
    </font>
    <font>
      <sz val="10"/>
      <color rgb="FF000000"/>
      <name val="Times New Roman"/>
      <family val="1"/>
    </font>
    <font>
      <b/>
      <sz val="8.5"/>
      <name val="Lucida Sans"/>
      <family val="2"/>
    </font>
    <font>
      <sz val="8.5"/>
      <color rgb="FFED1B2D"/>
      <name val="Lucida Sans"/>
      <family val="2"/>
    </font>
    <font>
      <sz val="6"/>
      <name val="Calibri"/>
      <family val="2"/>
    </font>
    <font>
      <sz val="6"/>
      <color rgb="FF231F20"/>
      <name val="Calibri"/>
      <family val="2"/>
    </font>
    <font>
      <b/>
      <sz val="6"/>
      <color rgb="FF231F20"/>
      <name val="Lucida Sans"/>
      <family val="2"/>
    </font>
    <font>
      <sz val="7"/>
      <name val="Calibri"/>
      <family val="2"/>
    </font>
    <font>
      <sz val="7"/>
      <color rgb="FF231F20"/>
      <name val="Calibri"/>
      <family val="2"/>
    </font>
    <font>
      <b/>
      <sz val="7"/>
      <color rgb="FF231F20"/>
      <name val="Lucida Sans"/>
      <family val="2"/>
    </font>
    <font>
      <sz val="7"/>
      <color rgb="FFED1B2D"/>
      <name val="Calibri"/>
      <family val="2"/>
    </font>
    <font>
      <b/>
      <sz val="7"/>
      <color rgb="FFED1B2D"/>
      <name val="Lucida Sans"/>
      <family val="2"/>
    </font>
    <font>
      <sz val="4"/>
      <name val="Lucida Sans Unicode"/>
      <family val="2"/>
    </font>
    <font>
      <sz val="4"/>
      <color rgb="FF231F20"/>
      <name val="Lucida Sans Unicode"/>
      <family val="2"/>
    </font>
    <font>
      <b/>
      <sz val="7"/>
      <name val="Lucida Sans"/>
      <family val="2"/>
    </font>
    <font>
      <sz val="7"/>
      <color rgb="FF231F20"/>
      <name val="Lucida Sans"/>
      <family val="2"/>
    </font>
    <font>
      <sz val="7"/>
      <color rgb="FFED1B2D"/>
      <name val="Lucida Sans"/>
      <family val="2"/>
    </font>
    <font>
      <vertAlign val="subscript"/>
      <sz val="5.5"/>
      <color rgb="FF231F20"/>
      <name val="Lucida Sans Unicode"/>
      <family val="2"/>
    </font>
    <font>
      <vertAlign val="superscript"/>
      <sz val="4"/>
      <color rgb="FF231F20"/>
      <name val="Lucida Sans Unicode"/>
      <family val="2"/>
    </font>
    <font>
      <sz val="6"/>
      <color rgb="FF231F20"/>
      <name val="Lucida Sans"/>
      <family val="2"/>
    </font>
    <font>
      <vertAlign val="superscript"/>
      <sz val="3.5"/>
      <color rgb="FF231F20"/>
      <name val="Calibri"/>
      <family val="2"/>
    </font>
    <font>
      <i/>
      <sz val="6"/>
      <color rgb="FF231F20"/>
      <name val="Calibri"/>
      <family val="2"/>
    </font>
  </fonts>
  <fills count="8">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EE7DE"/>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ED1B2D"/>
      </top>
      <bottom style="thin">
        <color rgb="FFED1B2D"/>
      </bottom>
      <diagonal/>
    </border>
    <border>
      <left/>
      <right/>
      <top style="thin">
        <color rgb="FFED1B2D"/>
      </top>
      <bottom/>
      <diagonal/>
    </border>
    <border>
      <left/>
      <right style="thin">
        <color rgb="FFED1B2D"/>
      </right>
      <top style="thin">
        <color rgb="FFED1B2D"/>
      </top>
      <bottom/>
      <diagonal/>
    </border>
    <border>
      <left style="thin">
        <color rgb="FFED1B2D"/>
      </left>
      <right/>
      <top style="thin">
        <color rgb="FFED1B2D"/>
      </top>
      <bottom/>
      <diagonal/>
    </border>
    <border>
      <left/>
      <right style="thin">
        <color rgb="FFED1B2D"/>
      </right>
      <top/>
      <bottom/>
      <diagonal/>
    </border>
    <border>
      <left style="thin">
        <color rgb="FFED1B2D"/>
      </left>
      <right/>
      <top/>
      <bottom/>
      <diagonal/>
    </border>
    <border>
      <left/>
      <right/>
      <top/>
      <bottom style="thin">
        <color rgb="FFED1B2D"/>
      </bottom>
      <diagonal/>
    </border>
    <border>
      <left/>
      <right style="thin">
        <color rgb="FFED1B2D"/>
      </right>
      <top/>
      <bottom style="thin">
        <color rgb="FFED1B2D"/>
      </bottom>
      <diagonal/>
    </border>
    <border>
      <left style="thin">
        <color rgb="FFED1B2D"/>
      </left>
      <right/>
      <top/>
      <bottom style="thin">
        <color rgb="FFED1B2D"/>
      </bottom>
      <diagonal/>
    </border>
    <border>
      <left/>
      <right style="thin">
        <color rgb="FFED1B2D"/>
      </right>
      <top style="thin">
        <color rgb="FFED1B2D"/>
      </top>
      <bottom style="thin">
        <color rgb="FFED1B2D"/>
      </bottom>
      <diagonal/>
    </border>
    <border>
      <left style="thin">
        <color rgb="FFED1B2D"/>
      </left>
      <right/>
      <top style="thin">
        <color rgb="FFED1B2D"/>
      </top>
      <bottom style="thin">
        <color rgb="FFED1B2D"/>
      </bottom>
      <diagonal/>
    </border>
  </borders>
  <cellStyleXfs count="6">
    <xf numFmtId="0" fontId="0" fillId="0" borderId="0"/>
    <xf numFmtId="38" fontId="2" fillId="0" borderId="0" applyFont="0" applyFill="0" applyBorder="0" applyAlignment="0" applyProtection="0"/>
    <xf numFmtId="9" fontId="2" fillId="0" borderId="0" applyFont="0" applyFill="0" applyBorder="0" applyAlignment="0" applyProtection="0"/>
    <xf numFmtId="0" fontId="8" fillId="0" borderId="0" applyFill="0" applyBorder="0"/>
    <xf numFmtId="0" fontId="10" fillId="0" borderId="0" applyNumberFormat="0" applyFill="0" applyBorder="0" applyAlignment="0" applyProtection="0">
      <alignment vertical="top"/>
      <protection locked="0"/>
    </xf>
    <xf numFmtId="0" fontId="15" fillId="0" borderId="0"/>
  </cellStyleXfs>
  <cellXfs count="140">
    <xf numFmtId="0" fontId="0" fillId="0" borderId="0" xfId="0"/>
    <xf numFmtId="177" fontId="2" fillId="0" borderId="0" xfId="0" applyNumberFormat="1" applyFont="1" applyFill="1" applyAlignment="1">
      <alignment horizontal="center"/>
    </xf>
    <xf numFmtId="177" fontId="2" fillId="0" borderId="0" xfId="0" applyNumberFormat="1" applyFont="1" applyFill="1" applyAlignment="1">
      <alignment horizontal="right"/>
    </xf>
    <xf numFmtId="177" fontId="2" fillId="0" borderId="0" xfId="0" applyNumberFormat="1" applyFont="1" applyFill="1" applyAlignment="1">
      <alignment horizontal="left"/>
    </xf>
    <xf numFmtId="177" fontId="2" fillId="0" borderId="0" xfId="0" applyNumberFormat="1" applyFont="1" applyFill="1" applyBorder="1"/>
    <xf numFmtId="177" fontId="2" fillId="0" borderId="0" xfId="0" applyNumberFormat="1" applyFont="1" applyFill="1"/>
    <xf numFmtId="2" fontId="2" fillId="0" borderId="0" xfId="0" applyNumberFormat="1" applyFont="1" applyFill="1"/>
    <xf numFmtId="38" fontId="2" fillId="0" borderId="0" xfId="1" applyFont="1" applyFill="1" applyBorder="1" applyAlignment="1">
      <alignment horizontal="right"/>
    </xf>
    <xf numFmtId="177" fontId="1" fillId="0" borderId="0" xfId="0" applyNumberFormat="1" applyFont="1" applyFill="1" applyAlignment="1">
      <alignment horizontal="left"/>
    </xf>
    <xf numFmtId="177" fontId="1" fillId="0" borderId="0" xfId="0" applyNumberFormat="1" applyFont="1" applyFill="1" applyBorder="1"/>
    <xf numFmtId="177" fontId="1" fillId="0" borderId="0" xfId="0" applyNumberFormat="1" applyFont="1" applyFill="1"/>
    <xf numFmtId="176" fontId="1" fillId="0" borderId="0" xfId="0" applyNumberFormat="1" applyFont="1" applyFill="1" applyBorder="1" applyAlignment="1">
      <alignment horizontal="left"/>
    </xf>
    <xf numFmtId="38" fontId="1" fillId="0" borderId="0" xfId="1" applyFont="1" applyFill="1" applyBorder="1" applyAlignment="1">
      <alignment horizontal="right"/>
    </xf>
    <xf numFmtId="1" fontId="1" fillId="0" borderId="0" xfId="0" applyNumberFormat="1" applyFont="1" applyFill="1" applyAlignment="1">
      <alignment horizontal="left"/>
    </xf>
    <xf numFmtId="2" fontId="1" fillId="0" borderId="0" xfId="0" applyNumberFormat="1" applyFont="1" applyFill="1"/>
    <xf numFmtId="179" fontId="2" fillId="0" borderId="0" xfId="2" applyNumberFormat="1" applyFont="1" applyFill="1" applyBorder="1"/>
    <xf numFmtId="1" fontId="0" fillId="0" borderId="0" xfId="0" applyNumberFormat="1" applyFill="1" applyAlignment="1">
      <alignment horizontal="left"/>
    </xf>
    <xf numFmtId="10" fontId="2" fillId="0" borderId="0" xfId="0" applyNumberFormat="1" applyFont="1" applyFill="1" applyBorder="1"/>
    <xf numFmtId="177" fontId="2" fillId="0" borderId="0" xfId="0" applyNumberFormat="1" applyFont="1" applyFill="1" applyBorder="1" applyAlignment="1">
      <alignment shrinkToFit="1"/>
    </xf>
    <xf numFmtId="177" fontId="2" fillId="0" borderId="1" xfId="0" applyNumberFormat="1" applyFont="1" applyFill="1" applyBorder="1" applyAlignment="1">
      <alignment horizontal="right" vertical="center"/>
    </xf>
    <xf numFmtId="178" fontId="2" fillId="0" borderId="1" xfId="0" applyNumberFormat="1" applyFont="1" applyFill="1" applyBorder="1" applyAlignment="1">
      <alignment horizontal="center" vertical="center"/>
    </xf>
    <xf numFmtId="177" fontId="2" fillId="0" borderId="0" xfId="0" applyNumberFormat="1" applyFont="1" applyFill="1" applyBorder="1" applyAlignment="1">
      <alignment vertical="center"/>
    </xf>
    <xf numFmtId="176" fontId="2" fillId="0" borderId="1" xfId="0" applyNumberFormat="1" applyFont="1" applyFill="1" applyBorder="1" applyAlignment="1">
      <alignment horizontal="left" vertical="center"/>
    </xf>
    <xf numFmtId="38" fontId="2" fillId="0" borderId="1" xfId="1" applyNumberFormat="1" applyFont="1" applyFill="1" applyBorder="1" applyAlignment="1">
      <alignment horizontal="right" vertical="center"/>
    </xf>
    <xf numFmtId="180" fontId="2" fillId="0" borderId="0" xfId="0" applyNumberFormat="1" applyFont="1" applyFill="1" applyBorder="1" applyAlignment="1">
      <alignment vertical="center"/>
    </xf>
    <xf numFmtId="176" fontId="0" fillId="0" borderId="1" xfId="0" applyNumberFormat="1" applyFont="1" applyFill="1" applyBorder="1" applyAlignment="1">
      <alignment horizontal="left" vertical="center"/>
    </xf>
    <xf numFmtId="177" fontId="2" fillId="0" borderId="0" xfId="0" applyNumberFormat="1" applyFont="1" applyFill="1" applyBorder="1" applyAlignment="1">
      <alignment horizontal="left"/>
    </xf>
    <xf numFmtId="177" fontId="2" fillId="0" borderId="0" xfId="0" applyNumberFormat="1" applyFont="1" applyFill="1" applyBorder="1" applyAlignment="1">
      <alignment horizontal="center"/>
    </xf>
    <xf numFmtId="177" fontId="2" fillId="0" borderId="0" xfId="0" applyNumberFormat="1" applyFont="1" applyFill="1" applyBorder="1" applyAlignment="1">
      <alignment horizontal="right"/>
    </xf>
    <xf numFmtId="9" fontId="2" fillId="2" borderId="0" xfId="2" applyFont="1" applyFill="1" applyBorder="1" applyAlignment="1">
      <alignment vertical="center"/>
    </xf>
    <xf numFmtId="1" fontId="2" fillId="0" borderId="0" xfId="0" applyNumberFormat="1" applyFont="1" applyFill="1" applyAlignment="1">
      <alignment horizontal="left" shrinkToFit="1"/>
    </xf>
    <xf numFmtId="38" fontId="2" fillId="0" borderId="0" xfId="1" applyFont="1" applyFill="1" applyAlignment="1">
      <alignment shrinkToFit="1"/>
    </xf>
    <xf numFmtId="38" fontId="2" fillId="0" borderId="0" xfId="1" applyFont="1" applyFill="1"/>
    <xf numFmtId="9" fontId="2" fillId="0" borderId="0" xfId="2" applyNumberFormat="1" applyFont="1" applyFill="1" applyBorder="1" applyAlignment="1">
      <alignment vertical="center"/>
    </xf>
    <xf numFmtId="0" fontId="4" fillId="0" borderId="0" xfId="0" applyFont="1"/>
    <xf numFmtId="0" fontId="0" fillId="0" borderId="0" xfId="0" applyFill="1" applyBorder="1" applyAlignment="1">
      <alignment horizontal="left"/>
    </xf>
    <xf numFmtId="0" fontId="0" fillId="0" borderId="0" xfId="0" applyNumberFormat="1" applyFill="1" applyBorder="1" applyAlignment="1"/>
    <xf numFmtId="180" fontId="2" fillId="0" borderId="0" xfId="0" applyNumberFormat="1" applyFont="1" applyFill="1"/>
    <xf numFmtId="0" fontId="2" fillId="0" borderId="0" xfId="1" applyNumberFormat="1" applyFont="1" applyFill="1"/>
    <xf numFmtId="177" fontId="0" fillId="0" borderId="0" xfId="0" applyNumberFormat="1" applyFill="1" applyAlignment="1">
      <alignment horizontal="left"/>
    </xf>
    <xf numFmtId="10" fontId="0" fillId="0" borderId="0" xfId="0" applyNumberFormat="1"/>
    <xf numFmtId="38" fontId="0" fillId="0" borderId="0" xfId="1" applyFont="1" applyFill="1" applyAlignment="1"/>
    <xf numFmtId="180" fontId="2" fillId="0" borderId="0" xfId="0" applyNumberFormat="1" applyFont="1" applyFill="1" applyBorder="1" applyAlignment="1">
      <alignment shrinkToFit="1"/>
    </xf>
    <xf numFmtId="9" fontId="2" fillId="0" borderId="0" xfId="1" applyNumberFormat="1" applyFont="1" applyFill="1" applyAlignment="1">
      <alignment shrinkToFit="1"/>
    </xf>
    <xf numFmtId="180" fontId="2" fillId="0" borderId="0" xfId="0" applyNumberFormat="1" applyFont="1" applyFill="1" applyBorder="1"/>
    <xf numFmtId="177" fontId="6" fillId="0" borderId="0" xfId="0" applyNumberFormat="1" applyFont="1" applyFill="1" applyAlignment="1">
      <alignment horizontal="left"/>
    </xf>
    <xf numFmtId="38" fontId="2" fillId="0" borderId="1" xfId="1" applyFont="1" applyFill="1" applyBorder="1" applyAlignment="1">
      <alignment horizontal="right" vertical="center"/>
    </xf>
    <xf numFmtId="38" fontId="2" fillId="0" borderId="1" xfId="1" applyFont="1" applyFill="1" applyBorder="1"/>
    <xf numFmtId="180" fontId="7" fillId="3" borderId="0" xfId="2" applyNumberFormat="1" applyFont="1" applyFill="1" applyBorder="1" applyAlignment="1">
      <alignment vertical="center"/>
    </xf>
    <xf numFmtId="180" fontId="7" fillId="3" borderId="0" xfId="0" applyNumberFormat="1" applyFont="1" applyFill="1" applyBorder="1"/>
    <xf numFmtId="180" fontId="7" fillId="0" borderId="0" xfId="0" applyNumberFormat="1" applyFont="1" applyFill="1" applyBorder="1"/>
    <xf numFmtId="0" fontId="9" fillId="0" borderId="0" xfId="3" applyFont="1"/>
    <xf numFmtId="0" fontId="8" fillId="0" borderId="0" xfId="3"/>
    <xf numFmtId="0" fontId="10" fillId="0" borderId="0" xfId="4" applyAlignment="1" applyProtection="1"/>
    <xf numFmtId="0" fontId="8" fillId="0" borderId="0" xfId="3" applyFont="1"/>
    <xf numFmtId="0" fontId="5" fillId="0" borderId="0" xfId="3" applyFont="1"/>
    <xf numFmtId="0" fontId="8" fillId="4" borderId="0" xfId="3" applyFill="1" applyAlignment="1">
      <alignment horizontal="right"/>
    </xf>
    <xf numFmtId="0" fontId="8" fillId="0" borderId="0" xfId="3" applyAlignment="1">
      <alignment horizontal="right"/>
    </xf>
    <xf numFmtId="0" fontId="8" fillId="0" borderId="0" xfId="3" applyFont="1" applyAlignment="1">
      <alignment horizontal="right"/>
    </xf>
    <xf numFmtId="0" fontId="5" fillId="0" borderId="0" xfId="3" applyFont="1" applyAlignment="1">
      <alignment horizontal="right"/>
    </xf>
    <xf numFmtId="181" fontId="8" fillId="0" borderId="0" xfId="3" applyNumberFormat="1" applyAlignment="1">
      <alignment horizontal="right"/>
    </xf>
    <xf numFmtId="181" fontId="8" fillId="0" borderId="0" xfId="3" applyNumberFormat="1" applyFont="1" applyAlignment="1">
      <alignment horizontal="right"/>
    </xf>
    <xf numFmtId="181" fontId="5" fillId="0" borderId="0" xfId="3" applyNumberFormat="1" applyFont="1" applyAlignment="1">
      <alignment horizontal="right"/>
    </xf>
    <xf numFmtId="182" fontId="8" fillId="0" borderId="0" xfId="3" applyNumberFormat="1" applyFill="1" applyAlignment="1">
      <alignment horizontal="right"/>
    </xf>
    <xf numFmtId="182" fontId="8" fillId="0" borderId="0" xfId="3" applyNumberFormat="1" applyAlignment="1">
      <alignment horizontal="right"/>
    </xf>
    <xf numFmtId="0" fontId="5" fillId="0" borderId="2" xfId="3" applyFont="1" applyBorder="1"/>
    <xf numFmtId="181" fontId="5" fillId="0" borderId="2" xfId="3" applyNumberFormat="1" applyFont="1" applyBorder="1" applyAlignment="1">
      <alignment horizontal="right"/>
    </xf>
    <xf numFmtId="182" fontId="5" fillId="0" borderId="2" xfId="3" applyNumberFormat="1" applyFont="1" applyBorder="1" applyAlignment="1">
      <alignment horizontal="right"/>
    </xf>
    <xf numFmtId="0" fontId="11" fillId="0" borderId="0" xfId="3" applyFont="1"/>
    <xf numFmtId="181" fontId="8" fillId="0" borderId="0" xfId="3" applyNumberFormat="1" applyFont="1" applyBorder="1" applyAlignment="1">
      <alignment horizontal="right"/>
    </xf>
    <xf numFmtId="182" fontId="8" fillId="0" borderId="0" xfId="3" applyNumberFormat="1" applyFont="1" applyBorder="1" applyAlignment="1">
      <alignment horizontal="right"/>
    </xf>
    <xf numFmtId="181" fontId="5" fillId="0" borderId="0" xfId="3" applyNumberFormat="1" applyFont="1" applyBorder="1" applyAlignment="1">
      <alignment horizontal="right"/>
    </xf>
    <xf numFmtId="181" fontId="8" fillId="0" borderId="0" xfId="3" applyNumberFormat="1" applyBorder="1" applyAlignment="1">
      <alignment horizontal="right"/>
    </xf>
    <xf numFmtId="182" fontId="8" fillId="0" borderId="0" xfId="3" applyNumberFormat="1" applyBorder="1" applyAlignment="1">
      <alignment horizontal="right"/>
    </xf>
    <xf numFmtId="0" fontId="12" fillId="5" borderId="0" xfId="3" applyFont="1" applyFill="1" applyBorder="1"/>
    <xf numFmtId="181" fontId="12" fillId="5" borderId="0" xfId="3" applyNumberFormat="1" applyFont="1" applyFill="1" applyBorder="1" applyAlignment="1">
      <alignment horizontal="right"/>
    </xf>
    <xf numFmtId="182" fontId="12" fillId="5" borderId="0" xfId="3" applyNumberFormat="1" applyFont="1" applyFill="1" applyBorder="1" applyAlignment="1">
      <alignment horizontal="right"/>
    </xf>
    <xf numFmtId="0" fontId="13" fillId="0" borderId="0" xfId="3" applyFont="1" applyFill="1"/>
    <xf numFmtId="0" fontId="8" fillId="0" borderId="2" xfId="3" applyBorder="1"/>
    <xf numFmtId="181" fontId="8" fillId="0" borderId="2" xfId="3" applyNumberFormat="1" applyBorder="1" applyAlignment="1">
      <alignment horizontal="right"/>
    </xf>
    <xf numFmtId="181" fontId="8" fillId="0" borderId="2" xfId="3" applyNumberFormat="1" applyFont="1" applyBorder="1" applyAlignment="1">
      <alignment horizontal="right"/>
    </xf>
    <xf numFmtId="182" fontId="8" fillId="0" borderId="2" xfId="3" applyNumberFormat="1" applyBorder="1" applyAlignment="1">
      <alignment horizontal="right"/>
    </xf>
    <xf numFmtId="0" fontId="8" fillId="0" borderId="0" xfId="3" applyBorder="1"/>
    <xf numFmtId="0" fontId="8" fillId="0" borderId="0" xfId="3" applyFont="1" applyBorder="1"/>
    <xf numFmtId="179" fontId="5" fillId="0" borderId="0" xfId="3" applyNumberFormat="1" applyFont="1" applyBorder="1"/>
    <xf numFmtId="0" fontId="14" fillId="0" borderId="0" xfId="3" applyFont="1"/>
    <xf numFmtId="0" fontId="8" fillId="6" borderId="0" xfId="3" applyFill="1"/>
    <xf numFmtId="0" fontId="8" fillId="6" borderId="0" xfId="3" applyFill="1" applyAlignment="1">
      <alignment horizontal="right"/>
    </xf>
    <xf numFmtId="181" fontId="8" fillId="6" borderId="0" xfId="3" applyNumberFormat="1" applyFill="1" applyAlignment="1">
      <alignment horizontal="right"/>
    </xf>
    <xf numFmtId="181" fontId="5" fillId="6" borderId="2" xfId="3" applyNumberFormat="1" applyFont="1" applyFill="1" applyBorder="1" applyAlignment="1">
      <alignment horizontal="right"/>
    </xf>
    <xf numFmtId="181" fontId="8" fillId="6" borderId="0" xfId="3" applyNumberFormat="1" applyFont="1" applyFill="1" applyBorder="1" applyAlignment="1">
      <alignment horizontal="right"/>
    </xf>
    <xf numFmtId="181" fontId="8" fillId="6" borderId="0" xfId="3" applyNumberFormat="1" applyFill="1" applyBorder="1" applyAlignment="1">
      <alignment horizontal="right"/>
    </xf>
    <xf numFmtId="181" fontId="12" fillId="6" borderId="0" xfId="3" applyNumberFormat="1" applyFont="1" applyFill="1" applyBorder="1" applyAlignment="1">
      <alignment horizontal="right"/>
    </xf>
    <xf numFmtId="181" fontId="8" fillId="6" borderId="2" xfId="3" applyNumberFormat="1" applyFill="1" applyBorder="1" applyAlignment="1">
      <alignment horizontal="right"/>
    </xf>
    <xf numFmtId="0" fontId="8" fillId="6" borderId="0" xfId="3" applyFill="1" applyBorder="1"/>
    <xf numFmtId="0" fontId="8" fillId="4" borderId="0" xfId="3" applyFill="1" applyAlignment="1">
      <alignment horizontal="right"/>
    </xf>
    <xf numFmtId="0" fontId="15" fillId="0" borderId="0" xfId="5" applyAlignment="1">
      <alignment horizontal="left" vertical="top"/>
    </xf>
    <xf numFmtId="0" fontId="18" fillId="7" borderId="3" xfId="5" applyFont="1" applyFill="1" applyBorder="1" applyAlignment="1">
      <alignment horizontal="left" wrapText="1"/>
    </xf>
    <xf numFmtId="1" fontId="19" fillId="7" borderId="3" xfId="5" applyNumberFormat="1" applyFont="1" applyFill="1" applyBorder="1" applyAlignment="1">
      <alignment horizontal="right" shrinkToFit="1"/>
    </xf>
    <xf numFmtId="1" fontId="20" fillId="7" borderId="3" xfId="5" applyNumberFormat="1" applyFont="1" applyFill="1" applyBorder="1" applyAlignment="1">
      <alignment horizontal="right" shrinkToFit="1"/>
    </xf>
    <xf numFmtId="0" fontId="15" fillId="7" borderId="3" xfId="5" applyFill="1" applyBorder="1" applyAlignment="1">
      <alignment horizontal="left" vertical="top" wrapText="1"/>
    </xf>
    <xf numFmtId="0" fontId="18" fillId="7" borderId="3" xfId="5" applyFont="1" applyFill="1" applyBorder="1" applyAlignment="1">
      <alignment horizontal="left" vertical="center" wrapText="1" indent="1"/>
    </xf>
    <xf numFmtId="0" fontId="21" fillId="0" borderId="4" xfId="5" applyFont="1" applyBorder="1" applyAlignment="1">
      <alignment horizontal="left" vertical="top" wrapText="1"/>
    </xf>
    <xf numFmtId="177" fontId="22" fillId="0" borderId="4" xfId="5" applyNumberFormat="1" applyFont="1" applyBorder="1" applyAlignment="1">
      <alignment horizontal="right" vertical="top" shrinkToFit="1"/>
    </xf>
    <xf numFmtId="177" fontId="23" fillId="0" borderId="5" xfId="5" applyNumberFormat="1" applyFont="1" applyBorder="1" applyAlignment="1">
      <alignment horizontal="right" vertical="top" shrinkToFit="1"/>
    </xf>
    <xf numFmtId="180" fontId="22" fillId="0" borderId="6" xfId="5" applyNumberFormat="1" applyFont="1" applyBorder="1" applyAlignment="1">
      <alignment horizontal="right" vertical="top" shrinkToFit="1"/>
    </xf>
    <xf numFmtId="180" fontId="22" fillId="0" borderId="4" xfId="5" applyNumberFormat="1" applyFont="1" applyBorder="1" applyAlignment="1">
      <alignment horizontal="right" vertical="top" shrinkToFit="1"/>
    </xf>
    <xf numFmtId="0" fontId="21" fillId="0" borderId="0" xfId="5" applyFont="1" applyAlignment="1">
      <alignment horizontal="left" vertical="top" wrapText="1"/>
    </xf>
    <xf numFmtId="177" fontId="22" fillId="0" borderId="0" xfId="5" applyNumberFormat="1" applyFont="1" applyAlignment="1">
      <alignment horizontal="right" vertical="top" shrinkToFit="1"/>
    </xf>
    <xf numFmtId="177" fontId="23" fillId="0" borderId="7" xfId="5" applyNumberFormat="1" applyFont="1" applyBorder="1" applyAlignment="1">
      <alignment horizontal="right" vertical="top" shrinkToFit="1"/>
    </xf>
    <xf numFmtId="180" fontId="22" fillId="0" borderId="8" xfId="5" applyNumberFormat="1" applyFont="1" applyBorder="1" applyAlignment="1">
      <alignment horizontal="right" vertical="top" shrinkToFit="1"/>
    </xf>
    <xf numFmtId="180" fontId="22" fillId="0" borderId="0" xfId="5" applyNumberFormat="1" applyFont="1" applyAlignment="1">
      <alignment horizontal="right" vertical="top" shrinkToFit="1"/>
    </xf>
    <xf numFmtId="0" fontId="21" fillId="0" borderId="9" xfId="5" applyFont="1" applyBorder="1" applyAlignment="1">
      <alignment horizontal="left" vertical="top" wrapText="1"/>
    </xf>
    <xf numFmtId="177" fontId="22" fillId="0" borderId="9" xfId="5" applyNumberFormat="1" applyFont="1" applyBorder="1" applyAlignment="1">
      <alignment horizontal="right" vertical="top" shrinkToFit="1"/>
    </xf>
    <xf numFmtId="177" fontId="23" fillId="0" borderId="10" xfId="5" applyNumberFormat="1" applyFont="1" applyBorder="1" applyAlignment="1">
      <alignment horizontal="right" vertical="top" shrinkToFit="1"/>
    </xf>
    <xf numFmtId="180" fontId="22" fillId="0" borderId="11" xfId="5" applyNumberFormat="1" applyFont="1" applyBorder="1" applyAlignment="1">
      <alignment horizontal="right" vertical="top" shrinkToFit="1"/>
    </xf>
    <xf numFmtId="180" fontId="22" fillId="0" borderId="9" xfId="5" applyNumberFormat="1" applyFont="1" applyBorder="1" applyAlignment="1">
      <alignment horizontal="right" vertical="top" shrinkToFit="1"/>
    </xf>
    <xf numFmtId="0" fontId="21" fillId="0" borderId="3" xfId="5" applyFont="1" applyBorder="1" applyAlignment="1">
      <alignment horizontal="left" vertical="top" wrapText="1"/>
    </xf>
    <xf numFmtId="177" fontId="24" fillId="0" borderId="3" xfId="5" applyNumberFormat="1" applyFont="1" applyBorder="1" applyAlignment="1">
      <alignment horizontal="right" vertical="top" shrinkToFit="1"/>
    </xf>
    <xf numFmtId="177" fontId="25" fillId="0" borderId="12" xfId="5" applyNumberFormat="1" applyFont="1" applyBorder="1" applyAlignment="1">
      <alignment horizontal="right" vertical="top" shrinkToFit="1"/>
    </xf>
    <xf numFmtId="180" fontId="24" fillId="0" borderId="13" xfId="5" applyNumberFormat="1" applyFont="1" applyBorder="1" applyAlignment="1">
      <alignment horizontal="right" vertical="top" shrinkToFit="1"/>
    </xf>
    <xf numFmtId="180" fontId="24" fillId="0" borderId="3" xfId="5" applyNumberFormat="1" applyFont="1" applyBorder="1" applyAlignment="1">
      <alignment horizontal="right" vertical="top" shrinkToFit="1"/>
    </xf>
    <xf numFmtId="0" fontId="26" fillId="0" borderId="0" xfId="5" applyFont="1" applyAlignment="1">
      <alignment horizontal="right" vertical="top" wrapText="1"/>
    </xf>
    <xf numFmtId="0" fontId="21" fillId="0" borderId="0" xfId="5" applyFont="1" applyAlignment="1">
      <alignment horizontal="right" vertical="top" wrapText="1"/>
    </xf>
    <xf numFmtId="0" fontId="28" fillId="0" borderId="7" xfId="5" applyFont="1" applyBorder="1" applyAlignment="1">
      <alignment horizontal="right" vertical="top" wrapText="1"/>
    </xf>
    <xf numFmtId="0" fontId="21" fillId="0" borderId="8" xfId="5" applyFont="1" applyBorder="1" applyAlignment="1">
      <alignment horizontal="right" vertical="top" wrapText="1"/>
    </xf>
    <xf numFmtId="0" fontId="28" fillId="7" borderId="3" xfId="5" applyFont="1" applyFill="1" applyBorder="1" applyAlignment="1">
      <alignment horizontal="left" vertical="top" wrapText="1"/>
    </xf>
    <xf numFmtId="177" fontId="25" fillId="7" borderId="3" xfId="5" applyNumberFormat="1" applyFont="1" applyFill="1" applyBorder="1" applyAlignment="1">
      <alignment horizontal="right" vertical="top" shrinkToFit="1"/>
    </xf>
    <xf numFmtId="177" fontId="25" fillId="7" borderId="12" xfId="5" applyNumberFormat="1" applyFont="1" applyFill="1" applyBorder="1" applyAlignment="1">
      <alignment horizontal="right" vertical="top" shrinkToFit="1"/>
    </xf>
    <xf numFmtId="180" fontId="25" fillId="7" borderId="13" xfId="5" applyNumberFormat="1" applyFont="1" applyFill="1" applyBorder="1" applyAlignment="1">
      <alignment horizontal="right" vertical="top" shrinkToFit="1"/>
    </xf>
    <xf numFmtId="180" fontId="25" fillId="7" borderId="3" xfId="5" applyNumberFormat="1" applyFont="1" applyFill="1" applyBorder="1" applyAlignment="1">
      <alignment horizontal="right" vertical="top" shrinkToFit="1"/>
    </xf>
    <xf numFmtId="0" fontId="21" fillId="0" borderId="0" xfId="5" applyFont="1" applyAlignment="1">
      <alignment horizontal="left" vertical="top" wrapText="1" indent="4"/>
    </xf>
    <xf numFmtId="0" fontId="21" fillId="0" borderId="9" xfId="5" applyFont="1" applyBorder="1" applyAlignment="1">
      <alignment horizontal="left" vertical="top" wrapText="1" indent="4"/>
    </xf>
    <xf numFmtId="0" fontId="19" fillId="7" borderId="3" xfId="5" applyFont="1" applyFill="1" applyBorder="1" applyAlignment="1">
      <alignment horizontal="left" vertical="top" wrapText="1"/>
    </xf>
    <xf numFmtId="182" fontId="5" fillId="6" borderId="2" xfId="3" applyNumberFormat="1" applyFont="1" applyFill="1" applyBorder="1" applyAlignment="1">
      <alignment horizontal="right"/>
    </xf>
    <xf numFmtId="177" fontId="0" fillId="0" borderId="0" xfId="0" applyNumberFormat="1" applyFont="1" applyFill="1" applyBorder="1"/>
    <xf numFmtId="0" fontId="8" fillId="4" borderId="0" xfId="3" applyFill="1" applyAlignment="1">
      <alignment horizontal="right"/>
    </xf>
    <xf numFmtId="0" fontId="16" fillId="0" borderId="0" xfId="5" applyFont="1" applyAlignment="1">
      <alignment horizontal="left" vertical="top" wrapText="1" indent="1"/>
    </xf>
    <xf numFmtId="0" fontId="15" fillId="0" borderId="0" xfId="5" applyAlignment="1">
      <alignment horizontal="left" vertical="top" wrapText="1" indent="1"/>
    </xf>
    <xf numFmtId="0" fontId="16" fillId="0" borderId="0" xfId="5" applyFont="1" applyAlignment="1">
      <alignment horizontal="left" vertical="top" wrapText="1" indent="4"/>
    </xf>
  </cellXfs>
  <cellStyles count="6">
    <cellStyle name="Normal 2" xfId="5" xr:uid="{AC54A26F-B60F-4B17-86B1-1971C2717A85}"/>
    <cellStyle name="パーセント" xfId="2" builtinId="5"/>
    <cellStyle name="ハイパーリンク 2" xfId="4" xr:uid="{F23249DA-62E7-4F47-88DE-617AB2E8C860}"/>
    <cellStyle name="桁区切り" xfId="1" builtinId="6"/>
    <cellStyle name="標準" xfId="0" builtinId="0"/>
    <cellStyle name="標準 2" xfId="3" xr:uid="{09AE471F-027E-4FBD-A84A-B9D0B52BA242}"/>
  </cellStyles>
  <dxfs count="16">
    <dxf>
      <numFmt numFmtId="183" formatCode="[&gt;0.0005]0.0%;[=0]\-;#\♦"/>
    </dxf>
    <dxf>
      <numFmt numFmtId="184" formatCode="[&lt;-0.0005]\-0.0%;[=0]\-;#\♦"/>
    </dxf>
    <dxf>
      <numFmt numFmtId="183" formatCode="[&gt;0.0005]0.0%;[=0]\-;#\♦"/>
    </dxf>
    <dxf>
      <numFmt numFmtId="184" formatCode="[&lt;-0.0005]\-0.0%;[=0]\-;#\♦"/>
    </dxf>
    <dxf>
      <numFmt numFmtId="183" formatCode="[&gt;0.0005]0.0%;[=0]\-;#\♦"/>
    </dxf>
    <dxf>
      <numFmt numFmtId="184" formatCode="[&lt;-0.0005]\-0.0%;[=0]\-;#\♦"/>
    </dxf>
    <dxf>
      <numFmt numFmtId="183" formatCode="[&gt;0.0005]0.0%;[=0]\-;#\♦"/>
    </dxf>
    <dxf>
      <numFmt numFmtId="184" formatCode="[&lt;-0.0005]\-0.0%;[=0]\-;#\♦"/>
    </dxf>
    <dxf>
      <numFmt numFmtId="183" formatCode="[&gt;0.0005]0.0%;[=0]\-;#\♦"/>
    </dxf>
    <dxf>
      <numFmt numFmtId="184" formatCode="[&lt;-0.0005]\-0.0%;[=0]\-;#\♦"/>
    </dxf>
    <dxf>
      <numFmt numFmtId="183" formatCode="[&gt;0.0005]0.0%;[=0]\-;#\♦"/>
    </dxf>
    <dxf>
      <numFmt numFmtId="184" formatCode="[&lt;-0.0005]\-0.0%;[=0]\-;#\♦"/>
    </dxf>
    <dxf>
      <numFmt numFmtId="183" formatCode="[&gt;0.0005]0.0%;[=0]\-;#\♦"/>
    </dxf>
    <dxf>
      <numFmt numFmtId="184" formatCode="[&lt;-0.0005]\-0.0%;[=0]\-;#\♦"/>
    </dxf>
    <dxf>
      <numFmt numFmtId="183" formatCode="[&gt;0.0005]0.0%;[=0]\-;#\♦"/>
    </dxf>
    <dxf>
      <numFmt numFmtId="184" formatCode="[&lt;-0.0005]\-0.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C66-465C-BC3A-C43B5D80C3A0}"/>
              </c:ext>
            </c:extLst>
          </c:dPt>
          <c:dLbls>
            <c:numFmt formatCode="0%" sourceLinked="0"/>
            <c:spPr>
              <a:noFill/>
              <a:ln w="25400">
                <a:noFill/>
              </a:ln>
            </c:spPr>
            <c:txPr>
              <a:bodyPr wrap="square" lIns="38100" tIns="19050" rIns="38100" bIns="19050" anchor="ctr">
                <a:spAutoFit/>
              </a:bodyPr>
              <a:lstStyle/>
              <a:p>
                <a:pPr>
                  <a:defRPr lang="ja-JP"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Ref>
              <c:f>グラフ!#REF!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C66-465C-BC3A-C43B5D80C3A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403973509933773E-2"/>
          <c:y val="0.11722488038277512"/>
          <c:w val="0.76095672492157995"/>
          <c:h val="0.76315789473684215"/>
        </c:manualLayout>
      </c:layout>
      <c:barChart>
        <c:barDir val="col"/>
        <c:grouping val="stacked"/>
        <c:varyColors val="0"/>
        <c:ser>
          <c:idx val="3"/>
          <c:order val="0"/>
          <c:tx>
            <c:strRef>
              <c:f>データ2020!$A$4</c:f>
              <c:strCache>
                <c:ptCount val="1"/>
                <c:pt idx="0">
                  <c:v> 北米 </c:v>
                </c:pt>
              </c:strCache>
            </c:strRef>
          </c:tx>
          <c:invertIfNegative val="0"/>
          <c:cat>
            <c:numRef>
              <c:f>データ2020!$B$3:$AE$3</c:f>
              <c:numCache>
                <c:formatCode>0_);[Red]\(0\)</c:formatCode>
                <c:ptCount val="30"/>
                <c:pt idx="0">
                  <c:v>1990</c:v>
                </c:pt>
                <c:pt idx="5">
                  <c:v>1995</c:v>
                </c:pt>
                <c:pt idx="10">
                  <c:v>2000</c:v>
                </c:pt>
                <c:pt idx="15">
                  <c:v>2005</c:v>
                </c:pt>
                <c:pt idx="20">
                  <c:v>2010</c:v>
                </c:pt>
                <c:pt idx="25">
                  <c:v>2015</c:v>
                </c:pt>
                <c:pt idx="29">
                  <c:v>2019</c:v>
                </c:pt>
              </c:numCache>
            </c:numRef>
          </c:cat>
          <c:val>
            <c:numRef>
              <c:f>データ2020!$B$4:$AE$4</c:f>
              <c:numCache>
                <c:formatCode>#,##0_);[Red]\(#,##0\)</c:formatCode>
                <c:ptCount val="30"/>
                <c:pt idx="0">
                  <c:v>6076.388649872807</c:v>
                </c:pt>
                <c:pt idx="1">
                  <c:v>6208.34426323563</c:v>
                </c:pt>
                <c:pt idx="2">
                  <c:v>6426.45815096148</c:v>
                </c:pt>
                <c:pt idx="3">
                  <c:v>6604.7660877268845</c:v>
                </c:pt>
                <c:pt idx="4">
                  <c:v>6779.6397380618155</c:v>
                </c:pt>
                <c:pt idx="5">
                  <c:v>7059.2508127112151</c:v>
                </c:pt>
                <c:pt idx="6">
                  <c:v>7187.2631668652921</c:v>
                </c:pt>
                <c:pt idx="7">
                  <c:v>7240.7460604385833</c:v>
                </c:pt>
                <c:pt idx="8">
                  <c:v>7144.1536658732111</c:v>
                </c:pt>
                <c:pt idx="9">
                  <c:v>7222.451246893088</c:v>
                </c:pt>
                <c:pt idx="10">
                  <c:v>7535.2468785780111</c:v>
                </c:pt>
                <c:pt idx="11">
                  <c:v>7208.9073914793225</c:v>
                </c:pt>
                <c:pt idx="12">
                  <c:v>7486.4656328217297</c:v>
                </c:pt>
                <c:pt idx="13">
                  <c:v>7364.8426622374409</c:v>
                </c:pt>
                <c:pt idx="14">
                  <c:v>7404.6943711704826</c:v>
                </c:pt>
                <c:pt idx="15">
                  <c:v>7344.5096945084961</c:v>
                </c:pt>
                <c:pt idx="16">
                  <c:v>7301.132506279032</c:v>
                </c:pt>
                <c:pt idx="17">
                  <c:v>7720.8258916327541</c:v>
                </c:pt>
                <c:pt idx="18">
                  <c:v>7782.2403104872856</c:v>
                </c:pt>
                <c:pt idx="19">
                  <c:v>7694</c:v>
                </c:pt>
                <c:pt idx="20">
                  <c:v>8025</c:v>
                </c:pt>
                <c:pt idx="21">
                  <c:v>8266</c:v>
                </c:pt>
                <c:pt idx="22">
                  <c:v>8590</c:v>
                </c:pt>
                <c:pt idx="23">
                  <c:v>8891</c:v>
                </c:pt>
                <c:pt idx="24">
                  <c:v>9107</c:v>
                </c:pt>
                <c:pt idx="25">
                  <c:v>9341</c:v>
                </c:pt>
                <c:pt idx="26">
                  <c:v>9383</c:v>
                </c:pt>
                <c:pt idx="27">
                  <c:v>9353</c:v>
                </c:pt>
                <c:pt idx="28">
                  <c:v>10258</c:v>
                </c:pt>
                <c:pt idx="29">
                  <c:v>10576</c:v>
                </c:pt>
              </c:numCache>
            </c:numRef>
          </c:val>
          <c:extLst>
            <c:ext xmlns:c16="http://schemas.microsoft.com/office/drawing/2014/chart" uri="{C3380CC4-5D6E-409C-BE32-E72D297353CC}">
              <c16:uniqueId val="{00000000-B580-462C-9EC1-CC5CC7C6F18A}"/>
            </c:ext>
          </c:extLst>
        </c:ser>
        <c:ser>
          <c:idx val="4"/>
          <c:order val="1"/>
          <c:tx>
            <c:strRef>
              <c:f>データ2020!$A$5</c:f>
              <c:strCache>
                <c:ptCount val="1"/>
                <c:pt idx="0">
                  <c:v> 中南米 </c:v>
                </c:pt>
              </c:strCache>
            </c:strRef>
          </c:tx>
          <c:invertIfNegative val="0"/>
          <c:cat>
            <c:numRef>
              <c:f>データ2020!$B$3:$AE$3</c:f>
              <c:numCache>
                <c:formatCode>0_);[Red]\(0\)</c:formatCode>
                <c:ptCount val="30"/>
                <c:pt idx="0">
                  <c:v>1990</c:v>
                </c:pt>
                <c:pt idx="5">
                  <c:v>1995</c:v>
                </c:pt>
                <c:pt idx="10">
                  <c:v>2000</c:v>
                </c:pt>
                <c:pt idx="15">
                  <c:v>2005</c:v>
                </c:pt>
                <c:pt idx="20">
                  <c:v>2010</c:v>
                </c:pt>
                <c:pt idx="25">
                  <c:v>2015</c:v>
                </c:pt>
                <c:pt idx="29">
                  <c:v>2019</c:v>
                </c:pt>
              </c:numCache>
            </c:numRef>
          </c:cat>
          <c:val>
            <c:numRef>
              <c:f>データ2020!$B$5:$AE$5</c:f>
              <c:numCache>
                <c:formatCode>#,##0_);[Red]\(#,##0\)</c:formatCode>
                <c:ptCount val="30"/>
                <c:pt idx="0">
                  <c:v>595.6102432974335</c:v>
                </c:pt>
                <c:pt idx="1">
                  <c:v>605.1571791400554</c:v>
                </c:pt>
                <c:pt idx="2">
                  <c:v>622.5432033514345</c:v>
                </c:pt>
                <c:pt idx="3">
                  <c:v>669.83503158760163</c:v>
                </c:pt>
                <c:pt idx="4">
                  <c:v>703.93099800690823</c:v>
                </c:pt>
                <c:pt idx="5">
                  <c:v>774.34471827705738</c:v>
                </c:pt>
                <c:pt idx="6">
                  <c:v>857.19851549750706</c:v>
                </c:pt>
                <c:pt idx="7">
                  <c:v>874.90363049055304</c:v>
                </c:pt>
                <c:pt idx="8">
                  <c:v>937.86640240064435</c:v>
                </c:pt>
                <c:pt idx="9">
                  <c:v>925.22520721798389</c:v>
                </c:pt>
                <c:pt idx="10">
                  <c:v>976.65806376918908</c:v>
                </c:pt>
                <c:pt idx="11">
                  <c:v>1028.5379062939219</c:v>
                </c:pt>
                <c:pt idx="12">
                  <c:v>1037.5278693157402</c:v>
                </c:pt>
                <c:pt idx="13">
                  <c:v>1081.5066874082113</c:v>
                </c:pt>
                <c:pt idx="14">
                  <c:v>1208.4035922615983</c:v>
                </c:pt>
                <c:pt idx="15">
                  <c:v>1255.2789010014187</c:v>
                </c:pt>
                <c:pt idx="16">
                  <c:v>1339.7655828921572</c:v>
                </c:pt>
                <c:pt idx="17">
                  <c:v>1379.8134999054857</c:v>
                </c:pt>
                <c:pt idx="18">
                  <c:v>1380.646133115039</c:v>
                </c:pt>
                <c:pt idx="19">
                  <c:v>1358</c:v>
                </c:pt>
                <c:pt idx="20">
                  <c:v>1473</c:v>
                </c:pt>
                <c:pt idx="21">
                  <c:v>1521</c:v>
                </c:pt>
                <c:pt idx="22">
                  <c:v>1618</c:v>
                </c:pt>
                <c:pt idx="23">
                  <c:v>1673</c:v>
                </c:pt>
                <c:pt idx="24">
                  <c:v>1726</c:v>
                </c:pt>
                <c:pt idx="25">
                  <c:v>1778</c:v>
                </c:pt>
                <c:pt idx="26">
                  <c:v>1742</c:v>
                </c:pt>
                <c:pt idx="27">
                  <c:v>1763</c:v>
                </c:pt>
                <c:pt idx="28">
                  <c:v>1699</c:v>
                </c:pt>
                <c:pt idx="29">
                  <c:v>1654</c:v>
                </c:pt>
              </c:numCache>
            </c:numRef>
          </c:val>
          <c:extLst>
            <c:ext xmlns:c16="http://schemas.microsoft.com/office/drawing/2014/chart" uri="{C3380CC4-5D6E-409C-BE32-E72D297353CC}">
              <c16:uniqueId val="{00000001-B580-462C-9EC1-CC5CC7C6F18A}"/>
            </c:ext>
          </c:extLst>
        </c:ser>
        <c:ser>
          <c:idx val="5"/>
          <c:order val="2"/>
          <c:tx>
            <c:strRef>
              <c:f>データ2020!$A$6</c:f>
              <c:strCache>
                <c:ptCount val="1"/>
                <c:pt idx="0">
                  <c:v> 欧州・ロシア・その他旧ソ連邦諸国 </c:v>
                </c:pt>
              </c:strCache>
            </c:strRef>
          </c:tx>
          <c:invertIfNegative val="0"/>
          <c:cat>
            <c:numRef>
              <c:f>データ2020!$B$3:$AE$3</c:f>
              <c:numCache>
                <c:formatCode>0_);[Red]\(0\)</c:formatCode>
                <c:ptCount val="30"/>
                <c:pt idx="0">
                  <c:v>1990</c:v>
                </c:pt>
                <c:pt idx="5">
                  <c:v>1995</c:v>
                </c:pt>
                <c:pt idx="10">
                  <c:v>2000</c:v>
                </c:pt>
                <c:pt idx="15">
                  <c:v>2005</c:v>
                </c:pt>
                <c:pt idx="20">
                  <c:v>2010</c:v>
                </c:pt>
                <c:pt idx="25">
                  <c:v>2015</c:v>
                </c:pt>
                <c:pt idx="29">
                  <c:v>2019</c:v>
                </c:pt>
              </c:numCache>
            </c:numRef>
          </c:cat>
          <c:val>
            <c:numRef>
              <c:f>データ2020!$B$6:$AE$6</c:f>
              <c:numCache>
                <c:formatCode>#,##0_);[Red]\(#,##0\)</c:formatCode>
                <c:ptCount val="30"/>
                <c:pt idx="0">
                  <c:v>9937.4495172081006</c:v>
                </c:pt>
                <c:pt idx="1">
                  <c:v>10092.691443627398</c:v>
                </c:pt>
                <c:pt idx="2">
                  <c:v>9583.7092423005452</c:v>
                </c:pt>
                <c:pt idx="3">
                  <c:v>9644.4200938500435</c:v>
                </c:pt>
                <c:pt idx="4">
                  <c:v>9206.9832788191488</c:v>
                </c:pt>
                <c:pt idx="5">
                  <c:v>9322.685947061249</c:v>
                </c:pt>
                <c:pt idx="6">
                  <c:v>9890.279722606625</c:v>
                </c:pt>
                <c:pt idx="7">
                  <c:v>9431.5475101105894</c:v>
                </c:pt>
                <c:pt idx="8">
                  <c:v>9667.6737243859825</c:v>
                </c:pt>
                <c:pt idx="9">
                  <c:v>9919.1718146610929</c:v>
                </c:pt>
                <c:pt idx="10">
                  <c:v>10105.317667961834</c:v>
                </c:pt>
                <c:pt idx="11">
                  <c:v>10330.436895922756</c:v>
                </c:pt>
                <c:pt idx="12">
                  <c:v>10381.517043011436</c:v>
                </c:pt>
                <c:pt idx="13">
                  <c:v>10723.611757675637</c:v>
                </c:pt>
                <c:pt idx="14">
                  <c:v>11032.086280785006</c:v>
                </c:pt>
                <c:pt idx="15">
                  <c:v>11280.666320718719</c:v>
                </c:pt>
                <c:pt idx="16">
                  <c:v>11429.707087193656</c:v>
                </c:pt>
                <c:pt idx="17">
                  <c:v>11487.340576454724</c:v>
                </c:pt>
                <c:pt idx="18">
                  <c:v>11469.039615867023</c:v>
                </c:pt>
                <c:pt idx="19">
                  <c:v>10773</c:v>
                </c:pt>
                <c:pt idx="20">
                  <c:v>11541.999999999998</c:v>
                </c:pt>
                <c:pt idx="21">
                  <c:v>11299</c:v>
                </c:pt>
                <c:pt idx="22">
                  <c:v>11109</c:v>
                </c:pt>
                <c:pt idx="23">
                  <c:v>10916.999999999998</c:v>
                </c:pt>
                <c:pt idx="24">
                  <c:v>10399</c:v>
                </c:pt>
                <c:pt idx="25">
                  <c:v>10392</c:v>
                </c:pt>
                <c:pt idx="26">
                  <c:v>10761.999999999998</c:v>
                </c:pt>
                <c:pt idx="27">
                  <c:v>11085</c:v>
                </c:pt>
                <c:pt idx="28">
                  <c:v>11303</c:v>
                </c:pt>
                <c:pt idx="29">
                  <c:v>11278.000000000002</c:v>
                </c:pt>
              </c:numCache>
            </c:numRef>
          </c:val>
          <c:extLst>
            <c:ext xmlns:c16="http://schemas.microsoft.com/office/drawing/2014/chart" uri="{C3380CC4-5D6E-409C-BE32-E72D297353CC}">
              <c16:uniqueId val="{00000002-B580-462C-9EC1-CC5CC7C6F18A}"/>
            </c:ext>
          </c:extLst>
        </c:ser>
        <c:ser>
          <c:idx val="6"/>
          <c:order val="3"/>
          <c:tx>
            <c:strRef>
              <c:f>データ2020!$A$7</c:f>
              <c:strCache>
                <c:ptCount val="1"/>
                <c:pt idx="0">
                  <c:v> 中東 </c:v>
                </c:pt>
              </c:strCache>
            </c:strRef>
          </c:tx>
          <c:spPr>
            <a:solidFill>
              <a:schemeClr val="accent3"/>
            </a:solidFill>
          </c:spPr>
          <c:invertIfNegative val="0"/>
          <c:cat>
            <c:numRef>
              <c:f>データ2020!$B$3:$AE$3</c:f>
              <c:numCache>
                <c:formatCode>0_);[Red]\(0\)</c:formatCode>
                <c:ptCount val="30"/>
                <c:pt idx="0">
                  <c:v>1990</c:v>
                </c:pt>
                <c:pt idx="5">
                  <c:v>1995</c:v>
                </c:pt>
                <c:pt idx="10">
                  <c:v>2000</c:v>
                </c:pt>
                <c:pt idx="15">
                  <c:v>2005</c:v>
                </c:pt>
                <c:pt idx="20">
                  <c:v>2010</c:v>
                </c:pt>
                <c:pt idx="25">
                  <c:v>2015</c:v>
                </c:pt>
                <c:pt idx="29">
                  <c:v>2019</c:v>
                </c:pt>
              </c:numCache>
            </c:numRef>
          </c:cat>
          <c:val>
            <c:numRef>
              <c:f>データ2020!$B$7:$AE$7</c:f>
              <c:numCache>
                <c:formatCode>#,##0_);[Red]\(#,##0\)</c:formatCode>
                <c:ptCount val="30"/>
                <c:pt idx="0">
                  <c:v>956.81268548562753</c:v>
                </c:pt>
                <c:pt idx="1">
                  <c:v>1001.0030448620714</c:v>
                </c:pt>
                <c:pt idx="2">
                  <c:v>1144.0255604746462</c:v>
                </c:pt>
                <c:pt idx="3">
                  <c:v>1071.7473546501301</c:v>
                </c:pt>
                <c:pt idx="4">
                  <c:v>1239.863117851289</c:v>
                </c:pt>
                <c:pt idx="5">
                  <c:v>1363.4527326308926</c:v>
                </c:pt>
                <c:pt idx="6">
                  <c:v>1421.7241434203661</c:v>
                </c:pt>
                <c:pt idx="7">
                  <c:v>1502.8631718775246</c:v>
                </c:pt>
                <c:pt idx="8">
                  <c:v>1621.9945495187153</c:v>
                </c:pt>
                <c:pt idx="9">
                  <c:v>1730.271635129013</c:v>
                </c:pt>
                <c:pt idx="10">
                  <c:v>1832.9464126089931</c:v>
                </c:pt>
                <c:pt idx="11">
                  <c:v>1948.4420545853798</c:v>
                </c:pt>
                <c:pt idx="12">
                  <c:v>2146.1324169497939</c:v>
                </c:pt>
                <c:pt idx="13">
                  <c:v>2253.4685082393021</c:v>
                </c:pt>
                <c:pt idx="14">
                  <c:v>2482.2665321414788</c:v>
                </c:pt>
                <c:pt idx="15">
                  <c:v>2662.957430487354</c:v>
                </c:pt>
                <c:pt idx="16">
                  <c:v>2818.763962033147</c:v>
                </c:pt>
                <c:pt idx="17">
                  <c:v>3059.7854985592403</c:v>
                </c:pt>
                <c:pt idx="18">
                  <c:v>3370.9022529242061</c:v>
                </c:pt>
                <c:pt idx="19">
                  <c:v>3473</c:v>
                </c:pt>
                <c:pt idx="20">
                  <c:v>3801</c:v>
                </c:pt>
                <c:pt idx="21">
                  <c:v>3981</c:v>
                </c:pt>
                <c:pt idx="22">
                  <c:v>4108</c:v>
                </c:pt>
                <c:pt idx="23">
                  <c:v>4233</c:v>
                </c:pt>
                <c:pt idx="24">
                  <c:v>4475</c:v>
                </c:pt>
                <c:pt idx="25">
                  <c:v>4783</c:v>
                </c:pt>
                <c:pt idx="26">
                  <c:v>5007</c:v>
                </c:pt>
                <c:pt idx="27">
                  <c:v>5222</c:v>
                </c:pt>
                <c:pt idx="28">
                  <c:v>5458</c:v>
                </c:pt>
                <c:pt idx="29">
                  <c:v>5584</c:v>
                </c:pt>
              </c:numCache>
            </c:numRef>
          </c:val>
          <c:extLst>
            <c:ext xmlns:c16="http://schemas.microsoft.com/office/drawing/2014/chart" uri="{C3380CC4-5D6E-409C-BE32-E72D297353CC}">
              <c16:uniqueId val="{00000003-B580-462C-9EC1-CC5CC7C6F18A}"/>
            </c:ext>
          </c:extLst>
        </c:ser>
        <c:ser>
          <c:idx val="0"/>
          <c:order val="4"/>
          <c:tx>
            <c:strRef>
              <c:f>データ2020!$A$8</c:f>
              <c:strCache>
                <c:ptCount val="1"/>
                <c:pt idx="0">
                  <c:v> アフリカ </c:v>
                </c:pt>
              </c:strCache>
            </c:strRef>
          </c:tx>
          <c:spPr>
            <a:solidFill>
              <a:schemeClr val="tx2"/>
            </a:solidFill>
          </c:spPr>
          <c:invertIfNegative val="0"/>
          <c:cat>
            <c:numRef>
              <c:f>データ2020!$B$3:$AE$3</c:f>
              <c:numCache>
                <c:formatCode>0_);[Red]\(0\)</c:formatCode>
                <c:ptCount val="30"/>
                <c:pt idx="0">
                  <c:v>1990</c:v>
                </c:pt>
                <c:pt idx="5">
                  <c:v>1995</c:v>
                </c:pt>
                <c:pt idx="10">
                  <c:v>2000</c:v>
                </c:pt>
                <c:pt idx="15">
                  <c:v>2005</c:v>
                </c:pt>
                <c:pt idx="20">
                  <c:v>2010</c:v>
                </c:pt>
                <c:pt idx="25">
                  <c:v>2015</c:v>
                </c:pt>
                <c:pt idx="29">
                  <c:v>2019</c:v>
                </c:pt>
              </c:numCache>
            </c:numRef>
          </c:cat>
          <c:val>
            <c:numRef>
              <c:f>データ2020!$B$8:$AE$8</c:f>
              <c:numCache>
                <c:formatCode>#,##0_);[Red]\(#,##0\)</c:formatCode>
                <c:ptCount val="30"/>
                <c:pt idx="0">
                  <c:v>398.64538443349551</c:v>
                </c:pt>
                <c:pt idx="1">
                  <c:v>401.6355929838976</c:v>
                </c:pt>
                <c:pt idx="2">
                  <c:v>421.27025741262378</c:v>
                </c:pt>
                <c:pt idx="3">
                  <c:v>412.64397738033267</c:v>
                </c:pt>
                <c:pt idx="4">
                  <c:v>431.8279523524908</c:v>
                </c:pt>
                <c:pt idx="5">
                  <c:v>461.2434977450161</c:v>
                </c:pt>
                <c:pt idx="6">
                  <c:v>484.19174816227849</c:v>
                </c:pt>
                <c:pt idx="7">
                  <c:v>474.47553616145206</c:v>
                </c:pt>
                <c:pt idx="8">
                  <c:v>499.33699436619492</c:v>
                </c:pt>
                <c:pt idx="9">
                  <c:v>504.01960748750025</c:v>
                </c:pt>
                <c:pt idx="10">
                  <c:v>556.82235625136821</c:v>
                </c:pt>
                <c:pt idx="11">
                  <c:v>642.66615390072684</c:v>
                </c:pt>
                <c:pt idx="12">
                  <c:v>681.26412616102971</c:v>
                </c:pt>
                <c:pt idx="13">
                  <c:v>723.72446253300927</c:v>
                </c:pt>
                <c:pt idx="14">
                  <c:v>787.89421806855682</c:v>
                </c:pt>
                <c:pt idx="15">
                  <c:v>817.35758806637955</c:v>
                </c:pt>
                <c:pt idx="16">
                  <c:v>853.01078849047144</c:v>
                </c:pt>
                <c:pt idx="17">
                  <c:v>908.06141580027565</c:v>
                </c:pt>
                <c:pt idx="18">
                  <c:v>947.78567355839766</c:v>
                </c:pt>
                <c:pt idx="19">
                  <c:v>956</c:v>
                </c:pt>
                <c:pt idx="20">
                  <c:v>989</c:v>
                </c:pt>
                <c:pt idx="21">
                  <c:v>1072</c:v>
                </c:pt>
                <c:pt idx="22">
                  <c:v>1151</c:v>
                </c:pt>
                <c:pt idx="23">
                  <c:v>1166</c:v>
                </c:pt>
                <c:pt idx="24">
                  <c:v>1199</c:v>
                </c:pt>
                <c:pt idx="25">
                  <c:v>1285</c:v>
                </c:pt>
                <c:pt idx="26">
                  <c:v>1320</c:v>
                </c:pt>
                <c:pt idx="27">
                  <c:v>1401</c:v>
                </c:pt>
                <c:pt idx="28">
                  <c:v>1488</c:v>
                </c:pt>
                <c:pt idx="29">
                  <c:v>1501</c:v>
                </c:pt>
              </c:numCache>
            </c:numRef>
          </c:val>
          <c:extLst>
            <c:ext xmlns:c16="http://schemas.microsoft.com/office/drawing/2014/chart" uri="{C3380CC4-5D6E-409C-BE32-E72D297353CC}">
              <c16:uniqueId val="{00000004-B580-462C-9EC1-CC5CC7C6F18A}"/>
            </c:ext>
          </c:extLst>
        </c:ser>
        <c:ser>
          <c:idx val="1"/>
          <c:order val="5"/>
          <c:tx>
            <c:strRef>
              <c:f>データ2020!$A$9</c:f>
              <c:strCache>
                <c:ptCount val="1"/>
                <c:pt idx="0">
                  <c:v> アジア大洋州 </c:v>
                </c:pt>
              </c:strCache>
            </c:strRef>
          </c:tx>
          <c:invertIfNegative val="0"/>
          <c:cat>
            <c:numRef>
              <c:f>データ2020!$B$3:$AE$3</c:f>
              <c:numCache>
                <c:formatCode>0_);[Red]\(0\)</c:formatCode>
                <c:ptCount val="30"/>
                <c:pt idx="0">
                  <c:v>1990</c:v>
                </c:pt>
                <c:pt idx="5">
                  <c:v>1995</c:v>
                </c:pt>
                <c:pt idx="10">
                  <c:v>2000</c:v>
                </c:pt>
                <c:pt idx="15">
                  <c:v>2005</c:v>
                </c:pt>
                <c:pt idx="20">
                  <c:v>2010</c:v>
                </c:pt>
                <c:pt idx="25">
                  <c:v>2015</c:v>
                </c:pt>
                <c:pt idx="29">
                  <c:v>2019</c:v>
                </c:pt>
              </c:numCache>
            </c:numRef>
          </c:cat>
          <c:val>
            <c:numRef>
              <c:f>データ2020!$B$9:$AE$9</c:f>
              <c:numCache>
                <c:formatCode>#,##0_);[Red]\(#,##0\)</c:formatCode>
                <c:ptCount val="30"/>
                <c:pt idx="0">
                  <c:v>1520.02010659397</c:v>
                </c:pt>
                <c:pt idx="1">
                  <c:v>1667.6605487874745</c:v>
                </c:pt>
                <c:pt idx="2">
                  <c:v>1781.265640315587</c:v>
                </c:pt>
                <c:pt idx="3">
                  <c:v>1866.5592080477431</c:v>
                </c:pt>
                <c:pt idx="4">
                  <c:v>2031.9303003128075</c:v>
                </c:pt>
                <c:pt idx="5">
                  <c:v>2128.4180268374139</c:v>
                </c:pt>
                <c:pt idx="6">
                  <c:v>2323.7148075450377</c:v>
                </c:pt>
                <c:pt idx="7">
                  <c:v>2510.7086717560551</c:v>
                </c:pt>
                <c:pt idx="8">
                  <c:v>2567.7366904151745</c:v>
                </c:pt>
                <c:pt idx="9">
                  <c:v>2772.7991542064137</c:v>
                </c:pt>
                <c:pt idx="10">
                  <c:v>2984.1345643004802</c:v>
                </c:pt>
                <c:pt idx="11">
                  <c:v>3166.45214363172</c:v>
                </c:pt>
                <c:pt idx="12">
                  <c:v>3313.2052078343786</c:v>
                </c:pt>
                <c:pt idx="13">
                  <c:v>3588.2174903000082</c:v>
                </c:pt>
                <c:pt idx="14">
                  <c:v>3802.0781977847059</c:v>
                </c:pt>
                <c:pt idx="15">
                  <c:v>4084.6513182632143</c:v>
                </c:pt>
                <c:pt idx="16">
                  <c:v>4394.9440454369251</c:v>
                </c:pt>
                <c:pt idx="17">
                  <c:v>4733.735497736463</c:v>
                </c:pt>
                <c:pt idx="18">
                  <c:v>5036.9919611735622</c:v>
                </c:pt>
                <c:pt idx="19">
                  <c:v>5156</c:v>
                </c:pt>
                <c:pt idx="20">
                  <c:v>5777</c:v>
                </c:pt>
                <c:pt idx="21">
                  <c:v>6232</c:v>
                </c:pt>
                <c:pt idx="22">
                  <c:v>6644</c:v>
                </c:pt>
                <c:pt idx="23">
                  <c:v>6886</c:v>
                </c:pt>
                <c:pt idx="24">
                  <c:v>7088</c:v>
                </c:pt>
                <c:pt idx="25">
                  <c:v>7202</c:v>
                </c:pt>
                <c:pt idx="26">
                  <c:v>7375</c:v>
                </c:pt>
                <c:pt idx="27">
                  <c:v>7761</c:v>
                </c:pt>
                <c:pt idx="28">
                  <c:v>8310</c:v>
                </c:pt>
                <c:pt idx="29">
                  <c:v>8699</c:v>
                </c:pt>
              </c:numCache>
            </c:numRef>
          </c:val>
          <c:extLst>
            <c:ext xmlns:c16="http://schemas.microsoft.com/office/drawing/2014/chart" uri="{C3380CC4-5D6E-409C-BE32-E72D297353CC}">
              <c16:uniqueId val="{00000005-B580-462C-9EC1-CC5CC7C6F18A}"/>
            </c:ext>
          </c:extLst>
        </c:ser>
        <c:dLbls>
          <c:showLegendKey val="0"/>
          <c:showVal val="0"/>
          <c:showCatName val="0"/>
          <c:showSerName val="0"/>
          <c:showPercent val="0"/>
          <c:showBubbleSize val="0"/>
        </c:dLbls>
        <c:gapWidth val="31"/>
        <c:overlap val="100"/>
        <c:axId val="331623328"/>
        <c:axId val="1"/>
      </c:barChart>
      <c:lineChart>
        <c:grouping val="standard"/>
        <c:varyColors val="0"/>
        <c:ser>
          <c:idx val="2"/>
          <c:order val="6"/>
          <c:spPr>
            <a:ln w="28575">
              <a:noFill/>
            </a:ln>
          </c:spPr>
          <c:marker>
            <c:symbol val="none"/>
          </c:marker>
          <c:cat>
            <c:numRef>
              <c:f>データ2020!$B$3:$AE$3</c:f>
              <c:numCache>
                <c:formatCode>0_);[Red]\(0\)</c:formatCode>
                <c:ptCount val="30"/>
                <c:pt idx="0">
                  <c:v>1990</c:v>
                </c:pt>
                <c:pt idx="5">
                  <c:v>1995</c:v>
                </c:pt>
                <c:pt idx="10">
                  <c:v>2000</c:v>
                </c:pt>
                <c:pt idx="15">
                  <c:v>2005</c:v>
                </c:pt>
                <c:pt idx="20">
                  <c:v>2010</c:v>
                </c:pt>
                <c:pt idx="25">
                  <c:v>2015</c:v>
                </c:pt>
                <c:pt idx="29">
                  <c:v>2019</c:v>
                </c:pt>
              </c:numCache>
            </c:numRef>
          </c:cat>
          <c:val>
            <c:numRef>
              <c:f>データ2020!$C$10:$AE$10</c:f>
              <c:numCache>
                <c:formatCode>#,##0_);[Red]\(#,##0\)</c:formatCode>
                <c:ptCount val="29"/>
                <c:pt idx="0">
                  <c:v>19976.492072636524</c:v>
                </c:pt>
                <c:pt idx="1">
                  <c:v>19979.27205481632</c:v>
                </c:pt>
                <c:pt idx="2">
                  <c:v>20269.971753242731</c:v>
                </c:pt>
                <c:pt idx="3">
                  <c:v>20394.175385404458</c:v>
                </c:pt>
                <c:pt idx="4">
                  <c:v>21109.395735262839</c:v>
                </c:pt>
                <c:pt idx="5">
                  <c:v>22164.372104097096</c:v>
                </c:pt>
                <c:pt idx="6">
                  <c:v>22035.244580834755</c:v>
                </c:pt>
                <c:pt idx="7">
                  <c:v>22438.762026959921</c:v>
                </c:pt>
                <c:pt idx="8">
                  <c:v>23073.938665595095</c:v>
                </c:pt>
                <c:pt idx="9">
                  <c:v>23991.125943469873</c:v>
                </c:pt>
                <c:pt idx="10">
                  <c:v>24325.442545813825</c:v>
                </c:pt>
                <c:pt idx="11">
                  <c:v>25046.112296094107</c:v>
                </c:pt>
                <c:pt idx="12">
                  <c:v>25735.371568393606</c:v>
                </c:pt>
                <c:pt idx="13">
                  <c:v>26717.42319221182</c:v>
                </c:pt>
                <c:pt idx="14">
                  <c:v>27445.421253045584</c:v>
                </c:pt>
                <c:pt idx="15">
                  <c:v>28137.32397232539</c:v>
                </c:pt>
                <c:pt idx="16">
                  <c:v>29289.562380088944</c:v>
                </c:pt>
                <c:pt idx="17">
                  <c:v>29987.605947125518</c:v>
                </c:pt>
                <c:pt idx="18">
                  <c:v>29411</c:v>
                </c:pt>
                <c:pt idx="19">
                  <c:v>31607</c:v>
                </c:pt>
                <c:pt idx="20">
                  <c:v>32371</c:v>
                </c:pt>
                <c:pt idx="21">
                  <c:v>33220</c:v>
                </c:pt>
                <c:pt idx="22">
                  <c:v>33766</c:v>
                </c:pt>
                <c:pt idx="23">
                  <c:v>33994</c:v>
                </c:pt>
                <c:pt idx="24">
                  <c:v>34780</c:v>
                </c:pt>
                <c:pt idx="25">
                  <c:v>35590</c:v>
                </c:pt>
                <c:pt idx="26">
                  <c:v>36586</c:v>
                </c:pt>
                <c:pt idx="27">
                  <c:v>38517</c:v>
                </c:pt>
                <c:pt idx="28">
                  <c:v>39292</c:v>
                </c:pt>
              </c:numCache>
            </c:numRef>
          </c:val>
          <c:smooth val="0"/>
          <c:extLst>
            <c:ext xmlns:c16="http://schemas.microsoft.com/office/drawing/2014/chart" uri="{C3380CC4-5D6E-409C-BE32-E72D297353CC}">
              <c16:uniqueId val="{00000006-B580-462C-9EC1-CC5CC7C6F18A}"/>
            </c:ext>
          </c:extLst>
        </c:ser>
        <c:dLbls>
          <c:showLegendKey val="0"/>
          <c:showVal val="0"/>
          <c:showCatName val="0"/>
          <c:showSerName val="0"/>
          <c:showPercent val="0"/>
          <c:showBubbleSize val="0"/>
        </c:dLbls>
        <c:marker val="1"/>
        <c:smooth val="0"/>
        <c:axId val="331623328"/>
        <c:axId val="1"/>
      </c:lineChart>
      <c:catAx>
        <c:axId val="331623328"/>
        <c:scaling>
          <c:orientation val="minMax"/>
        </c:scaling>
        <c:delete val="0"/>
        <c:axPos val="b"/>
        <c:title>
          <c:tx>
            <c:rich>
              <a:bodyPr/>
              <a:lstStyle/>
              <a:p>
                <a:pPr>
                  <a:defRPr lang="ja-JP" b="0"/>
                </a:pPr>
                <a:r>
                  <a:rPr lang="ja-JP" b="0"/>
                  <a:t>（年）</a:t>
                </a:r>
              </a:p>
            </c:rich>
          </c:tx>
          <c:layout>
            <c:manualLayout>
              <c:xMode val="edge"/>
              <c:yMode val="edge"/>
              <c:x val="0.86371407080212537"/>
              <c:y val="0.89473784676436974"/>
            </c:manualLayout>
          </c:layout>
          <c:overlay val="0"/>
          <c:spPr>
            <a:noFill/>
            <a:ln w="25400">
              <a:noFill/>
            </a:ln>
          </c:spPr>
        </c:title>
        <c:numFmt formatCode="0_);[Red]\(0\)" sourceLinked="1"/>
        <c:majorTickMark val="out"/>
        <c:minorTickMark val="none"/>
        <c:tickLblPos val="nextTo"/>
        <c:txPr>
          <a:bodyPr rot="0" vert="horz"/>
          <a:lstStyle/>
          <a:p>
            <a:pPr>
              <a:defRPr lang="ja-JP">
                <a:latin typeface="ＭＳ Ｐゴシック" pitchFamily="50" charset="-128"/>
                <a:ea typeface="ＭＳ Ｐゴシック" pitchFamily="50" charset="-128"/>
              </a:defRPr>
            </a:pPr>
            <a:endParaRPr lang="ja-JP"/>
          </a:p>
        </c:txPr>
        <c:crossAx val="1"/>
        <c:crosses val="autoZero"/>
        <c:auto val="1"/>
        <c:lblAlgn val="ctr"/>
        <c:lblOffset val="100"/>
        <c:tickLblSkip val="1"/>
        <c:tickMarkSkip val="1"/>
        <c:noMultiLvlLbl val="0"/>
      </c:catAx>
      <c:valAx>
        <c:axId val="1"/>
        <c:scaling>
          <c:orientation val="minMax"/>
          <c:max val="40000"/>
        </c:scaling>
        <c:delete val="0"/>
        <c:axPos val="l"/>
        <c:title>
          <c:tx>
            <c:rich>
              <a:bodyPr rot="0" vert="horz"/>
              <a:lstStyle/>
              <a:p>
                <a:pPr>
                  <a:defRPr lang="ja-JP" b="0"/>
                </a:pPr>
                <a:r>
                  <a:rPr lang="ja-JP" b="0">
                    <a:latin typeface="ＭＳ Ｐゴシック" pitchFamily="50" charset="-128"/>
                    <a:ea typeface="ＭＳ Ｐゴシック" pitchFamily="50" charset="-128"/>
                  </a:rPr>
                  <a:t>（億</a:t>
                </a:r>
                <a:r>
                  <a:rPr lang="ja-JP" altLang="en-US" b="0">
                    <a:latin typeface="ＭＳ Ｐゴシック" pitchFamily="50" charset="-128"/>
                    <a:ea typeface="ＭＳ Ｐゴシック" pitchFamily="50" charset="-128"/>
                  </a:rPr>
                  <a:t>㎥</a:t>
                </a:r>
                <a:r>
                  <a:rPr lang="ja-JP" b="0">
                    <a:latin typeface="ＭＳ Ｐゴシック" pitchFamily="50" charset="-128"/>
                    <a:ea typeface="ＭＳ Ｐゴシック" pitchFamily="50" charset="-128"/>
                  </a:rPr>
                  <a:t>）</a:t>
                </a:r>
              </a:p>
            </c:rich>
          </c:tx>
          <c:layout>
            <c:manualLayout>
              <c:xMode val="edge"/>
              <c:yMode val="edge"/>
              <c:x val="4.8013251392356446E-2"/>
              <c:y val="3.6682615629984053E-2"/>
            </c:manualLayout>
          </c:layout>
          <c:overlay val="0"/>
          <c:spPr>
            <a:noFill/>
            <a:ln w="25400">
              <a:noFill/>
            </a:ln>
          </c:spPr>
        </c:title>
        <c:numFmt formatCode="#,##0_);[Red]\(#,##0\)" sourceLinked="0"/>
        <c:majorTickMark val="out"/>
        <c:minorTickMark val="none"/>
        <c:tickLblPos val="nextTo"/>
        <c:txPr>
          <a:bodyPr rot="0" vert="horz"/>
          <a:lstStyle/>
          <a:p>
            <a:pPr>
              <a:defRPr lang="ja-JP">
                <a:latin typeface="ＭＳ Ｐゴシック" pitchFamily="50" charset="-128"/>
                <a:ea typeface="ＭＳ Ｐゴシック" pitchFamily="50" charset="-128"/>
              </a:defRPr>
            </a:pPr>
            <a:endParaRPr lang="ja-JP"/>
          </a:p>
        </c:txPr>
        <c:crossAx val="331623328"/>
        <c:crosses val="autoZero"/>
        <c:crossBetween val="between"/>
      </c:valAx>
    </c:plotArea>
    <c:legend>
      <c:legendPos val="r"/>
      <c:legendEntry>
        <c:idx val="6"/>
        <c:delete val="1"/>
      </c:legendEntry>
      <c:layout>
        <c:manualLayout>
          <c:xMode val="edge"/>
          <c:yMode val="edge"/>
          <c:x val="0.11476329940464759"/>
          <c:y val="8.5326953748006376E-2"/>
          <c:w val="0.43341143332693166"/>
          <c:h val="0.30143540669856461"/>
        </c:manualLayout>
      </c:layout>
      <c:overlay val="0"/>
      <c:txPr>
        <a:bodyPr/>
        <a:lstStyle/>
        <a:p>
          <a:pPr>
            <a:defRPr lang="ja-JP">
              <a:latin typeface="MS PGothic" panose="020B0600070205080204" pitchFamily="34" charset="-128"/>
              <a:ea typeface="MS PGothic" panose="020B0600070205080204" pitchFamily="34" charset="-128"/>
            </a:defRPr>
          </a:pPr>
          <a:endParaRPr lang="ja-JP"/>
        </a:p>
      </c:txPr>
    </c:legend>
    <c:plotVisOnly val="1"/>
    <c:dispBlanksAs val="gap"/>
    <c:showDLblsOverMax val="0"/>
  </c:chart>
  <c:spPr>
    <a:noFill/>
    <a:ln w="9525">
      <a:noFill/>
    </a:ln>
  </c:sp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C84-4674-ADF5-9AE2EDD661F3}"/>
              </c:ext>
            </c:extLst>
          </c:dPt>
          <c:dLbls>
            <c:numFmt formatCode="0%" sourceLinked="0"/>
            <c:spPr>
              <a:noFill/>
              <a:ln w="25400">
                <a:noFill/>
              </a:ln>
            </c:spPr>
            <c:txPr>
              <a:bodyPr wrap="square" lIns="38100" tIns="19050" rIns="38100" bIns="19050" anchor="ctr">
                <a:spAutoFit/>
              </a:bodyPr>
              <a:lstStyle/>
              <a:p>
                <a:pPr>
                  <a:defRPr lang="ja-JP" sz="1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Ref>
              <c:f>グラフ!#REF!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グラフ!#REF!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C84-4674-ADF5-9AE2EDD661F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403973509933773E-2"/>
          <c:y val="0.11722488038277512"/>
          <c:w val="0.76095672492157995"/>
          <c:h val="0.76315789473684215"/>
        </c:manualLayout>
      </c:layout>
      <c:barChart>
        <c:barDir val="col"/>
        <c:grouping val="stacked"/>
        <c:varyColors val="0"/>
        <c:ser>
          <c:idx val="3"/>
          <c:order val="0"/>
          <c:tx>
            <c:strRef>
              <c:f>データ2019!$A$4</c:f>
              <c:strCache>
                <c:ptCount val="1"/>
                <c:pt idx="0">
                  <c:v> 北米 </c:v>
                </c:pt>
              </c:strCache>
            </c:strRef>
          </c:tx>
          <c:invertIfNegative val="0"/>
          <c:cat>
            <c:numRef>
              <c:f>データ2019!$B$3:$AD$3</c:f>
              <c:numCache>
                <c:formatCode>0_);[Red]\(0\)</c:formatCode>
                <c:ptCount val="29"/>
                <c:pt idx="0">
                  <c:v>1990</c:v>
                </c:pt>
                <c:pt idx="5">
                  <c:v>1995</c:v>
                </c:pt>
                <c:pt idx="10">
                  <c:v>2000</c:v>
                </c:pt>
                <c:pt idx="15">
                  <c:v>2005</c:v>
                </c:pt>
                <c:pt idx="20">
                  <c:v>2010</c:v>
                </c:pt>
                <c:pt idx="25">
                  <c:v>2015</c:v>
                </c:pt>
                <c:pt idx="28">
                  <c:v>2018</c:v>
                </c:pt>
              </c:numCache>
            </c:numRef>
          </c:cat>
          <c:val>
            <c:numRef>
              <c:f>データ2019!$B$4:$AD$4</c:f>
              <c:numCache>
                <c:formatCode>#,##0_);[Red]\(#,##0\)</c:formatCode>
                <c:ptCount val="29"/>
                <c:pt idx="0">
                  <c:v>6076.388649872807</c:v>
                </c:pt>
                <c:pt idx="1">
                  <c:v>6208.34426323563</c:v>
                </c:pt>
                <c:pt idx="2">
                  <c:v>6426.45815096148</c:v>
                </c:pt>
                <c:pt idx="3">
                  <c:v>6604.7660877268845</c:v>
                </c:pt>
                <c:pt idx="4">
                  <c:v>6779.6397380618155</c:v>
                </c:pt>
                <c:pt idx="5">
                  <c:v>7059.2508127112151</c:v>
                </c:pt>
                <c:pt idx="6">
                  <c:v>7187.2631668652921</c:v>
                </c:pt>
                <c:pt idx="7">
                  <c:v>7240.7460604385833</c:v>
                </c:pt>
                <c:pt idx="8">
                  <c:v>7144.1536658732111</c:v>
                </c:pt>
                <c:pt idx="9">
                  <c:v>7222.451246893088</c:v>
                </c:pt>
                <c:pt idx="10">
                  <c:v>7535.2468785780111</c:v>
                </c:pt>
                <c:pt idx="11">
                  <c:v>7208.9073914793225</c:v>
                </c:pt>
                <c:pt idx="12">
                  <c:v>7486.4656328217297</c:v>
                </c:pt>
                <c:pt idx="13">
                  <c:v>7364.8426622374409</c:v>
                </c:pt>
                <c:pt idx="14">
                  <c:v>7404.6943711704826</c:v>
                </c:pt>
                <c:pt idx="15">
                  <c:v>7344.5096945084961</c:v>
                </c:pt>
                <c:pt idx="16">
                  <c:v>7301.132506279032</c:v>
                </c:pt>
                <c:pt idx="17">
                  <c:v>7720.8258916327541</c:v>
                </c:pt>
                <c:pt idx="18">
                  <c:v>7782.2403104872856</c:v>
                </c:pt>
                <c:pt idx="19">
                  <c:v>7693.6306465108009</c:v>
                </c:pt>
                <c:pt idx="20">
                  <c:v>8025.1889088769658</c:v>
                </c:pt>
                <c:pt idx="21">
                  <c:v>8265.5050136793434</c:v>
                </c:pt>
                <c:pt idx="22">
                  <c:v>8589.8647347475289</c:v>
                </c:pt>
                <c:pt idx="23">
                  <c:v>8890.8172903707255</c:v>
                </c:pt>
                <c:pt idx="24">
                  <c:v>9107.016528859951</c:v>
                </c:pt>
                <c:pt idx="25">
                  <c:v>9341.1546051198256</c:v>
                </c:pt>
                <c:pt idx="26">
                  <c:v>9379.9467657436271</c:v>
                </c:pt>
                <c:pt idx="27">
                  <c:v>9355.3544895961277</c:v>
                </c:pt>
                <c:pt idx="28">
                  <c:v>10223.408503090259</c:v>
                </c:pt>
              </c:numCache>
            </c:numRef>
          </c:val>
          <c:extLst>
            <c:ext xmlns:c16="http://schemas.microsoft.com/office/drawing/2014/chart" uri="{C3380CC4-5D6E-409C-BE32-E72D297353CC}">
              <c16:uniqueId val="{00000000-0D4F-462B-A946-E9B2A5A3EEEF}"/>
            </c:ext>
          </c:extLst>
        </c:ser>
        <c:ser>
          <c:idx val="4"/>
          <c:order val="1"/>
          <c:tx>
            <c:strRef>
              <c:f>データ2019!$A$5</c:f>
              <c:strCache>
                <c:ptCount val="1"/>
                <c:pt idx="0">
                  <c:v> 中南米 </c:v>
                </c:pt>
              </c:strCache>
            </c:strRef>
          </c:tx>
          <c:invertIfNegative val="0"/>
          <c:cat>
            <c:numRef>
              <c:f>データ2019!$B$3:$AD$3</c:f>
              <c:numCache>
                <c:formatCode>0_);[Red]\(0\)</c:formatCode>
                <c:ptCount val="29"/>
                <c:pt idx="0">
                  <c:v>1990</c:v>
                </c:pt>
                <c:pt idx="5">
                  <c:v>1995</c:v>
                </c:pt>
                <c:pt idx="10">
                  <c:v>2000</c:v>
                </c:pt>
                <c:pt idx="15">
                  <c:v>2005</c:v>
                </c:pt>
                <c:pt idx="20">
                  <c:v>2010</c:v>
                </c:pt>
                <c:pt idx="25">
                  <c:v>2015</c:v>
                </c:pt>
                <c:pt idx="28">
                  <c:v>2018</c:v>
                </c:pt>
              </c:numCache>
            </c:numRef>
          </c:cat>
          <c:val>
            <c:numRef>
              <c:f>データ2019!$B$5:$AD$5</c:f>
              <c:numCache>
                <c:formatCode>#,##0_);[Red]\(#,##0\)</c:formatCode>
                <c:ptCount val="29"/>
                <c:pt idx="0">
                  <c:v>595.6102432974335</c:v>
                </c:pt>
                <c:pt idx="1">
                  <c:v>605.1571791400554</c:v>
                </c:pt>
                <c:pt idx="2">
                  <c:v>622.5432033514345</c:v>
                </c:pt>
                <c:pt idx="3">
                  <c:v>669.83503158760163</c:v>
                </c:pt>
                <c:pt idx="4">
                  <c:v>703.93099800690823</c:v>
                </c:pt>
                <c:pt idx="5">
                  <c:v>774.34471827705738</c:v>
                </c:pt>
                <c:pt idx="6">
                  <c:v>857.19851549750706</c:v>
                </c:pt>
                <c:pt idx="7">
                  <c:v>874.90363049055304</c:v>
                </c:pt>
                <c:pt idx="8">
                  <c:v>937.86640240064435</c:v>
                </c:pt>
                <c:pt idx="9">
                  <c:v>925.22520721798389</c:v>
                </c:pt>
                <c:pt idx="10">
                  <c:v>976.65806376918908</c:v>
                </c:pt>
                <c:pt idx="11">
                  <c:v>1028.5379062939219</c:v>
                </c:pt>
                <c:pt idx="12">
                  <c:v>1037.5278693157402</c:v>
                </c:pt>
                <c:pt idx="13">
                  <c:v>1081.5066874082113</c:v>
                </c:pt>
                <c:pt idx="14">
                  <c:v>1208.4035922615983</c:v>
                </c:pt>
                <c:pt idx="15">
                  <c:v>1255.2789010014187</c:v>
                </c:pt>
                <c:pt idx="16">
                  <c:v>1339.7655828921572</c:v>
                </c:pt>
                <c:pt idx="17">
                  <c:v>1379.8134999054857</c:v>
                </c:pt>
                <c:pt idx="18">
                  <c:v>1380.646133115039</c:v>
                </c:pt>
                <c:pt idx="19">
                  <c:v>1328.5156061848409</c:v>
                </c:pt>
                <c:pt idx="20">
                  <c:v>1436.7623745917401</c:v>
                </c:pt>
                <c:pt idx="21">
                  <c:v>1486.6950578862472</c:v>
                </c:pt>
                <c:pt idx="22">
                  <c:v>1577.4863823482121</c:v>
                </c:pt>
                <c:pt idx="23">
                  <c:v>1634.990733419399</c:v>
                </c:pt>
                <c:pt idx="24">
                  <c:v>1684.5555769251471</c:v>
                </c:pt>
                <c:pt idx="25">
                  <c:v>1746.7120357010931</c:v>
                </c:pt>
                <c:pt idx="26">
                  <c:v>1715.6979467866977</c:v>
                </c:pt>
                <c:pt idx="27">
                  <c:v>1726.0760268496326</c:v>
                </c:pt>
                <c:pt idx="28">
                  <c:v>1683.6902089582065</c:v>
                </c:pt>
              </c:numCache>
            </c:numRef>
          </c:val>
          <c:extLst>
            <c:ext xmlns:c16="http://schemas.microsoft.com/office/drawing/2014/chart" uri="{C3380CC4-5D6E-409C-BE32-E72D297353CC}">
              <c16:uniqueId val="{00000001-0D4F-462B-A946-E9B2A5A3EEEF}"/>
            </c:ext>
          </c:extLst>
        </c:ser>
        <c:ser>
          <c:idx val="5"/>
          <c:order val="2"/>
          <c:tx>
            <c:strRef>
              <c:f>データ2019!$A$6</c:f>
              <c:strCache>
                <c:ptCount val="1"/>
                <c:pt idx="0">
                  <c:v> 欧州・ロシア・その他旧ソ連邦諸国 </c:v>
                </c:pt>
              </c:strCache>
            </c:strRef>
          </c:tx>
          <c:invertIfNegative val="0"/>
          <c:cat>
            <c:numRef>
              <c:f>データ2019!$B$3:$AD$3</c:f>
              <c:numCache>
                <c:formatCode>0_);[Red]\(0\)</c:formatCode>
                <c:ptCount val="29"/>
                <c:pt idx="0">
                  <c:v>1990</c:v>
                </c:pt>
                <c:pt idx="5">
                  <c:v>1995</c:v>
                </c:pt>
                <c:pt idx="10">
                  <c:v>2000</c:v>
                </c:pt>
                <c:pt idx="15">
                  <c:v>2005</c:v>
                </c:pt>
                <c:pt idx="20">
                  <c:v>2010</c:v>
                </c:pt>
                <c:pt idx="25">
                  <c:v>2015</c:v>
                </c:pt>
                <c:pt idx="28">
                  <c:v>2018</c:v>
                </c:pt>
              </c:numCache>
            </c:numRef>
          </c:cat>
          <c:val>
            <c:numRef>
              <c:f>データ2019!$B$6:$AD$6</c:f>
              <c:numCache>
                <c:formatCode>#,##0_);[Red]\(#,##0\)</c:formatCode>
                <c:ptCount val="29"/>
                <c:pt idx="0">
                  <c:v>9937.4495172081006</c:v>
                </c:pt>
                <c:pt idx="1">
                  <c:v>10092.691443627398</c:v>
                </c:pt>
                <c:pt idx="2">
                  <c:v>9583.7092423005452</c:v>
                </c:pt>
                <c:pt idx="3">
                  <c:v>9644.4200938500435</c:v>
                </c:pt>
                <c:pt idx="4">
                  <c:v>9206.9832788191488</c:v>
                </c:pt>
                <c:pt idx="5">
                  <c:v>9322.685947061249</c:v>
                </c:pt>
                <c:pt idx="6">
                  <c:v>9890.279722606625</c:v>
                </c:pt>
                <c:pt idx="7">
                  <c:v>9431.5475101105894</c:v>
                </c:pt>
                <c:pt idx="8">
                  <c:v>9667.6737243859825</c:v>
                </c:pt>
                <c:pt idx="9">
                  <c:v>9919.1718146610929</c:v>
                </c:pt>
                <c:pt idx="10">
                  <c:v>10105.317667961834</c:v>
                </c:pt>
                <c:pt idx="11">
                  <c:v>10330.436895922756</c:v>
                </c:pt>
                <c:pt idx="12">
                  <c:v>10381.517043011436</c:v>
                </c:pt>
                <c:pt idx="13">
                  <c:v>10723.611757675637</c:v>
                </c:pt>
                <c:pt idx="14">
                  <c:v>11032.086280785006</c:v>
                </c:pt>
                <c:pt idx="15">
                  <c:v>11280.666320718719</c:v>
                </c:pt>
                <c:pt idx="16">
                  <c:v>11429.707087193656</c:v>
                </c:pt>
                <c:pt idx="17">
                  <c:v>11487.340576454724</c:v>
                </c:pt>
                <c:pt idx="18">
                  <c:v>11469.039615867023</c:v>
                </c:pt>
                <c:pt idx="19">
                  <c:v>10770.744148977892</c:v>
                </c:pt>
                <c:pt idx="20">
                  <c:v>11538.64311249381</c:v>
                </c:pt>
                <c:pt idx="21">
                  <c:v>11296.384424898581</c:v>
                </c:pt>
                <c:pt idx="22">
                  <c:v>11106.117738610657</c:v>
                </c:pt>
                <c:pt idx="23">
                  <c:v>10917.180953816747</c:v>
                </c:pt>
                <c:pt idx="24">
                  <c:v>10398.961552107567</c:v>
                </c:pt>
                <c:pt idx="25">
                  <c:v>10387.570066824785</c:v>
                </c:pt>
                <c:pt idx="26">
                  <c:v>10753.237229757066</c:v>
                </c:pt>
                <c:pt idx="27">
                  <c:v>11097.45084591773</c:v>
                </c:pt>
                <c:pt idx="28">
                  <c:v>11297.314930741792</c:v>
                </c:pt>
              </c:numCache>
            </c:numRef>
          </c:val>
          <c:extLst>
            <c:ext xmlns:c16="http://schemas.microsoft.com/office/drawing/2014/chart" uri="{C3380CC4-5D6E-409C-BE32-E72D297353CC}">
              <c16:uniqueId val="{00000002-0D4F-462B-A946-E9B2A5A3EEEF}"/>
            </c:ext>
          </c:extLst>
        </c:ser>
        <c:ser>
          <c:idx val="6"/>
          <c:order val="3"/>
          <c:tx>
            <c:strRef>
              <c:f>データ2019!$A$7</c:f>
              <c:strCache>
                <c:ptCount val="1"/>
                <c:pt idx="0">
                  <c:v> 中東 </c:v>
                </c:pt>
              </c:strCache>
            </c:strRef>
          </c:tx>
          <c:spPr>
            <a:solidFill>
              <a:schemeClr val="accent3"/>
            </a:solidFill>
          </c:spPr>
          <c:invertIfNegative val="0"/>
          <c:cat>
            <c:numRef>
              <c:f>データ2019!$B$3:$AD$3</c:f>
              <c:numCache>
                <c:formatCode>0_);[Red]\(0\)</c:formatCode>
                <c:ptCount val="29"/>
                <c:pt idx="0">
                  <c:v>1990</c:v>
                </c:pt>
                <c:pt idx="5">
                  <c:v>1995</c:v>
                </c:pt>
                <c:pt idx="10">
                  <c:v>2000</c:v>
                </c:pt>
                <c:pt idx="15">
                  <c:v>2005</c:v>
                </c:pt>
                <c:pt idx="20">
                  <c:v>2010</c:v>
                </c:pt>
                <c:pt idx="25">
                  <c:v>2015</c:v>
                </c:pt>
                <c:pt idx="28">
                  <c:v>2018</c:v>
                </c:pt>
              </c:numCache>
            </c:numRef>
          </c:cat>
          <c:val>
            <c:numRef>
              <c:f>データ2019!$B$7:$AD$7</c:f>
              <c:numCache>
                <c:formatCode>#,##0_);[Red]\(#,##0\)</c:formatCode>
                <c:ptCount val="29"/>
                <c:pt idx="0">
                  <c:v>956.81268548562753</c:v>
                </c:pt>
                <c:pt idx="1">
                  <c:v>1001.0030448620714</c:v>
                </c:pt>
                <c:pt idx="2">
                  <c:v>1144.0255604746462</c:v>
                </c:pt>
                <c:pt idx="3">
                  <c:v>1071.7473546501301</c:v>
                </c:pt>
                <c:pt idx="4">
                  <c:v>1239.863117851289</c:v>
                </c:pt>
                <c:pt idx="5">
                  <c:v>1363.4527326308926</c:v>
                </c:pt>
                <c:pt idx="6">
                  <c:v>1421.7241434203661</c:v>
                </c:pt>
                <c:pt idx="7">
                  <c:v>1502.8631718775246</c:v>
                </c:pt>
                <c:pt idx="8">
                  <c:v>1621.9945495187153</c:v>
                </c:pt>
                <c:pt idx="9">
                  <c:v>1730.271635129013</c:v>
                </c:pt>
                <c:pt idx="10">
                  <c:v>1832.9464126089931</c:v>
                </c:pt>
                <c:pt idx="11">
                  <c:v>1948.4420545853798</c:v>
                </c:pt>
                <c:pt idx="12">
                  <c:v>2146.1324169497939</c:v>
                </c:pt>
                <c:pt idx="13">
                  <c:v>2253.4685082393021</c:v>
                </c:pt>
                <c:pt idx="14">
                  <c:v>2482.2665321414788</c:v>
                </c:pt>
                <c:pt idx="15">
                  <c:v>2662.957430487354</c:v>
                </c:pt>
                <c:pt idx="16">
                  <c:v>2818.763962033147</c:v>
                </c:pt>
                <c:pt idx="17">
                  <c:v>3059.7854985592403</c:v>
                </c:pt>
                <c:pt idx="18">
                  <c:v>3370.9022529242061</c:v>
                </c:pt>
                <c:pt idx="19">
                  <c:v>3472.7321979669482</c:v>
                </c:pt>
                <c:pt idx="20">
                  <c:v>3800.9942180796297</c:v>
                </c:pt>
                <c:pt idx="21">
                  <c:v>3980.899463210385</c:v>
                </c:pt>
                <c:pt idx="22">
                  <c:v>4108.0768200438288</c:v>
                </c:pt>
                <c:pt idx="23">
                  <c:v>4233.2354606811114</c:v>
                </c:pt>
                <c:pt idx="24">
                  <c:v>4475.0986390596863</c:v>
                </c:pt>
                <c:pt idx="25">
                  <c:v>4783.3503164963904</c:v>
                </c:pt>
                <c:pt idx="26">
                  <c:v>5009.4606246680669</c:v>
                </c:pt>
                <c:pt idx="27">
                  <c:v>5270.3543408829773</c:v>
                </c:pt>
                <c:pt idx="28">
                  <c:v>5531.0193078508273</c:v>
                </c:pt>
              </c:numCache>
            </c:numRef>
          </c:val>
          <c:extLst>
            <c:ext xmlns:c16="http://schemas.microsoft.com/office/drawing/2014/chart" uri="{C3380CC4-5D6E-409C-BE32-E72D297353CC}">
              <c16:uniqueId val="{00000003-0D4F-462B-A946-E9B2A5A3EEEF}"/>
            </c:ext>
          </c:extLst>
        </c:ser>
        <c:ser>
          <c:idx val="0"/>
          <c:order val="4"/>
          <c:tx>
            <c:strRef>
              <c:f>データ2019!$A$8</c:f>
              <c:strCache>
                <c:ptCount val="1"/>
                <c:pt idx="0">
                  <c:v> アフリカ </c:v>
                </c:pt>
              </c:strCache>
            </c:strRef>
          </c:tx>
          <c:spPr>
            <a:solidFill>
              <a:schemeClr val="tx2"/>
            </a:solidFill>
          </c:spPr>
          <c:invertIfNegative val="0"/>
          <c:cat>
            <c:numRef>
              <c:f>データ2019!$B$3:$AD$3</c:f>
              <c:numCache>
                <c:formatCode>0_);[Red]\(0\)</c:formatCode>
                <c:ptCount val="29"/>
                <c:pt idx="0">
                  <c:v>1990</c:v>
                </c:pt>
                <c:pt idx="5">
                  <c:v>1995</c:v>
                </c:pt>
                <c:pt idx="10">
                  <c:v>2000</c:v>
                </c:pt>
                <c:pt idx="15">
                  <c:v>2005</c:v>
                </c:pt>
                <c:pt idx="20">
                  <c:v>2010</c:v>
                </c:pt>
                <c:pt idx="25">
                  <c:v>2015</c:v>
                </c:pt>
                <c:pt idx="28">
                  <c:v>2018</c:v>
                </c:pt>
              </c:numCache>
            </c:numRef>
          </c:cat>
          <c:val>
            <c:numRef>
              <c:f>データ2019!$B$8:$AD$8</c:f>
              <c:numCache>
                <c:formatCode>#,##0_);[Red]\(#,##0\)</c:formatCode>
                <c:ptCount val="29"/>
                <c:pt idx="0">
                  <c:v>398.64538443349551</c:v>
                </c:pt>
                <c:pt idx="1">
                  <c:v>401.6355929838976</c:v>
                </c:pt>
                <c:pt idx="2">
                  <c:v>421.27025741262378</c:v>
                </c:pt>
                <c:pt idx="3">
                  <c:v>412.64397738033267</c:v>
                </c:pt>
                <c:pt idx="4">
                  <c:v>431.8279523524908</c:v>
                </c:pt>
                <c:pt idx="5">
                  <c:v>461.2434977450161</c:v>
                </c:pt>
                <c:pt idx="6">
                  <c:v>484.19174816227849</c:v>
                </c:pt>
                <c:pt idx="7">
                  <c:v>474.47553616145206</c:v>
                </c:pt>
                <c:pt idx="8">
                  <c:v>499.33699436619492</c:v>
                </c:pt>
                <c:pt idx="9">
                  <c:v>504.01960748750025</c:v>
                </c:pt>
                <c:pt idx="10">
                  <c:v>556.82235625136821</c:v>
                </c:pt>
                <c:pt idx="11">
                  <c:v>642.66615390072684</c:v>
                </c:pt>
                <c:pt idx="12">
                  <c:v>681.26412616102971</c:v>
                </c:pt>
                <c:pt idx="13">
                  <c:v>723.72446253300927</c:v>
                </c:pt>
                <c:pt idx="14">
                  <c:v>787.89421806855682</c:v>
                </c:pt>
                <c:pt idx="15">
                  <c:v>817.35758806637955</c:v>
                </c:pt>
                <c:pt idx="16">
                  <c:v>853.01078849047144</c:v>
                </c:pt>
                <c:pt idx="17">
                  <c:v>908.06141580027565</c:v>
                </c:pt>
                <c:pt idx="18">
                  <c:v>947.78567355839766</c:v>
                </c:pt>
                <c:pt idx="19">
                  <c:v>955.7636176889514</c:v>
                </c:pt>
                <c:pt idx="20">
                  <c:v>989.16765067290248</c:v>
                </c:pt>
                <c:pt idx="21">
                  <c:v>1072.0832236801987</c:v>
                </c:pt>
                <c:pt idx="22">
                  <c:v>1151.0742059093916</c:v>
                </c:pt>
                <c:pt idx="23">
                  <c:v>1165.9598142518396</c:v>
                </c:pt>
                <c:pt idx="24">
                  <c:v>1198.5351663096228</c:v>
                </c:pt>
                <c:pt idx="25">
                  <c:v>1280.5503033190089</c:v>
                </c:pt>
                <c:pt idx="26">
                  <c:v>1350.0463901033463</c:v>
                </c:pt>
                <c:pt idx="27">
                  <c:v>1407.7051556842448</c:v>
                </c:pt>
                <c:pt idx="28">
                  <c:v>1499.9119353510557</c:v>
                </c:pt>
              </c:numCache>
            </c:numRef>
          </c:val>
          <c:extLst>
            <c:ext xmlns:c16="http://schemas.microsoft.com/office/drawing/2014/chart" uri="{C3380CC4-5D6E-409C-BE32-E72D297353CC}">
              <c16:uniqueId val="{00000004-0D4F-462B-A946-E9B2A5A3EEEF}"/>
            </c:ext>
          </c:extLst>
        </c:ser>
        <c:ser>
          <c:idx val="1"/>
          <c:order val="5"/>
          <c:tx>
            <c:strRef>
              <c:f>データ2019!$A$9</c:f>
              <c:strCache>
                <c:ptCount val="1"/>
                <c:pt idx="0">
                  <c:v> アジア大洋州 </c:v>
                </c:pt>
              </c:strCache>
            </c:strRef>
          </c:tx>
          <c:invertIfNegative val="0"/>
          <c:cat>
            <c:numRef>
              <c:f>データ2019!$B$3:$AD$3</c:f>
              <c:numCache>
                <c:formatCode>0_);[Red]\(0\)</c:formatCode>
                <c:ptCount val="29"/>
                <c:pt idx="0">
                  <c:v>1990</c:v>
                </c:pt>
                <c:pt idx="5">
                  <c:v>1995</c:v>
                </c:pt>
                <c:pt idx="10">
                  <c:v>2000</c:v>
                </c:pt>
                <c:pt idx="15">
                  <c:v>2005</c:v>
                </c:pt>
                <c:pt idx="20">
                  <c:v>2010</c:v>
                </c:pt>
                <c:pt idx="25">
                  <c:v>2015</c:v>
                </c:pt>
                <c:pt idx="28">
                  <c:v>2018</c:v>
                </c:pt>
              </c:numCache>
            </c:numRef>
          </c:cat>
          <c:val>
            <c:numRef>
              <c:f>データ2019!$B$9:$AD$9</c:f>
              <c:numCache>
                <c:formatCode>#,##0_);[Red]\(#,##0\)</c:formatCode>
                <c:ptCount val="29"/>
                <c:pt idx="0">
                  <c:v>1520.02010659397</c:v>
                </c:pt>
                <c:pt idx="1">
                  <c:v>1667.6605487874745</c:v>
                </c:pt>
                <c:pt idx="2">
                  <c:v>1781.265640315587</c:v>
                </c:pt>
                <c:pt idx="3">
                  <c:v>1866.5592080477431</c:v>
                </c:pt>
                <c:pt idx="4">
                  <c:v>2031.9303003128075</c:v>
                </c:pt>
                <c:pt idx="5">
                  <c:v>2128.4180268374139</c:v>
                </c:pt>
                <c:pt idx="6">
                  <c:v>2323.7148075450377</c:v>
                </c:pt>
                <c:pt idx="7">
                  <c:v>2510.7086717560551</c:v>
                </c:pt>
                <c:pt idx="8">
                  <c:v>2567.7366904151745</c:v>
                </c:pt>
                <c:pt idx="9">
                  <c:v>2772.7991542064137</c:v>
                </c:pt>
                <c:pt idx="10">
                  <c:v>2984.1345643004802</c:v>
                </c:pt>
                <c:pt idx="11">
                  <c:v>3166.45214363172</c:v>
                </c:pt>
                <c:pt idx="12">
                  <c:v>3313.2052078343786</c:v>
                </c:pt>
                <c:pt idx="13">
                  <c:v>3588.2174903000082</c:v>
                </c:pt>
                <c:pt idx="14">
                  <c:v>3802.0781977847059</c:v>
                </c:pt>
                <c:pt idx="15">
                  <c:v>4084.6513182632143</c:v>
                </c:pt>
                <c:pt idx="16">
                  <c:v>4394.9440454369251</c:v>
                </c:pt>
                <c:pt idx="17">
                  <c:v>4733.735497736463</c:v>
                </c:pt>
                <c:pt idx="18">
                  <c:v>5036.9919611735622</c:v>
                </c:pt>
                <c:pt idx="19">
                  <c:v>5156.2775736110425</c:v>
                </c:pt>
                <c:pt idx="20">
                  <c:v>5776.2402032579121</c:v>
                </c:pt>
                <c:pt idx="21">
                  <c:v>6231.4519340383558</c:v>
                </c:pt>
                <c:pt idx="22">
                  <c:v>6642.6341910050487</c:v>
                </c:pt>
                <c:pt idx="23">
                  <c:v>6855.3662268350254</c:v>
                </c:pt>
                <c:pt idx="24">
                  <c:v>7062.2367863267127</c:v>
                </c:pt>
                <c:pt idx="25">
                  <c:v>7125.371647762232</c:v>
                </c:pt>
                <c:pt idx="26">
                  <c:v>7293.485500551451</c:v>
                </c:pt>
                <c:pt idx="27">
                  <c:v>7683.267171139295</c:v>
                </c:pt>
                <c:pt idx="28">
                  <c:v>8253.2259426247001</c:v>
                </c:pt>
              </c:numCache>
            </c:numRef>
          </c:val>
          <c:extLst>
            <c:ext xmlns:c16="http://schemas.microsoft.com/office/drawing/2014/chart" uri="{C3380CC4-5D6E-409C-BE32-E72D297353CC}">
              <c16:uniqueId val="{00000005-0D4F-462B-A946-E9B2A5A3EEEF}"/>
            </c:ext>
          </c:extLst>
        </c:ser>
        <c:dLbls>
          <c:showLegendKey val="0"/>
          <c:showVal val="0"/>
          <c:showCatName val="0"/>
          <c:showSerName val="0"/>
          <c:showPercent val="0"/>
          <c:showBubbleSize val="0"/>
        </c:dLbls>
        <c:gapWidth val="31"/>
        <c:overlap val="100"/>
        <c:axId val="331623328"/>
        <c:axId val="1"/>
      </c:barChart>
      <c:lineChart>
        <c:grouping val="standard"/>
        <c:varyColors val="0"/>
        <c:ser>
          <c:idx val="2"/>
          <c:order val="6"/>
          <c:spPr>
            <a:ln w="28575">
              <a:noFill/>
            </a:ln>
          </c:spPr>
          <c:marker>
            <c:symbol val="none"/>
          </c:marker>
          <c:cat>
            <c:numRef>
              <c:f>データ2019!$B$3:$AC$3</c:f>
              <c:numCache>
                <c:formatCode>0_);[Red]\(0\)</c:formatCode>
                <c:ptCount val="28"/>
                <c:pt idx="0">
                  <c:v>1990</c:v>
                </c:pt>
                <c:pt idx="5">
                  <c:v>1995</c:v>
                </c:pt>
                <c:pt idx="10">
                  <c:v>2000</c:v>
                </c:pt>
                <c:pt idx="15">
                  <c:v>2005</c:v>
                </c:pt>
                <c:pt idx="20">
                  <c:v>2010</c:v>
                </c:pt>
                <c:pt idx="25">
                  <c:v>2015</c:v>
                </c:pt>
              </c:numCache>
            </c:numRef>
          </c:cat>
          <c:val>
            <c:numRef>
              <c:f>データ2019!$C$10:$AC$10</c:f>
              <c:numCache>
                <c:formatCode>#,##0_);[Red]\(#,##0\)</c:formatCode>
                <c:ptCount val="27"/>
                <c:pt idx="0">
                  <c:v>19976.492072636524</c:v>
                </c:pt>
                <c:pt idx="1">
                  <c:v>19979.27205481632</c:v>
                </c:pt>
                <c:pt idx="2">
                  <c:v>20269.971753242731</c:v>
                </c:pt>
                <c:pt idx="3">
                  <c:v>20394.175385404458</c:v>
                </c:pt>
                <c:pt idx="4">
                  <c:v>21109.395735262839</c:v>
                </c:pt>
                <c:pt idx="5">
                  <c:v>22164.372104097096</c:v>
                </c:pt>
                <c:pt idx="6">
                  <c:v>22035.244580834755</c:v>
                </c:pt>
                <c:pt idx="7">
                  <c:v>22438.762026959921</c:v>
                </c:pt>
                <c:pt idx="8">
                  <c:v>23073.938665595095</c:v>
                </c:pt>
                <c:pt idx="9">
                  <c:v>23991.125943469873</c:v>
                </c:pt>
                <c:pt idx="10">
                  <c:v>24325.442545813825</c:v>
                </c:pt>
                <c:pt idx="11">
                  <c:v>25046.112296094107</c:v>
                </c:pt>
                <c:pt idx="12">
                  <c:v>25735.371568393606</c:v>
                </c:pt>
                <c:pt idx="13">
                  <c:v>26717.42319221182</c:v>
                </c:pt>
                <c:pt idx="14">
                  <c:v>27445.421253045584</c:v>
                </c:pt>
                <c:pt idx="15">
                  <c:v>28137.32397232539</c:v>
                </c:pt>
                <c:pt idx="16">
                  <c:v>29289.562380088944</c:v>
                </c:pt>
                <c:pt idx="17">
                  <c:v>29987.605947125518</c:v>
                </c:pt>
                <c:pt idx="18">
                  <c:v>29377.66379094046</c:v>
                </c:pt>
                <c:pt idx="19">
                  <c:v>31566.996467972967</c:v>
                </c:pt>
                <c:pt idx="20">
                  <c:v>32333.019117393109</c:v>
                </c:pt>
                <c:pt idx="21">
                  <c:v>33175.254072664669</c:v>
                </c:pt>
                <c:pt idx="22">
                  <c:v>33697.550479374862</c:v>
                </c:pt>
                <c:pt idx="23">
                  <c:v>33926.40424958869</c:v>
                </c:pt>
                <c:pt idx="24">
                  <c:v>34664.708975223344</c:v>
                </c:pt>
                <c:pt idx="25">
                  <c:v>35501.874457610247</c:v>
                </c:pt>
                <c:pt idx="26">
                  <c:v>36540.208030070004</c:v>
                </c:pt>
              </c:numCache>
            </c:numRef>
          </c:val>
          <c:smooth val="0"/>
          <c:extLst>
            <c:ext xmlns:c16="http://schemas.microsoft.com/office/drawing/2014/chart" uri="{C3380CC4-5D6E-409C-BE32-E72D297353CC}">
              <c16:uniqueId val="{00000006-0D4F-462B-A946-E9B2A5A3EEEF}"/>
            </c:ext>
          </c:extLst>
        </c:ser>
        <c:dLbls>
          <c:showLegendKey val="0"/>
          <c:showVal val="0"/>
          <c:showCatName val="0"/>
          <c:showSerName val="0"/>
          <c:showPercent val="0"/>
          <c:showBubbleSize val="0"/>
        </c:dLbls>
        <c:marker val="1"/>
        <c:smooth val="0"/>
        <c:axId val="331623328"/>
        <c:axId val="1"/>
      </c:lineChart>
      <c:catAx>
        <c:axId val="331623328"/>
        <c:scaling>
          <c:orientation val="minMax"/>
        </c:scaling>
        <c:delete val="0"/>
        <c:axPos val="b"/>
        <c:title>
          <c:tx>
            <c:rich>
              <a:bodyPr/>
              <a:lstStyle/>
              <a:p>
                <a:pPr>
                  <a:defRPr lang="ja-JP" b="0"/>
                </a:pPr>
                <a:r>
                  <a:rPr lang="ja-JP" b="0"/>
                  <a:t>（年）</a:t>
                </a:r>
              </a:p>
            </c:rich>
          </c:tx>
          <c:layout>
            <c:manualLayout>
              <c:xMode val="edge"/>
              <c:yMode val="edge"/>
              <c:x val="0.86371407080212537"/>
              <c:y val="0.89473784676436974"/>
            </c:manualLayout>
          </c:layout>
          <c:overlay val="0"/>
          <c:spPr>
            <a:noFill/>
            <a:ln w="25400">
              <a:noFill/>
            </a:ln>
          </c:spPr>
        </c:title>
        <c:numFmt formatCode="0_);[Red]\(0\)" sourceLinked="1"/>
        <c:majorTickMark val="out"/>
        <c:minorTickMark val="none"/>
        <c:tickLblPos val="nextTo"/>
        <c:txPr>
          <a:bodyPr rot="0" vert="horz"/>
          <a:lstStyle/>
          <a:p>
            <a:pPr>
              <a:defRPr lang="ja-JP">
                <a:latin typeface="ＭＳ Ｐゴシック" pitchFamily="50" charset="-128"/>
                <a:ea typeface="ＭＳ Ｐゴシック" pitchFamily="50" charset="-128"/>
              </a:defRPr>
            </a:pPr>
            <a:endParaRPr lang="ja-JP"/>
          </a:p>
        </c:txPr>
        <c:crossAx val="1"/>
        <c:crosses val="autoZero"/>
        <c:auto val="1"/>
        <c:lblAlgn val="ctr"/>
        <c:lblOffset val="100"/>
        <c:tickLblSkip val="1"/>
        <c:tickMarkSkip val="1"/>
        <c:noMultiLvlLbl val="0"/>
      </c:catAx>
      <c:valAx>
        <c:axId val="1"/>
        <c:scaling>
          <c:orientation val="minMax"/>
          <c:max val="40000"/>
        </c:scaling>
        <c:delete val="0"/>
        <c:axPos val="l"/>
        <c:title>
          <c:tx>
            <c:rich>
              <a:bodyPr rot="0" vert="horz"/>
              <a:lstStyle/>
              <a:p>
                <a:pPr>
                  <a:defRPr lang="ja-JP" b="0"/>
                </a:pPr>
                <a:r>
                  <a:rPr lang="ja-JP" b="0">
                    <a:latin typeface="ＭＳ Ｐゴシック" pitchFamily="50" charset="-128"/>
                    <a:ea typeface="ＭＳ Ｐゴシック" pitchFamily="50" charset="-128"/>
                  </a:rPr>
                  <a:t>（億</a:t>
                </a:r>
                <a:r>
                  <a:rPr lang="ja-JP" altLang="en-US" b="0">
                    <a:latin typeface="ＭＳ Ｐゴシック" pitchFamily="50" charset="-128"/>
                    <a:ea typeface="ＭＳ Ｐゴシック" pitchFamily="50" charset="-128"/>
                  </a:rPr>
                  <a:t>㎥</a:t>
                </a:r>
                <a:r>
                  <a:rPr lang="ja-JP" b="0">
                    <a:latin typeface="ＭＳ Ｐゴシック" pitchFamily="50" charset="-128"/>
                    <a:ea typeface="ＭＳ Ｐゴシック" pitchFamily="50" charset="-128"/>
                  </a:rPr>
                  <a:t>）</a:t>
                </a:r>
              </a:p>
            </c:rich>
          </c:tx>
          <c:layout>
            <c:manualLayout>
              <c:xMode val="edge"/>
              <c:yMode val="edge"/>
              <c:x val="4.8013251392356446E-2"/>
              <c:y val="3.6682615629984053E-2"/>
            </c:manualLayout>
          </c:layout>
          <c:overlay val="0"/>
          <c:spPr>
            <a:noFill/>
            <a:ln w="25400">
              <a:noFill/>
            </a:ln>
          </c:spPr>
        </c:title>
        <c:numFmt formatCode="#,##0_);[Red]\(#,##0\)" sourceLinked="0"/>
        <c:majorTickMark val="out"/>
        <c:minorTickMark val="none"/>
        <c:tickLblPos val="nextTo"/>
        <c:txPr>
          <a:bodyPr rot="0" vert="horz"/>
          <a:lstStyle/>
          <a:p>
            <a:pPr>
              <a:defRPr lang="ja-JP">
                <a:latin typeface="ＭＳ Ｐゴシック" pitchFamily="50" charset="-128"/>
                <a:ea typeface="ＭＳ Ｐゴシック" pitchFamily="50" charset="-128"/>
              </a:defRPr>
            </a:pPr>
            <a:endParaRPr lang="ja-JP"/>
          </a:p>
        </c:txPr>
        <c:crossAx val="331623328"/>
        <c:crosses val="autoZero"/>
        <c:crossBetween val="between"/>
      </c:valAx>
    </c:plotArea>
    <c:legend>
      <c:legendPos val="r"/>
      <c:legendEntry>
        <c:idx val="6"/>
        <c:delete val="1"/>
      </c:legendEntry>
      <c:layout>
        <c:manualLayout>
          <c:xMode val="edge"/>
          <c:yMode val="edge"/>
          <c:x val="0.11476329940464759"/>
          <c:y val="8.5326953748006376E-2"/>
          <c:w val="0.43341143332693166"/>
          <c:h val="0.30143540669856461"/>
        </c:manualLayout>
      </c:layout>
      <c:overlay val="0"/>
      <c:txPr>
        <a:bodyPr/>
        <a:lstStyle/>
        <a:p>
          <a:pPr>
            <a:defRPr lang="ja-JP"/>
          </a:pPr>
          <a:endParaRPr lang="ja-JP"/>
        </a:p>
      </c:txPr>
    </c:legend>
    <c:plotVisOnly val="1"/>
    <c:dispBlanksAs val="gap"/>
    <c:showDLblsOverMax val="0"/>
  </c:chart>
  <c:spPr>
    <a:noFill/>
    <a:ln w="9525">
      <a:noFill/>
    </a:ln>
  </c:sp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graphicFrame macro="">
      <xdr:nvGraphicFramePr>
        <xdr:cNvPr id="2" name="Chart 1025">
          <a:extLst>
            <a:ext uri="{FF2B5EF4-FFF2-40B4-BE49-F238E27FC236}">
              <a16:creationId xmlns:a16="http://schemas.microsoft.com/office/drawing/2014/main" id="{C4008879-030C-41A6-9B9D-FEC94EB368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133350</xdr:rowOff>
    </xdr:from>
    <xdr:to>
      <xdr:col>8</xdr:col>
      <xdr:colOff>85725</xdr:colOff>
      <xdr:row>25</xdr:row>
      <xdr:rowOff>0</xdr:rowOff>
    </xdr:to>
    <xdr:graphicFrame macro="">
      <xdr:nvGraphicFramePr>
        <xdr:cNvPr id="3" name="Chart 1027">
          <a:extLst>
            <a:ext uri="{FF2B5EF4-FFF2-40B4-BE49-F238E27FC236}">
              <a16:creationId xmlns:a16="http://schemas.microsoft.com/office/drawing/2014/main" id="{D1F908CD-C2D0-41E7-9367-C15B886E3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0.85519</cdr:x>
      <cdr:y>0.7462</cdr:y>
    </cdr:from>
    <cdr:to>
      <cdr:x>0.90289</cdr:x>
      <cdr:y>0.80292</cdr:y>
    </cdr:to>
    <cdr:sp macro="" textlink="">
      <cdr:nvSpPr>
        <cdr:cNvPr id="58369" name="Text Box 1"/>
        <cdr:cNvSpPr txBox="1">
          <a:spLocks xmlns:a="http://schemas.openxmlformats.org/drawingml/2006/main" noChangeArrowheads="1"/>
        </cdr:cNvSpPr>
      </cdr:nvSpPr>
      <cdr:spPr bwMode="auto">
        <a:xfrm xmlns:a="http://schemas.openxmlformats.org/drawingml/2006/main">
          <a:off x="5343574" y="2970949"/>
          <a:ext cx="298049" cy="2258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27%</a:t>
          </a:r>
        </a:p>
      </cdr:txBody>
    </cdr:sp>
  </cdr:relSizeAnchor>
  <cdr:relSizeAnchor xmlns:cdr="http://schemas.openxmlformats.org/drawingml/2006/chartDrawing">
    <cdr:from>
      <cdr:x>0.85519</cdr:x>
      <cdr:y>0.64833</cdr:y>
    </cdr:from>
    <cdr:to>
      <cdr:x>0.89787</cdr:x>
      <cdr:y>0.71074</cdr:y>
    </cdr:to>
    <cdr:sp macro="" textlink="">
      <cdr:nvSpPr>
        <cdr:cNvPr id="58370" name="Text Box 2"/>
        <cdr:cNvSpPr txBox="1">
          <a:spLocks xmlns:a="http://schemas.openxmlformats.org/drawingml/2006/main" noChangeArrowheads="1"/>
        </cdr:cNvSpPr>
      </cdr:nvSpPr>
      <cdr:spPr bwMode="auto">
        <a:xfrm xmlns:a="http://schemas.openxmlformats.org/drawingml/2006/main">
          <a:off x="5343574" y="2581284"/>
          <a:ext cx="266681" cy="2484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4%</a:t>
          </a:r>
        </a:p>
      </cdr:txBody>
    </cdr:sp>
  </cdr:relSizeAnchor>
  <cdr:relSizeAnchor xmlns:cdr="http://schemas.openxmlformats.org/drawingml/2006/chartDrawing">
    <cdr:from>
      <cdr:x>0.85519</cdr:x>
      <cdr:y>0.50001</cdr:y>
    </cdr:from>
    <cdr:to>
      <cdr:x>0.90549</cdr:x>
      <cdr:y>0.5957</cdr:y>
    </cdr:to>
    <cdr:sp macro="" textlink="">
      <cdr:nvSpPr>
        <cdr:cNvPr id="58371" name="Text Box 3"/>
        <cdr:cNvSpPr txBox="1">
          <a:spLocks xmlns:a="http://schemas.openxmlformats.org/drawingml/2006/main" noChangeArrowheads="1"/>
        </cdr:cNvSpPr>
      </cdr:nvSpPr>
      <cdr:spPr bwMode="auto">
        <a:xfrm xmlns:a="http://schemas.openxmlformats.org/drawingml/2006/main" flipH="1">
          <a:off x="5343574" y="1990755"/>
          <a:ext cx="314295" cy="38098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29%</a:t>
          </a:r>
        </a:p>
      </cdr:txBody>
    </cdr:sp>
  </cdr:relSizeAnchor>
  <cdr:relSizeAnchor xmlns:cdr="http://schemas.openxmlformats.org/drawingml/2006/chartDrawing">
    <cdr:from>
      <cdr:x>0.85519</cdr:x>
      <cdr:y>0.36095</cdr:y>
    </cdr:from>
    <cdr:to>
      <cdr:x>0.91543</cdr:x>
      <cdr:y>0.44897</cdr:y>
    </cdr:to>
    <cdr:sp macro="" textlink="">
      <cdr:nvSpPr>
        <cdr:cNvPr id="58372" name="Text Box 4"/>
        <cdr:cNvSpPr txBox="1">
          <a:spLocks xmlns:a="http://schemas.openxmlformats.org/drawingml/2006/main" noChangeArrowheads="1"/>
        </cdr:cNvSpPr>
      </cdr:nvSpPr>
      <cdr:spPr bwMode="auto">
        <a:xfrm xmlns:a="http://schemas.openxmlformats.org/drawingml/2006/main">
          <a:off x="5343574" y="1437095"/>
          <a:ext cx="376404" cy="3504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14%</a:t>
          </a:r>
        </a:p>
      </cdr:txBody>
    </cdr:sp>
  </cdr:relSizeAnchor>
  <cdr:relSizeAnchor xmlns:cdr="http://schemas.openxmlformats.org/drawingml/2006/chartDrawing">
    <cdr:from>
      <cdr:x>0.85519</cdr:x>
      <cdr:y>0.30143</cdr:y>
    </cdr:from>
    <cdr:to>
      <cdr:x>0.91159</cdr:x>
      <cdr:y>0.35885</cdr:y>
    </cdr:to>
    <cdr:sp macro="" textlink="">
      <cdr:nvSpPr>
        <cdr:cNvPr id="58373" name="Text Box 5"/>
        <cdr:cNvSpPr txBox="1">
          <a:spLocks xmlns:a="http://schemas.openxmlformats.org/drawingml/2006/main" noChangeArrowheads="1"/>
        </cdr:cNvSpPr>
      </cdr:nvSpPr>
      <cdr:spPr bwMode="auto">
        <a:xfrm xmlns:a="http://schemas.openxmlformats.org/drawingml/2006/main">
          <a:off x="5343574" y="1200119"/>
          <a:ext cx="352410" cy="22861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4%</a:t>
          </a:r>
        </a:p>
      </cdr:txBody>
    </cdr:sp>
  </cdr:relSizeAnchor>
  <cdr:relSizeAnchor xmlns:cdr="http://schemas.openxmlformats.org/drawingml/2006/chartDrawing">
    <cdr:from>
      <cdr:x>0.85519</cdr:x>
      <cdr:y>0.21532</cdr:y>
    </cdr:from>
    <cdr:to>
      <cdr:x>0.90505</cdr:x>
      <cdr:y>0.26497</cdr:y>
    </cdr:to>
    <cdr:sp macro="" textlink="">
      <cdr:nvSpPr>
        <cdr:cNvPr id="58374" name="Text Box 6"/>
        <cdr:cNvSpPr txBox="1">
          <a:spLocks xmlns:a="http://schemas.openxmlformats.org/drawingml/2006/main" noChangeArrowheads="1"/>
        </cdr:cNvSpPr>
      </cdr:nvSpPr>
      <cdr:spPr bwMode="auto">
        <a:xfrm xmlns:a="http://schemas.openxmlformats.org/drawingml/2006/main">
          <a:off x="5343574" y="857276"/>
          <a:ext cx="311545" cy="19767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21%  </a:t>
          </a:r>
        </a:p>
      </cdr:txBody>
    </cdr:sp>
  </cdr:relSizeAnchor>
</c:userShapes>
</file>

<file path=xl/drawings/drawing3.xml><?xml version="1.0" encoding="utf-8"?>
<xdr:wsDr xmlns:xdr="http://schemas.openxmlformats.org/drawingml/2006/spreadsheetDrawing" xmlns:a="http://schemas.openxmlformats.org/drawingml/2006/main">
  <xdr:oneCellAnchor>
    <xdr:from>
      <xdr:col>12</xdr:col>
      <xdr:colOff>0</xdr:colOff>
      <xdr:row>1</xdr:row>
      <xdr:rowOff>144471</xdr:rowOff>
    </xdr:from>
    <xdr:ext cx="828040" cy="3175"/>
    <xdr:grpSp>
      <xdr:nvGrpSpPr>
        <xdr:cNvPr id="2" name="Group 934">
          <a:extLst>
            <a:ext uri="{FF2B5EF4-FFF2-40B4-BE49-F238E27FC236}">
              <a16:creationId xmlns:a16="http://schemas.microsoft.com/office/drawing/2014/main" id="{9056C2BA-7EA2-40F9-908A-6FBBDBA21D40}"/>
            </a:ext>
          </a:extLst>
        </xdr:cNvPr>
        <xdr:cNvGrpSpPr/>
      </xdr:nvGrpSpPr>
      <xdr:grpSpPr>
        <a:xfrm>
          <a:off x="5744308" y="334971"/>
          <a:ext cx="828040" cy="3175"/>
          <a:chOff x="0" y="0"/>
          <a:chExt cx="828040" cy="3175"/>
        </a:xfrm>
      </xdr:grpSpPr>
      <xdr:sp macro="" textlink="">
        <xdr:nvSpPr>
          <xdr:cNvPr id="3" name="Shape 935">
            <a:extLst>
              <a:ext uri="{FF2B5EF4-FFF2-40B4-BE49-F238E27FC236}">
                <a16:creationId xmlns:a16="http://schemas.microsoft.com/office/drawing/2014/main" id="{F5CA7673-DA39-4FC5-9271-D84971895735}"/>
              </a:ext>
            </a:extLst>
          </xdr:cNvPr>
          <xdr:cNvSpPr/>
        </xdr:nvSpPr>
        <xdr:spPr>
          <a:xfrm>
            <a:off x="0" y="1587"/>
            <a:ext cx="414020" cy="0"/>
          </a:xfrm>
          <a:custGeom>
            <a:avLst/>
            <a:gdLst/>
            <a:ahLst/>
            <a:cxnLst/>
            <a:rect l="0" t="0" r="0" b="0"/>
            <a:pathLst>
              <a:path w="414020">
                <a:moveTo>
                  <a:pt x="0" y="0"/>
                </a:moveTo>
                <a:lnTo>
                  <a:pt x="413994" y="0"/>
                </a:lnTo>
              </a:path>
            </a:pathLst>
          </a:custGeom>
          <a:ln w="3175">
            <a:solidFill>
              <a:srgbClr val="ED1B2D"/>
            </a:solidFill>
          </a:ln>
        </xdr:spPr>
      </xdr:sp>
      <xdr:sp macro="" textlink="">
        <xdr:nvSpPr>
          <xdr:cNvPr id="4" name="Shape 936">
            <a:extLst>
              <a:ext uri="{FF2B5EF4-FFF2-40B4-BE49-F238E27FC236}">
                <a16:creationId xmlns:a16="http://schemas.microsoft.com/office/drawing/2014/main" id="{89C3993D-14B5-47E5-891B-EF4B5F6774A3}"/>
              </a:ext>
            </a:extLst>
          </xdr:cNvPr>
          <xdr:cNvSpPr/>
        </xdr:nvSpPr>
        <xdr:spPr>
          <a:xfrm>
            <a:off x="414000" y="1587"/>
            <a:ext cx="414020" cy="0"/>
          </a:xfrm>
          <a:custGeom>
            <a:avLst/>
            <a:gdLst/>
            <a:ahLst/>
            <a:cxnLst/>
            <a:rect l="0" t="0" r="0" b="0"/>
            <a:pathLst>
              <a:path w="414020">
                <a:moveTo>
                  <a:pt x="0" y="0"/>
                </a:moveTo>
                <a:lnTo>
                  <a:pt x="413994" y="0"/>
                </a:lnTo>
              </a:path>
            </a:pathLst>
          </a:custGeom>
          <a:ln w="3175">
            <a:solidFill>
              <a:srgbClr val="ED1B2D"/>
            </a:solidFill>
          </a:ln>
        </xdr:spPr>
      </xdr:sp>
    </xdr:grp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graphicFrame macro="">
      <xdr:nvGraphicFramePr>
        <xdr:cNvPr id="56506" name="Chart 1025">
          <a:extLst>
            <a:ext uri="{FF2B5EF4-FFF2-40B4-BE49-F238E27FC236}">
              <a16:creationId xmlns:a16="http://schemas.microsoft.com/office/drawing/2014/main" id="{927B0838-4278-46DC-A15C-3C9274ECF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133350</xdr:rowOff>
    </xdr:from>
    <xdr:to>
      <xdr:col>8</xdr:col>
      <xdr:colOff>85725</xdr:colOff>
      <xdr:row>25</xdr:row>
      <xdr:rowOff>0</xdr:rowOff>
    </xdr:to>
    <xdr:graphicFrame macro="">
      <xdr:nvGraphicFramePr>
        <xdr:cNvPr id="56507" name="Chart 1027">
          <a:extLst>
            <a:ext uri="{FF2B5EF4-FFF2-40B4-BE49-F238E27FC236}">
              <a16:creationId xmlns:a16="http://schemas.microsoft.com/office/drawing/2014/main" id="{E79C706B-D7D0-40DE-B03C-C9207B4B01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0.85519</cdr:x>
      <cdr:y>0.7462</cdr:y>
    </cdr:from>
    <cdr:to>
      <cdr:x>0.90289</cdr:x>
      <cdr:y>0.80292</cdr:y>
    </cdr:to>
    <cdr:sp macro="" textlink="">
      <cdr:nvSpPr>
        <cdr:cNvPr id="58369" name="Text Box 1"/>
        <cdr:cNvSpPr txBox="1">
          <a:spLocks xmlns:a="http://schemas.openxmlformats.org/drawingml/2006/main" noChangeArrowheads="1"/>
        </cdr:cNvSpPr>
      </cdr:nvSpPr>
      <cdr:spPr bwMode="auto">
        <a:xfrm xmlns:a="http://schemas.openxmlformats.org/drawingml/2006/main">
          <a:off x="5343574" y="2970949"/>
          <a:ext cx="298049" cy="2258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27%</a:t>
          </a:r>
        </a:p>
      </cdr:txBody>
    </cdr:sp>
  </cdr:relSizeAnchor>
  <cdr:relSizeAnchor xmlns:cdr="http://schemas.openxmlformats.org/drawingml/2006/chartDrawing">
    <cdr:from>
      <cdr:x>0.85519</cdr:x>
      <cdr:y>0.64833</cdr:y>
    </cdr:from>
    <cdr:to>
      <cdr:x>0.89787</cdr:x>
      <cdr:y>0.71074</cdr:y>
    </cdr:to>
    <cdr:sp macro="" textlink="">
      <cdr:nvSpPr>
        <cdr:cNvPr id="58370" name="Text Box 2"/>
        <cdr:cNvSpPr txBox="1">
          <a:spLocks xmlns:a="http://schemas.openxmlformats.org/drawingml/2006/main" noChangeArrowheads="1"/>
        </cdr:cNvSpPr>
      </cdr:nvSpPr>
      <cdr:spPr bwMode="auto">
        <a:xfrm xmlns:a="http://schemas.openxmlformats.org/drawingml/2006/main">
          <a:off x="5343574" y="2581284"/>
          <a:ext cx="266681" cy="2484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4%</a:t>
          </a:r>
        </a:p>
      </cdr:txBody>
    </cdr:sp>
  </cdr:relSizeAnchor>
  <cdr:relSizeAnchor xmlns:cdr="http://schemas.openxmlformats.org/drawingml/2006/chartDrawing">
    <cdr:from>
      <cdr:x>0.85519</cdr:x>
      <cdr:y>0.50001</cdr:y>
    </cdr:from>
    <cdr:to>
      <cdr:x>0.90549</cdr:x>
      <cdr:y>0.5957</cdr:y>
    </cdr:to>
    <cdr:sp macro="" textlink="">
      <cdr:nvSpPr>
        <cdr:cNvPr id="58371" name="Text Box 3"/>
        <cdr:cNvSpPr txBox="1">
          <a:spLocks xmlns:a="http://schemas.openxmlformats.org/drawingml/2006/main" noChangeArrowheads="1"/>
        </cdr:cNvSpPr>
      </cdr:nvSpPr>
      <cdr:spPr bwMode="auto">
        <a:xfrm xmlns:a="http://schemas.openxmlformats.org/drawingml/2006/main" flipH="1">
          <a:off x="5343574" y="1990755"/>
          <a:ext cx="314295" cy="38098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29%</a:t>
          </a:r>
        </a:p>
      </cdr:txBody>
    </cdr:sp>
  </cdr:relSizeAnchor>
  <cdr:relSizeAnchor xmlns:cdr="http://schemas.openxmlformats.org/drawingml/2006/chartDrawing">
    <cdr:from>
      <cdr:x>0.85519</cdr:x>
      <cdr:y>0.36095</cdr:y>
    </cdr:from>
    <cdr:to>
      <cdr:x>0.91543</cdr:x>
      <cdr:y>0.44897</cdr:y>
    </cdr:to>
    <cdr:sp macro="" textlink="">
      <cdr:nvSpPr>
        <cdr:cNvPr id="58372" name="Text Box 4"/>
        <cdr:cNvSpPr txBox="1">
          <a:spLocks xmlns:a="http://schemas.openxmlformats.org/drawingml/2006/main" noChangeArrowheads="1"/>
        </cdr:cNvSpPr>
      </cdr:nvSpPr>
      <cdr:spPr bwMode="auto">
        <a:xfrm xmlns:a="http://schemas.openxmlformats.org/drawingml/2006/main">
          <a:off x="5343574" y="1437095"/>
          <a:ext cx="376404" cy="3504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14%</a:t>
          </a:r>
        </a:p>
      </cdr:txBody>
    </cdr:sp>
  </cdr:relSizeAnchor>
  <cdr:relSizeAnchor xmlns:cdr="http://schemas.openxmlformats.org/drawingml/2006/chartDrawing">
    <cdr:from>
      <cdr:x>0.85519</cdr:x>
      <cdr:y>0.30143</cdr:y>
    </cdr:from>
    <cdr:to>
      <cdr:x>0.91159</cdr:x>
      <cdr:y>0.35885</cdr:y>
    </cdr:to>
    <cdr:sp macro="" textlink="">
      <cdr:nvSpPr>
        <cdr:cNvPr id="58373" name="Text Box 5"/>
        <cdr:cNvSpPr txBox="1">
          <a:spLocks xmlns:a="http://schemas.openxmlformats.org/drawingml/2006/main" noChangeArrowheads="1"/>
        </cdr:cNvSpPr>
      </cdr:nvSpPr>
      <cdr:spPr bwMode="auto">
        <a:xfrm xmlns:a="http://schemas.openxmlformats.org/drawingml/2006/main">
          <a:off x="5343574" y="1200119"/>
          <a:ext cx="352410" cy="22861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4%</a:t>
          </a:r>
        </a:p>
      </cdr:txBody>
    </cdr:sp>
  </cdr:relSizeAnchor>
  <cdr:relSizeAnchor xmlns:cdr="http://schemas.openxmlformats.org/drawingml/2006/chartDrawing">
    <cdr:from>
      <cdr:x>0.85519</cdr:x>
      <cdr:y>0.21532</cdr:y>
    </cdr:from>
    <cdr:to>
      <cdr:x>0.90505</cdr:x>
      <cdr:y>0.26497</cdr:y>
    </cdr:to>
    <cdr:sp macro="" textlink="">
      <cdr:nvSpPr>
        <cdr:cNvPr id="58374" name="Text Box 6"/>
        <cdr:cNvSpPr txBox="1">
          <a:spLocks xmlns:a="http://schemas.openxmlformats.org/drawingml/2006/main" noChangeArrowheads="1"/>
        </cdr:cNvSpPr>
      </cdr:nvSpPr>
      <cdr:spPr bwMode="auto">
        <a:xfrm xmlns:a="http://schemas.openxmlformats.org/drawingml/2006/main">
          <a:off x="5343574" y="857276"/>
          <a:ext cx="311545" cy="19767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21%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21270;&#30707;&#12456;&#12493;&#12523;&#12462;&#12540;&#12539;&#22269;&#38555;&#21332;&#21147;\&#12460;&#12473;&#12464;&#12523;&#12540;&#12503;\&#36039;&#26009;&#65381;&#32113;&#35336;\BP&#32113;&#35336;\2019\bp-stats-review-2019-all-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mary Energy Consumption"/>
      <sheetName val="Primary Energy - Cons by fuel"/>
      <sheetName val="Primary Energy - Cons capita"/>
      <sheetName val="Oil - Proved reserves"/>
      <sheetName val="Oil - Proved reserves history"/>
      <sheetName val="Oil Production - Barrels"/>
      <sheetName val="Oil Production - Tonnes"/>
      <sheetName val="Oil Production - Crude Conds"/>
      <sheetName val="Oil Production - NGLs"/>
      <sheetName val="Oil Consumption - Barrels"/>
      <sheetName val="Oil Consumption - Tonnes"/>
      <sheetName val="OIl Consumption - Mtoe"/>
      <sheetName val="Oil - Regional Consumption "/>
      <sheetName val="Oil - Spot crude prices"/>
      <sheetName val="Oil - Crude prices since 1861"/>
      <sheetName val="Oil - Refinery throughput"/>
      <sheetName val="Oil - Refining capacity"/>
      <sheetName val="Oil - Regional refining margins"/>
      <sheetName val="Oil - Trade movements"/>
      <sheetName val="Oil - Inter-area movements "/>
      <sheetName val="Oil - Trade 2017 - 2018"/>
      <sheetName val="Gas - Proved reserves"/>
      <sheetName val="Gas - Proved reserves history "/>
      <sheetName val="Gas Production - Bcm"/>
      <sheetName val="Gas Production - Bcf"/>
      <sheetName val="Gas Production - Mtoe"/>
      <sheetName val="Gas Consumption - Bcm"/>
      <sheetName val="Gas Consumption - Bcf"/>
      <sheetName val="Gas Consumption - Mtoe"/>
      <sheetName val="Gas - Prices "/>
      <sheetName val="Gas - Inter-regional trade"/>
      <sheetName val="Gas - LNG imports"/>
      <sheetName val="Gas - LNG exports"/>
      <sheetName val="Gas - Trade movts LNG"/>
      <sheetName val="Gas - Trade movts - pipeline"/>
      <sheetName val="Coal - Reserves"/>
      <sheetName val="Coal Production - Tonnes"/>
      <sheetName val="Coal Production - Mtoe"/>
      <sheetName val="Coal Consumption - Mtoe"/>
      <sheetName val="Coal - Prices"/>
      <sheetName val="Coal - Trade movements"/>
      <sheetName val="Coal - Inter area movts"/>
      <sheetName val="Nuclear Generation - TWh"/>
      <sheetName val="Nuclear Consumption - Mtoe"/>
      <sheetName val="Hydro Generation - TWh"/>
      <sheetName val="Hydro Consumption - Mtoe"/>
      <sheetName val="Renewables - TWh"/>
      <sheetName val="Renewables - Mtoe"/>
      <sheetName val="Renewables Generation by source"/>
      <sheetName val="Solar Generation - TWh"/>
      <sheetName val="Solar Consumption - Mtoe"/>
      <sheetName val="Wind Generation - TWh "/>
      <sheetName val="Wind Consumption - Mtoe"/>
      <sheetName val="Geo Biomass Other - TWh"/>
      <sheetName val="Geo Biomass Other - Mtoe"/>
      <sheetName val="Biofuels Production - Kboed"/>
      <sheetName val="Biofuels Production - Ktoe"/>
      <sheetName val="Electricity Generation "/>
      <sheetName val="Elec Gen by fuel"/>
      <sheetName val="Elec Gen from Oil"/>
      <sheetName val="Elec Gen from Gas"/>
      <sheetName val="Elec Gen from Coal"/>
      <sheetName val="Elec Gen from Other"/>
      <sheetName val="Carbon Dioxide Emissions"/>
      <sheetName val="Cobalt Production-Reserves"/>
      <sheetName val="Lithium Production-Reserves"/>
      <sheetName val="Graphite Production-Reserves"/>
      <sheetName val="Rare Earth Production-Reserves"/>
      <sheetName val="Cobalt and Lithium - Prices"/>
      <sheetName val="Geothermal Capacity"/>
      <sheetName val="Solar Capacity"/>
      <sheetName val="Wind Capacity"/>
      <sheetName val="Approximate conversion factor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bp.com/statisticalreview"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F6A7F-BED9-4B65-906C-0C5BA76EE830}">
  <sheetPr>
    <tabColor indexed="13"/>
  </sheetPr>
  <dimension ref="A1:M28"/>
  <sheetViews>
    <sheetView showGridLines="0" tabSelected="1" zoomScaleNormal="100" zoomScaleSheetLayoutView="75" workbookViewId="0">
      <selection activeCell="A2" sqref="A2"/>
    </sheetView>
  </sheetViews>
  <sheetFormatPr defaultColWidth="7.625" defaultRowHeight="13.5" x14ac:dyDescent="0.15"/>
  <cols>
    <col min="1" max="1" width="15.25" style="10" customWidth="1"/>
    <col min="2" max="8" width="9.375" style="10" customWidth="1"/>
    <col min="9" max="9" width="7.625" style="9"/>
    <col min="10" max="10" width="32.75" style="9" bestFit="1" customWidth="1"/>
    <col min="11" max="16384" width="7.625" style="9"/>
  </cols>
  <sheetData>
    <row r="1" spans="1:13" x14ac:dyDescent="0.15">
      <c r="A1" s="45" t="s">
        <v>250</v>
      </c>
      <c r="B1" s="8"/>
      <c r="C1" s="8"/>
      <c r="D1" s="8"/>
      <c r="E1" s="8"/>
      <c r="F1" s="8"/>
      <c r="G1" s="8"/>
      <c r="H1" s="8"/>
    </row>
    <row r="2" spans="1:13" x14ac:dyDescent="0.15">
      <c r="A2" s="11"/>
      <c r="B2" s="12"/>
      <c r="C2" s="12"/>
      <c r="D2" s="12"/>
      <c r="E2" s="12"/>
      <c r="F2" s="12"/>
      <c r="G2" s="12"/>
      <c r="H2" s="12"/>
    </row>
    <row r="3" spans="1:13" x14ac:dyDescent="0.15">
      <c r="A3" s="9"/>
      <c r="B3" s="12"/>
      <c r="C3" s="12"/>
      <c r="D3" s="12"/>
      <c r="E3" s="12"/>
      <c r="F3" s="12"/>
      <c r="G3" s="12"/>
      <c r="H3" s="12"/>
    </row>
    <row r="4" spans="1:13" x14ac:dyDescent="0.15">
      <c r="A4" s="13"/>
      <c r="B4" s="14"/>
      <c r="C4" s="14"/>
      <c r="D4" s="14"/>
      <c r="E4" s="14"/>
      <c r="F4" s="14"/>
      <c r="G4" s="14"/>
      <c r="H4" s="14"/>
    </row>
    <row r="5" spans="1:13" x14ac:dyDescent="0.15">
      <c r="A5" s="13"/>
      <c r="B5" s="14"/>
      <c r="C5" s="14"/>
      <c r="D5" s="14"/>
      <c r="E5" s="14"/>
      <c r="F5" s="14"/>
      <c r="G5" s="14"/>
      <c r="H5" s="14"/>
    </row>
    <row r="6" spans="1:13" x14ac:dyDescent="0.15">
      <c r="A6" s="13"/>
      <c r="B6" s="14"/>
      <c r="C6" s="14"/>
      <c r="D6" s="14"/>
      <c r="E6" s="14"/>
      <c r="F6" s="14"/>
      <c r="G6" s="14"/>
      <c r="H6" s="14"/>
    </row>
    <row r="7" spans="1:13" x14ac:dyDescent="0.15">
      <c r="A7" s="13"/>
      <c r="B7" s="14"/>
      <c r="C7" s="14"/>
      <c r="D7" s="14"/>
      <c r="E7" s="14"/>
      <c r="F7" s="14"/>
      <c r="G7" s="14"/>
      <c r="H7" s="14"/>
    </row>
    <row r="8" spans="1:13" x14ac:dyDescent="0.15">
      <c r="A8" s="13"/>
      <c r="B8" s="14"/>
      <c r="C8" s="14"/>
      <c r="D8" s="14"/>
      <c r="E8" s="14"/>
      <c r="F8" s="14"/>
      <c r="G8" s="14"/>
      <c r="H8" s="14"/>
    </row>
    <row r="9" spans="1:13" x14ac:dyDescent="0.15">
      <c r="A9" s="13"/>
      <c r="B9" s="14"/>
      <c r="C9" s="14"/>
      <c r="D9" s="14"/>
      <c r="E9" s="14"/>
      <c r="F9" s="14"/>
      <c r="G9" s="14"/>
      <c r="H9" s="14"/>
    </row>
    <row r="10" spans="1:13" x14ac:dyDescent="0.15">
      <c r="A10" s="13"/>
      <c r="B10" s="14"/>
      <c r="C10" s="14"/>
      <c r="D10" s="14"/>
      <c r="E10" s="14"/>
      <c r="F10" s="14"/>
      <c r="G10" s="14"/>
      <c r="H10" s="14"/>
      <c r="J10" s="22" t="s">
        <v>2</v>
      </c>
      <c r="K10" s="33">
        <f>データ2020!AF4</f>
        <v>0.26916420645424005</v>
      </c>
      <c r="L10" s="21"/>
    </row>
    <row r="11" spans="1:13" x14ac:dyDescent="0.15">
      <c r="A11" s="13"/>
      <c r="B11" s="14"/>
      <c r="C11" s="14"/>
      <c r="D11" s="14"/>
      <c r="E11" s="14"/>
      <c r="F11" s="14"/>
      <c r="G11" s="14"/>
      <c r="H11" s="14"/>
      <c r="J11" s="22" t="s">
        <v>3</v>
      </c>
      <c r="K11" s="33">
        <f>データ2020!AF5</f>
        <v>4.2095082968543217E-2</v>
      </c>
      <c r="L11" s="21"/>
    </row>
    <row r="12" spans="1:13" x14ac:dyDescent="0.15">
      <c r="A12" s="13"/>
      <c r="B12" s="14"/>
      <c r="C12" s="14"/>
      <c r="D12" s="14"/>
      <c r="E12" s="14"/>
      <c r="F12" s="14"/>
      <c r="G12" s="14"/>
      <c r="H12" s="14"/>
      <c r="J12" s="25" t="s">
        <v>4</v>
      </c>
      <c r="K12" s="33">
        <f>データ2020!AF6</f>
        <v>0.28703043876616108</v>
      </c>
      <c r="L12" s="29">
        <f>データ2020!AG6</f>
        <v>0.55619464522040118</v>
      </c>
      <c r="M12" s="34" t="s">
        <v>1</v>
      </c>
    </row>
    <row r="13" spans="1:13" x14ac:dyDescent="0.15">
      <c r="A13" s="13"/>
      <c r="B13" s="14"/>
      <c r="C13" s="14"/>
      <c r="D13" s="14"/>
      <c r="E13" s="14"/>
      <c r="F13" s="14"/>
      <c r="G13" s="14"/>
      <c r="H13" s="14"/>
      <c r="J13" s="22" t="s">
        <v>5</v>
      </c>
      <c r="K13" s="33">
        <f>データ2020!AF7</f>
        <v>0.14211544334724627</v>
      </c>
      <c r="L13" s="21"/>
    </row>
    <row r="14" spans="1:13" x14ac:dyDescent="0.15">
      <c r="B14" s="14"/>
      <c r="C14" s="14"/>
      <c r="D14" s="14"/>
      <c r="E14" s="14"/>
      <c r="F14" s="14"/>
      <c r="G14" s="14"/>
      <c r="H14" s="14"/>
      <c r="J14" s="22" t="s">
        <v>0</v>
      </c>
      <c r="K14" s="33">
        <f>データ2020!AF8</f>
        <v>3.8201160541586072E-2</v>
      </c>
      <c r="L14" s="21"/>
    </row>
    <row r="15" spans="1:13" x14ac:dyDescent="0.15">
      <c r="A15" s="13"/>
      <c r="B15" s="14"/>
      <c r="C15" s="14"/>
      <c r="D15" s="14"/>
      <c r="E15" s="14"/>
      <c r="F15" s="14"/>
      <c r="G15" s="14"/>
      <c r="H15" s="14"/>
      <c r="J15" s="22" t="s">
        <v>7</v>
      </c>
      <c r="K15" s="33">
        <f>データ2020!AF9</f>
        <v>0.22139366792222334</v>
      </c>
      <c r="L15" s="21"/>
    </row>
    <row r="16" spans="1:13" x14ac:dyDescent="0.15">
      <c r="A16" s="13"/>
      <c r="B16" s="14"/>
      <c r="C16" s="14"/>
      <c r="D16" s="14"/>
      <c r="E16" s="14"/>
      <c r="F16" s="14"/>
      <c r="G16" s="14"/>
      <c r="H16" s="14"/>
      <c r="J16" s="22" t="s">
        <v>8</v>
      </c>
      <c r="K16" s="24">
        <v>1</v>
      </c>
      <c r="L16" s="21"/>
    </row>
    <row r="17" spans="1:10" x14ac:dyDescent="0.15">
      <c r="A17" s="13"/>
      <c r="B17" s="14"/>
      <c r="C17" s="14"/>
      <c r="D17" s="14"/>
      <c r="E17" s="14"/>
      <c r="F17" s="14"/>
      <c r="G17" s="14"/>
      <c r="H17" s="14"/>
      <c r="J17" s="15"/>
    </row>
    <row r="18" spans="1:10" x14ac:dyDescent="0.15">
      <c r="A18" s="13"/>
      <c r="B18" s="14"/>
      <c r="C18" s="14"/>
      <c r="D18" s="14"/>
      <c r="E18" s="14"/>
      <c r="F18" s="14"/>
      <c r="G18" s="14"/>
      <c r="H18" s="14"/>
      <c r="J18" s="15"/>
    </row>
    <row r="19" spans="1:10" x14ac:dyDescent="0.15">
      <c r="A19" s="13"/>
      <c r="B19" s="14"/>
      <c r="C19" s="14"/>
      <c r="D19" s="14"/>
      <c r="E19" s="14"/>
      <c r="F19" s="14"/>
      <c r="G19" s="14"/>
      <c r="H19" s="14"/>
      <c r="J19" s="15"/>
    </row>
    <row r="20" spans="1:10" x14ac:dyDescent="0.15">
      <c r="A20" s="13"/>
      <c r="B20" s="14"/>
      <c r="C20" s="14"/>
      <c r="D20" s="14"/>
      <c r="E20" s="14"/>
      <c r="F20" s="14"/>
      <c r="G20" s="14"/>
      <c r="H20" s="14"/>
      <c r="J20" s="15"/>
    </row>
    <row r="21" spans="1:10" x14ac:dyDescent="0.15">
      <c r="A21" s="13"/>
      <c r="B21" s="14"/>
      <c r="C21" s="14"/>
      <c r="D21" s="14"/>
      <c r="E21" s="14"/>
      <c r="F21" s="14"/>
      <c r="G21" s="14"/>
      <c r="H21" s="14"/>
      <c r="J21" s="15"/>
    </row>
    <row r="22" spans="1:10" x14ac:dyDescent="0.15">
      <c r="A22" s="13"/>
      <c r="B22" s="14"/>
      <c r="C22" s="14"/>
      <c r="D22" s="14"/>
      <c r="E22" s="14"/>
      <c r="F22" s="14"/>
      <c r="G22" s="14"/>
      <c r="H22" s="14"/>
      <c r="J22" s="15"/>
    </row>
    <row r="23" spans="1:10" x14ac:dyDescent="0.15">
      <c r="A23" s="13"/>
      <c r="B23" s="14"/>
      <c r="C23" s="14"/>
      <c r="D23" s="14"/>
      <c r="E23" s="14"/>
      <c r="F23" s="14"/>
      <c r="G23" s="14"/>
      <c r="H23" s="14"/>
      <c r="J23" s="15"/>
    </row>
    <row r="24" spans="1:10" x14ac:dyDescent="0.15">
      <c r="A24" s="13"/>
      <c r="B24" s="14"/>
      <c r="C24" s="14"/>
      <c r="D24" s="14"/>
      <c r="E24" s="14"/>
      <c r="F24" s="14"/>
      <c r="G24" s="14"/>
      <c r="H24" s="14"/>
    </row>
    <row r="25" spans="1:10" x14ac:dyDescent="0.15">
      <c r="B25" s="14"/>
      <c r="C25" s="14"/>
      <c r="D25" s="14"/>
      <c r="E25" s="14"/>
      <c r="F25" s="14"/>
      <c r="G25" s="14"/>
      <c r="H25" s="14"/>
    </row>
    <row r="26" spans="1:10" x14ac:dyDescent="0.15">
      <c r="A26" s="16"/>
    </row>
    <row r="28" spans="1:10" x14ac:dyDescent="0.15">
      <c r="A28" s="16" t="s">
        <v>247</v>
      </c>
    </row>
  </sheetData>
  <phoneticPr fontId="3"/>
  <pageMargins left="0.4" right="0.4" top="0.4" bottom="0.4" header="0.2" footer="0.2"/>
  <pageSetup paperSize="9" orientation="portrait" r:id="rId1"/>
  <headerFooter alignWithMargins="0">
    <oddFooter>&amp;C&amp;P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8297-4A5D-4899-A2E4-E7C57DBD9D56}">
  <sheetPr>
    <tabColor rgb="FFFFFF00"/>
  </sheetPr>
  <dimension ref="A1:AJ29"/>
  <sheetViews>
    <sheetView showGridLines="0" zoomScaleNormal="100" zoomScaleSheetLayoutView="75" workbookViewId="0">
      <pane xSplit="1" ySplit="3" topLeftCell="M4" activePane="bottomRight" state="frozen"/>
      <selection pane="topRight" activeCell="B1" sqref="B1"/>
      <selection pane="bottomLeft" activeCell="A4" sqref="A4"/>
      <selection pane="bottomRight" activeCell="A2" sqref="A2"/>
    </sheetView>
  </sheetViews>
  <sheetFormatPr defaultColWidth="7.625" defaultRowHeight="13.5" x14ac:dyDescent="0.15"/>
  <cols>
    <col min="1" max="1" width="30.625" style="5" customWidth="1"/>
    <col min="2" max="15" width="6.625" style="5" customWidth="1"/>
    <col min="16" max="22" width="6.625" style="4" customWidth="1"/>
    <col min="23" max="23" width="7" style="4" customWidth="1"/>
    <col min="24" max="30" width="6.625" style="4" customWidth="1"/>
    <col min="31" max="33" width="7.625" style="4"/>
    <col min="34" max="34" width="8.125" style="4" bestFit="1" customWidth="1"/>
    <col min="35" max="16384" width="7.625" style="4"/>
  </cols>
  <sheetData>
    <row r="1" spans="1:36" x14ac:dyDescent="0.15">
      <c r="A1" s="39" t="s">
        <v>250</v>
      </c>
      <c r="B1" s="3"/>
      <c r="C1" s="3"/>
      <c r="D1" s="3"/>
      <c r="E1" s="3"/>
      <c r="F1" s="3"/>
      <c r="G1" s="3"/>
      <c r="H1" s="3"/>
      <c r="I1" s="3"/>
      <c r="J1" s="3"/>
      <c r="K1" s="3"/>
      <c r="L1" s="3"/>
      <c r="M1" s="26"/>
      <c r="N1" s="26"/>
      <c r="O1" s="4"/>
      <c r="AG1" s="135" t="s">
        <v>249</v>
      </c>
    </row>
    <row r="2" spans="1:36" x14ac:dyDescent="0.15">
      <c r="A2" s="3"/>
      <c r="B2" s="1"/>
      <c r="C2" s="1"/>
      <c r="D2" s="1"/>
      <c r="F2" s="1"/>
      <c r="G2" s="1"/>
      <c r="H2" s="1"/>
      <c r="I2" s="1"/>
      <c r="J2" s="1"/>
      <c r="K2" s="1"/>
      <c r="L2" s="1"/>
      <c r="M2" s="27"/>
      <c r="N2" s="27"/>
      <c r="O2" s="4"/>
      <c r="Q2" s="28"/>
      <c r="W2" s="2"/>
      <c r="X2" s="2"/>
      <c r="Y2" s="2"/>
      <c r="Z2" s="2" t="s">
        <v>9</v>
      </c>
      <c r="AA2" s="2"/>
      <c r="AB2" s="2"/>
      <c r="AC2" s="2"/>
      <c r="AD2" s="2"/>
    </row>
    <row r="3" spans="1:36" s="21" customFormat="1" x14ac:dyDescent="0.15">
      <c r="A3" s="19" t="s">
        <v>10</v>
      </c>
      <c r="B3" s="20">
        <v>1990</v>
      </c>
      <c r="C3" s="20"/>
      <c r="D3" s="20"/>
      <c r="E3" s="20"/>
      <c r="F3" s="20"/>
      <c r="G3" s="20">
        <v>1995</v>
      </c>
      <c r="H3" s="20"/>
      <c r="I3" s="20"/>
      <c r="J3" s="20"/>
      <c r="K3" s="20"/>
      <c r="L3" s="20">
        <v>2000</v>
      </c>
      <c r="M3" s="20"/>
      <c r="N3" s="20"/>
      <c r="O3" s="20"/>
      <c r="P3" s="20"/>
      <c r="Q3" s="20">
        <v>2005</v>
      </c>
      <c r="R3" s="20"/>
      <c r="S3" s="20"/>
      <c r="T3" s="20"/>
      <c r="U3" s="20"/>
      <c r="V3" s="20">
        <v>2010</v>
      </c>
      <c r="W3" s="20"/>
      <c r="X3" s="20"/>
      <c r="Y3" s="20"/>
      <c r="Z3" s="20"/>
      <c r="AA3" s="20">
        <v>2015</v>
      </c>
      <c r="AB3" s="20"/>
      <c r="AC3" s="20"/>
      <c r="AD3" s="20"/>
      <c r="AE3" s="20">
        <v>2019</v>
      </c>
    </row>
    <row r="4" spans="1:36" s="21" customFormat="1" x14ac:dyDescent="0.15">
      <c r="A4" s="22" t="s">
        <v>2</v>
      </c>
      <c r="B4" s="23">
        <f>(BP統計_2020!AA8)*10</f>
        <v>6076.388649872807</v>
      </c>
      <c r="C4" s="23">
        <f>(BP統計_2020!AB8)*10</f>
        <v>6208.34426323563</v>
      </c>
      <c r="D4" s="23">
        <f>(BP統計_2020!AC8)*10</f>
        <v>6426.45815096148</v>
      </c>
      <c r="E4" s="23">
        <f>(BP統計_2020!AD8)*10</f>
        <v>6604.7660877268845</v>
      </c>
      <c r="F4" s="23">
        <f>(BP統計_2020!AE8)*10</f>
        <v>6779.6397380618155</v>
      </c>
      <c r="G4" s="23">
        <f>(BP統計_2020!AF8)*10</f>
        <v>7059.2508127112151</v>
      </c>
      <c r="H4" s="23">
        <f>(BP統計_2020!AG8)*10</f>
        <v>7187.2631668652921</v>
      </c>
      <c r="I4" s="23">
        <f>(BP統計_2020!AH8)*10</f>
        <v>7240.7460604385833</v>
      </c>
      <c r="J4" s="23">
        <f>(BP統計_2020!AI8)*10</f>
        <v>7144.1536658732111</v>
      </c>
      <c r="K4" s="23">
        <f>(BP統計_2020!AJ8)*10</f>
        <v>7222.451246893088</v>
      </c>
      <c r="L4" s="23">
        <f>(BP統計_2020!AK8)*10</f>
        <v>7535.2468785780111</v>
      </c>
      <c r="M4" s="23">
        <f>(BP統計_2020!AL8)*10</f>
        <v>7208.9073914793225</v>
      </c>
      <c r="N4" s="23">
        <f>(BP統計_2020!AM8)*10</f>
        <v>7486.4656328217297</v>
      </c>
      <c r="O4" s="23">
        <f>(BP統計_2020!AN8)*10</f>
        <v>7364.8426622374409</v>
      </c>
      <c r="P4" s="23">
        <f>(BP統計_2020!AO8)*10</f>
        <v>7404.6943711704826</v>
      </c>
      <c r="Q4" s="23">
        <f>(BP統計_2020!AP8)*10</f>
        <v>7344.5096945084961</v>
      </c>
      <c r="R4" s="23">
        <f>(BP統計_2020!AQ8)*10</f>
        <v>7301.132506279032</v>
      </c>
      <c r="S4" s="23">
        <f>(BP統計_2020!AR8)*10</f>
        <v>7720.8258916327541</v>
      </c>
      <c r="T4" s="23">
        <f>(BP統計_2020!AS8)*10</f>
        <v>7782.2403104872856</v>
      </c>
      <c r="U4" s="23">
        <f>(BP統計_2020!AT8)*10</f>
        <v>7694</v>
      </c>
      <c r="V4" s="23">
        <f>(BP統計_2020!AU8)*10</f>
        <v>8025</v>
      </c>
      <c r="W4" s="23">
        <f>(BP統計_2020!AV8)*10</f>
        <v>8266</v>
      </c>
      <c r="X4" s="23">
        <f>(BP統計_2020!AW8)*10</f>
        <v>8590</v>
      </c>
      <c r="Y4" s="23">
        <f>(BP統計_2020!AX8)*10</f>
        <v>8891</v>
      </c>
      <c r="Z4" s="23">
        <f>(BP統計_2020!AY8)*10</f>
        <v>9107</v>
      </c>
      <c r="AA4" s="23">
        <f>(BP統計_2020!AZ8)*10</f>
        <v>9341</v>
      </c>
      <c r="AB4" s="23">
        <f>(BP統計_2020!BA8)*10</f>
        <v>9383</v>
      </c>
      <c r="AC4" s="23">
        <f>(BP統計_2020!BB8)*10</f>
        <v>9353</v>
      </c>
      <c r="AD4" s="23">
        <f>(BP統計_2020!BC8)*10</f>
        <v>10258</v>
      </c>
      <c r="AE4" s="23">
        <f>(BP統計_2020!BD8)*10</f>
        <v>10576</v>
      </c>
      <c r="AF4" s="33">
        <f>AE4/$AE$10</f>
        <v>0.26916420645424005</v>
      </c>
      <c r="AG4" s="33"/>
    </row>
    <row r="5" spans="1:36" s="21" customFormat="1" x14ac:dyDescent="0.15">
      <c r="A5" s="22" t="s">
        <v>3</v>
      </c>
      <c r="B5" s="23">
        <f>(BP統計_2020!AA21)*10</f>
        <v>595.6102432974335</v>
      </c>
      <c r="C5" s="23">
        <f>(BP統計_2020!AB21)*10</f>
        <v>605.1571791400554</v>
      </c>
      <c r="D5" s="23">
        <f>(BP統計_2020!AC21)*10</f>
        <v>622.5432033514345</v>
      </c>
      <c r="E5" s="23">
        <f>(BP統計_2020!AD21)*10</f>
        <v>669.83503158760163</v>
      </c>
      <c r="F5" s="23">
        <f>(BP統計_2020!AE21)*10</f>
        <v>703.93099800690823</v>
      </c>
      <c r="G5" s="23">
        <f>(BP統計_2020!AF21)*10</f>
        <v>774.34471827705738</v>
      </c>
      <c r="H5" s="23">
        <f>(BP統計_2020!AG21)*10</f>
        <v>857.19851549750706</v>
      </c>
      <c r="I5" s="23">
        <f>(BP統計_2020!AH21)*10</f>
        <v>874.90363049055304</v>
      </c>
      <c r="J5" s="23">
        <f>(BP統計_2020!AI21)*10</f>
        <v>937.86640240064435</v>
      </c>
      <c r="K5" s="23">
        <f>(BP統計_2020!AJ21)*10</f>
        <v>925.22520721798389</v>
      </c>
      <c r="L5" s="23">
        <f>(BP統計_2020!AK21)*10</f>
        <v>976.65806376918908</v>
      </c>
      <c r="M5" s="23">
        <f>(BP統計_2020!AL21)*10</f>
        <v>1028.5379062939219</v>
      </c>
      <c r="N5" s="23">
        <f>(BP統計_2020!AM21)*10</f>
        <v>1037.5278693157402</v>
      </c>
      <c r="O5" s="23">
        <f>(BP統計_2020!AN21)*10</f>
        <v>1081.5066874082113</v>
      </c>
      <c r="P5" s="23">
        <f>(BP統計_2020!AO21)*10</f>
        <v>1208.4035922615983</v>
      </c>
      <c r="Q5" s="23">
        <f>(BP統計_2020!AP21)*10</f>
        <v>1255.2789010014187</v>
      </c>
      <c r="R5" s="23">
        <f>(BP統計_2020!AQ21)*10</f>
        <v>1339.7655828921572</v>
      </c>
      <c r="S5" s="23">
        <f>(BP統計_2020!AR21)*10</f>
        <v>1379.8134999054857</v>
      </c>
      <c r="T5" s="23">
        <f>(BP統計_2020!AS21)*10</f>
        <v>1380.646133115039</v>
      </c>
      <c r="U5" s="23">
        <f>(BP統計_2020!AT21)*10</f>
        <v>1358</v>
      </c>
      <c r="V5" s="23">
        <f>(BP統計_2020!AU21)*10</f>
        <v>1473</v>
      </c>
      <c r="W5" s="23">
        <f>(BP統計_2020!AV21)*10</f>
        <v>1521</v>
      </c>
      <c r="X5" s="23">
        <f>(BP統計_2020!AW21)*10</f>
        <v>1618</v>
      </c>
      <c r="Y5" s="23">
        <f>(BP統計_2020!AX21)*10</f>
        <v>1673</v>
      </c>
      <c r="Z5" s="23">
        <f>(BP統計_2020!AY21)*10</f>
        <v>1726</v>
      </c>
      <c r="AA5" s="23">
        <f>(BP統計_2020!AZ21)*10</f>
        <v>1778</v>
      </c>
      <c r="AB5" s="23">
        <f>(BP統計_2020!BA21)*10</f>
        <v>1742</v>
      </c>
      <c r="AC5" s="23">
        <f>(BP統計_2020!BB21)*10</f>
        <v>1763</v>
      </c>
      <c r="AD5" s="23">
        <f>(BP統計_2020!BC21)*10</f>
        <v>1699</v>
      </c>
      <c r="AE5" s="23">
        <f>(BP統計_2020!BD21)*10</f>
        <v>1654</v>
      </c>
      <c r="AF5" s="33">
        <f t="shared" ref="AF5:AF9" si="0">AE5/$AE$10</f>
        <v>4.2095082968543217E-2</v>
      </c>
      <c r="AG5" s="33"/>
    </row>
    <row r="6" spans="1:36" s="21" customFormat="1" x14ac:dyDescent="0.15">
      <c r="A6" s="25" t="s">
        <v>4</v>
      </c>
      <c r="B6" s="23">
        <f>(BP統計_2020!AA57+BP統計_2020!AA67)*10</f>
        <v>9937.4495172081006</v>
      </c>
      <c r="C6" s="23">
        <f>(BP統計_2020!AB57+BP統計_2020!AB67)*10</f>
        <v>10092.691443627398</v>
      </c>
      <c r="D6" s="23">
        <f>(BP統計_2020!AC57+BP統計_2020!AC67)*10</f>
        <v>9583.7092423005452</v>
      </c>
      <c r="E6" s="23">
        <f>(BP統計_2020!AD57+BP統計_2020!AD67)*10</f>
        <v>9644.4200938500435</v>
      </c>
      <c r="F6" s="23">
        <f>(BP統計_2020!AE57+BP統計_2020!AE67)*10</f>
        <v>9206.9832788191488</v>
      </c>
      <c r="G6" s="23">
        <f>(BP統計_2020!AF57+BP統計_2020!AF67)*10</f>
        <v>9322.685947061249</v>
      </c>
      <c r="H6" s="23">
        <f>(BP統計_2020!AG57+BP統計_2020!AG67)*10</f>
        <v>9890.279722606625</v>
      </c>
      <c r="I6" s="23">
        <f>(BP統計_2020!AH57+BP統計_2020!AH67)*10</f>
        <v>9431.5475101105894</v>
      </c>
      <c r="J6" s="23">
        <f>(BP統計_2020!AI57+BP統計_2020!AI67)*10</f>
        <v>9667.6737243859825</v>
      </c>
      <c r="K6" s="23">
        <f>(BP統計_2020!AJ57+BP統計_2020!AJ67)*10</f>
        <v>9919.1718146610929</v>
      </c>
      <c r="L6" s="23">
        <f>(BP統計_2020!AK57+BP統計_2020!AK67)*10</f>
        <v>10105.317667961834</v>
      </c>
      <c r="M6" s="23">
        <f>(BP統計_2020!AL57+BP統計_2020!AL67)*10</f>
        <v>10330.436895922756</v>
      </c>
      <c r="N6" s="23">
        <f>(BP統計_2020!AM57+BP統計_2020!AM67)*10</f>
        <v>10381.517043011436</v>
      </c>
      <c r="O6" s="23">
        <f>(BP統計_2020!AN57+BP統計_2020!AN67)*10</f>
        <v>10723.611757675637</v>
      </c>
      <c r="P6" s="23">
        <f>(BP統計_2020!AO57+BP統計_2020!AO67)*10</f>
        <v>11032.086280785006</v>
      </c>
      <c r="Q6" s="23">
        <f>(BP統計_2020!AP57+BP統計_2020!AP67)*10</f>
        <v>11280.666320718719</v>
      </c>
      <c r="R6" s="23">
        <f>(BP統計_2020!AQ57+BP統計_2020!AQ67)*10</f>
        <v>11429.707087193656</v>
      </c>
      <c r="S6" s="23">
        <f>(BP統計_2020!AR57+BP統計_2020!AR67)*10</f>
        <v>11487.340576454724</v>
      </c>
      <c r="T6" s="23">
        <f>(BP統計_2020!AS57+BP統計_2020!AS67)*10</f>
        <v>11469.039615867023</v>
      </c>
      <c r="U6" s="23">
        <f>(BP統計_2020!AT57+BP統計_2020!AT67)*10</f>
        <v>10773</v>
      </c>
      <c r="V6" s="23">
        <f>(BP統計_2020!AU57+BP統計_2020!AU67)*10</f>
        <v>11541.999999999998</v>
      </c>
      <c r="W6" s="23">
        <f>(BP統計_2020!AV57+BP統計_2020!AV67)*10</f>
        <v>11299</v>
      </c>
      <c r="X6" s="23">
        <f>(BP統計_2020!AW57+BP統計_2020!AW67)*10</f>
        <v>11109</v>
      </c>
      <c r="Y6" s="23">
        <f>(BP統計_2020!AX57+BP統計_2020!AX67)*10</f>
        <v>10916.999999999998</v>
      </c>
      <c r="Z6" s="23">
        <f>(BP統計_2020!AY57+BP統計_2020!AY67)*10</f>
        <v>10399</v>
      </c>
      <c r="AA6" s="23">
        <f>(BP統計_2020!AZ57+BP統計_2020!AZ67)*10</f>
        <v>10392</v>
      </c>
      <c r="AB6" s="23">
        <f>(BP統計_2020!BA57+BP統計_2020!BA67)*10</f>
        <v>10761.999999999998</v>
      </c>
      <c r="AC6" s="23">
        <f>(BP統計_2020!BB57+BP統計_2020!BB67)*10</f>
        <v>11085</v>
      </c>
      <c r="AD6" s="23">
        <f>(BP統計_2020!BC57+BP統計_2020!BC67)*10</f>
        <v>11303</v>
      </c>
      <c r="AE6" s="23">
        <f>(BP統計_2020!BD57+BP統計_2020!BD67)*10</f>
        <v>11278.000000000002</v>
      </c>
      <c r="AF6" s="33">
        <f t="shared" si="0"/>
        <v>0.28703043876616108</v>
      </c>
      <c r="AG6" s="48">
        <f>AF4+AF6</f>
        <v>0.55619464522040118</v>
      </c>
    </row>
    <row r="7" spans="1:36" s="21" customFormat="1" x14ac:dyDescent="0.15">
      <c r="A7" s="22" t="s">
        <v>5</v>
      </c>
      <c r="B7" s="23">
        <f>(BP統計_2020!AA78)*10</f>
        <v>956.81268548562753</v>
      </c>
      <c r="C7" s="23">
        <f>(BP統計_2020!AB78)*10</f>
        <v>1001.0030448620714</v>
      </c>
      <c r="D7" s="23">
        <f>(BP統計_2020!AC78)*10</f>
        <v>1144.0255604746462</v>
      </c>
      <c r="E7" s="23">
        <f>(BP統計_2020!AD78)*10</f>
        <v>1071.7473546501301</v>
      </c>
      <c r="F7" s="23">
        <f>(BP統計_2020!AE78)*10</f>
        <v>1239.863117851289</v>
      </c>
      <c r="G7" s="23">
        <f>(BP統計_2020!AF78)*10</f>
        <v>1363.4527326308926</v>
      </c>
      <c r="H7" s="23">
        <f>(BP統計_2020!AG78)*10</f>
        <v>1421.7241434203661</v>
      </c>
      <c r="I7" s="23">
        <f>(BP統計_2020!AH78)*10</f>
        <v>1502.8631718775246</v>
      </c>
      <c r="J7" s="23">
        <f>(BP統計_2020!AI78)*10</f>
        <v>1621.9945495187153</v>
      </c>
      <c r="K7" s="23">
        <f>(BP統計_2020!AJ78)*10</f>
        <v>1730.271635129013</v>
      </c>
      <c r="L7" s="23">
        <f>(BP統計_2020!AK78)*10</f>
        <v>1832.9464126089931</v>
      </c>
      <c r="M7" s="23">
        <f>(BP統計_2020!AL78)*10</f>
        <v>1948.4420545853798</v>
      </c>
      <c r="N7" s="23">
        <f>(BP統計_2020!AM78)*10</f>
        <v>2146.1324169497939</v>
      </c>
      <c r="O7" s="23">
        <f>(BP統計_2020!AN78)*10</f>
        <v>2253.4685082393021</v>
      </c>
      <c r="P7" s="23">
        <f>(BP統計_2020!AO78)*10</f>
        <v>2482.2665321414788</v>
      </c>
      <c r="Q7" s="23">
        <f>(BP統計_2020!AP78)*10</f>
        <v>2662.957430487354</v>
      </c>
      <c r="R7" s="23">
        <f>(BP統計_2020!AQ78)*10</f>
        <v>2818.763962033147</v>
      </c>
      <c r="S7" s="23">
        <f>(BP統計_2020!AR78)*10</f>
        <v>3059.7854985592403</v>
      </c>
      <c r="T7" s="23">
        <f>(BP統計_2020!AS78)*10</f>
        <v>3370.9022529242061</v>
      </c>
      <c r="U7" s="23">
        <f>(BP統計_2020!AT78)*10</f>
        <v>3473</v>
      </c>
      <c r="V7" s="23">
        <f>(BP統計_2020!AU78)*10</f>
        <v>3801</v>
      </c>
      <c r="W7" s="23">
        <f>(BP統計_2020!AV78)*10</f>
        <v>3981</v>
      </c>
      <c r="X7" s="23">
        <f>(BP統計_2020!AW78)*10</f>
        <v>4108</v>
      </c>
      <c r="Y7" s="23">
        <f>(BP統計_2020!AX78)*10</f>
        <v>4233</v>
      </c>
      <c r="Z7" s="23">
        <f>(BP統計_2020!AY78)*10</f>
        <v>4475</v>
      </c>
      <c r="AA7" s="23">
        <f>(BP統計_2020!AZ78)*10</f>
        <v>4783</v>
      </c>
      <c r="AB7" s="23">
        <f>(BP統計_2020!BA78)*10</f>
        <v>5007</v>
      </c>
      <c r="AC7" s="23">
        <f>(BP統計_2020!BB78)*10</f>
        <v>5222</v>
      </c>
      <c r="AD7" s="23">
        <f>(BP統計_2020!BC78)*10</f>
        <v>5458</v>
      </c>
      <c r="AE7" s="23">
        <f>(BP統計_2020!BD78)*10</f>
        <v>5584</v>
      </c>
      <c r="AF7" s="33">
        <f t="shared" si="0"/>
        <v>0.14211544334724627</v>
      </c>
      <c r="AG7" s="33"/>
    </row>
    <row r="8" spans="1:36" s="21" customFormat="1" x14ac:dyDescent="0.15">
      <c r="A8" s="22" t="s">
        <v>0</v>
      </c>
      <c r="B8" s="23">
        <f>(BP統計_2020!AA89)*10</f>
        <v>398.64538443349551</v>
      </c>
      <c r="C8" s="23">
        <f>(BP統計_2020!AB89)*10</f>
        <v>401.6355929838976</v>
      </c>
      <c r="D8" s="23">
        <f>(BP統計_2020!AC89)*10</f>
        <v>421.27025741262378</v>
      </c>
      <c r="E8" s="23">
        <f>(BP統計_2020!AD89)*10</f>
        <v>412.64397738033267</v>
      </c>
      <c r="F8" s="23">
        <f>(BP統計_2020!AE89)*10</f>
        <v>431.8279523524908</v>
      </c>
      <c r="G8" s="23">
        <f>(BP統計_2020!AF89)*10</f>
        <v>461.2434977450161</v>
      </c>
      <c r="H8" s="23">
        <f>(BP統計_2020!AG89)*10</f>
        <v>484.19174816227849</v>
      </c>
      <c r="I8" s="23">
        <f>(BP統計_2020!AH89)*10</f>
        <v>474.47553616145206</v>
      </c>
      <c r="J8" s="23">
        <f>(BP統計_2020!AI89)*10</f>
        <v>499.33699436619492</v>
      </c>
      <c r="K8" s="23">
        <f>(BP統計_2020!AJ89)*10</f>
        <v>504.01960748750025</v>
      </c>
      <c r="L8" s="23">
        <f>(BP統計_2020!AK89)*10</f>
        <v>556.82235625136821</v>
      </c>
      <c r="M8" s="23">
        <f>(BP統計_2020!AL89)*10</f>
        <v>642.66615390072684</v>
      </c>
      <c r="N8" s="23">
        <f>(BP統計_2020!AM89)*10</f>
        <v>681.26412616102971</v>
      </c>
      <c r="O8" s="23">
        <f>(BP統計_2020!AN89)*10</f>
        <v>723.72446253300927</v>
      </c>
      <c r="P8" s="23">
        <f>(BP統計_2020!AO89)*10</f>
        <v>787.89421806855682</v>
      </c>
      <c r="Q8" s="23">
        <f>(BP統計_2020!AP89)*10</f>
        <v>817.35758806637955</v>
      </c>
      <c r="R8" s="23">
        <f>(BP統計_2020!AQ89)*10</f>
        <v>853.01078849047144</v>
      </c>
      <c r="S8" s="23">
        <f>(BP統計_2020!AR89)*10</f>
        <v>908.06141580027565</v>
      </c>
      <c r="T8" s="23">
        <f>(BP統計_2020!AS89)*10</f>
        <v>947.78567355839766</v>
      </c>
      <c r="U8" s="23">
        <f>(BP統計_2020!AT89)*10</f>
        <v>956</v>
      </c>
      <c r="V8" s="23">
        <f>(BP統計_2020!AU89)*10</f>
        <v>989</v>
      </c>
      <c r="W8" s="23">
        <f>(BP統計_2020!AV89)*10</f>
        <v>1072</v>
      </c>
      <c r="X8" s="23">
        <f>(BP統計_2020!AW89)*10</f>
        <v>1151</v>
      </c>
      <c r="Y8" s="23">
        <f>(BP統計_2020!AX89)*10</f>
        <v>1166</v>
      </c>
      <c r="Z8" s="23">
        <f>(BP統計_2020!AY89)*10</f>
        <v>1199</v>
      </c>
      <c r="AA8" s="23">
        <f>(BP統計_2020!AZ89)*10</f>
        <v>1285</v>
      </c>
      <c r="AB8" s="23">
        <f>(BP統計_2020!BA89)*10</f>
        <v>1320</v>
      </c>
      <c r="AC8" s="23">
        <f>(BP統計_2020!BB89)*10</f>
        <v>1401</v>
      </c>
      <c r="AD8" s="23">
        <f>(BP統計_2020!BC89)*10</f>
        <v>1488</v>
      </c>
      <c r="AE8" s="23">
        <f>(BP統計_2020!BD89)*10</f>
        <v>1501</v>
      </c>
      <c r="AF8" s="33">
        <f t="shared" si="0"/>
        <v>3.8201160541586072E-2</v>
      </c>
      <c r="AG8" s="33"/>
    </row>
    <row r="9" spans="1:36" s="21" customFormat="1" x14ac:dyDescent="0.15">
      <c r="A9" s="22" t="s">
        <v>7</v>
      </c>
      <c r="B9" s="23">
        <f>(BP統計_2020!AA109)*10</f>
        <v>1520.02010659397</v>
      </c>
      <c r="C9" s="23">
        <f>(BP統計_2020!AB109)*10</f>
        <v>1667.6605487874745</v>
      </c>
      <c r="D9" s="23">
        <f>(BP統計_2020!AC109)*10</f>
        <v>1781.265640315587</v>
      </c>
      <c r="E9" s="23">
        <f>(BP統計_2020!AD109)*10</f>
        <v>1866.5592080477431</v>
      </c>
      <c r="F9" s="23">
        <f>(BP統計_2020!AE109)*10</f>
        <v>2031.9303003128075</v>
      </c>
      <c r="G9" s="23">
        <f>(BP統計_2020!AF109)*10</f>
        <v>2128.4180268374139</v>
      </c>
      <c r="H9" s="23">
        <f>(BP統計_2020!AG109)*10</f>
        <v>2323.7148075450377</v>
      </c>
      <c r="I9" s="23">
        <f>(BP統計_2020!AH109)*10</f>
        <v>2510.7086717560551</v>
      </c>
      <c r="J9" s="23">
        <f>(BP統計_2020!AI109)*10</f>
        <v>2567.7366904151745</v>
      </c>
      <c r="K9" s="23">
        <f>(BP統計_2020!AJ109)*10</f>
        <v>2772.7991542064137</v>
      </c>
      <c r="L9" s="23">
        <f>(BP統計_2020!AK109)*10</f>
        <v>2984.1345643004802</v>
      </c>
      <c r="M9" s="23">
        <f>(BP統計_2020!AL109)*10</f>
        <v>3166.45214363172</v>
      </c>
      <c r="N9" s="23">
        <f>(BP統計_2020!AM109)*10</f>
        <v>3313.2052078343786</v>
      </c>
      <c r="O9" s="23">
        <f>(BP統計_2020!AN109)*10</f>
        <v>3588.2174903000082</v>
      </c>
      <c r="P9" s="23">
        <f>(BP統計_2020!AO109)*10</f>
        <v>3802.0781977847059</v>
      </c>
      <c r="Q9" s="23">
        <f>(BP統計_2020!AP109)*10</f>
        <v>4084.6513182632143</v>
      </c>
      <c r="R9" s="23">
        <f>(BP統計_2020!AQ109)*10</f>
        <v>4394.9440454369251</v>
      </c>
      <c r="S9" s="23">
        <f>(BP統計_2020!AR109)*10</f>
        <v>4733.735497736463</v>
      </c>
      <c r="T9" s="23">
        <f>(BP統計_2020!AS109)*10</f>
        <v>5036.9919611735622</v>
      </c>
      <c r="U9" s="23">
        <f>(BP統計_2020!AT109)*10</f>
        <v>5156</v>
      </c>
      <c r="V9" s="23">
        <f>(BP統計_2020!AU109)*10</f>
        <v>5777</v>
      </c>
      <c r="W9" s="23">
        <f>(BP統計_2020!AV109)*10</f>
        <v>6232</v>
      </c>
      <c r="X9" s="23">
        <f>(BP統計_2020!AW109)*10</f>
        <v>6644</v>
      </c>
      <c r="Y9" s="23">
        <f>(BP統計_2020!AX109)*10</f>
        <v>6886</v>
      </c>
      <c r="Z9" s="23">
        <f>(BP統計_2020!AY109)*10</f>
        <v>7088</v>
      </c>
      <c r="AA9" s="23">
        <f>(BP統計_2020!AZ109)*10</f>
        <v>7202</v>
      </c>
      <c r="AB9" s="23">
        <f>(BP統計_2020!BA109)*10</f>
        <v>7375</v>
      </c>
      <c r="AC9" s="23">
        <f>(BP統計_2020!BB109)*10</f>
        <v>7761</v>
      </c>
      <c r="AD9" s="23">
        <f>(BP統計_2020!BC109)*10</f>
        <v>8310</v>
      </c>
      <c r="AE9" s="23">
        <f>(BP統計_2020!BD109)*10</f>
        <v>8699</v>
      </c>
      <c r="AF9" s="33">
        <f t="shared" si="0"/>
        <v>0.22139366792222334</v>
      </c>
      <c r="AG9" s="33"/>
    </row>
    <row r="10" spans="1:36" s="21" customFormat="1" x14ac:dyDescent="0.15">
      <c r="A10" s="22" t="s">
        <v>8</v>
      </c>
      <c r="B10" s="23">
        <f>(BP統計_2020!AA111)*10</f>
        <v>19484.926586891441</v>
      </c>
      <c r="C10" s="23">
        <f>(BP統計_2020!AB111)*10</f>
        <v>19976.492072636524</v>
      </c>
      <c r="D10" s="23">
        <f>(BP統計_2020!AC111)*10</f>
        <v>19979.27205481632</v>
      </c>
      <c r="E10" s="23">
        <f>(BP統計_2020!AD111)*10</f>
        <v>20269.971753242731</v>
      </c>
      <c r="F10" s="23">
        <f>(BP統計_2020!AE111)*10</f>
        <v>20394.175385404458</v>
      </c>
      <c r="G10" s="23">
        <f>(BP統計_2020!AF111)*10</f>
        <v>21109.395735262839</v>
      </c>
      <c r="H10" s="23">
        <f>(BP統計_2020!AG111)*10</f>
        <v>22164.372104097096</v>
      </c>
      <c r="I10" s="23">
        <f>(BP統計_2020!AH111)*10</f>
        <v>22035.244580834755</v>
      </c>
      <c r="J10" s="23">
        <f>(BP統計_2020!AI111)*10</f>
        <v>22438.762026959921</v>
      </c>
      <c r="K10" s="23">
        <f>(BP統計_2020!AJ111)*10</f>
        <v>23073.938665595095</v>
      </c>
      <c r="L10" s="23">
        <f>(BP統計_2020!AK111)*10</f>
        <v>23991.125943469873</v>
      </c>
      <c r="M10" s="23">
        <f>(BP統計_2020!AL111)*10</f>
        <v>24325.442545813825</v>
      </c>
      <c r="N10" s="23">
        <f>(BP統計_2020!AM111)*10</f>
        <v>25046.112296094107</v>
      </c>
      <c r="O10" s="23">
        <f>(BP統計_2020!AN111)*10</f>
        <v>25735.371568393606</v>
      </c>
      <c r="P10" s="23">
        <f>(BP統計_2020!AO111)*10</f>
        <v>26717.42319221182</v>
      </c>
      <c r="Q10" s="23">
        <f>(BP統計_2020!AP111)*10</f>
        <v>27445.421253045584</v>
      </c>
      <c r="R10" s="23">
        <f>(BP統計_2020!AQ111)*10</f>
        <v>28137.32397232539</v>
      </c>
      <c r="S10" s="23">
        <f>(BP統計_2020!AR111)*10</f>
        <v>29289.562380088944</v>
      </c>
      <c r="T10" s="23">
        <f>(BP統計_2020!AS111)*10</f>
        <v>29987.605947125518</v>
      </c>
      <c r="U10" s="23">
        <f>(BP統計_2020!AT111)*10</f>
        <v>29411</v>
      </c>
      <c r="V10" s="23">
        <f>(BP統計_2020!AU111)*10</f>
        <v>31607</v>
      </c>
      <c r="W10" s="23">
        <f>(BP統計_2020!AV111)*10</f>
        <v>32371</v>
      </c>
      <c r="X10" s="23">
        <f>(BP統計_2020!AW111)*10</f>
        <v>33220</v>
      </c>
      <c r="Y10" s="23">
        <f>(BP統計_2020!AX111)*10</f>
        <v>33766</v>
      </c>
      <c r="Z10" s="23">
        <f>(BP統計_2020!AY111)*10</f>
        <v>33994</v>
      </c>
      <c r="AA10" s="23">
        <f>(BP統計_2020!AZ111)*10</f>
        <v>34780</v>
      </c>
      <c r="AB10" s="23">
        <f>(BP統計_2020!BA111)*10</f>
        <v>35590</v>
      </c>
      <c r="AC10" s="23">
        <f>(BP統計_2020!BB111)*10</f>
        <v>36586</v>
      </c>
      <c r="AD10" s="23">
        <f>(BP統計_2020!BC111)*10</f>
        <v>38517</v>
      </c>
      <c r="AE10" s="23">
        <f>(BP統計_2020!BD111)*10</f>
        <v>39292</v>
      </c>
      <c r="AF10" s="33">
        <f>AD10/$AD$10</f>
        <v>1</v>
      </c>
      <c r="AG10" s="24"/>
    </row>
    <row r="11" spans="1:36" x14ac:dyDescent="0.15">
      <c r="B11" s="7"/>
      <c r="C11" s="7"/>
      <c r="D11" s="7"/>
      <c r="E11" s="7"/>
      <c r="F11" s="7"/>
      <c r="G11" s="7"/>
      <c r="H11" s="7"/>
      <c r="I11" s="7"/>
      <c r="J11" s="7"/>
      <c r="K11" s="7"/>
      <c r="L11" s="7"/>
      <c r="M11" s="7"/>
      <c r="N11" s="7"/>
      <c r="O11" s="7"/>
      <c r="T11" s="18"/>
      <c r="U11" s="17"/>
      <c r="V11" s="17"/>
      <c r="W11" s="17"/>
      <c r="X11" s="17"/>
      <c r="Y11" s="17"/>
      <c r="Z11" s="17"/>
      <c r="AA11" s="17"/>
      <c r="AB11" s="17"/>
      <c r="AC11" s="17"/>
      <c r="AD11" s="17"/>
      <c r="AF11" s="18"/>
      <c r="AG11" s="18"/>
      <c r="AH11" s="18"/>
      <c r="AI11" s="18"/>
      <c r="AJ11" s="18"/>
    </row>
    <row r="12" spans="1:36" x14ac:dyDescent="0.15">
      <c r="A12" s="36" t="s">
        <v>248</v>
      </c>
      <c r="B12" s="6"/>
      <c r="C12" s="6"/>
      <c r="D12" s="6"/>
      <c r="E12" s="6"/>
      <c r="F12" s="6"/>
      <c r="G12" s="6"/>
      <c r="H12" s="6"/>
      <c r="I12" s="6"/>
      <c r="J12" s="6"/>
      <c r="K12" s="6"/>
      <c r="L12" s="6"/>
      <c r="M12" s="6"/>
      <c r="N12" s="6"/>
      <c r="O12" s="4"/>
      <c r="T12" s="18"/>
      <c r="V12" s="31"/>
      <c r="W12" s="31"/>
      <c r="X12" s="31"/>
      <c r="Y12" s="31"/>
      <c r="AF12" s="18"/>
    </row>
    <row r="13" spans="1:36" s="18" customFormat="1" x14ac:dyDescent="0.15">
      <c r="A13" s="30"/>
      <c r="B13" s="31"/>
      <c r="C13" s="31"/>
      <c r="D13" s="31"/>
      <c r="E13" s="31"/>
      <c r="F13" s="31"/>
      <c r="G13" s="31"/>
      <c r="H13" s="31"/>
      <c r="I13" s="31"/>
      <c r="J13" s="31"/>
      <c r="K13" s="31"/>
      <c r="L13" s="31"/>
      <c r="M13" s="31"/>
      <c r="N13" s="31"/>
      <c r="O13" s="31"/>
      <c r="P13" s="31"/>
      <c r="Q13" s="31"/>
      <c r="R13" s="31"/>
      <c r="S13" s="31"/>
      <c r="T13" s="31"/>
      <c r="U13" s="31"/>
      <c r="V13" s="38">
        <v>2003</v>
      </c>
      <c r="W13" s="46">
        <v>25735.371568393606</v>
      </c>
      <c r="X13" s="32"/>
      <c r="Y13" s="32"/>
      <c r="Z13" s="31"/>
      <c r="AA13" s="31"/>
      <c r="AB13" s="31"/>
      <c r="AC13" s="31"/>
      <c r="AD13" s="31"/>
    </row>
    <row r="14" spans="1:36" s="18" customFormat="1" x14ac:dyDescent="0.15">
      <c r="A14" s="30"/>
      <c r="B14" s="41" t="s">
        <v>17</v>
      </c>
      <c r="C14" s="31"/>
      <c r="D14" s="31"/>
      <c r="E14" s="31"/>
      <c r="F14" s="31"/>
      <c r="G14" s="31"/>
      <c r="H14" s="31"/>
      <c r="I14" s="31"/>
      <c r="J14" s="31"/>
      <c r="K14" s="31"/>
      <c r="L14" s="31"/>
      <c r="M14" s="31"/>
      <c r="N14" s="31"/>
      <c r="O14" s="31"/>
      <c r="P14" s="31"/>
      <c r="Q14" s="31"/>
      <c r="R14" s="31"/>
      <c r="S14" s="31"/>
      <c r="T14" s="31"/>
      <c r="U14" s="31"/>
      <c r="V14" s="38">
        <v>2004</v>
      </c>
      <c r="W14" s="46">
        <v>26717.42319221182</v>
      </c>
      <c r="X14" s="37"/>
      <c r="Y14" s="4"/>
      <c r="Z14" s="31"/>
      <c r="AA14" s="31"/>
      <c r="AB14" s="31"/>
      <c r="AC14" s="31"/>
      <c r="AD14" s="31"/>
      <c r="AE14" s="42"/>
    </row>
    <row r="15" spans="1:36" s="18" customFormat="1" x14ac:dyDescent="0.15">
      <c r="A15" s="30"/>
      <c r="B15" s="20">
        <v>1975</v>
      </c>
      <c r="C15" s="20">
        <v>1980</v>
      </c>
      <c r="D15" s="20">
        <v>1985</v>
      </c>
      <c r="E15" s="31"/>
      <c r="F15" s="31"/>
      <c r="G15" s="31"/>
      <c r="H15" s="31"/>
      <c r="I15" s="31"/>
      <c r="J15" s="31"/>
      <c r="K15" s="31"/>
      <c r="L15" s="31"/>
      <c r="M15" s="31"/>
      <c r="N15" s="31"/>
      <c r="O15" s="31"/>
      <c r="P15" s="31"/>
      <c r="Q15" s="31"/>
      <c r="R15" s="31"/>
      <c r="S15" s="31"/>
      <c r="T15" s="31"/>
      <c r="U15" s="31"/>
      <c r="V15" s="38">
        <v>2005</v>
      </c>
      <c r="W15" s="46">
        <v>27445.421253045584</v>
      </c>
      <c r="X15" s="37"/>
      <c r="Y15" s="4"/>
      <c r="Z15" s="31"/>
      <c r="AA15" s="43"/>
      <c r="AB15" s="43"/>
      <c r="AC15" s="43"/>
      <c r="AD15" s="43"/>
    </row>
    <row r="16" spans="1:36" x14ac:dyDescent="0.15">
      <c r="B16" s="23">
        <v>6151.3527933815394</v>
      </c>
      <c r="C16" s="23">
        <v>6381.1173449691505</v>
      </c>
      <c r="D16" s="23">
        <v>5777.0206942229006</v>
      </c>
      <c r="E16" s="32"/>
      <c r="F16" s="32"/>
      <c r="G16" s="32"/>
      <c r="H16" s="32"/>
      <c r="I16" s="32"/>
      <c r="J16" s="32"/>
      <c r="K16" s="32"/>
      <c r="L16" s="32"/>
      <c r="M16" s="32"/>
      <c r="N16" s="32"/>
      <c r="O16" s="32"/>
      <c r="P16" s="32"/>
      <c r="Q16" s="32"/>
      <c r="R16" s="32"/>
      <c r="S16" s="32"/>
      <c r="T16" s="32"/>
      <c r="U16" s="32"/>
      <c r="V16" s="38">
        <v>2006</v>
      </c>
      <c r="W16" s="46">
        <v>28137.32397232539</v>
      </c>
      <c r="X16" s="37">
        <v>2.5324898291860905E-2</v>
      </c>
      <c r="Z16" s="32"/>
      <c r="AA16" s="32"/>
      <c r="AB16" s="32"/>
      <c r="AC16" s="32"/>
      <c r="AD16" s="32"/>
      <c r="AE16" s="44"/>
    </row>
    <row r="17" spans="1:33" x14ac:dyDescent="0.15">
      <c r="B17" s="23">
        <v>233.65679748734098</v>
      </c>
      <c r="C17" s="23">
        <v>349.85732777777696</v>
      </c>
      <c r="D17" s="23">
        <v>458.99914999999999</v>
      </c>
      <c r="T17" s="32"/>
      <c r="U17" s="32"/>
      <c r="V17" s="38">
        <v>2007</v>
      </c>
      <c r="W17" s="46">
        <v>29289.562380088944</v>
      </c>
      <c r="X17" s="37">
        <v>3.2772486357002299E-2</v>
      </c>
    </row>
    <row r="18" spans="1:33" x14ac:dyDescent="0.15">
      <c r="A18" s="4"/>
      <c r="B18" s="23">
        <v>4798.5187466050902</v>
      </c>
      <c r="C18" s="23">
        <v>6363.0920373353001</v>
      </c>
      <c r="D18" s="23">
        <v>8246.8883057596504</v>
      </c>
      <c r="T18" s="32"/>
      <c r="U18" s="32"/>
      <c r="V18" s="38">
        <v>2008</v>
      </c>
      <c r="W18" s="46">
        <v>29987.605947125518</v>
      </c>
      <c r="X18" s="37">
        <v>2.70799678791959E-2</v>
      </c>
    </row>
    <row r="19" spans="1:33" x14ac:dyDescent="0.15">
      <c r="B19" s="23">
        <v>254.614826353111</v>
      </c>
      <c r="C19" s="23">
        <v>351.93036656911096</v>
      </c>
      <c r="D19" s="23">
        <v>605.32839242099999</v>
      </c>
      <c r="T19" s="32"/>
      <c r="U19" s="32"/>
      <c r="V19" s="38">
        <v>2009</v>
      </c>
      <c r="W19" s="46">
        <v>29411</v>
      </c>
      <c r="X19" s="37">
        <v>-2.2445580900684024E-2</v>
      </c>
    </row>
    <row r="20" spans="1:33" x14ac:dyDescent="0.15">
      <c r="B20" s="23">
        <v>53.659499999999994</v>
      </c>
      <c r="C20" s="23">
        <v>195.42359963111099</v>
      </c>
      <c r="D20" s="23">
        <v>289.96243756555498</v>
      </c>
      <c r="T20" s="32"/>
      <c r="U20" s="32"/>
      <c r="V20" s="38">
        <v>2010</v>
      </c>
      <c r="W20" s="46">
        <v>31607</v>
      </c>
      <c r="X20" s="37">
        <v>7.89575543339439E-2</v>
      </c>
      <c r="AG20" s="44"/>
    </row>
    <row r="21" spans="1:33" x14ac:dyDescent="0.15">
      <c r="B21" s="23">
        <v>356.27919690801497</v>
      </c>
      <c r="C21" s="23">
        <v>719.52045183003702</v>
      </c>
      <c r="D21" s="23">
        <v>1101.3941906489899</v>
      </c>
      <c r="T21" s="32"/>
      <c r="U21" s="32"/>
      <c r="V21" s="38">
        <v>2011</v>
      </c>
      <c r="W21" s="46">
        <v>32371</v>
      </c>
      <c r="X21" s="37">
        <v>1.7670940684223774E-2</v>
      </c>
    </row>
    <row r="22" spans="1:33" x14ac:dyDescent="0.15">
      <c r="B22" s="23">
        <v>11848.081860735099</v>
      </c>
      <c r="C22" s="23">
        <v>14360.941128112499</v>
      </c>
      <c r="D22" s="23">
        <v>16479.593170617998</v>
      </c>
      <c r="T22" s="32"/>
      <c r="U22" s="32"/>
      <c r="V22" s="38">
        <v>2012</v>
      </c>
      <c r="W22" s="46">
        <v>33220</v>
      </c>
      <c r="X22" s="37">
        <v>2.5360351837245349E-2</v>
      </c>
    </row>
    <row r="23" spans="1:33" x14ac:dyDescent="0.15">
      <c r="V23" s="38">
        <v>2013</v>
      </c>
      <c r="W23" s="46">
        <v>33766</v>
      </c>
      <c r="X23" s="37">
        <v>1.0026337289323771E-2</v>
      </c>
    </row>
    <row r="24" spans="1:33" x14ac:dyDescent="0.15">
      <c r="V24" s="38">
        <v>2014</v>
      </c>
      <c r="W24" s="46">
        <v>33994</v>
      </c>
      <c r="X24" s="40">
        <v>1.01354986823505E-2</v>
      </c>
    </row>
    <row r="25" spans="1:33" x14ac:dyDescent="0.15">
      <c r="V25" s="38">
        <v>2015</v>
      </c>
      <c r="W25" s="46">
        <v>34780</v>
      </c>
      <c r="X25" s="44">
        <v>2.181095456901852E-2</v>
      </c>
    </row>
    <row r="26" spans="1:33" x14ac:dyDescent="0.15">
      <c r="V26" s="38">
        <v>2016</v>
      </c>
      <c r="W26" s="47">
        <v>35590</v>
      </c>
      <c r="X26" s="50">
        <f>(W26/W15)^(1/10)-1</f>
        <v>2.6327128746800321E-2</v>
      </c>
      <c r="Y26" s="35" t="s">
        <v>18</v>
      </c>
    </row>
    <row r="27" spans="1:33" x14ac:dyDescent="0.15">
      <c r="V27" s="38">
        <v>2017</v>
      </c>
      <c r="W27" s="23">
        <v>36586</v>
      </c>
      <c r="X27" s="50">
        <f>(W27/W17)^(1/10)-1</f>
        <v>2.2492673243739159E-2</v>
      </c>
      <c r="Y27" s="35" t="s">
        <v>21</v>
      </c>
    </row>
    <row r="28" spans="1:33" x14ac:dyDescent="0.15">
      <c r="V28" s="38">
        <v>2018</v>
      </c>
      <c r="W28" s="23">
        <v>38517</v>
      </c>
      <c r="X28" s="50">
        <f>(W28/W18)^(1/10)-1</f>
        <v>2.5347473938354126E-2</v>
      </c>
      <c r="Y28" s="35" t="s">
        <v>147</v>
      </c>
    </row>
    <row r="29" spans="1:33" x14ac:dyDescent="0.15">
      <c r="V29" s="38">
        <v>2019</v>
      </c>
      <c r="W29" s="4">
        <v>39292</v>
      </c>
      <c r="X29" s="49">
        <f>(W29/W19)^(1/10)-1</f>
        <v>2.938878983528137E-2</v>
      </c>
      <c r="Y29" s="35" t="s">
        <v>246</v>
      </c>
    </row>
  </sheetData>
  <phoneticPr fontId="3"/>
  <pageMargins left="0.4" right="0.4" top="0.4" bottom="0.4" header="0.2" footer="0.2"/>
  <pageSetup paperSize="9" orientation="landscape" r:id="rId1"/>
  <headerFooter alignWithMargins="0">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D8A4-494B-490D-A617-EB8163C67624}">
  <sheetPr>
    <tabColor rgb="FFFFFF00"/>
    <pageSetUpPr fitToPage="1"/>
  </sheetPr>
  <dimension ref="A1:BI127"/>
  <sheetViews>
    <sheetView showGridLines="0" workbookViewId="0">
      <pane xSplit="1" ySplit="3" topLeftCell="AP73" activePane="bottomRight" state="frozen"/>
      <selection pane="topRight" activeCell="B1" sqref="B1"/>
      <selection pane="bottomLeft" activeCell="A4" sqref="A4"/>
      <selection pane="bottomRight" activeCell="BD112" sqref="BD112"/>
    </sheetView>
  </sheetViews>
  <sheetFormatPr defaultRowHeight="11.25" x14ac:dyDescent="0.2"/>
  <cols>
    <col min="1" max="1" width="23" style="52" customWidth="1"/>
    <col min="2" max="26" width="6.375" style="52" customWidth="1"/>
    <col min="27" max="27" width="6.375" style="86" customWidth="1"/>
    <col min="28" max="51" width="6.375" style="52" customWidth="1"/>
    <col min="52" max="54" width="6.375" style="54" customWidth="1"/>
    <col min="55" max="56" width="6.375" style="55" customWidth="1"/>
    <col min="57" max="58" width="8.875" style="52" customWidth="1"/>
    <col min="59" max="16384" width="9" style="52"/>
  </cols>
  <sheetData>
    <row r="1" spans="1:61" ht="12.75" x14ac:dyDescent="0.2">
      <c r="A1" s="51" t="s">
        <v>22</v>
      </c>
      <c r="J1" s="53" t="s">
        <v>23</v>
      </c>
      <c r="AZ1" s="52"/>
      <c r="BA1" s="52"/>
      <c r="BB1" s="52"/>
      <c r="BC1" s="52"/>
      <c r="BD1" s="52"/>
      <c r="BG1" s="95"/>
      <c r="BI1" s="53" t="s">
        <v>23</v>
      </c>
    </row>
    <row r="2" spans="1:61" x14ac:dyDescent="0.2">
      <c r="BE2" s="136" t="s">
        <v>24</v>
      </c>
      <c r="BF2" s="136"/>
      <c r="BG2" s="95" t="s">
        <v>25</v>
      </c>
    </row>
    <row r="3" spans="1:61" x14ac:dyDescent="0.2">
      <c r="A3" s="52" t="s">
        <v>26</v>
      </c>
      <c r="B3" s="52">
        <v>1965</v>
      </c>
      <c r="C3" s="52">
        <v>1966</v>
      </c>
      <c r="D3" s="52">
        <v>1967</v>
      </c>
      <c r="E3" s="52">
        <v>1968</v>
      </c>
      <c r="F3" s="52">
        <v>1969</v>
      </c>
      <c r="G3" s="52">
        <v>1970</v>
      </c>
      <c r="H3" s="52">
        <v>1971</v>
      </c>
      <c r="I3" s="52">
        <v>1972</v>
      </c>
      <c r="J3" s="52">
        <v>1973</v>
      </c>
      <c r="K3" s="52">
        <v>1974</v>
      </c>
      <c r="L3" s="52">
        <v>1975</v>
      </c>
      <c r="M3" s="52">
        <v>1976</v>
      </c>
      <c r="N3" s="52">
        <v>1977</v>
      </c>
      <c r="O3" s="52">
        <v>1978</v>
      </c>
      <c r="P3" s="52">
        <v>1979</v>
      </c>
      <c r="Q3" s="52">
        <v>1980</v>
      </c>
      <c r="R3" s="52">
        <v>1981</v>
      </c>
      <c r="S3" s="52">
        <v>1982</v>
      </c>
      <c r="T3" s="52">
        <v>1983</v>
      </c>
      <c r="U3" s="52">
        <v>1984</v>
      </c>
      <c r="V3" s="52">
        <v>1985</v>
      </c>
      <c r="W3" s="52">
        <v>1986</v>
      </c>
      <c r="X3" s="52">
        <v>1987</v>
      </c>
      <c r="Y3" s="52">
        <v>1988</v>
      </c>
      <c r="Z3" s="52">
        <v>1989</v>
      </c>
      <c r="AA3" s="86">
        <v>1990</v>
      </c>
      <c r="AB3" s="52">
        <v>1991</v>
      </c>
      <c r="AC3" s="52">
        <v>1992</v>
      </c>
      <c r="AD3" s="52">
        <v>1993</v>
      </c>
      <c r="AE3" s="52">
        <v>1994</v>
      </c>
      <c r="AF3" s="52">
        <v>1995</v>
      </c>
      <c r="AG3" s="52">
        <v>1996</v>
      </c>
      <c r="AH3" s="52">
        <v>1997</v>
      </c>
      <c r="AI3" s="52">
        <v>1998</v>
      </c>
      <c r="AJ3" s="52">
        <v>1999</v>
      </c>
      <c r="AK3" s="52">
        <v>2000</v>
      </c>
      <c r="AL3" s="52">
        <v>2001</v>
      </c>
      <c r="AM3" s="52">
        <v>2002</v>
      </c>
      <c r="AN3" s="52">
        <v>2003</v>
      </c>
      <c r="AO3" s="52">
        <v>2004</v>
      </c>
      <c r="AP3" s="52">
        <v>2005</v>
      </c>
      <c r="AQ3" s="52">
        <v>2006</v>
      </c>
      <c r="AR3" s="52">
        <v>2007</v>
      </c>
      <c r="AS3" s="52">
        <v>2008</v>
      </c>
      <c r="AT3" s="52">
        <v>2009</v>
      </c>
      <c r="AU3" s="52">
        <v>2010</v>
      </c>
      <c r="AV3" s="52">
        <v>2011</v>
      </c>
      <c r="AW3" s="52">
        <v>2012</v>
      </c>
      <c r="AX3" s="52">
        <v>2013</v>
      </c>
      <c r="AY3" s="54">
        <v>2014</v>
      </c>
      <c r="AZ3" s="54">
        <v>2015</v>
      </c>
      <c r="BA3" s="54">
        <v>2016</v>
      </c>
      <c r="BB3" s="54">
        <v>2017</v>
      </c>
      <c r="BC3" s="54">
        <v>2018</v>
      </c>
      <c r="BD3" s="55">
        <v>2019</v>
      </c>
      <c r="BE3" s="95">
        <v>2019</v>
      </c>
      <c r="BF3" s="95" t="s">
        <v>244</v>
      </c>
      <c r="BG3" s="95">
        <v>2019</v>
      </c>
    </row>
    <row r="4" spans="1:61" x14ac:dyDescent="0.2">
      <c r="B4" s="57"/>
      <c r="C4" s="57"/>
      <c r="D4" s="57"/>
      <c r="E4" s="57"/>
      <c r="F4" s="57"/>
      <c r="G4" s="57"/>
      <c r="H4" s="57"/>
      <c r="I4" s="57"/>
      <c r="J4" s="57"/>
      <c r="K4" s="57"/>
      <c r="L4" s="57"/>
      <c r="M4" s="57"/>
      <c r="N4" s="57"/>
      <c r="O4" s="57"/>
      <c r="P4" s="57"/>
      <c r="Q4" s="57"/>
      <c r="R4" s="57"/>
      <c r="S4" s="57"/>
      <c r="T4" s="57"/>
      <c r="U4" s="57"/>
      <c r="V4" s="57"/>
      <c r="W4" s="57"/>
      <c r="X4" s="57"/>
      <c r="Y4" s="57"/>
      <c r="Z4" s="57"/>
      <c r="AA4" s="8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8"/>
      <c r="BB4" s="58"/>
      <c r="BC4" s="59"/>
      <c r="BD4" s="59"/>
      <c r="BE4" s="57"/>
      <c r="BF4" s="57"/>
      <c r="BG4" s="57"/>
    </row>
    <row r="5" spans="1:61" x14ac:dyDescent="0.2">
      <c r="A5" s="52" t="s">
        <v>28</v>
      </c>
      <c r="B5" s="60">
        <v>21.668422499999998</v>
      </c>
      <c r="C5" s="60">
        <v>23.72248875</v>
      </c>
      <c r="D5" s="60">
        <v>25.19172</v>
      </c>
      <c r="E5" s="60">
        <v>28.052077500000003</v>
      </c>
      <c r="F5" s="60">
        <v>31.349632500000002</v>
      </c>
      <c r="G5" s="60">
        <v>34.633852500000003</v>
      </c>
      <c r="H5" s="60">
        <v>36.966525000000004</v>
      </c>
      <c r="I5" s="60">
        <v>41.579482499999997</v>
      </c>
      <c r="J5" s="60">
        <v>44.217907499999995</v>
      </c>
      <c r="K5" s="60">
        <v>44.697967499999997</v>
      </c>
      <c r="L5" s="60">
        <v>46.158149999999999</v>
      </c>
      <c r="M5" s="60">
        <v>46.567725000000003</v>
      </c>
      <c r="N5" s="60">
        <v>48.844200000000001</v>
      </c>
      <c r="O5" s="60">
        <v>49.310925000000005</v>
      </c>
      <c r="P5" s="60">
        <v>50.063400000000009</v>
      </c>
      <c r="Q5" s="60">
        <v>49.749075000000005</v>
      </c>
      <c r="R5" s="60">
        <v>48.2727</v>
      </c>
      <c r="S5" s="60">
        <v>51.120675000000006</v>
      </c>
      <c r="T5" s="60">
        <v>48.748949999999994</v>
      </c>
      <c r="U5" s="60">
        <v>54.111525000000007</v>
      </c>
      <c r="V5" s="60">
        <v>56.760046500000001</v>
      </c>
      <c r="W5" s="60">
        <v>54.625398750000002</v>
      </c>
      <c r="X5" s="60">
        <v>55.286909999999999</v>
      </c>
      <c r="Y5" s="60">
        <v>60.847509750000008</v>
      </c>
      <c r="Z5" s="60">
        <v>65.778126</v>
      </c>
      <c r="AA5" s="88">
        <v>63.760445250000004</v>
      </c>
      <c r="AB5" s="60">
        <v>64.201071749999997</v>
      </c>
      <c r="AC5" s="60">
        <v>68.055363</v>
      </c>
      <c r="AD5" s="60">
        <v>72.208167750000001</v>
      </c>
      <c r="AE5" s="60">
        <v>74.752866749999995</v>
      </c>
      <c r="AF5" s="60">
        <v>77.251899999999878</v>
      </c>
      <c r="AG5" s="60">
        <v>78.558224999999879</v>
      </c>
      <c r="AH5" s="60">
        <v>80.105649999999869</v>
      </c>
      <c r="AI5" s="60">
        <v>78.757274999999879</v>
      </c>
      <c r="AJ5" s="60">
        <v>84.191399999999874</v>
      </c>
      <c r="AK5" s="60">
        <v>89.22072499999986</v>
      </c>
      <c r="AL5" s="60">
        <v>84.042199999999866</v>
      </c>
      <c r="AM5" s="60">
        <v>87.466524999999862</v>
      </c>
      <c r="AN5" s="60">
        <v>89.784799999999862</v>
      </c>
      <c r="AO5" s="60">
        <v>87.819774999999865</v>
      </c>
      <c r="AP5" s="60">
        <v>86.545649999999867</v>
      </c>
      <c r="AQ5" s="60">
        <v>85.247199999999864</v>
      </c>
      <c r="AR5" s="60">
        <v>90.902899999999846</v>
      </c>
      <c r="AS5" s="60">
        <v>89.336274999999858</v>
      </c>
      <c r="AT5" s="60">
        <v>86.6</v>
      </c>
      <c r="AU5" s="60">
        <v>88.3</v>
      </c>
      <c r="AV5" s="60">
        <v>97.5</v>
      </c>
      <c r="AW5" s="60">
        <v>97.2</v>
      </c>
      <c r="AX5" s="60">
        <v>104.3</v>
      </c>
      <c r="AY5" s="60">
        <v>109.6</v>
      </c>
      <c r="AZ5" s="60">
        <v>109.8</v>
      </c>
      <c r="BA5" s="61">
        <v>106.2</v>
      </c>
      <c r="BB5" s="61">
        <v>109.3</v>
      </c>
      <c r="BC5" s="61">
        <v>118.3</v>
      </c>
      <c r="BD5" s="62">
        <v>120.3</v>
      </c>
      <c r="BE5" s="63">
        <v>1.7000000000000001E-2</v>
      </c>
      <c r="BF5" s="63">
        <v>2.8000000000000001E-2</v>
      </c>
      <c r="BG5" s="63">
        <v>3.1E-2</v>
      </c>
    </row>
    <row r="6" spans="1:61" x14ac:dyDescent="0.2">
      <c r="A6" s="52" t="s">
        <v>29</v>
      </c>
      <c r="B6" s="60">
        <v>8.0646886003872122</v>
      </c>
      <c r="C6" s="60">
        <v>8.5113418321188909</v>
      </c>
      <c r="D6" s="60">
        <v>7.3196508135648184</v>
      </c>
      <c r="E6" s="60">
        <v>7.8592087069664034</v>
      </c>
      <c r="F6" s="60">
        <v>9.7470533212557875</v>
      </c>
      <c r="G6" s="60">
        <v>9.9675016917982493</v>
      </c>
      <c r="H6" s="60">
        <v>10.359450851428708</v>
      </c>
      <c r="I6" s="60">
        <v>11.077967115725256</v>
      </c>
      <c r="J6" s="60">
        <v>12.274594010841223</v>
      </c>
      <c r="K6" s="60">
        <v>12.914703036598377</v>
      </c>
      <c r="L6" s="60">
        <v>13.139034115040159</v>
      </c>
      <c r="M6" s="60">
        <v>12.885492711776955</v>
      </c>
      <c r="N6" s="60">
        <v>13.599859603485699</v>
      </c>
      <c r="O6" s="60">
        <v>17.105864545712361</v>
      </c>
      <c r="P6" s="60">
        <v>20.765465445009585</v>
      </c>
      <c r="Q6" s="60">
        <v>22.301713816740669</v>
      </c>
      <c r="R6" s="60">
        <v>24.179157289428836</v>
      </c>
      <c r="S6" s="60">
        <v>25.995644452795403</v>
      </c>
      <c r="T6" s="60">
        <v>26.819805189816716</v>
      </c>
      <c r="U6" s="60">
        <v>26.858389267106698</v>
      </c>
      <c r="V6" s="60">
        <v>27.527850866084325</v>
      </c>
      <c r="W6" s="60">
        <v>24.492164669451334</v>
      </c>
      <c r="X6" s="60">
        <v>24.924323574994624</v>
      </c>
      <c r="Y6" s="60">
        <v>25.359617515059437</v>
      </c>
      <c r="Z6" s="60">
        <v>24.796423676983768</v>
      </c>
      <c r="AA6" s="88">
        <v>26.817517906349615</v>
      </c>
      <c r="AB6" s="60">
        <v>28.23611499379669</v>
      </c>
      <c r="AC6" s="60">
        <v>28.239485330725191</v>
      </c>
      <c r="AD6" s="60">
        <v>28.326508527777783</v>
      </c>
      <c r="AE6" s="60">
        <v>30.103000694444461</v>
      </c>
      <c r="AF6" s="60">
        <v>30.690234083333337</v>
      </c>
      <c r="AG6" s="60">
        <v>31.27829361111112</v>
      </c>
      <c r="AH6" s="60">
        <v>31.437395305555558</v>
      </c>
      <c r="AI6" s="60">
        <v>33.4790026388889</v>
      </c>
      <c r="AJ6" s="60">
        <v>33.790874055555562</v>
      </c>
      <c r="AK6" s="60">
        <v>35.913303694444458</v>
      </c>
      <c r="AL6" s="60">
        <v>36.19052422222223</v>
      </c>
      <c r="AM6" s="60">
        <v>41.068824416666672</v>
      </c>
      <c r="AN6" s="60">
        <v>44.509404694444456</v>
      </c>
      <c r="AO6" s="60">
        <v>48.021920416666681</v>
      </c>
      <c r="AP6" s="60">
        <v>52.712335583333342</v>
      </c>
      <c r="AQ6" s="60">
        <v>58.28828358333336</v>
      </c>
      <c r="AR6" s="60">
        <v>57.041379861111132</v>
      </c>
      <c r="AS6" s="60">
        <v>59.996578388888913</v>
      </c>
      <c r="AT6" s="60">
        <v>65.2</v>
      </c>
      <c r="AU6" s="60">
        <v>66</v>
      </c>
      <c r="AV6" s="60">
        <v>70.8</v>
      </c>
      <c r="AW6" s="60">
        <v>73.7</v>
      </c>
      <c r="AX6" s="60">
        <v>77.8</v>
      </c>
      <c r="AY6" s="60">
        <v>78.8</v>
      </c>
      <c r="AZ6" s="60">
        <v>80.8</v>
      </c>
      <c r="BA6" s="61">
        <v>83</v>
      </c>
      <c r="BB6" s="61">
        <v>86</v>
      </c>
      <c r="BC6" s="61">
        <v>87.6</v>
      </c>
      <c r="BD6" s="62">
        <v>90.7</v>
      </c>
      <c r="BE6" s="64">
        <v>3.5000000000000003E-2</v>
      </c>
      <c r="BF6" s="64">
        <v>3.9E-2</v>
      </c>
      <c r="BG6" s="64">
        <v>2.3E-2</v>
      </c>
    </row>
    <row r="7" spans="1:61" x14ac:dyDescent="0.2">
      <c r="A7" s="52" t="s">
        <v>30</v>
      </c>
      <c r="B7" s="60">
        <v>415.92061015914646</v>
      </c>
      <c r="C7" s="60">
        <v>448.27561234549927</v>
      </c>
      <c r="D7" s="60">
        <v>473.31884008562861</v>
      </c>
      <c r="E7" s="60">
        <v>506.68149974042245</v>
      </c>
      <c r="F7" s="60">
        <v>545.41070098956789</v>
      </c>
      <c r="G7" s="60">
        <v>574.86582941220206</v>
      </c>
      <c r="H7" s="60">
        <v>592.65262038557796</v>
      </c>
      <c r="I7" s="60">
        <v>598.6964550845189</v>
      </c>
      <c r="J7" s="60">
        <v>593.79595803666587</v>
      </c>
      <c r="K7" s="60">
        <v>573.22471640984793</v>
      </c>
      <c r="L7" s="60">
        <v>526.15326766322505</v>
      </c>
      <c r="M7" s="60">
        <v>536.63901938367792</v>
      </c>
      <c r="N7" s="60">
        <v>525.69510965922495</v>
      </c>
      <c r="O7" s="60">
        <v>527.53847686852623</v>
      </c>
      <c r="P7" s="60">
        <v>545.08977937559735</v>
      </c>
      <c r="Q7" s="60">
        <v>533.73848621005129</v>
      </c>
      <c r="R7" s="60">
        <v>520.86287472503636</v>
      </c>
      <c r="S7" s="60">
        <v>484.17098632730006</v>
      </c>
      <c r="T7" s="60">
        <v>454.22359522022975</v>
      </c>
      <c r="U7" s="60">
        <v>485.1572261619329</v>
      </c>
      <c r="V7" s="60">
        <v>466.95405739632065</v>
      </c>
      <c r="W7" s="60">
        <v>437.62039227871929</v>
      </c>
      <c r="X7" s="60">
        <v>465.27438210255315</v>
      </c>
      <c r="Y7" s="60">
        <v>486.60212515209599</v>
      </c>
      <c r="Z7" s="60">
        <v>517.02202302276214</v>
      </c>
      <c r="AA7" s="88">
        <v>517.06090183093113</v>
      </c>
      <c r="AB7" s="60">
        <v>528.39723957976628</v>
      </c>
      <c r="AC7" s="60">
        <v>546.35096676542287</v>
      </c>
      <c r="AD7" s="60">
        <v>559.94193249491059</v>
      </c>
      <c r="AE7" s="60">
        <v>573.1081063617371</v>
      </c>
      <c r="AF7" s="60">
        <v>597.98294718778834</v>
      </c>
      <c r="AG7" s="60">
        <v>608.88979807541818</v>
      </c>
      <c r="AH7" s="60">
        <v>612.53156073830291</v>
      </c>
      <c r="AI7" s="60">
        <v>602.17908894843231</v>
      </c>
      <c r="AJ7" s="60">
        <v>604.26285063375326</v>
      </c>
      <c r="AK7" s="60">
        <v>628.39065916335676</v>
      </c>
      <c r="AL7" s="60">
        <v>600.65801492571006</v>
      </c>
      <c r="AM7" s="60">
        <v>620.11121386550656</v>
      </c>
      <c r="AN7" s="60">
        <v>602.19006152929967</v>
      </c>
      <c r="AO7" s="60">
        <v>604.62774170038176</v>
      </c>
      <c r="AP7" s="60">
        <v>595.19298386751632</v>
      </c>
      <c r="AQ7" s="60">
        <v>586.5777670445699</v>
      </c>
      <c r="AR7" s="60">
        <v>624.13830930216443</v>
      </c>
      <c r="AS7" s="60">
        <v>628.89117765983974</v>
      </c>
      <c r="AT7" s="60">
        <v>617.6</v>
      </c>
      <c r="AU7" s="60">
        <v>648.20000000000005</v>
      </c>
      <c r="AV7" s="60">
        <v>658.2</v>
      </c>
      <c r="AW7" s="60">
        <v>688.1</v>
      </c>
      <c r="AX7" s="60">
        <v>707</v>
      </c>
      <c r="AY7" s="60">
        <v>722.3</v>
      </c>
      <c r="AZ7" s="60">
        <v>743.6</v>
      </c>
      <c r="BA7" s="61">
        <v>749.1</v>
      </c>
      <c r="BB7" s="61">
        <v>740</v>
      </c>
      <c r="BC7" s="61">
        <v>819.9</v>
      </c>
      <c r="BD7" s="62">
        <v>846.6</v>
      </c>
      <c r="BE7" s="64">
        <v>3.3000000000000002E-2</v>
      </c>
      <c r="BF7" s="64">
        <v>2.7E-2</v>
      </c>
      <c r="BG7" s="64">
        <v>0.215</v>
      </c>
    </row>
    <row r="8" spans="1:61" s="55" customFormat="1" x14ac:dyDescent="0.2">
      <c r="A8" s="65" t="s">
        <v>31</v>
      </c>
      <c r="B8" s="66">
        <v>445.65372125953371</v>
      </c>
      <c r="C8" s="66">
        <v>480.50944292761818</v>
      </c>
      <c r="D8" s="66">
        <v>505.83021089919339</v>
      </c>
      <c r="E8" s="66">
        <v>542.59278594738885</v>
      </c>
      <c r="F8" s="66">
        <v>586.50738681082362</v>
      </c>
      <c r="G8" s="66">
        <v>619.4671836040003</v>
      </c>
      <c r="H8" s="66">
        <v>639.97859623700674</v>
      </c>
      <c r="I8" s="66">
        <v>651.35390470024424</v>
      </c>
      <c r="J8" s="66">
        <v>650.28845954750716</v>
      </c>
      <c r="K8" s="66">
        <v>630.83738694644626</v>
      </c>
      <c r="L8" s="66">
        <v>585.45045177826523</v>
      </c>
      <c r="M8" s="66">
        <v>596.09223709545483</v>
      </c>
      <c r="N8" s="66">
        <v>588.13916926271065</v>
      </c>
      <c r="O8" s="66">
        <v>593.95526641423862</v>
      </c>
      <c r="P8" s="66">
        <v>615.91864482060691</v>
      </c>
      <c r="Q8" s="66">
        <v>605.78927502679198</v>
      </c>
      <c r="R8" s="66">
        <v>593.31473201446522</v>
      </c>
      <c r="S8" s="66">
        <v>561.28730578009549</v>
      </c>
      <c r="T8" s="66">
        <v>529.79235041004642</v>
      </c>
      <c r="U8" s="66">
        <v>566.12714042903963</v>
      </c>
      <c r="V8" s="66">
        <v>551.24195476240504</v>
      </c>
      <c r="W8" s="66">
        <v>516.73795569817059</v>
      </c>
      <c r="X8" s="66">
        <v>545.4856156775478</v>
      </c>
      <c r="Y8" s="66">
        <v>572.80925241715545</v>
      </c>
      <c r="Z8" s="66">
        <v>607.59657269974593</v>
      </c>
      <c r="AA8" s="89">
        <v>607.63886498728073</v>
      </c>
      <c r="AB8" s="66">
        <v>620.83442632356298</v>
      </c>
      <c r="AC8" s="66">
        <v>642.645815096148</v>
      </c>
      <c r="AD8" s="66">
        <v>660.47660877268845</v>
      </c>
      <c r="AE8" s="66">
        <v>677.96397380618157</v>
      </c>
      <c r="AF8" s="66">
        <v>705.92508127112148</v>
      </c>
      <c r="AG8" s="66">
        <v>718.72631668652923</v>
      </c>
      <c r="AH8" s="66">
        <v>724.07460604385835</v>
      </c>
      <c r="AI8" s="66">
        <v>714.41536658732116</v>
      </c>
      <c r="AJ8" s="66">
        <v>722.2451246893088</v>
      </c>
      <c r="AK8" s="66">
        <v>753.52468785780115</v>
      </c>
      <c r="AL8" s="66">
        <v>720.89073914793221</v>
      </c>
      <c r="AM8" s="66">
        <v>748.64656328217302</v>
      </c>
      <c r="AN8" s="66">
        <v>736.48426622374404</v>
      </c>
      <c r="AO8" s="66">
        <v>740.4694371170483</v>
      </c>
      <c r="AP8" s="66">
        <v>734.45096945084958</v>
      </c>
      <c r="AQ8" s="66">
        <v>730.1132506279032</v>
      </c>
      <c r="AR8" s="66">
        <v>772.08258916327543</v>
      </c>
      <c r="AS8" s="66">
        <v>778.22403104872853</v>
      </c>
      <c r="AT8" s="66">
        <v>769.4</v>
      </c>
      <c r="AU8" s="66">
        <v>802.5</v>
      </c>
      <c r="AV8" s="66">
        <v>826.6</v>
      </c>
      <c r="AW8" s="66">
        <v>859</v>
      </c>
      <c r="AX8" s="66">
        <v>889.1</v>
      </c>
      <c r="AY8" s="66">
        <v>910.7</v>
      </c>
      <c r="AZ8" s="66">
        <v>934.1</v>
      </c>
      <c r="BA8" s="66">
        <v>938.3</v>
      </c>
      <c r="BB8" s="66">
        <v>935.3</v>
      </c>
      <c r="BC8" s="66">
        <v>1025.8</v>
      </c>
      <c r="BD8" s="89">
        <v>1057.5999999999999</v>
      </c>
      <c r="BE8" s="67">
        <v>3.1E-2</v>
      </c>
      <c r="BF8" s="67">
        <v>2.8000000000000001E-2</v>
      </c>
      <c r="BG8" s="134">
        <v>0.26900000000000002</v>
      </c>
    </row>
    <row r="9" spans="1:61" x14ac:dyDescent="0.2">
      <c r="B9" s="60"/>
      <c r="C9" s="60"/>
      <c r="D9" s="60"/>
      <c r="E9" s="60"/>
      <c r="F9" s="60"/>
      <c r="G9" s="60"/>
      <c r="H9" s="60"/>
      <c r="I9" s="60"/>
      <c r="J9" s="60"/>
      <c r="K9" s="60"/>
      <c r="L9" s="60"/>
      <c r="M9" s="60"/>
      <c r="N9" s="60"/>
      <c r="O9" s="60"/>
      <c r="P9" s="60"/>
      <c r="Q9" s="60"/>
      <c r="R9" s="60"/>
      <c r="S9" s="60"/>
      <c r="T9" s="60"/>
      <c r="U9" s="60"/>
      <c r="V9" s="60"/>
      <c r="W9" s="60"/>
      <c r="X9" s="60"/>
      <c r="Y9" s="60"/>
      <c r="Z9" s="60"/>
      <c r="AA9" s="88"/>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1"/>
      <c r="BB9" s="61"/>
      <c r="BC9" s="62"/>
      <c r="BD9" s="62"/>
      <c r="BE9" s="64"/>
      <c r="BF9" s="64"/>
      <c r="BG9" s="64"/>
    </row>
    <row r="10" spans="1:61" x14ac:dyDescent="0.2">
      <c r="A10" s="54" t="s">
        <v>32</v>
      </c>
      <c r="B10" s="60">
        <v>4.1234000000000011</v>
      </c>
      <c r="C10" s="60">
        <v>4.465720000000001</v>
      </c>
      <c r="D10" s="60">
        <v>4.6699450000000011</v>
      </c>
      <c r="E10" s="60">
        <v>5.1999575000000009</v>
      </c>
      <c r="F10" s="60">
        <v>5.1805075</v>
      </c>
      <c r="G10" s="60">
        <v>5.8544500000000008</v>
      </c>
      <c r="H10" s="60">
        <v>6.3202775000000013</v>
      </c>
      <c r="I10" s="60">
        <v>7.0924425000000015</v>
      </c>
      <c r="J10" s="60">
        <v>8.0707775000000002</v>
      </c>
      <c r="K10" s="60">
        <v>8.5424400000000027</v>
      </c>
      <c r="L10" s="60">
        <v>8.7525000000000013</v>
      </c>
      <c r="M10" s="60">
        <v>9.8514250000000008</v>
      </c>
      <c r="N10" s="60">
        <v>10.289050000000001</v>
      </c>
      <c r="O10" s="60">
        <v>10.007025000000002</v>
      </c>
      <c r="P10" s="60">
        <v>10.289050000000001</v>
      </c>
      <c r="Q10" s="60">
        <v>11.212925</v>
      </c>
      <c r="R10" s="60">
        <v>11.718625000000001</v>
      </c>
      <c r="S10" s="60">
        <v>13.313525000000002</v>
      </c>
      <c r="T10" s="60">
        <v>14.315200000000003</v>
      </c>
      <c r="U10" s="60">
        <v>15.239075000000001</v>
      </c>
      <c r="V10" s="60">
        <v>15.569725000000004</v>
      </c>
      <c r="W10" s="60">
        <v>16.824250000000003</v>
      </c>
      <c r="X10" s="60">
        <v>16.833975000000002</v>
      </c>
      <c r="Y10" s="60">
        <v>19.663950000000003</v>
      </c>
      <c r="Z10" s="60">
        <v>20.655900000000006</v>
      </c>
      <c r="AA10" s="88">
        <v>19.732025000000004</v>
      </c>
      <c r="AB10" s="60">
        <v>20.091850000000004</v>
      </c>
      <c r="AC10" s="60">
        <v>21.725650000000005</v>
      </c>
      <c r="AD10" s="60">
        <v>22.941275000000001</v>
      </c>
      <c r="AE10" s="60">
        <v>23.583125000000003</v>
      </c>
      <c r="AF10" s="60">
        <v>26.247775000000004</v>
      </c>
      <c r="AG10" s="60">
        <v>30.118325000000006</v>
      </c>
      <c r="AH10" s="60">
        <v>27.75515</v>
      </c>
      <c r="AI10" s="60">
        <v>29.670975000000002</v>
      </c>
      <c r="AJ10" s="60">
        <v>31.470100000000002</v>
      </c>
      <c r="AK10" s="60">
        <v>32.296725000000009</v>
      </c>
      <c r="AL10" s="60">
        <v>30.235025000000004</v>
      </c>
      <c r="AM10" s="60">
        <v>29.437575000000006</v>
      </c>
      <c r="AN10" s="60">
        <v>33.629050000000007</v>
      </c>
      <c r="AO10" s="60">
        <v>36.809125000000009</v>
      </c>
      <c r="AP10" s="60">
        <v>39.289000000000009</v>
      </c>
      <c r="AQ10" s="60">
        <v>40.650500000000001</v>
      </c>
      <c r="AR10" s="60">
        <v>42.712200000000003</v>
      </c>
      <c r="AS10" s="60">
        <v>43.188725000000005</v>
      </c>
      <c r="AT10" s="60">
        <v>41.8</v>
      </c>
      <c r="AU10" s="60">
        <v>42.1</v>
      </c>
      <c r="AV10" s="60">
        <v>43.8</v>
      </c>
      <c r="AW10" s="60">
        <v>45.7</v>
      </c>
      <c r="AX10" s="60">
        <v>46</v>
      </c>
      <c r="AY10" s="60">
        <v>46.2</v>
      </c>
      <c r="AZ10" s="60">
        <v>46.7</v>
      </c>
      <c r="BA10" s="61">
        <v>48.2</v>
      </c>
      <c r="BB10" s="61">
        <v>48.3</v>
      </c>
      <c r="BC10" s="61">
        <v>48.7</v>
      </c>
      <c r="BD10" s="62">
        <v>47.5</v>
      </c>
      <c r="BE10" s="64">
        <v>-2.5000000000000001E-2</v>
      </c>
      <c r="BF10" s="64">
        <v>1.2E-2</v>
      </c>
      <c r="BG10" s="64">
        <v>1.2E-2</v>
      </c>
    </row>
    <row r="11" spans="1:61" x14ac:dyDescent="0.2">
      <c r="A11" s="54" t="s">
        <v>33</v>
      </c>
      <c r="B11" s="60">
        <v>5.1342153075221234E-2</v>
      </c>
      <c r="C11" s="60">
        <v>6.0040260951327418E-2</v>
      </c>
      <c r="D11" s="60">
        <v>6.7871599336283173E-2</v>
      </c>
      <c r="E11" s="60">
        <v>7.1728977013274312E-2</v>
      </c>
      <c r="F11" s="60">
        <v>7.5596492345132715E-2</v>
      </c>
      <c r="G11" s="60">
        <v>8.1101238938053072E-2</v>
      </c>
      <c r="H11" s="60">
        <v>0.12773445132743361</v>
      </c>
      <c r="I11" s="60">
        <v>0.17538142920353977</v>
      </c>
      <c r="J11" s="60">
        <v>0.20072556637168137</v>
      </c>
      <c r="K11" s="60">
        <v>0.3862446504424778</v>
      </c>
      <c r="L11" s="60">
        <v>0.41969891150442468</v>
      </c>
      <c r="M11" s="60">
        <v>0.48356613716814151</v>
      </c>
      <c r="N11" s="60">
        <v>0.60319046460176973</v>
      </c>
      <c r="O11" s="60">
        <v>0.79377837610619451</v>
      </c>
      <c r="P11" s="60">
        <v>0.86981078761061936</v>
      </c>
      <c r="Q11" s="60">
        <v>1.0168067831858405</v>
      </c>
      <c r="R11" s="60">
        <v>0.91238893805309718</v>
      </c>
      <c r="S11" s="60">
        <v>1.3037024159292034</v>
      </c>
      <c r="T11" s="60">
        <v>1.7629381814159288</v>
      </c>
      <c r="U11" s="60">
        <v>2.051861345132743</v>
      </c>
      <c r="V11" s="60">
        <v>2.5739505707964594</v>
      </c>
      <c r="W11" s="60">
        <v>2.9987183097345125</v>
      </c>
      <c r="X11" s="60">
        <v>3.3474536371681407</v>
      </c>
      <c r="Y11" s="60">
        <v>3.3697564778761055</v>
      </c>
      <c r="Z11" s="60">
        <v>3.4549127787610612</v>
      </c>
      <c r="AA11" s="88">
        <v>3.1455135797433624</v>
      </c>
      <c r="AB11" s="60">
        <v>3.2700607523805298</v>
      </c>
      <c r="AC11" s="60">
        <v>3.7043994512787606</v>
      </c>
      <c r="AD11" s="60">
        <v>4.3394627027831847</v>
      </c>
      <c r="AE11" s="60">
        <v>4.7391701588893795</v>
      </c>
      <c r="AF11" s="60">
        <v>5.2304946433274333</v>
      </c>
      <c r="AG11" s="60">
        <v>5.7627488955265473</v>
      </c>
      <c r="AH11" s="60">
        <v>6.2624916885663708</v>
      </c>
      <c r="AI11" s="60">
        <v>6.5631522290884936</v>
      </c>
      <c r="AJ11" s="60">
        <v>7.7880455298451317</v>
      </c>
      <c r="AK11" s="60">
        <v>9.7045052595172319</v>
      </c>
      <c r="AL11" s="60">
        <v>12.28619389720504</v>
      </c>
      <c r="AM11" s="60">
        <v>14.51625195912389</v>
      </c>
      <c r="AN11" s="60">
        <v>16.247291989224689</v>
      </c>
      <c r="AO11" s="60">
        <v>19.32248371872566</v>
      </c>
      <c r="AP11" s="60">
        <v>20.127115692898538</v>
      </c>
      <c r="AQ11" s="60">
        <v>21.169781704271642</v>
      </c>
      <c r="AR11" s="60">
        <v>21.801636413828241</v>
      </c>
      <c r="AS11" s="60">
        <v>25.66088546265388</v>
      </c>
      <c r="AT11" s="60">
        <v>20.7</v>
      </c>
      <c r="AU11" s="60">
        <v>27.6</v>
      </c>
      <c r="AV11" s="60">
        <v>27.5</v>
      </c>
      <c r="AW11" s="60">
        <v>32.6</v>
      </c>
      <c r="AX11" s="60">
        <v>38.4</v>
      </c>
      <c r="AY11" s="60">
        <v>40.700000000000003</v>
      </c>
      <c r="AZ11" s="60">
        <v>42.9</v>
      </c>
      <c r="BA11" s="61">
        <v>37.1</v>
      </c>
      <c r="BB11" s="61">
        <v>37.6</v>
      </c>
      <c r="BC11" s="61">
        <v>35.9</v>
      </c>
      <c r="BD11" s="62">
        <v>35.799999999999997</v>
      </c>
      <c r="BE11" s="64">
        <v>-2E-3</v>
      </c>
      <c r="BF11" s="64">
        <v>3.4000000000000002E-2</v>
      </c>
      <c r="BG11" s="64">
        <v>8.9999999999999993E-3</v>
      </c>
    </row>
    <row r="12" spans="1:61" x14ac:dyDescent="0.2">
      <c r="A12" s="54" t="s">
        <v>34</v>
      </c>
      <c r="B12" s="60">
        <v>0.61778</v>
      </c>
      <c r="C12" s="60">
        <v>0.64515</v>
      </c>
      <c r="D12" s="60">
        <v>0.5718375</v>
      </c>
      <c r="E12" s="60">
        <v>0.48874999999999996</v>
      </c>
      <c r="F12" s="60">
        <v>0.64319499999999996</v>
      </c>
      <c r="G12" s="60">
        <v>0.6422175</v>
      </c>
      <c r="H12" s="60">
        <v>0.65492500000000009</v>
      </c>
      <c r="I12" s="60">
        <v>0.59627499999999989</v>
      </c>
      <c r="J12" s="60">
        <v>0.46822249999999999</v>
      </c>
      <c r="K12" s="60">
        <v>0.48777249999999994</v>
      </c>
      <c r="L12" s="60">
        <v>0.55326500000000001</v>
      </c>
      <c r="M12" s="60">
        <v>0.60409499999999994</v>
      </c>
      <c r="N12" s="60">
        <v>0.62168999999999996</v>
      </c>
      <c r="O12" s="60">
        <v>0.5806349999999999</v>
      </c>
      <c r="P12" s="60">
        <v>0.68718250000000003</v>
      </c>
      <c r="Q12" s="60">
        <v>0.70379999999999998</v>
      </c>
      <c r="R12" s="60">
        <v>0.69304749999999993</v>
      </c>
      <c r="S12" s="60">
        <v>0.71748499999999993</v>
      </c>
      <c r="T12" s="60">
        <v>0.77417999999999998</v>
      </c>
      <c r="U12" s="60">
        <v>0.79177500000000001</v>
      </c>
      <c r="V12" s="60">
        <v>0.79079750000000004</v>
      </c>
      <c r="W12" s="60">
        <v>0.72334999999999994</v>
      </c>
      <c r="X12" s="60">
        <v>0.70184499999999994</v>
      </c>
      <c r="Y12" s="60">
        <v>0.98629750000000016</v>
      </c>
      <c r="Z12" s="60">
        <v>1.5385850000000001</v>
      </c>
      <c r="AA12" s="88">
        <v>1.6519749999999997</v>
      </c>
      <c r="AB12" s="60">
        <v>1.9455827000000001</v>
      </c>
      <c r="AC12" s="60">
        <v>2.1762055999999999</v>
      </c>
      <c r="AD12" s="60">
        <v>2.2534036633832004</v>
      </c>
      <c r="AE12" s="60">
        <v>2.1734144</v>
      </c>
      <c r="AF12" s="60">
        <v>2.0827003999999998</v>
      </c>
      <c r="AG12" s="60">
        <v>2.11666</v>
      </c>
      <c r="AH12" s="60">
        <v>2.8799369000000001</v>
      </c>
      <c r="AI12" s="60">
        <v>3.9771110999999997</v>
      </c>
      <c r="AJ12" s="60">
        <v>5.4328381999999991</v>
      </c>
      <c r="AK12" s="60">
        <v>7.0140529999999996</v>
      </c>
      <c r="AL12" s="60">
        <v>7.9501517000000002</v>
      </c>
      <c r="AM12" s="60">
        <v>8.0177220000000009</v>
      </c>
      <c r="AN12" s="60">
        <v>8.6738865999999994</v>
      </c>
      <c r="AO12" s="60">
        <v>9.4150181803371673</v>
      </c>
      <c r="AP12" s="60">
        <v>9.1077577210200484</v>
      </c>
      <c r="AQ12" s="60">
        <v>8.4283498581948688</v>
      </c>
      <c r="AR12" s="60">
        <v>4.9681034000000013</v>
      </c>
      <c r="AS12" s="60">
        <v>2.7651488000000004</v>
      </c>
      <c r="AT12" s="60">
        <v>2.8</v>
      </c>
      <c r="AU12" s="60">
        <v>5.7</v>
      </c>
      <c r="AV12" s="60">
        <v>5.8</v>
      </c>
      <c r="AW12" s="60">
        <v>5.3</v>
      </c>
      <c r="AX12" s="60">
        <v>5.3</v>
      </c>
      <c r="AY12" s="60">
        <v>4.4000000000000004</v>
      </c>
      <c r="AZ12" s="60">
        <v>4.8</v>
      </c>
      <c r="BA12" s="61">
        <v>5.9</v>
      </c>
      <c r="BB12" s="61">
        <v>5.6</v>
      </c>
      <c r="BC12" s="61">
        <v>6.4</v>
      </c>
      <c r="BD12" s="62">
        <v>6.5</v>
      </c>
      <c r="BE12" s="64">
        <v>1.0999999999999999E-2</v>
      </c>
      <c r="BF12" s="64">
        <v>8.7999999999999995E-2</v>
      </c>
      <c r="BG12" s="64">
        <v>2E-3</v>
      </c>
    </row>
    <row r="13" spans="1:61" x14ac:dyDescent="0.2">
      <c r="A13" s="54" t="s">
        <v>35</v>
      </c>
      <c r="B13" s="60">
        <v>0.89512500000000006</v>
      </c>
      <c r="C13" s="60">
        <v>0.93362500000000004</v>
      </c>
      <c r="D13" s="60">
        <v>1.155</v>
      </c>
      <c r="E13" s="60">
        <v>1.1771375000000002</v>
      </c>
      <c r="F13" s="60">
        <v>1.2854187500000003</v>
      </c>
      <c r="G13" s="60">
        <v>1.2493250000000002</v>
      </c>
      <c r="H13" s="60">
        <v>1.3004499999999979</v>
      </c>
      <c r="I13" s="60">
        <v>1.5885249999999975</v>
      </c>
      <c r="J13" s="60">
        <v>1.6459999999999972</v>
      </c>
      <c r="K13" s="60">
        <v>1.7125749999999973</v>
      </c>
      <c r="L13" s="60">
        <v>1.6142249999999976</v>
      </c>
      <c r="M13" s="60">
        <v>1.7204499999999974</v>
      </c>
      <c r="N13" s="60">
        <v>1.9254749999999969</v>
      </c>
      <c r="O13" s="60">
        <v>2.3850749999999961</v>
      </c>
      <c r="P13" s="60">
        <v>2.5721499999999962</v>
      </c>
      <c r="Q13" s="60">
        <v>2.8371499999999958</v>
      </c>
      <c r="R13" s="60">
        <v>3.0634499999999951</v>
      </c>
      <c r="S13" s="60">
        <v>3.3031249999999948</v>
      </c>
      <c r="T13" s="60">
        <v>3.6559749999999944</v>
      </c>
      <c r="U13" s="60">
        <v>3.6305749999999946</v>
      </c>
      <c r="V13" s="60">
        <v>3.6432249999999944</v>
      </c>
      <c r="W13" s="60">
        <v>3.7070749999999939</v>
      </c>
      <c r="X13" s="60">
        <v>3.763624999999994</v>
      </c>
      <c r="Y13" s="60">
        <v>3.7778249999999942</v>
      </c>
      <c r="Z13" s="60">
        <v>3.6058999999999943</v>
      </c>
      <c r="AA13" s="88">
        <v>3.7419499999999939</v>
      </c>
      <c r="AB13" s="60">
        <v>3.8582499999999942</v>
      </c>
      <c r="AC13" s="60">
        <v>3.7965749999999945</v>
      </c>
      <c r="AD13" s="60">
        <v>3.9416749999999938</v>
      </c>
      <c r="AE13" s="60">
        <v>3.8996499999999936</v>
      </c>
      <c r="AF13" s="60">
        <v>4.1472499999999934</v>
      </c>
      <c r="AG13" s="60">
        <v>4.5102749999999929</v>
      </c>
      <c r="AH13" s="60">
        <v>5.6739999999999915</v>
      </c>
      <c r="AI13" s="60">
        <v>6.5886249999999897</v>
      </c>
      <c r="AJ13" s="60">
        <v>5.6908999999999912</v>
      </c>
      <c r="AK13" s="60">
        <v>5.7358073550783377</v>
      </c>
      <c r="AL13" s="60">
        <v>5.9389931181199573</v>
      </c>
      <c r="AM13" s="60">
        <v>5.9986814911663897</v>
      </c>
      <c r="AN13" s="60">
        <v>5.7499799368062572</v>
      </c>
      <c r="AO13" s="60">
        <v>6.1348200406490045</v>
      </c>
      <c r="AP13" s="60">
        <v>6.4463442890146281</v>
      </c>
      <c r="AQ13" s="60">
        <v>6.764682278595596</v>
      </c>
      <c r="AR13" s="60">
        <v>7.1616342332665637</v>
      </c>
      <c r="AS13" s="60">
        <v>7.275114453895041</v>
      </c>
      <c r="AT13" s="60">
        <v>8.4</v>
      </c>
      <c r="AU13" s="60">
        <v>8.6999999999999993</v>
      </c>
      <c r="AV13" s="60">
        <v>8.5</v>
      </c>
      <c r="AW13" s="60">
        <v>9.5</v>
      </c>
      <c r="AX13" s="60">
        <v>10.5</v>
      </c>
      <c r="AY13" s="60">
        <v>11.4</v>
      </c>
      <c r="AZ13" s="60">
        <v>11.2</v>
      </c>
      <c r="BA13" s="61">
        <v>12.1</v>
      </c>
      <c r="BB13" s="61">
        <v>12.4</v>
      </c>
      <c r="BC13" s="61">
        <v>13.2</v>
      </c>
      <c r="BD13" s="62">
        <v>13.4</v>
      </c>
      <c r="BE13" s="64">
        <v>1.7999999999999999E-2</v>
      </c>
      <c r="BF13" s="64">
        <v>6.0999999999999999E-2</v>
      </c>
      <c r="BG13" s="64">
        <v>3.0000000000000001E-3</v>
      </c>
    </row>
    <row r="14" spans="1:61" x14ac:dyDescent="0.2">
      <c r="A14" s="54" t="s">
        <v>36</v>
      </c>
      <c r="B14" s="60">
        <v>0</v>
      </c>
      <c r="C14" s="60">
        <v>0</v>
      </c>
      <c r="D14" s="60">
        <v>0</v>
      </c>
      <c r="E14" s="60">
        <v>0</v>
      </c>
      <c r="F14" s="60">
        <v>0</v>
      </c>
      <c r="G14" s="60">
        <v>6.9779999999999995E-2</v>
      </c>
      <c r="H14" s="60">
        <v>6.9779999999999995E-2</v>
      </c>
      <c r="I14" s="60">
        <v>0.10118100000000001</v>
      </c>
      <c r="J14" s="60">
        <v>5.8150000000000007E-2</v>
      </c>
      <c r="K14" s="60">
        <v>0.11630000000000001</v>
      </c>
      <c r="L14" s="60">
        <v>0.145375</v>
      </c>
      <c r="M14" s="60">
        <v>0.13258200000000001</v>
      </c>
      <c r="N14" s="60">
        <v>8.4899000000000002E-2</v>
      </c>
      <c r="O14" s="60">
        <v>8.7224999999999997E-2</v>
      </c>
      <c r="P14" s="60">
        <v>6.2801999999999997E-2</v>
      </c>
      <c r="Q14" s="60">
        <v>4.8846000000000007E-2</v>
      </c>
      <c r="R14" s="60">
        <v>7.9084000000000002E-2</v>
      </c>
      <c r="S14" s="60">
        <v>0.10234399999999999</v>
      </c>
      <c r="T14" s="60">
        <v>0.12676699999999999</v>
      </c>
      <c r="U14" s="60">
        <v>0.182591</v>
      </c>
      <c r="V14" s="60">
        <v>0.18608</v>
      </c>
      <c r="W14" s="60">
        <v>0.184917</v>
      </c>
      <c r="X14" s="60">
        <v>0.172124</v>
      </c>
      <c r="Y14" s="60">
        <v>0.20119900000000002</v>
      </c>
      <c r="Z14" s="60">
        <v>0.15933100000000003</v>
      </c>
      <c r="AA14" s="88">
        <v>0.26167499999999999</v>
      </c>
      <c r="AB14" s="60">
        <v>0.32098800000000005</v>
      </c>
      <c r="AC14" s="60">
        <v>0.32215100000000002</v>
      </c>
      <c r="AD14" s="60">
        <v>0.37099700000000002</v>
      </c>
      <c r="AE14" s="60">
        <v>0.33494400000000008</v>
      </c>
      <c r="AF14" s="60">
        <v>0.32331400000000005</v>
      </c>
      <c r="AG14" s="60">
        <v>0.34308499999999997</v>
      </c>
      <c r="AH14" s="60">
        <v>0.31284700000000004</v>
      </c>
      <c r="AI14" s="60">
        <v>0.31866200000000006</v>
      </c>
      <c r="AJ14" s="60">
        <v>0.30005400000000004</v>
      </c>
      <c r="AK14" s="60">
        <v>0.32680300000000007</v>
      </c>
      <c r="AL14" s="60">
        <v>0.33261800000000002</v>
      </c>
      <c r="AM14" s="60">
        <v>0.132420710490707</v>
      </c>
      <c r="AN14" s="60">
        <v>0.231085542324967</v>
      </c>
      <c r="AO14" s="60">
        <v>0.53788989248999997</v>
      </c>
      <c r="AP14" s="60">
        <v>0.55226989684125005</v>
      </c>
      <c r="AQ14" s="60">
        <v>0.60344198439749996</v>
      </c>
      <c r="AR14" s="60">
        <v>0.54683086425571015</v>
      </c>
      <c r="AS14" s="60">
        <v>0.49879148719716804</v>
      </c>
      <c r="AT14" s="60">
        <v>0.6</v>
      </c>
      <c r="AU14" s="60">
        <v>0.6</v>
      </c>
      <c r="AV14" s="60">
        <v>0.6</v>
      </c>
      <c r="AW14" s="60">
        <v>0.7</v>
      </c>
      <c r="AX14" s="60">
        <v>0.9</v>
      </c>
      <c r="AY14" s="60">
        <v>0.9</v>
      </c>
      <c r="AZ14" s="60">
        <v>0.8</v>
      </c>
      <c r="BA14" s="61">
        <v>0.9</v>
      </c>
      <c r="BB14" s="61">
        <v>0.8</v>
      </c>
      <c r="BC14" s="61">
        <v>0.7</v>
      </c>
      <c r="BD14" s="62">
        <v>0.6</v>
      </c>
      <c r="BE14" s="64">
        <v>-0.106</v>
      </c>
      <c r="BF14" s="64">
        <v>3.5999999999999997E-2</v>
      </c>
      <c r="BG14" s="64" t="s">
        <v>245</v>
      </c>
    </row>
    <row r="15" spans="1:61" x14ac:dyDescent="0.2">
      <c r="A15" s="54" t="s">
        <v>37</v>
      </c>
      <c r="B15" s="60">
        <v>0.36575000000000002</v>
      </c>
      <c r="C15" s="60">
        <v>0.38211250000000008</v>
      </c>
      <c r="D15" s="60">
        <v>0.35708750000000006</v>
      </c>
      <c r="E15" s="60">
        <v>0.39751250000000005</v>
      </c>
      <c r="F15" s="60">
        <v>0.40521250000000003</v>
      </c>
      <c r="G15" s="60">
        <v>0.39751250000000005</v>
      </c>
      <c r="H15" s="60">
        <v>0.4745125</v>
      </c>
      <c r="I15" s="60">
        <v>0.4562250000000001</v>
      </c>
      <c r="J15" s="60">
        <v>0.44660000000000011</v>
      </c>
      <c r="K15" s="60">
        <v>0.46007500000000007</v>
      </c>
      <c r="L15" s="60">
        <v>0.56787500000000002</v>
      </c>
      <c r="M15" s="60">
        <v>0.61599999999999999</v>
      </c>
      <c r="N15" s="60">
        <v>0.61166875000000009</v>
      </c>
      <c r="O15" s="60">
        <v>0.63910000000000011</v>
      </c>
      <c r="P15" s="60">
        <v>0.59097500000000014</v>
      </c>
      <c r="Q15" s="60">
        <v>0.63525000000000009</v>
      </c>
      <c r="R15" s="60">
        <v>0.72957499999999997</v>
      </c>
      <c r="S15" s="60">
        <v>0.76566875000000001</v>
      </c>
      <c r="T15" s="60">
        <v>0.50435000000000008</v>
      </c>
      <c r="U15" s="60">
        <v>0.68145</v>
      </c>
      <c r="V15" s="60">
        <v>0.53130000000000011</v>
      </c>
      <c r="W15" s="60">
        <v>0.56354375000000012</v>
      </c>
      <c r="X15" s="60">
        <v>0.56017499999999998</v>
      </c>
      <c r="Y15" s="60">
        <v>0.52841250000000006</v>
      </c>
      <c r="Z15" s="60">
        <v>0.44804375000000007</v>
      </c>
      <c r="AA15" s="88">
        <v>0.42879375000000008</v>
      </c>
      <c r="AB15" s="60">
        <v>0.40232499999999999</v>
      </c>
      <c r="AC15" s="60">
        <v>0.36286250000000003</v>
      </c>
      <c r="AD15" s="60">
        <v>0.38211250000000008</v>
      </c>
      <c r="AE15" s="60">
        <v>0.39847500000000008</v>
      </c>
      <c r="AF15" s="60">
        <v>0.38596250000000004</v>
      </c>
      <c r="AG15" s="60">
        <v>0.39173750000000007</v>
      </c>
      <c r="AH15" s="60">
        <v>0.23196249999999999</v>
      </c>
      <c r="AI15" s="60">
        <v>0.39366250000000008</v>
      </c>
      <c r="AJ15" s="60">
        <v>0.39558750000000004</v>
      </c>
      <c r="AK15" s="60">
        <v>0.33254375000000008</v>
      </c>
      <c r="AL15" s="60">
        <v>0.35612500000000002</v>
      </c>
      <c r="AM15" s="60">
        <v>0.42542500000000005</v>
      </c>
      <c r="AN15" s="60">
        <v>0.5033875000000001</v>
      </c>
      <c r="AO15" s="60">
        <v>0.8277500000000001</v>
      </c>
      <c r="AP15" s="60">
        <v>1.459970120893082</v>
      </c>
      <c r="AQ15" s="60">
        <v>1.7086442047708688</v>
      </c>
      <c r="AR15" s="60">
        <v>2.5751993196649541</v>
      </c>
      <c r="AS15" s="60">
        <v>3.2693901399349716</v>
      </c>
      <c r="AT15" s="60">
        <v>3.3</v>
      </c>
      <c r="AU15" s="60">
        <v>5.4</v>
      </c>
      <c r="AV15" s="60">
        <v>6.3</v>
      </c>
      <c r="AW15" s="60">
        <v>6.9</v>
      </c>
      <c r="AX15" s="60">
        <v>6.7</v>
      </c>
      <c r="AY15" s="60">
        <v>7.4</v>
      </c>
      <c r="AZ15" s="60">
        <v>7.6</v>
      </c>
      <c r="BA15" s="61">
        <v>8.5</v>
      </c>
      <c r="BB15" s="61">
        <v>7.5</v>
      </c>
      <c r="BC15" s="61">
        <v>8</v>
      </c>
      <c r="BD15" s="62">
        <v>8.3000000000000007</v>
      </c>
      <c r="BE15" s="64">
        <v>3.6999999999999998E-2</v>
      </c>
      <c r="BF15" s="64">
        <v>9.4E-2</v>
      </c>
      <c r="BG15" s="64">
        <v>2E-3</v>
      </c>
    </row>
    <row r="16" spans="1:61" x14ac:dyDescent="0.2">
      <c r="A16" s="54" t="s">
        <v>38</v>
      </c>
      <c r="B16" s="60">
        <v>1.223476</v>
      </c>
      <c r="C16" s="60">
        <v>1.4351419999999999</v>
      </c>
      <c r="D16" s="60">
        <v>1.5840060000000002</v>
      </c>
      <c r="E16" s="60">
        <v>1.6619270000000002</v>
      </c>
      <c r="F16" s="60">
        <v>1.6712310000000001</v>
      </c>
      <c r="G16" s="60">
        <v>1.9119720000000002</v>
      </c>
      <c r="H16" s="60">
        <v>1.8634999999999973</v>
      </c>
      <c r="I16" s="60">
        <v>1.9260749999999971</v>
      </c>
      <c r="J16" s="60">
        <v>1.8497999999999972</v>
      </c>
      <c r="K16" s="60">
        <v>1.6899749999999976</v>
      </c>
      <c r="L16" s="60">
        <v>1.5359749999999976</v>
      </c>
      <c r="M16" s="60">
        <v>1.7288249999999972</v>
      </c>
      <c r="N16" s="60">
        <v>2.0321499999999966</v>
      </c>
      <c r="O16" s="60">
        <v>2.4260249999999961</v>
      </c>
      <c r="P16" s="60">
        <v>2.5076499999999964</v>
      </c>
      <c r="Q16" s="60">
        <v>2.8332499999999956</v>
      </c>
      <c r="R16" s="60">
        <v>3.1209499999999952</v>
      </c>
      <c r="S16" s="60">
        <v>3.7931249999999941</v>
      </c>
      <c r="T16" s="60">
        <v>3.9297249999999941</v>
      </c>
      <c r="U16" s="60">
        <v>4.1175999999999933</v>
      </c>
      <c r="V16" s="60">
        <v>4.2151999999999941</v>
      </c>
      <c r="W16" s="60">
        <v>4.3134499999999933</v>
      </c>
      <c r="X16" s="60">
        <v>4.5693499999999929</v>
      </c>
      <c r="Y16" s="60">
        <v>5.2594249999999914</v>
      </c>
      <c r="Z16" s="60">
        <v>5.2694749999999919</v>
      </c>
      <c r="AA16" s="88">
        <v>5.4633749999999912</v>
      </c>
      <c r="AB16" s="60">
        <v>5.5351654616250006</v>
      </c>
      <c r="AC16" s="60">
        <v>5.3488011220153133</v>
      </c>
      <c r="AD16" s="60">
        <v>6.0033137842500013</v>
      </c>
      <c r="AE16" s="60">
        <v>6.8757219525300011</v>
      </c>
      <c r="AF16" s="60">
        <v>7.3813221409650023</v>
      </c>
      <c r="AG16" s="60">
        <v>8.3344046573947708</v>
      </c>
      <c r="AH16" s="60">
        <v>9.0443364426804393</v>
      </c>
      <c r="AI16" s="60">
        <v>9.0443364426804393</v>
      </c>
      <c r="AJ16" s="60">
        <v>9.2777386734592895</v>
      </c>
      <c r="AK16" s="60">
        <v>9.1451715408835383</v>
      </c>
      <c r="AL16" s="60">
        <v>10.561399661888952</v>
      </c>
      <c r="AM16" s="60">
        <v>11.262727559918545</v>
      </c>
      <c r="AN16" s="60">
        <v>12.083461400404174</v>
      </c>
      <c r="AO16" s="60">
        <v>13.290981102870429</v>
      </c>
      <c r="AP16" s="60">
        <v>14.767518335568615</v>
      </c>
      <c r="AQ16" s="60">
        <v>15.742227738490442</v>
      </c>
      <c r="AR16" s="60">
        <v>16.48840352219192</v>
      </c>
      <c r="AS16" s="60">
        <v>15.783805525248884</v>
      </c>
      <c r="AT16" s="60">
        <v>19.100000000000001</v>
      </c>
      <c r="AU16" s="60">
        <v>20.7</v>
      </c>
      <c r="AV16" s="60">
        <v>20.5</v>
      </c>
      <c r="AW16" s="60">
        <v>20.2</v>
      </c>
      <c r="AX16" s="60">
        <v>20.399999999999999</v>
      </c>
      <c r="AY16" s="60">
        <v>20.5</v>
      </c>
      <c r="AZ16" s="60">
        <v>19.600000000000001</v>
      </c>
      <c r="BA16" s="61">
        <v>16.899999999999999</v>
      </c>
      <c r="BB16" s="61">
        <v>18.3</v>
      </c>
      <c r="BC16" s="61">
        <v>17.399999999999999</v>
      </c>
      <c r="BD16" s="62">
        <v>17.5</v>
      </c>
      <c r="BE16" s="64">
        <v>0.01</v>
      </c>
      <c r="BF16" s="64">
        <v>-0.01</v>
      </c>
      <c r="BG16" s="64">
        <v>4.0000000000000001E-3</v>
      </c>
    </row>
    <row r="17" spans="1:59" x14ac:dyDescent="0.2">
      <c r="A17" s="54" t="s">
        <v>39</v>
      </c>
      <c r="B17" s="60">
        <v>7.5180300000000013</v>
      </c>
      <c r="C17" s="60">
        <v>7.8832200000000006</v>
      </c>
      <c r="D17" s="60">
        <v>8.6380200000000009</v>
      </c>
      <c r="E17" s="60">
        <v>8.9166299999999996</v>
      </c>
      <c r="F17" s="60">
        <v>9.1763700000000004</v>
      </c>
      <c r="G17" s="60">
        <v>8.5581000000000014</v>
      </c>
      <c r="H17" s="60">
        <v>8.2939200000000017</v>
      </c>
      <c r="I17" s="60">
        <v>8.2439700000000009</v>
      </c>
      <c r="J17" s="60">
        <v>10.155390000000002</v>
      </c>
      <c r="K17" s="60">
        <v>10.732590000000002</v>
      </c>
      <c r="L17" s="60">
        <v>10.438440000000002</v>
      </c>
      <c r="M17" s="60">
        <v>12.940380000000001</v>
      </c>
      <c r="N17" s="60">
        <v>14.125305000000003</v>
      </c>
      <c r="O17" s="60">
        <v>14.253510000000002</v>
      </c>
      <c r="P17" s="60">
        <v>15.964020000000001</v>
      </c>
      <c r="Q17" s="60">
        <v>16.434105000000002</v>
      </c>
      <c r="R17" s="60">
        <v>16.522905000000002</v>
      </c>
      <c r="S17" s="60">
        <v>17.630130000000005</v>
      </c>
      <c r="T17" s="60">
        <v>17.360400000000002</v>
      </c>
      <c r="U17" s="60">
        <v>19.203000000000003</v>
      </c>
      <c r="V17" s="60">
        <v>19.231305000000006</v>
      </c>
      <c r="W17" s="60">
        <v>21.172140000000006</v>
      </c>
      <c r="X17" s="60">
        <v>20.63157</v>
      </c>
      <c r="Y17" s="60">
        <v>21.121079999999999</v>
      </c>
      <c r="Z17" s="60">
        <v>21.687180000000005</v>
      </c>
      <c r="AA17" s="88">
        <v>24.381705</v>
      </c>
      <c r="AB17" s="60">
        <v>24.311220000000006</v>
      </c>
      <c r="AC17" s="60">
        <v>23.994870000000002</v>
      </c>
      <c r="AD17" s="60">
        <v>25.895190000000003</v>
      </c>
      <c r="AE17" s="60">
        <v>27.389805000000003</v>
      </c>
      <c r="AF17" s="60">
        <v>30.526110000000006</v>
      </c>
      <c r="AG17" s="60">
        <v>33.001410000000007</v>
      </c>
      <c r="AH17" s="60">
        <v>34.221300000000006</v>
      </c>
      <c r="AI17" s="60">
        <v>35.892405000000011</v>
      </c>
      <c r="AJ17" s="60">
        <v>30.425100000000004</v>
      </c>
      <c r="AK17" s="60">
        <v>30.995640000000005</v>
      </c>
      <c r="AL17" s="60">
        <v>32.848230000000001</v>
      </c>
      <c r="AM17" s="60">
        <v>31.541205000000001</v>
      </c>
      <c r="AN17" s="60">
        <v>27.998640000000002</v>
      </c>
      <c r="AO17" s="60">
        <v>31.529550000000008</v>
      </c>
      <c r="AP17" s="60">
        <v>30.435090000000006</v>
      </c>
      <c r="AQ17" s="60">
        <v>34.945020000000007</v>
      </c>
      <c r="AR17" s="60">
        <v>37.267056126731248</v>
      </c>
      <c r="AS17" s="60">
        <v>34.899557113395005</v>
      </c>
      <c r="AT17" s="60">
        <v>34.200000000000003</v>
      </c>
      <c r="AU17" s="60">
        <v>31.3</v>
      </c>
      <c r="AV17" s="60">
        <v>33.299999999999997</v>
      </c>
      <c r="AW17" s="60">
        <v>34.6</v>
      </c>
      <c r="AX17" s="60">
        <v>32.299999999999997</v>
      </c>
      <c r="AY17" s="60">
        <v>34</v>
      </c>
      <c r="AZ17" s="60">
        <v>37</v>
      </c>
      <c r="BA17" s="61">
        <v>37.200000000000003</v>
      </c>
      <c r="BB17" s="61">
        <v>38.6</v>
      </c>
      <c r="BC17" s="61">
        <v>31.6</v>
      </c>
      <c r="BD17" s="62">
        <v>26.5</v>
      </c>
      <c r="BE17" s="64">
        <v>-0.16300000000000001</v>
      </c>
      <c r="BF17" s="64">
        <v>-0.01</v>
      </c>
      <c r="BG17" s="64">
        <v>7.0000000000000001E-3</v>
      </c>
    </row>
    <row r="18" spans="1:59" x14ac:dyDescent="0.2">
      <c r="A18" s="54" t="s">
        <v>40</v>
      </c>
      <c r="B18" s="60">
        <v>0</v>
      </c>
      <c r="C18" s="60">
        <v>0</v>
      </c>
      <c r="D18" s="60">
        <v>0</v>
      </c>
      <c r="E18" s="60">
        <v>0</v>
      </c>
      <c r="F18" s="60">
        <v>0</v>
      </c>
      <c r="G18" s="60">
        <v>0</v>
      </c>
      <c r="H18" s="60">
        <v>0</v>
      </c>
      <c r="I18" s="60">
        <v>0</v>
      </c>
      <c r="J18" s="60">
        <v>0</v>
      </c>
      <c r="K18" s="60">
        <v>0</v>
      </c>
      <c r="L18" s="60">
        <v>0</v>
      </c>
      <c r="M18" s="60">
        <v>0</v>
      </c>
      <c r="N18" s="60">
        <v>0</v>
      </c>
      <c r="O18" s="60">
        <v>0</v>
      </c>
      <c r="P18" s="60">
        <v>0</v>
      </c>
      <c r="Q18" s="60">
        <v>0</v>
      </c>
      <c r="R18" s="60">
        <v>0</v>
      </c>
      <c r="S18" s="60">
        <v>0</v>
      </c>
      <c r="T18" s="60">
        <v>0</v>
      </c>
      <c r="U18" s="60">
        <v>0</v>
      </c>
      <c r="V18" s="60">
        <v>0</v>
      </c>
      <c r="W18" s="60">
        <v>0</v>
      </c>
      <c r="X18" s="60">
        <v>0</v>
      </c>
      <c r="Y18" s="60">
        <v>0</v>
      </c>
      <c r="Z18" s="60">
        <v>0</v>
      </c>
      <c r="AA18" s="88">
        <v>0</v>
      </c>
      <c r="AB18" s="60">
        <v>0</v>
      </c>
      <c r="AC18" s="60">
        <v>0</v>
      </c>
      <c r="AD18" s="60">
        <v>0</v>
      </c>
      <c r="AE18" s="60">
        <v>0</v>
      </c>
      <c r="AF18" s="60">
        <v>0</v>
      </c>
      <c r="AG18" s="60">
        <v>0</v>
      </c>
      <c r="AH18" s="60">
        <v>0</v>
      </c>
      <c r="AI18" s="60">
        <v>0</v>
      </c>
      <c r="AJ18" s="60">
        <v>0</v>
      </c>
      <c r="AK18" s="60">
        <v>0</v>
      </c>
      <c r="AL18" s="60">
        <v>0</v>
      </c>
      <c r="AM18" s="60">
        <v>0</v>
      </c>
      <c r="AN18" s="60">
        <v>0</v>
      </c>
      <c r="AO18" s="60">
        <v>0</v>
      </c>
      <c r="AP18" s="60">
        <v>0</v>
      </c>
      <c r="AQ18" s="60">
        <v>0</v>
      </c>
      <c r="AR18" s="60">
        <v>0</v>
      </c>
      <c r="AS18" s="60">
        <v>0</v>
      </c>
      <c r="AT18" s="60">
        <v>0</v>
      </c>
      <c r="AU18" s="60">
        <v>0</v>
      </c>
      <c r="AV18" s="60">
        <v>0</v>
      </c>
      <c r="AW18" s="60">
        <v>0</v>
      </c>
      <c r="AX18" s="60">
        <v>0</v>
      </c>
      <c r="AY18" s="60">
        <v>0</v>
      </c>
      <c r="AZ18" s="60">
        <v>0</v>
      </c>
      <c r="BA18" s="61">
        <v>0</v>
      </c>
      <c r="BB18" s="61">
        <v>0</v>
      </c>
      <c r="BC18" s="61">
        <v>0</v>
      </c>
      <c r="BD18" s="61">
        <v>0</v>
      </c>
      <c r="BE18" s="64"/>
      <c r="BF18" s="64"/>
      <c r="BG18" s="64"/>
    </row>
    <row r="19" spans="1:59" x14ac:dyDescent="0.2">
      <c r="A19" s="54" t="s">
        <v>42</v>
      </c>
      <c r="B19" s="60">
        <v>2.9249999999999957E-3</v>
      </c>
      <c r="C19" s="60">
        <v>2.9249999999999957E-3</v>
      </c>
      <c r="D19" s="60">
        <v>2.9249999999999957E-3</v>
      </c>
      <c r="E19" s="60">
        <v>2.9249999999999957E-3</v>
      </c>
      <c r="F19" s="60">
        <v>2.9249999999999957E-3</v>
      </c>
      <c r="G19" s="60">
        <v>4.3879999999999952E-3</v>
      </c>
      <c r="H19" s="60">
        <v>8.739999999999996E-3</v>
      </c>
      <c r="I19" s="60">
        <v>9.3779999999999974E-3</v>
      </c>
      <c r="J19" s="60">
        <v>1.8043999999999998E-2</v>
      </c>
      <c r="K19" s="60">
        <v>2.1645999999999999E-2</v>
      </c>
      <c r="L19" s="60">
        <v>1.9519999999999996E-2</v>
      </c>
      <c r="M19" s="60">
        <v>2.6171999999999994E-2</v>
      </c>
      <c r="N19" s="60">
        <v>2.2044999999999992E-2</v>
      </c>
      <c r="O19" s="60">
        <v>1.9816999999999987E-2</v>
      </c>
      <c r="P19" s="60">
        <v>3.0007999999999979E-2</v>
      </c>
      <c r="Q19" s="60">
        <v>3.0394999999999978E-2</v>
      </c>
      <c r="R19" s="60">
        <v>2.1805999999999992E-2</v>
      </c>
      <c r="S19" s="60">
        <v>1.8991999999999988E-2</v>
      </c>
      <c r="T19" s="60">
        <v>1.8840999999999983E-2</v>
      </c>
      <c r="U19" s="60">
        <v>2.2488999999999971E-2</v>
      </c>
      <c r="V19" s="60">
        <v>3.1802999999999963E-2</v>
      </c>
      <c r="W19" s="60">
        <v>3.151499999999996E-2</v>
      </c>
      <c r="X19" s="60">
        <v>4.4884999999999967E-2</v>
      </c>
      <c r="Y19" s="60">
        <v>4.6558999999999962E-2</v>
      </c>
      <c r="Z19" s="60">
        <v>6.0163999999999961E-2</v>
      </c>
      <c r="AA19" s="88">
        <v>6.086399999999996E-2</v>
      </c>
      <c r="AB19" s="60">
        <v>4.991199999999997E-2</v>
      </c>
      <c r="AC19" s="60">
        <v>4.0995999999999963E-2</v>
      </c>
      <c r="AD19" s="60">
        <v>4.764699999999996E-2</v>
      </c>
      <c r="AE19" s="60">
        <v>4.2458999999999969E-2</v>
      </c>
      <c r="AF19" s="60">
        <v>4.4182999999999958E-2</v>
      </c>
      <c r="AG19" s="60">
        <v>4.8170999999999957E-2</v>
      </c>
      <c r="AH19" s="60">
        <v>6.117899999999997E-2</v>
      </c>
      <c r="AI19" s="60">
        <v>0.16635599999999995</v>
      </c>
      <c r="AJ19" s="60">
        <v>0.52723200000000003</v>
      </c>
      <c r="AK19" s="60">
        <v>0.98195966089527009</v>
      </c>
      <c r="AL19" s="60">
        <v>1.313051</v>
      </c>
      <c r="AM19" s="60">
        <v>1.299633989425</v>
      </c>
      <c r="AN19" s="60">
        <v>1.6989543285382178</v>
      </c>
      <c r="AO19" s="60">
        <v>1.5674772683932616</v>
      </c>
      <c r="AP19" s="60">
        <v>1.6547918583829304</v>
      </c>
      <c r="AQ19" s="60">
        <v>2.1775578009015661</v>
      </c>
      <c r="AR19" s="60">
        <v>2.4708999730881431</v>
      </c>
      <c r="AS19" s="60">
        <v>2.5087196803631033</v>
      </c>
      <c r="AT19" s="60"/>
      <c r="AU19" s="60"/>
      <c r="AV19" s="60"/>
      <c r="AW19" s="60"/>
      <c r="AX19" s="60"/>
      <c r="AY19" s="60"/>
      <c r="AZ19" s="60"/>
      <c r="BA19" s="61"/>
      <c r="BB19" s="61"/>
      <c r="BC19" s="61"/>
      <c r="BD19" s="62"/>
      <c r="BE19" s="64"/>
      <c r="BF19" s="64"/>
      <c r="BG19" s="64"/>
    </row>
    <row r="20" spans="1:59" x14ac:dyDescent="0.2">
      <c r="A20" s="54" t="s">
        <v>43</v>
      </c>
      <c r="B20" s="60">
        <v>3.4889999999999997E-2</v>
      </c>
      <c r="C20" s="60">
        <v>3.6053000000000002E-2</v>
      </c>
      <c r="D20" s="60">
        <v>3.7215999999999999E-2</v>
      </c>
      <c r="E20" s="60">
        <v>3.8379000000000003E-2</v>
      </c>
      <c r="F20" s="60">
        <v>3.9542000000000001E-2</v>
      </c>
      <c r="G20" s="60">
        <v>4.0705000000000005E-2</v>
      </c>
      <c r="H20" s="60">
        <v>4.1868000000000009E-2</v>
      </c>
      <c r="I20" s="60">
        <v>9.0714000000000003E-2</v>
      </c>
      <c r="J20" s="60">
        <v>9.8855000000000012E-2</v>
      </c>
      <c r="K20" s="60">
        <v>0.10118100000000001</v>
      </c>
      <c r="L20" s="60">
        <v>0.146538</v>
      </c>
      <c r="M20" s="60">
        <v>0.18142800000000001</v>
      </c>
      <c r="N20" s="60">
        <v>0.21515500000000001</v>
      </c>
      <c r="O20" s="60">
        <v>0.23841500000000002</v>
      </c>
      <c r="P20" s="60">
        <v>0.27330500000000002</v>
      </c>
      <c r="Q20" s="60">
        <v>0.28493499999999999</v>
      </c>
      <c r="R20" s="60">
        <v>0.33261800000000002</v>
      </c>
      <c r="S20" s="60">
        <v>0.34541099999999997</v>
      </c>
      <c r="T20" s="60">
        <v>0.37797500000000001</v>
      </c>
      <c r="U20" s="60">
        <v>0.33029200000000003</v>
      </c>
      <c r="V20" s="60">
        <v>0.36401900000000004</v>
      </c>
      <c r="W20" s="60">
        <v>0.42100599999999999</v>
      </c>
      <c r="X20" s="60">
        <v>0.50009000000000003</v>
      </c>
      <c r="Y20" s="60">
        <v>0.50590500000000005</v>
      </c>
      <c r="Z20" s="60">
        <v>0.63267200000000001</v>
      </c>
      <c r="AA20" s="88">
        <v>0.69314799999999999</v>
      </c>
      <c r="AB20" s="60">
        <v>0.73036400000000001</v>
      </c>
      <c r="AC20" s="60">
        <v>0.78180966184937639</v>
      </c>
      <c r="AD20" s="60">
        <v>0.80842650834378393</v>
      </c>
      <c r="AE20" s="60">
        <v>0.95633528927145761</v>
      </c>
      <c r="AF20" s="60">
        <v>1.065360143413294</v>
      </c>
      <c r="AG20" s="60">
        <v>1.0930344968293764</v>
      </c>
      <c r="AH20" s="60">
        <v>1.0471595178084863</v>
      </c>
      <c r="AI20" s="60">
        <v>1.1713549682954814</v>
      </c>
      <c r="AJ20" s="60">
        <v>1.2149248184939414</v>
      </c>
      <c r="AK20" s="60">
        <v>1.1325978105445127</v>
      </c>
      <c r="AL20" s="60">
        <v>1.032003252178219</v>
      </c>
      <c r="AM20" s="60">
        <v>1.121144221449454</v>
      </c>
      <c r="AN20" s="60">
        <v>1.334931443522809</v>
      </c>
      <c r="AO20" s="60">
        <v>1.4052640226942901</v>
      </c>
      <c r="AP20" s="60">
        <v>1.6880321855227702</v>
      </c>
      <c r="AQ20" s="60">
        <v>1.7863527195932276</v>
      </c>
      <c r="AR20" s="60">
        <v>1.9893861375218092</v>
      </c>
      <c r="AS20" s="60">
        <v>2.2144756488158879</v>
      </c>
      <c r="AT20" s="60">
        <v>4.9000000000000004</v>
      </c>
      <c r="AU20" s="60">
        <v>5.0999999999999996</v>
      </c>
      <c r="AV20" s="60">
        <v>5.8</v>
      </c>
      <c r="AW20" s="60">
        <v>6.3</v>
      </c>
      <c r="AX20" s="60">
        <v>6.9</v>
      </c>
      <c r="AY20" s="60">
        <v>7.2</v>
      </c>
      <c r="AZ20" s="60">
        <v>7.1</v>
      </c>
      <c r="BA20" s="61">
        <v>7.3</v>
      </c>
      <c r="BB20" s="61">
        <v>7.2</v>
      </c>
      <c r="BC20" s="61">
        <v>8</v>
      </c>
      <c r="BD20" s="62">
        <v>9.1999999999999993</v>
      </c>
      <c r="BE20" s="64">
        <v>0.14699999999999999</v>
      </c>
      <c r="BF20" s="64">
        <v>5.3999999999999999E-2</v>
      </c>
      <c r="BG20" s="64">
        <v>2E-3</v>
      </c>
    </row>
    <row r="21" spans="1:59" s="55" customFormat="1" x14ac:dyDescent="0.2">
      <c r="A21" s="65" t="s">
        <v>44</v>
      </c>
      <c r="B21" s="66">
        <v>14.832718153075225</v>
      </c>
      <c r="C21" s="66">
        <v>15.843987760951327</v>
      </c>
      <c r="D21" s="66">
        <v>17.08390859933629</v>
      </c>
      <c r="E21" s="66">
        <v>17.954947477013274</v>
      </c>
      <c r="F21" s="66">
        <v>18.479998242345136</v>
      </c>
      <c r="G21" s="66">
        <v>18.809551238938056</v>
      </c>
      <c r="H21" s="66">
        <v>19.155707451327434</v>
      </c>
      <c r="I21" s="66">
        <v>20.280166929203535</v>
      </c>
      <c r="J21" s="66">
        <v>23.01256456637168</v>
      </c>
      <c r="K21" s="66">
        <v>24.250799150442472</v>
      </c>
      <c r="L21" s="66">
        <v>24.193411911504427</v>
      </c>
      <c r="M21" s="66">
        <v>28.284923137168139</v>
      </c>
      <c r="N21" s="66">
        <v>30.530628214601766</v>
      </c>
      <c r="O21" s="66">
        <v>31.43060537610619</v>
      </c>
      <c r="P21" s="66">
        <v>33.84695328761061</v>
      </c>
      <c r="Q21" s="66">
        <v>36.037462783185823</v>
      </c>
      <c r="R21" s="66">
        <v>37.194449438053084</v>
      </c>
      <c r="S21" s="66">
        <v>41.293508165929197</v>
      </c>
      <c r="T21" s="66">
        <v>42.82635118141593</v>
      </c>
      <c r="U21" s="66">
        <v>46.250708345132736</v>
      </c>
      <c r="V21" s="66">
        <v>47.137405070796454</v>
      </c>
      <c r="W21" s="66">
        <v>50.939965059734504</v>
      </c>
      <c r="X21" s="66">
        <v>51.12509263716813</v>
      </c>
      <c r="Y21" s="66">
        <v>55.460409477876098</v>
      </c>
      <c r="Z21" s="66">
        <v>57.512163528761057</v>
      </c>
      <c r="AA21" s="89">
        <v>59.561024329743347</v>
      </c>
      <c r="AB21" s="66">
        <v>60.515717914005535</v>
      </c>
      <c r="AC21" s="66">
        <v>62.254320335143447</v>
      </c>
      <c r="AD21" s="66">
        <v>66.983503158760158</v>
      </c>
      <c r="AE21" s="66">
        <v>70.39309980069082</v>
      </c>
      <c r="AF21" s="66">
        <v>77.434471827705735</v>
      </c>
      <c r="AG21" s="66">
        <v>85.7198515497507</v>
      </c>
      <c r="AH21" s="66">
        <v>87.490363049055304</v>
      </c>
      <c r="AI21" s="66">
        <v>93.786640240064429</v>
      </c>
      <c r="AJ21" s="66">
        <v>92.522520721798386</v>
      </c>
      <c r="AK21" s="66">
        <v>97.665806376918908</v>
      </c>
      <c r="AL21" s="66">
        <v>102.85379062939218</v>
      </c>
      <c r="AM21" s="66">
        <v>103.75278693157401</v>
      </c>
      <c r="AN21" s="66">
        <v>108.15066874082112</v>
      </c>
      <c r="AO21" s="66">
        <v>120.84035922615983</v>
      </c>
      <c r="AP21" s="66">
        <v>125.52789010014187</v>
      </c>
      <c r="AQ21" s="66">
        <v>133.97655828921572</v>
      </c>
      <c r="AR21" s="66">
        <v>137.98134999054858</v>
      </c>
      <c r="AS21" s="66">
        <v>138.0646133115039</v>
      </c>
      <c r="AT21" s="66">
        <v>135.80000000000001</v>
      </c>
      <c r="AU21" s="66">
        <v>147.30000000000001</v>
      </c>
      <c r="AV21" s="66">
        <v>152.1</v>
      </c>
      <c r="AW21" s="66">
        <v>161.80000000000001</v>
      </c>
      <c r="AX21" s="66">
        <v>167.3</v>
      </c>
      <c r="AY21" s="66">
        <v>172.6</v>
      </c>
      <c r="AZ21" s="66">
        <v>177.8</v>
      </c>
      <c r="BA21" s="66">
        <v>174.2</v>
      </c>
      <c r="BB21" s="66">
        <v>176.3</v>
      </c>
      <c r="BC21" s="66">
        <v>169.9</v>
      </c>
      <c r="BD21" s="89">
        <v>165.4</v>
      </c>
      <c r="BE21" s="67">
        <v>-2.7E-2</v>
      </c>
      <c r="BF21" s="67">
        <v>1.9E-2</v>
      </c>
      <c r="BG21" s="134">
        <v>4.2000000000000003E-2</v>
      </c>
    </row>
    <row r="22" spans="1:59" x14ac:dyDescent="0.2">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88"/>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1"/>
      <c r="BB22" s="61"/>
      <c r="BC22" s="62"/>
      <c r="BD22" s="62"/>
      <c r="BE22" s="64"/>
      <c r="BF22" s="64"/>
      <c r="BG22" s="64"/>
    </row>
    <row r="23" spans="1:59" x14ac:dyDescent="0.2">
      <c r="A23" s="68" t="s">
        <v>45</v>
      </c>
      <c r="B23" s="60">
        <v>1.7528646900209426</v>
      </c>
      <c r="C23" s="60">
        <v>1.8821034226337727</v>
      </c>
      <c r="D23" s="60">
        <v>1.8031683717675757</v>
      </c>
      <c r="E23" s="60">
        <v>1.9228969602554535</v>
      </c>
      <c r="F23" s="60">
        <v>2.3329156922998529</v>
      </c>
      <c r="G23" s="60">
        <v>2.8298002121801571</v>
      </c>
      <c r="H23" s="60">
        <v>3.2506646710868696</v>
      </c>
      <c r="I23" s="60">
        <v>3.5129752469790936</v>
      </c>
      <c r="J23" s="60">
        <v>3.8611199053649727</v>
      </c>
      <c r="K23" s="60">
        <v>4.1851970030775067</v>
      </c>
      <c r="L23" s="60">
        <v>4.1801618779703222</v>
      </c>
      <c r="M23" s="60">
        <v>4.7610112607109984</v>
      </c>
      <c r="N23" s="60">
        <v>4.8520337777085825</v>
      </c>
      <c r="O23" s="60">
        <v>5.0468238520286155</v>
      </c>
      <c r="P23" s="60">
        <v>5.0040366317045484</v>
      </c>
      <c r="Q23" s="60">
        <v>4.8073976495471662</v>
      </c>
      <c r="R23" s="60">
        <v>4.5824097896344407</v>
      </c>
      <c r="S23" s="60">
        <v>4.435526508126145</v>
      </c>
      <c r="T23" s="60">
        <v>4.5257059357985465</v>
      </c>
      <c r="U23" s="60">
        <v>5.0389888877036189</v>
      </c>
      <c r="V23" s="60">
        <v>5.3991604556127566</v>
      </c>
      <c r="W23" s="60">
        <v>5.2421265035356246</v>
      </c>
      <c r="X23" s="60">
        <v>5.4685778227735158</v>
      </c>
      <c r="Y23" s="60">
        <v>5.2385029297796253</v>
      </c>
      <c r="Z23" s="60">
        <v>5.6259819600945402</v>
      </c>
      <c r="AA23" s="88">
        <v>6.1934903349981738</v>
      </c>
      <c r="AB23" s="60">
        <v>6.5664191509069711</v>
      </c>
      <c r="AC23" s="60">
        <v>6.4482234127475078</v>
      </c>
      <c r="AD23" s="60">
        <v>6.7812451486573648</v>
      </c>
      <c r="AE23" s="60">
        <v>6.9751494178148175</v>
      </c>
      <c r="AF23" s="60">
        <v>7.6157160244726105</v>
      </c>
      <c r="AG23" s="60">
        <v>8.1060879994595911</v>
      </c>
      <c r="AH23" s="60">
        <v>7.8125716230364919</v>
      </c>
      <c r="AI23" s="60">
        <v>8.0207291490309629</v>
      </c>
      <c r="AJ23" s="60">
        <v>8.1927628377824941</v>
      </c>
      <c r="AK23" s="60">
        <v>7.8205154127923775</v>
      </c>
      <c r="AL23" s="60">
        <v>8.28819608377996</v>
      </c>
      <c r="AM23" s="60">
        <v>8.1485369421568379</v>
      </c>
      <c r="AN23" s="60">
        <v>8.9629718452994442</v>
      </c>
      <c r="AO23" s="60">
        <v>9.0492337534182923</v>
      </c>
      <c r="AP23" s="60">
        <v>9.5277064337155579</v>
      </c>
      <c r="AQ23" s="60">
        <v>8.9532007839207299</v>
      </c>
      <c r="AR23" s="60">
        <v>8.4708954172202109</v>
      </c>
      <c r="AS23" s="60">
        <v>9.068554873230358</v>
      </c>
      <c r="AT23" s="60">
        <v>8.8000000000000007</v>
      </c>
      <c r="AU23" s="60">
        <v>9.6</v>
      </c>
      <c r="AV23" s="60">
        <v>9</v>
      </c>
      <c r="AW23" s="60">
        <v>8.6</v>
      </c>
      <c r="AX23" s="60">
        <v>8.1999999999999993</v>
      </c>
      <c r="AY23" s="60">
        <v>7.5</v>
      </c>
      <c r="AZ23" s="60">
        <v>8</v>
      </c>
      <c r="BA23" s="61">
        <v>8.3000000000000007</v>
      </c>
      <c r="BB23" s="61">
        <v>9.1</v>
      </c>
      <c r="BC23" s="61">
        <v>8.6999999999999993</v>
      </c>
      <c r="BD23" s="62">
        <v>8.9</v>
      </c>
      <c r="BE23" s="64">
        <v>2.5000000000000001E-2</v>
      </c>
      <c r="BF23" s="64">
        <v>-4.0000000000000001E-3</v>
      </c>
      <c r="BG23" s="64">
        <v>2E-3</v>
      </c>
    </row>
    <row r="24" spans="1:59" x14ac:dyDescent="0.2">
      <c r="A24" s="68" t="s">
        <v>46</v>
      </c>
      <c r="B24" s="60">
        <v>7.3499999999999885E-2</v>
      </c>
      <c r="C24" s="60">
        <v>0.1326499999999998</v>
      </c>
      <c r="D24" s="60">
        <v>0.50554999999999917</v>
      </c>
      <c r="E24" s="60">
        <v>1.229899999999998</v>
      </c>
      <c r="F24" s="60">
        <v>2.5334999999999956</v>
      </c>
      <c r="G24" s="60">
        <v>3.9751749999999939</v>
      </c>
      <c r="H24" s="60">
        <v>5.4814749999999917</v>
      </c>
      <c r="I24" s="60">
        <v>6.911349999999989</v>
      </c>
      <c r="J24" s="60">
        <v>8.3072249999999865</v>
      </c>
      <c r="K24" s="60">
        <v>9.7356749999999845</v>
      </c>
      <c r="L24" s="60">
        <v>9.6194749999999853</v>
      </c>
      <c r="M24" s="60">
        <v>10.161149999999985</v>
      </c>
      <c r="N24" s="60">
        <v>9.9969499999999858</v>
      </c>
      <c r="O24" s="60">
        <v>9.9124499999999838</v>
      </c>
      <c r="P24" s="60">
        <v>10.830524999999984</v>
      </c>
      <c r="Q24" s="60">
        <v>10.363149999999985</v>
      </c>
      <c r="R24" s="60">
        <v>9.5580499999999855</v>
      </c>
      <c r="S24" s="60">
        <v>7.9686249999999879</v>
      </c>
      <c r="T24" s="60">
        <v>8.2808749999999876</v>
      </c>
      <c r="U24" s="60">
        <v>8.5450499999999874</v>
      </c>
      <c r="V24" s="60">
        <v>8.5863999999999869</v>
      </c>
      <c r="W24" s="60">
        <v>7.7094999999999878</v>
      </c>
      <c r="X24" s="60">
        <v>8.5016499999999873</v>
      </c>
      <c r="Y24" s="60">
        <v>8.3905999999999867</v>
      </c>
      <c r="Z24" s="60">
        <v>9.3244249999999855</v>
      </c>
      <c r="AA24" s="88">
        <v>9.5698499999999846</v>
      </c>
      <c r="AB24" s="60">
        <v>10.207799999999985</v>
      </c>
      <c r="AC24" s="60">
        <v>10.520124999999982</v>
      </c>
      <c r="AD24" s="60">
        <v>11.009299999999984</v>
      </c>
      <c r="AE24" s="60">
        <v>11.257599999999982</v>
      </c>
      <c r="AF24" s="60">
        <v>12.452549999999981</v>
      </c>
      <c r="AG24" s="60">
        <v>13.842074999999978</v>
      </c>
      <c r="AH24" s="60">
        <v>13.204474999999979</v>
      </c>
      <c r="AI24" s="60">
        <v>14.464399999999978</v>
      </c>
      <c r="AJ24" s="60">
        <v>15.446024999999976</v>
      </c>
      <c r="AK24" s="60">
        <v>15.526274999999975</v>
      </c>
      <c r="AL24" s="60">
        <v>15.337599999999975</v>
      </c>
      <c r="AM24" s="60">
        <v>15.832524999999976</v>
      </c>
      <c r="AN24" s="60">
        <v>16.866574999999973</v>
      </c>
      <c r="AO24" s="60">
        <v>17.187999999999974</v>
      </c>
      <c r="AP24" s="60">
        <v>16.893474999999974</v>
      </c>
      <c r="AQ24" s="60">
        <v>17.388899999999971</v>
      </c>
      <c r="AR24" s="60">
        <v>17.519024999999974</v>
      </c>
      <c r="AS24" s="60">
        <v>17.401449999999972</v>
      </c>
      <c r="AT24" s="60">
        <v>17.600000000000001</v>
      </c>
      <c r="AU24" s="60">
        <v>19.399999999999999</v>
      </c>
      <c r="AV24" s="60">
        <v>16.5</v>
      </c>
      <c r="AW24" s="60">
        <v>16.7</v>
      </c>
      <c r="AX24" s="60">
        <v>16.5</v>
      </c>
      <c r="AY24" s="60">
        <v>14.5</v>
      </c>
      <c r="AZ24" s="60">
        <v>15.8</v>
      </c>
      <c r="BA24" s="61">
        <v>16.2</v>
      </c>
      <c r="BB24" s="61">
        <v>16.399999999999999</v>
      </c>
      <c r="BC24" s="61">
        <v>16.899999999999999</v>
      </c>
      <c r="BD24" s="62">
        <v>17.399999999999999</v>
      </c>
      <c r="BE24" s="64">
        <v>0.03</v>
      </c>
      <c r="BF24" s="64">
        <v>-3.0000000000000001E-3</v>
      </c>
      <c r="BG24" s="64">
        <v>4.0000000000000001E-3</v>
      </c>
    </row>
    <row r="25" spans="1:59" x14ac:dyDescent="0.2">
      <c r="A25" s="68" t="s">
        <v>47</v>
      </c>
      <c r="B25" s="60">
        <v>5.6272499999999996E-2</v>
      </c>
      <c r="C25" s="60">
        <v>8.3947499999999994E-2</v>
      </c>
      <c r="D25" s="60">
        <v>0.2555325</v>
      </c>
      <c r="E25" s="60">
        <v>0.39113999999999999</v>
      </c>
      <c r="F25" s="60">
        <v>0.40682249999999998</v>
      </c>
      <c r="G25" s="60">
        <v>0.36715500000000001</v>
      </c>
      <c r="H25" s="60">
        <v>0.28764999999999957</v>
      </c>
      <c r="I25" s="60">
        <v>0.19379999999999969</v>
      </c>
      <c r="J25" s="60">
        <v>0.1952499999999997</v>
      </c>
      <c r="K25" s="60">
        <v>0.42544999999999933</v>
      </c>
      <c r="L25" s="60">
        <v>1.1298749999999982</v>
      </c>
      <c r="M25" s="60">
        <v>1.9760749999999967</v>
      </c>
      <c r="N25" s="60">
        <v>2.521549999999996</v>
      </c>
      <c r="O25" s="60">
        <v>2.6900249999999959</v>
      </c>
      <c r="P25" s="60">
        <v>2.8779499999999958</v>
      </c>
      <c r="Q25" s="60">
        <v>3.6991499999999942</v>
      </c>
      <c r="R25" s="60">
        <v>4.023924999999994</v>
      </c>
      <c r="S25" s="60">
        <v>4.4527999999999937</v>
      </c>
      <c r="T25" s="60">
        <v>4.6789499999999924</v>
      </c>
      <c r="U25" s="60">
        <v>4.9194999999999922</v>
      </c>
      <c r="V25" s="60">
        <v>5.3657999999999912</v>
      </c>
      <c r="W25" s="60">
        <v>5.3285499999999919</v>
      </c>
      <c r="X25" s="60">
        <v>5.9422999999999906</v>
      </c>
      <c r="Y25" s="60">
        <v>5.7724499999999912</v>
      </c>
      <c r="Z25" s="60">
        <v>5.9423249999999905</v>
      </c>
      <c r="AA25" s="88">
        <v>6.3017499999999904</v>
      </c>
      <c r="AB25" s="60">
        <v>5.3219499999999922</v>
      </c>
      <c r="AC25" s="60">
        <v>4.7121249999999923</v>
      </c>
      <c r="AD25" s="60">
        <v>4.3845749999999928</v>
      </c>
      <c r="AE25" s="60">
        <v>4.3862749999999933</v>
      </c>
      <c r="AF25" s="60">
        <v>5.2939249999999918</v>
      </c>
      <c r="AG25" s="60">
        <v>5.4084249999999914</v>
      </c>
      <c r="AH25" s="60">
        <v>4.314724999999993</v>
      </c>
      <c r="AI25" s="60">
        <v>3.6101499999999942</v>
      </c>
      <c r="AJ25" s="60">
        <v>3.1278499999999951</v>
      </c>
      <c r="AK25" s="60">
        <v>3.4068249999999951</v>
      </c>
      <c r="AL25" s="60">
        <v>2.8639249999999952</v>
      </c>
      <c r="AM25" s="60">
        <v>2.5392999999999959</v>
      </c>
      <c r="AN25" s="60">
        <v>2.683299999999996</v>
      </c>
      <c r="AO25" s="60">
        <v>2.6198749999999955</v>
      </c>
      <c r="AP25" s="60">
        <v>3.2663999999999946</v>
      </c>
      <c r="AQ25" s="60">
        <v>3.365699999999995</v>
      </c>
      <c r="AR25" s="60">
        <v>3.3918999999999948</v>
      </c>
      <c r="AS25" s="60">
        <v>3.3921249999999947</v>
      </c>
      <c r="AT25" s="60"/>
      <c r="AU25" s="60"/>
      <c r="AV25" s="60"/>
      <c r="AW25" s="60"/>
      <c r="AX25" s="60"/>
      <c r="AY25" s="60"/>
      <c r="AZ25" s="60"/>
      <c r="BA25" s="61"/>
      <c r="BB25" s="61"/>
      <c r="BC25" s="61"/>
      <c r="BD25" s="62"/>
      <c r="BE25" s="64"/>
      <c r="BF25" s="64"/>
      <c r="BG25" s="64"/>
    </row>
    <row r="26" spans="1:59" x14ac:dyDescent="0.2">
      <c r="A26" s="68" t="s">
        <v>48</v>
      </c>
      <c r="B26" s="60">
        <v>0</v>
      </c>
      <c r="C26" s="60">
        <v>0</v>
      </c>
      <c r="D26" s="60">
        <v>0</v>
      </c>
      <c r="E26" s="60">
        <v>0</v>
      </c>
      <c r="F26" s="60">
        <v>0</v>
      </c>
      <c r="G26" s="60">
        <v>0</v>
      </c>
      <c r="H26" s="60">
        <v>0</v>
      </c>
      <c r="I26" s="60">
        <v>0</v>
      </c>
      <c r="J26" s="60">
        <v>0</v>
      </c>
      <c r="K26" s="60">
        <v>0</v>
      </c>
      <c r="L26" s="60">
        <v>0</v>
      </c>
      <c r="M26" s="60">
        <v>0</v>
      </c>
      <c r="N26" s="60">
        <v>0</v>
      </c>
      <c r="O26" s="60">
        <v>0</v>
      </c>
      <c r="P26" s="60">
        <v>0</v>
      </c>
      <c r="Q26" s="60">
        <v>0</v>
      </c>
      <c r="R26" s="60">
        <v>0</v>
      </c>
      <c r="S26" s="60">
        <v>0</v>
      </c>
      <c r="T26" s="60">
        <v>0</v>
      </c>
      <c r="U26" s="60">
        <v>0</v>
      </c>
      <c r="V26" s="60">
        <v>0</v>
      </c>
      <c r="W26" s="60">
        <v>0</v>
      </c>
      <c r="X26" s="60">
        <v>0</v>
      </c>
      <c r="Y26" s="60">
        <v>0</v>
      </c>
      <c r="Z26" s="60">
        <v>0</v>
      </c>
      <c r="AA26" s="88">
        <v>2.5522749999999959</v>
      </c>
      <c r="AB26" s="60">
        <v>2.3635999999999964</v>
      </c>
      <c r="AC26" s="60">
        <v>2.4500499999999965</v>
      </c>
      <c r="AD26" s="60">
        <v>2.5868499999999961</v>
      </c>
      <c r="AE26" s="60">
        <v>2.4338999999999964</v>
      </c>
      <c r="AF26" s="60">
        <v>2.2494999999999963</v>
      </c>
      <c r="AG26" s="60">
        <v>2.5207249999999961</v>
      </c>
      <c r="AH26" s="60">
        <v>2.6129749999999956</v>
      </c>
      <c r="AI26" s="60">
        <v>2.511799999999996</v>
      </c>
      <c r="AJ26" s="60">
        <v>2.5467499999999959</v>
      </c>
      <c r="AK26" s="60">
        <v>2.569549999999996</v>
      </c>
      <c r="AL26" s="60">
        <v>2.6924999999999959</v>
      </c>
      <c r="AM26" s="60">
        <v>2.7566999999999959</v>
      </c>
      <c r="AN26" s="60">
        <v>2.7401749999999958</v>
      </c>
      <c r="AO26" s="60">
        <v>2.8418333333333332</v>
      </c>
      <c r="AP26" s="60">
        <v>2.7482388888888889</v>
      </c>
      <c r="AQ26" s="60">
        <v>2.7179222222222221</v>
      </c>
      <c r="AR26" s="60">
        <v>3.1229944444444446</v>
      </c>
      <c r="AS26" s="60">
        <v>3.0270388888888888</v>
      </c>
      <c r="AT26" s="60"/>
      <c r="AU26" s="60"/>
      <c r="AV26" s="60"/>
      <c r="AW26" s="60"/>
      <c r="AX26" s="60"/>
      <c r="AY26" s="60"/>
      <c r="AZ26" s="60"/>
      <c r="BA26" s="61"/>
      <c r="BB26" s="61"/>
      <c r="BC26" s="61"/>
      <c r="BD26" s="62"/>
      <c r="BE26" s="64"/>
      <c r="BF26" s="64"/>
      <c r="BG26" s="64"/>
    </row>
    <row r="27" spans="1:59" x14ac:dyDescent="0.2">
      <c r="A27" s="68" t="s">
        <v>49</v>
      </c>
      <c r="B27" s="60">
        <v>0</v>
      </c>
      <c r="C27" s="60">
        <v>0</v>
      </c>
      <c r="D27" s="60">
        <v>0</v>
      </c>
      <c r="E27" s="60">
        <v>0</v>
      </c>
      <c r="F27" s="60">
        <v>0</v>
      </c>
      <c r="G27" s="60">
        <v>0</v>
      </c>
      <c r="H27" s="60">
        <v>0</v>
      </c>
      <c r="I27" s="60">
        <v>0</v>
      </c>
      <c r="J27" s="60">
        <v>0</v>
      </c>
      <c r="K27" s="60">
        <v>0</v>
      </c>
      <c r="L27" s="60">
        <v>0</v>
      </c>
      <c r="M27" s="60">
        <v>0</v>
      </c>
      <c r="N27" s="60">
        <v>0</v>
      </c>
      <c r="O27" s="60">
        <v>0</v>
      </c>
      <c r="P27" s="60">
        <v>0</v>
      </c>
      <c r="Q27" s="60">
        <v>0</v>
      </c>
      <c r="R27" s="60">
        <v>0</v>
      </c>
      <c r="S27" s="60">
        <v>0</v>
      </c>
      <c r="T27" s="60">
        <v>0</v>
      </c>
      <c r="U27" s="60">
        <v>0</v>
      </c>
      <c r="V27" s="60">
        <v>0</v>
      </c>
      <c r="W27" s="60">
        <v>0</v>
      </c>
      <c r="X27" s="60">
        <v>0</v>
      </c>
      <c r="Y27" s="60">
        <v>0</v>
      </c>
      <c r="Z27" s="60">
        <v>0</v>
      </c>
      <c r="AA27" s="88">
        <v>0</v>
      </c>
      <c r="AB27" s="60">
        <v>0</v>
      </c>
      <c r="AC27" s="60">
        <v>0</v>
      </c>
      <c r="AD27" s="60">
        <v>0</v>
      </c>
      <c r="AE27" s="60">
        <v>0</v>
      </c>
      <c r="AF27" s="60">
        <v>0</v>
      </c>
      <c r="AG27" s="60">
        <v>0</v>
      </c>
      <c r="AH27" s="60">
        <v>0</v>
      </c>
      <c r="AI27" s="60">
        <v>0</v>
      </c>
      <c r="AJ27" s="60">
        <v>0</v>
      </c>
      <c r="AK27" s="60">
        <v>0</v>
      </c>
      <c r="AL27" s="60">
        <v>0</v>
      </c>
      <c r="AM27" s="60">
        <v>0</v>
      </c>
      <c r="AN27" s="60">
        <v>0</v>
      </c>
      <c r="AO27" s="60">
        <v>0</v>
      </c>
      <c r="AP27" s="60">
        <v>0</v>
      </c>
      <c r="AQ27" s="60">
        <v>0</v>
      </c>
      <c r="AR27" s="60">
        <v>0</v>
      </c>
      <c r="AS27" s="60">
        <v>0</v>
      </c>
      <c r="AT27" s="60">
        <v>0</v>
      </c>
      <c r="AU27" s="60">
        <v>0</v>
      </c>
      <c r="AV27" s="60">
        <v>0</v>
      </c>
      <c r="AW27" s="60">
        <v>0</v>
      </c>
      <c r="AX27" s="60">
        <v>0</v>
      </c>
      <c r="AY27" s="60">
        <v>0</v>
      </c>
      <c r="AZ27" s="60">
        <v>0</v>
      </c>
      <c r="BA27" s="61">
        <v>0</v>
      </c>
      <c r="BB27" s="61">
        <v>0</v>
      </c>
      <c r="BC27" s="61">
        <v>0</v>
      </c>
      <c r="BD27" s="62"/>
      <c r="BE27" s="64"/>
      <c r="BF27" s="64"/>
      <c r="BG27" s="64"/>
    </row>
    <row r="28" spans="1:59" x14ac:dyDescent="0.2">
      <c r="A28" s="68" t="s">
        <v>50</v>
      </c>
      <c r="B28" s="60">
        <v>0.42904999999999932</v>
      </c>
      <c r="C28" s="60">
        <v>0.44902499999999929</v>
      </c>
      <c r="D28" s="60">
        <v>0.53937499999999916</v>
      </c>
      <c r="E28" s="60">
        <v>0.66512499999999897</v>
      </c>
      <c r="F28" s="60">
        <v>0.72939999999999883</v>
      </c>
      <c r="G28" s="60">
        <v>0.80124999999999869</v>
      </c>
      <c r="H28" s="60">
        <v>0.99549999999999839</v>
      </c>
      <c r="I28" s="60">
        <v>1.0810499999999983</v>
      </c>
      <c r="J28" s="60">
        <v>1.1872499999999981</v>
      </c>
      <c r="K28" s="60">
        <v>1.4475249999999977</v>
      </c>
      <c r="L28" s="60">
        <v>1.6571999999999973</v>
      </c>
      <c r="M28" s="60">
        <v>1.8296249999999972</v>
      </c>
      <c r="N28" s="60">
        <v>2.0792999999999968</v>
      </c>
      <c r="O28" s="60">
        <v>2.3298999999999963</v>
      </c>
      <c r="P28" s="60">
        <v>2.6140749999999962</v>
      </c>
      <c r="Q28" s="60">
        <v>3.0111249999999954</v>
      </c>
      <c r="R28" s="60">
        <v>3.0207499999999952</v>
      </c>
      <c r="S28" s="60">
        <v>3.1997749999999949</v>
      </c>
      <c r="T28" s="60">
        <v>3.7541749999999943</v>
      </c>
      <c r="U28" s="60">
        <v>3.9960249999999942</v>
      </c>
      <c r="V28" s="60">
        <v>4.9063499999999927</v>
      </c>
      <c r="W28" s="60">
        <v>5.1845999999999925</v>
      </c>
      <c r="X28" s="60">
        <v>5.6555999999999917</v>
      </c>
      <c r="Y28" s="60">
        <v>5.6916249999999904</v>
      </c>
      <c r="Z28" s="60">
        <v>5.8737749999999904</v>
      </c>
      <c r="AA28" s="88">
        <v>6.1030749999999898</v>
      </c>
      <c r="AB28" s="60">
        <v>5.8889749999999914</v>
      </c>
      <c r="AC28" s="60">
        <v>6.7450499999999893</v>
      </c>
      <c r="AD28" s="60">
        <v>6.8931749999999896</v>
      </c>
      <c r="AE28" s="60">
        <v>6.7329749999999899</v>
      </c>
      <c r="AF28" s="60">
        <v>7.6195249999999879</v>
      </c>
      <c r="AG28" s="60">
        <v>8.7686999999999866</v>
      </c>
      <c r="AH28" s="60">
        <v>8.9188749999999857</v>
      </c>
      <c r="AI28" s="60">
        <v>8.9380249999999872</v>
      </c>
      <c r="AJ28" s="60">
        <v>8.9860499999999863</v>
      </c>
      <c r="AK28" s="60">
        <v>8.7226749999999864</v>
      </c>
      <c r="AL28" s="60">
        <v>9.3413999999999859</v>
      </c>
      <c r="AM28" s="60">
        <v>9.0272499999999862</v>
      </c>
      <c r="AN28" s="60">
        <v>9.1204749999999866</v>
      </c>
      <c r="AO28" s="60">
        <v>9.0573249999999863</v>
      </c>
      <c r="AP28" s="60">
        <v>8.9590999999999852</v>
      </c>
      <c r="AQ28" s="60">
        <v>8.8312749999999856</v>
      </c>
      <c r="AR28" s="60">
        <v>8.4185499999999873</v>
      </c>
      <c r="AS28" s="60">
        <v>8.3428249999999871</v>
      </c>
      <c r="AT28" s="60">
        <v>7.9</v>
      </c>
      <c r="AU28" s="60">
        <v>9.4</v>
      </c>
      <c r="AV28" s="60">
        <v>7.9</v>
      </c>
      <c r="AW28" s="60">
        <v>8</v>
      </c>
      <c r="AX28" s="60">
        <v>8.1</v>
      </c>
      <c r="AY28" s="60">
        <v>7.2</v>
      </c>
      <c r="AZ28" s="60">
        <v>7.5</v>
      </c>
      <c r="BA28" s="61">
        <v>8.1999999999999993</v>
      </c>
      <c r="BB28" s="61">
        <v>8.4</v>
      </c>
      <c r="BC28" s="61">
        <v>8</v>
      </c>
      <c r="BD28" s="62">
        <v>8.3000000000000007</v>
      </c>
      <c r="BE28" s="64">
        <v>4.2999999999999997E-2</v>
      </c>
      <c r="BF28" s="64">
        <v>-4.0000000000000001E-3</v>
      </c>
      <c r="BG28" s="64">
        <v>2E-3</v>
      </c>
    </row>
    <row r="29" spans="1:59" x14ac:dyDescent="0.2">
      <c r="A29" s="68" t="s">
        <v>51</v>
      </c>
      <c r="B29" s="60">
        <v>0</v>
      </c>
      <c r="C29" s="60">
        <v>0</v>
      </c>
      <c r="D29" s="60">
        <v>0</v>
      </c>
      <c r="E29" s="60">
        <v>0</v>
      </c>
      <c r="F29" s="60">
        <v>0</v>
      </c>
      <c r="G29" s="60">
        <v>0</v>
      </c>
      <c r="H29" s="60">
        <v>0</v>
      </c>
      <c r="I29" s="60">
        <v>0</v>
      </c>
      <c r="J29" s="60">
        <v>0</v>
      </c>
      <c r="K29" s="60">
        <v>0</v>
      </c>
      <c r="L29" s="60">
        <v>0</v>
      </c>
      <c r="M29" s="60">
        <v>0</v>
      </c>
      <c r="N29" s="60">
        <v>0</v>
      </c>
      <c r="O29" s="60">
        <v>0</v>
      </c>
      <c r="P29" s="60">
        <v>0</v>
      </c>
      <c r="Q29" s="60">
        <v>0</v>
      </c>
      <c r="R29" s="60">
        <v>0</v>
      </c>
      <c r="S29" s="60">
        <v>0</v>
      </c>
      <c r="T29" s="60">
        <v>1.4595000000000002E-2</v>
      </c>
      <c r="U29" s="60">
        <v>0.11780250000000002</v>
      </c>
      <c r="V29" s="60">
        <v>0.67137000000000013</v>
      </c>
      <c r="W29" s="60">
        <v>1.19679</v>
      </c>
      <c r="X29" s="60">
        <v>1.5189225000000002</v>
      </c>
      <c r="Y29" s="60">
        <v>1.8525225000000003</v>
      </c>
      <c r="Z29" s="60">
        <v>1.9744950000000003</v>
      </c>
      <c r="AA29" s="88">
        <v>2.1048075000000002</v>
      </c>
      <c r="AB29" s="60">
        <v>2.4295814531400004</v>
      </c>
      <c r="AC29" s="60">
        <v>2.554621123665</v>
      </c>
      <c r="AD29" s="60">
        <v>2.8707319226550005</v>
      </c>
      <c r="AE29" s="60">
        <v>3.2078043619274998</v>
      </c>
      <c r="AF29" s="60">
        <v>3.7144204089150001</v>
      </c>
      <c r="AG29" s="60">
        <v>4.3754944099499999</v>
      </c>
      <c r="AH29" s="60">
        <v>4.5718910474999994</v>
      </c>
      <c r="AI29" s="60">
        <v>4.9297982193600003</v>
      </c>
      <c r="AJ29" s="60">
        <v>5.1693676248075011</v>
      </c>
      <c r="AK29" s="60">
        <v>5.1019350833550003</v>
      </c>
      <c r="AL29" s="60">
        <v>5.3314869957974995</v>
      </c>
      <c r="AM29" s="60">
        <v>5.3817955377839937</v>
      </c>
      <c r="AN29" s="60">
        <v>5.4409176408243018</v>
      </c>
      <c r="AO29" s="60">
        <v>5.4150293179564155</v>
      </c>
      <c r="AP29" s="60">
        <v>5.2005582267721495</v>
      </c>
      <c r="AQ29" s="60">
        <v>5.2982907577716682</v>
      </c>
      <c r="AR29" s="60">
        <v>4.7489613033260234</v>
      </c>
      <c r="AS29" s="60">
        <v>4.7716099516866688</v>
      </c>
      <c r="AT29" s="60"/>
      <c r="AU29" s="60"/>
      <c r="AV29" s="60"/>
      <c r="AW29" s="60"/>
      <c r="AX29" s="60"/>
      <c r="AY29" s="60"/>
      <c r="AZ29" s="60"/>
      <c r="BA29" s="61"/>
      <c r="BB29" s="61"/>
      <c r="BC29" s="61"/>
      <c r="BD29" s="62"/>
      <c r="BE29" s="64"/>
      <c r="BF29" s="64"/>
      <c r="BG29" s="64"/>
    </row>
    <row r="30" spans="1:59" x14ac:dyDescent="0.2">
      <c r="A30" s="68" t="s">
        <v>52</v>
      </c>
      <c r="B30" s="60">
        <v>0</v>
      </c>
      <c r="C30" s="60">
        <v>0</v>
      </c>
      <c r="D30" s="60">
        <v>0</v>
      </c>
      <c r="E30" s="60">
        <v>0</v>
      </c>
      <c r="F30" s="60">
        <v>0</v>
      </c>
      <c r="G30" s="60">
        <v>0</v>
      </c>
      <c r="H30" s="60">
        <v>0</v>
      </c>
      <c r="I30" s="60">
        <v>0</v>
      </c>
      <c r="J30" s="60">
        <v>0</v>
      </c>
      <c r="K30" s="60">
        <v>0</v>
      </c>
      <c r="L30" s="60">
        <v>0</v>
      </c>
      <c r="M30" s="60">
        <v>0</v>
      </c>
      <c r="N30" s="60">
        <v>0</v>
      </c>
      <c r="O30" s="60">
        <v>0</v>
      </c>
      <c r="P30" s="60">
        <v>0</v>
      </c>
      <c r="Q30" s="60">
        <v>0</v>
      </c>
      <c r="R30" s="60">
        <v>0</v>
      </c>
      <c r="S30" s="60">
        <v>0</v>
      </c>
      <c r="T30" s="60">
        <v>0</v>
      </c>
      <c r="U30" s="60">
        <v>0</v>
      </c>
      <c r="V30" s="60">
        <v>1.0486234021632252</v>
      </c>
      <c r="W30" s="60">
        <v>0.95303588987217291</v>
      </c>
      <c r="X30" s="60">
        <v>1.0325344149459192</v>
      </c>
      <c r="Y30" s="60">
        <v>1.1120329400196658</v>
      </c>
      <c r="Z30" s="60">
        <v>1.1120329400196658</v>
      </c>
      <c r="AA30" s="88">
        <v>1.4215277777777782</v>
      </c>
      <c r="AB30" s="60">
        <v>1.4273888888888893</v>
      </c>
      <c r="AC30" s="60">
        <v>0.83452777777777809</v>
      </c>
      <c r="AD30" s="60">
        <v>0.41363888888888906</v>
      </c>
      <c r="AE30" s="60">
        <v>0.59408333333333352</v>
      </c>
      <c r="AF30" s="60">
        <v>0.67744444444444463</v>
      </c>
      <c r="AG30" s="60">
        <v>0.74711111111111139</v>
      </c>
      <c r="AH30" s="60">
        <v>0.72594444444444473</v>
      </c>
      <c r="AI30" s="60">
        <v>0.68900000000000017</v>
      </c>
      <c r="AJ30" s="60">
        <v>0.67072222222222244</v>
      </c>
      <c r="AK30" s="60">
        <v>0.77102777777777809</v>
      </c>
      <c r="AL30" s="60">
        <v>0.82786111111111138</v>
      </c>
      <c r="AM30" s="60">
        <v>0.6934166666666669</v>
      </c>
      <c r="AN30" s="60">
        <v>0.76413888888888915</v>
      </c>
      <c r="AO30" s="60">
        <v>0.90161111111111136</v>
      </c>
      <c r="AP30" s="60">
        <v>0.93002777777777801</v>
      </c>
      <c r="AQ30" s="60">
        <v>0.94152777777777807</v>
      </c>
      <c r="AR30" s="60">
        <v>0.93652777777777818</v>
      </c>
      <c r="AS30" s="60">
        <v>0.8975000000000003</v>
      </c>
      <c r="AT30" s="60"/>
      <c r="AU30" s="60"/>
      <c r="AV30" s="60"/>
      <c r="AW30" s="60"/>
      <c r="AX30" s="60"/>
      <c r="AY30" s="60"/>
      <c r="AZ30" s="60"/>
      <c r="BA30" s="61"/>
      <c r="BB30" s="61"/>
      <c r="BC30" s="61"/>
      <c r="BD30" s="62"/>
      <c r="BE30" s="64"/>
      <c r="BF30" s="64"/>
      <c r="BG30" s="64"/>
    </row>
    <row r="31" spans="1:59" x14ac:dyDescent="0.2">
      <c r="A31" s="68" t="s">
        <v>53</v>
      </c>
      <c r="B31" s="60">
        <v>0</v>
      </c>
      <c r="C31" s="60">
        <v>0</v>
      </c>
      <c r="D31" s="60">
        <v>0</v>
      </c>
      <c r="E31" s="60">
        <v>0</v>
      </c>
      <c r="F31" s="60">
        <v>0</v>
      </c>
      <c r="G31" s="60">
        <v>0</v>
      </c>
      <c r="H31" s="60">
        <v>0</v>
      </c>
      <c r="I31" s="60">
        <v>0</v>
      </c>
      <c r="J31" s="60">
        <v>0</v>
      </c>
      <c r="K31" s="60">
        <v>0.44444444444444464</v>
      </c>
      <c r="L31" s="60">
        <v>0.73550000000000026</v>
      </c>
      <c r="M31" s="60">
        <v>0.86183333333333367</v>
      </c>
      <c r="N31" s="60">
        <v>0.87650000000000028</v>
      </c>
      <c r="O31" s="60">
        <v>0.9543333333333337</v>
      </c>
      <c r="P31" s="60">
        <v>0.9509444444444447</v>
      </c>
      <c r="Q31" s="60">
        <v>0.89455555555555577</v>
      </c>
      <c r="R31" s="60">
        <v>0.7118055555555558</v>
      </c>
      <c r="S31" s="60">
        <v>0.67233333333333356</v>
      </c>
      <c r="T31" s="60">
        <v>0.65202777777777798</v>
      </c>
      <c r="U31" s="60">
        <v>0.74677777777777798</v>
      </c>
      <c r="V31" s="60">
        <v>0.94755555555555582</v>
      </c>
      <c r="W31" s="60">
        <v>1.1472222222222226</v>
      </c>
      <c r="X31" s="60">
        <v>1.5172222222222227</v>
      </c>
      <c r="Y31" s="60">
        <v>1.6320000000000006</v>
      </c>
      <c r="Z31" s="60">
        <v>2.1400000000000006</v>
      </c>
      <c r="AA31" s="88">
        <v>2.5210000000000008</v>
      </c>
      <c r="AB31" s="60">
        <v>2.6570000000000009</v>
      </c>
      <c r="AC31" s="60">
        <v>2.7590000000000008</v>
      </c>
      <c r="AD31" s="60">
        <v>2.8510000000000009</v>
      </c>
      <c r="AE31" s="60">
        <v>3.1470000000000007</v>
      </c>
      <c r="AF31" s="60">
        <v>3.2680000000000011</v>
      </c>
      <c r="AG31" s="60">
        <v>3.4189444444444455</v>
      </c>
      <c r="AH31" s="60">
        <v>3.3638333333333343</v>
      </c>
      <c r="AI31" s="60">
        <v>3.8536388888888902</v>
      </c>
      <c r="AJ31" s="60">
        <v>3.8580000000000014</v>
      </c>
      <c r="AK31" s="60">
        <v>3.9410000000000012</v>
      </c>
      <c r="AL31" s="60">
        <v>4.2760000000000016</v>
      </c>
      <c r="AM31" s="60">
        <v>4.2460000000000013</v>
      </c>
      <c r="AN31" s="60">
        <v>4.700000000000002</v>
      </c>
      <c r="AO31" s="60">
        <v>4.5280000000000014</v>
      </c>
      <c r="AP31" s="60">
        <v>4.1430000000000016</v>
      </c>
      <c r="AQ31" s="60">
        <v>4.4280000000000017</v>
      </c>
      <c r="AR31" s="60">
        <v>4.096000000000001</v>
      </c>
      <c r="AS31" s="60">
        <v>4.1880555555555574</v>
      </c>
      <c r="AT31" s="60">
        <v>3.7</v>
      </c>
      <c r="AU31" s="60">
        <v>4.0999999999999996</v>
      </c>
      <c r="AV31" s="60">
        <v>3.6</v>
      </c>
      <c r="AW31" s="60">
        <v>3.2</v>
      </c>
      <c r="AX31" s="60">
        <v>3</v>
      </c>
      <c r="AY31" s="60">
        <v>2.7</v>
      </c>
      <c r="AZ31" s="60">
        <v>2.2999999999999998</v>
      </c>
      <c r="BA31" s="61">
        <v>2</v>
      </c>
      <c r="BB31" s="61">
        <v>1.8</v>
      </c>
      <c r="BC31" s="61">
        <v>2.1</v>
      </c>
      <c r="BD31" s="62">
        <v>2</v>
      </c>
      <c r="BE31" s="64">
        <v>-3.7999999999999999E-2</v>
      </c>
      <c r="BF31" s="64">
        <v>-6.7000000000000004E-2</v>
      </c>
      <c r="BG31" s="64">
        <v>1E-3</v>
      </c>
    </row>
    <row r="32" spans="1:59" x14ac:dyDescent="0.2">
      <c r="A32" s="68" t="s">
        <v>54</v>
      </c>
      <c r="B32" s="60">
        <v>5.004699521</v>
      </c>
      <c r="C32" s="60">
        <v>5.2796501660000006</v>
      </c>
      <c r="D32" s="60">
        <v>6.0339254460000014</v>
      </c>
      <c r="E32" s="60">
        <v>7.2156497459999995</v>
      </c>
      <c r="F32" s="60">
        <v>8.3850497350000008</v>
      </c>
      <c r="G32" s="60">
        <v>9.5529250310000009</v>
      </c>
      <c r="H32" s="60">
        <v>11.322550482999999</v>
      </c>
      <c r="I32" s="60">
        <v>13.388774661999999</v>
      </c>
      <c r="J32" s="60">
        <v>15.703650567000002</v>
      </c>
      <c r="K32" s="60">
        <v>16.395925154</v>
      </c>
      <c r="L32" s="60">
        <v>18.287000370000001</v>
      </c>
      <c r="M32" s="60">
        <v>19.645325056999997</v>
      </c>
      <c r="N32" s="60">
        <v>20.508524590999997</v>
      </c>
      <c r="O32" s="60">
        <v>21.877950113000001</v>
      </c>
      <c r="P32" s="60">
        <v>24.237600355000001</v>
      </c>
      <c r="Q32" s="60">
        <v>25.171975489000001</v>
      </c>
      <c r="R32" s="60">
        <v>25.571699751999997</v>
      </c>
      <c r="S32" s="60">
        <v>24.577225430000006</v>
      </c>
      <c r="T32" s="60">
        <v>26.180249969000002</v>
      </c>
      <c r="U32" s="60">
        <v>26.699200340000001</v>
      </c>
      <c r="V32" s="60">
        <v>28.579150298000002</v>
      </c>
      <c r="W32" s="60">
        <v>28.741524868999999</v>
      </c>
      <c r="X32" s="60">
        <v>29.081600025</v>
      </c>
      <c r="Y32" s="60">
        <v>28.936125007000001</v>
      </c>
      <c r="Z32" s="60">
        <v>28.314774811999996</v>
      </c>
      <c r="AA32" s="88">
        <v>30.27535</v>
      </c>
      <c r="AB32" s="60">
        <v>33.166625000000003</v>
      </c>
      <c r="AC32" s="60">
        <v>33.098999999999997</v>
      </c>
      <c r="AD32" s="60">
        <v>33.851475000000001</v>
      </c>
      <c r="AE32" s="60">
        <v>32.315024999999999</v>
      </c>
      <c r="AF32" s="60">
        <v>34.397825000000005</v>
      </c>
      <c r="AG32" s="60">
        <v>38.014650000000003</v>
      </c>
      <c r="AH32" s="60">
        <v>36.446925</v>
      </c>
      <c r="AI32" s="60">
        <v>38.859474999999996</v>
      </c>
      <c r="AJ32" s="60">
        <v>39.621150000000007</v>
      </c>
      <c r="AK32" s="60">
        <v>41.596350000000001</v>
      </c>
      <c r="AL32" s="60">
        <v>43.668400000000005</v>
      </c>
      <c r="AM32" s="60">
        <v>43.594275000000003</v>
      </c>
      <c r="AN32" s="60">
        <v>45.726825000000005</v>
      </c>
      <c r="AO32" s="60">
        <v>46.692524999999989</v>
      </c>
      <c r="AP32" s="60">
        <v>47.712574999999994</v>
      </c>
      <c r="AQ32" s="60">
        <v>46.080549999999995</v>
      </c>
      <c r="AR32" s="60">
        <v>44.760925000000007</v>
      </c>
      <c r="AS32" s="60">
        <v>46.386449999999996</v>
      </c>
      <c r="AT32" s="60">
        <v>44.7</v>
      </c>
      <c r="AU32" s="60">
        <v>49.6</v>
      </c>
      <c r="AV32" s="60">
        <v>43</v>
      </c>
      <c r="AW32" s="60">
        <v>44.4</v>
      </c>
      <c r="AX32" s="60">
        <v>45.1</v>
      </c>
      <c r="AY32" s="60">
        <v>37.9</v>
      </c>
      <c r="AZ32" s="60">
        <v>40.799999999999997</v>
      </c>
      <c r="BA32" s="61">
        <v>44.5</v>
      </c>
      <c r="BB32" s="61">
        <v>44.8</v>
      </c>
      <c r="BC32" s="61">
        <v>42.7</v>
      </c>
      <c r="BD32" s="62">
        <v>43.4</v>
      </c>
      <c r="BE32" s="64">
        <v>1.7000000000000001E-2</v>
      </c>
      <c r="BF32" s="64">
        <v>-8.0000000000000002E-3</v>
      </c>
      <c r="BG32" s="64">
        <v>1.0999999999999999E-2</v>
      </c>
    </row>
    <row r="33" spans="1:59" x14ac:dyDescent="0.2">
      <c r="A33" s="68" t="s">
        <v>55</v>
      </c>
      <c r="B33" s="60">
        <v>3.0975673611847254</v>
      </c>
      <c r="C33" s="60">
        <v>3.7229922215155344</v>
      </c>
      <c r="D33" s="60">
        <v>4.7988648545987784</v>
      </c>
      <c r="E33" s="60">
        <v>7.8869739948333208</v>
      </c>
      <c r="F33" s="60">
        <v>11.231637378341558</v>
      </c>
      <c r="G33" s="60">
        <v>15.973752907239241</v>
      </c>
      <c r="H33" s="60">
        <v>21.102473217475627</v>
      </c>
      <c r="I33" s="60">
        <v>27.322435769839302</v>
      </c>
      <c r="J33" s="60">
        <v>35.233055317048077</v>
      </c>
      <c r="K33" s="60">
        <v>44.0764919054686</v>
      </c>
      <c r="L33" s="60">
        <v>46.514348355378097</v>
      </c>
      <c r="M33" s="60">
        <v>49.228857768080438</v>
      </c>
      <c r="N33" s="60">
        <v>52.279134024514256</v>
      </c>
      <c r="O33" s="60">
        <v>56.042323685068062</v>
      </c>
      <c r="P33" s="60">
        <v>61.947800390838182</v>
      </c>
      <c r="Q33" s="60">
        <v>61.072914952946299</v>
      </c>
      <c r="R33" s="60">
        <v>58.393873868807162</v>
      </c>
      <c r="S33" s="60">
        <v>54.186147823594773</v>
      </c>
      <c r="T33" s="60">
        <v>56.334346256904929</v>
      </c>
      <c r="U33" s="60">
        <v>58.830134310134312</v>
      </c>
      <c r="V33" s="60">
        <v>58.149142401721186</v>
      </c>
      <c r="W33" s="60">
        <v>57.98007670223668</v>
      </c>
      <c r="X33" s="60">
        <v>62.861700990149544</v>
      </c>
      <c r="Y33" s="60">
        <v>61.885139677043213</v>
      </c>
      <c r="Z33" s="60">
        <v>63.335794315277447</v>
      </c>
      <c r="AA33" s="88">
        <v>63.688333333333361</v>
      </c>
      <c r="AB33" s="60">
        <v>66.919277777777793</v>
      </c>
      <c r="AC33" s="60">
        <v>66.162694444444469</v>
      </c>
      <c r="AD33" s="60">
        <v>70.011333333333354</v>
      </c>
      <c r="AE33" s="60">
        <v>71.292722222222238</v>
      </c>
      <c r="AF33" s="60">
        <v>77.737361111111142</v>
      </c>
      <c r="AG33" s="60">
        <v>86.991000000000014</v>
      </c>
      <c r="AH33" s="60">
        <v>83.103361111111127</v>
      </c>
      <c r="AI33" s="60">
        <v>83.865027777777811</v>
      </c>
      <c r="AJ33" s="60">
        <v>83.61908333333335</v>
      </c>
      <c r="AK33" s="60">
        <v>82.924583333333359</v>
      </c>
      <c r="AL33" s="60">
        <v>87.448194444444468</v>
      </c>
      <c r="AM33" s="60">
        <v>87.312777777777811</v>
      </c>
      <c r="AN33" s="60">
        <v>88.37197222222224</v>
      </c>
      <c r="AO33" s="60">
        <v>88.821055555555574</v>
      </c>
      <c r="AP33" s="60">
        <v>90.281049194739879</v>
      </c>
      <c r="AQ33" s="60">
        <v>92.006896488549913</v>
      </c>
      <c r="AR33" s="60">
        <v>88.636195855801603</v>
      </c>
      <c r="AS33" s="60">
        <v>89.500630310299698</v>
      </c>
      <c r="AT33" s="60">
        <v>84.4</v>
      </c>
      <c r="AU33" s="60">
        <v>88.1</v>
      </c>
      <c r="AV33" s="60">
        <v>80.900000000000006</v>
      </c>
      <c r="AW33" s="60">
        <v>81.099999999999994</v>
      </c>
      <c r="AX33" s="60">
        <v>85</v>
      </c>
      <c r="AY33" s="60">
        <v>73.900000000000006</v>
      </c>
      <c r="AZ33" s="60">
        <v>77</v>
      </c>
      <c r="BA33" s="61">
        <v>84.9</v>
      </c>
      <c r="BB33" s="61">
        <v>87.7</v>
      </c>
      <c r="BC33" s="61">
        <v>85.9</v>
      </c>
      <c r="BD33" s="62">
        <v>88.7</v>
      </c>
      <c r="BE33" s="64">
        <v>3.3000000000000002E-2</v>
      </c>
      <c r="BF33" s="64">
        <v>-4.0000000000000001E-3</v>
      </c>
      <c r="BG33" s="64">
        <v>2.3E-2</v>
      </c>
    </row>
    <row r="34" spans="1:59" x14ac:dyDescent="0.2">
      <c r="A34" s="68" t="s">
        <v>56</v>
      </c>
      <c r="B34" s="60">
        <v>0</v>
      </c>
      <c r="C34" s="60">
        <v>0</v>
      </c>
      <c r="D34" s="60">
        <v>0</v>
      </c>
      <c r="E34" s="60">
        <v>0</v>
      </c>
      <c r="F34" s="60">
        <v>0</v>
      </c>
      <c r="G34" s="60">
        <v>0</v>
      </c>
      <c r="H34" s="60">
        <v>0</v>
      </c>
      <c r="I34" s="60">
        <v>0</v>
      </c>
      <c r="J34" s="60">
        <v>0</v>
      </c>
      <c r="K34" s="60">
        <v>0</v>
      </c>
      <c r="L34" s="60">
        <v>0</v>
      </c>
      <c r="M34" s="60">
        <v>0</v>
      </c>
      <c r="N34" s="60">
        <v>0</v>
      </c>
      <c r="O34" s="60">
        <v>0</v>
      </c>
      <c r="P34" s="60">
        <v>0</v>
      </c>
      <c r="Q34" s="60">
        <v>0</v>
      </c>
      <c r="R34" s="60">
        <v>0</v>
      </c>
      <c r="S34" s="60">
        <v>8.434999999999987E-2</v>
      </c>
      <c r="T34" s="60">
        <v>8.0399999999999874E-2</v>
      </c>
      <c r="U34" s="60">
        <v>8.8449999999999862E-2</v>
      </c>
      <c r="V34" s="60">
        <v>8.3124999999999866E-2</v>
      </c>
      <c r="W34" s="60">
        <v>0.11387499999999982</v>
      </c>
      <c r="X34" s="60">
        <v>0.12999999999999981</v>
      </c>
      <c r="Y34" s="60">
        <v>0.15592499999999976</v>
      </c>
      <c r="Z34" s="60">
        <v>0.15724999999999975</v>
      </c>
      <c r="AA34" s="88">
        <v>0.16064999999999977</v>
      </c>
      <c r="AB34" s="60">
        <v>0.15869999999999976</v>
      </c>
      <c r="AC34" s="60">
        <v>0.14664999999999975</v>
      </c>
      <c r="AD34" s="60">
        <v>0.10814999999999983</v>
      </c>
      <c r="AE34" s="60">
        <v>5.5324999999999916E-2</v>
      </c>
      <c r="AF34" s="60">
        <v>5.1024999999999925E-2</v>
      </c>
      <c r="AG34" s="60">
        <v>5.7324999999999911E-2</v>
      </c>
      <c r="AH34" s="60">
        <v>0.19887499999999969</v>
      </c>
      <c r="AI34" s="60">
        <v>0.81451656000000006</v>
      </c>
      <c r="AJ34" s="60">
        <v>1.4603706000000001</v>
      </c>
      <c r="AK34" s="60">
        <v>1.9601875800000002</v>
      </c>
      <c r="AL34" s="60">
        <v>1.9344768300000001</v>
      </c>
      <c r="AM34" s="60">
        <v>2.0805138899999998</v>
      </c>
      <c r="AN34" s="60">
        <v>2.35201941</v>
      </c>
      <c r="AO34" s="60">
        <v>2.5854730199999998</v>
      </c>
      <c r="AP34" s="60">
        <v>2.6032500000000001</v>
      </c>
      <c r="AQ34" s="60">
        <v>3.0693000000000001</v>
      </c>
      <c r="AR34" s="60">
        <v>3.886781189669994</v>
      </c>
      <c r="AS34" s="60">
        <v>4.0526802491543874</v>
      </c>
      <c r="AT34" s="60">
        <v>3.4</v>
      </c>
      <c r="AU34" s="60">
        <v>3.7</v>
      </c>
      <c r="AV34" s="60">
        <v>4.5999999999999996</v>
      </c>
      <c r="AW34" s="60">
        <v>4.2</v>
      </c>
      <c r="AX34" s="60">
        <v>3.7</v>
      </c>
      <c r="AY34" s="60">
        <v>2.8</v>
      </c>
      <c r="AZ34" s="60">
        <v>3.1</v>
      </c>
      <c r="BA34" s="61">
        <v>4</v>
      </c>
      <c r="BB34" s="61">
        <v>4.8</v>
      </c>
      <c r="BC34" s="61">
        <v>4.7</v>
      </c>
      <c r="BD34" s="62">
        <v>5.0999999999999996</v>
      </c>
      <c r="BE34" s="64">
        <v>0.09</v>
      </c>
      <c r="BF34" s="64">
        <v>1.4999999999999999E-2</v>
      </c>
      <c r="BG34" s="64">
        <v>1E-3</v>
      </c>
    </row>
    <row r="35" spans="1:59" x14ac:dyDescent="0.2">
      <c r="A35" s="68" t="s">
        <v>57</v>
      </c>
      <c r="B35" s="60">
        <v>1.3597249999999981</v>
      </c>
      <c r="C35" s="60">
        <v>1.6856249999999975</v>
      </c>
      <c r="D35" s="60">
        <v>2.1634749999999965</v>
      </c>
      <c r="E35" s="60">
        <v>2.7228999999999961</v>
      </c>
      <c r="F35" s="60">
        <v>3.2415999999999947</v>
      </c>
      <c r="G35" s="60">
        <v>3.6352999999999942</v>
      </c>
      <c r="H35" s="60">
        <v>3.785549999999994</v>
      </c>
      <c r="I35" s="60">
        <v>4.0859749999999941</v>
      </c>
      <c r="J35" s="60">
        <v>4.8520249999999923</v>
      </c>
      <c r="K35" s="60">
        <v>5.1675499999999923</v>
      </c>
      <c r="L35" s="60">
        <v>5.7403249999999906</v>
      </c>
      <c r="M35" s="60">
        <v>6.8927249999999889</v>
      </c>
      <c r="N35" s="60">
        <v>7.4279749999999884</v>
      </c>
      <c r="O35" s="60">
        <v>8.1341249999999867</v>
      </c>
      <c r="P35" s="60">
        <v>8.5922249999999867</v>
      </c>
      <c r="Q35" s="60">
        <v>9.2719749999999852</v>
      </c>
      <c r="R35" s="60">
        <v>9.4840999999999855</v>
      </c>
      <c r="S35" s="60">
        <v>9.9048749999999828</v>
      </c>
      <c r="T35" s="60">
        <v>9.8745749999999841</v>
      </c>
      <c r="U35" s="60">
        <v>10.056549999999985</v>
      </c>
      <c r="V35" s="60">
        <v>10.266749999999984</v>
      </c>
      <c r="W35" s="60">
        <v>10.890224999999983</v>
      </c>
      <c r="X35" s="60">
        <v>10.811624999999983</v>
      </c>
      <c r="Y35" s="60">
        <v>10.693824999999984</v>
      </c>
      <c r="Z35" s="60">
        <v>10.894799999999982</v>
      </c>
      <c r="AA35" s="88">
        <v>10.365888888888893</v>
      </c>
      <c r="AB35" s="60">
        <v>10.278944444444448</v>
      </c>
      <c r="AC35" s="60">
        <v>9.0360000000000031</v>
      </c>
      <c r="AD35" s="60">
        <v>9.7237777777777818</v>
      </c>
      <c r="AE35" s="60">
        <v>9.8196111111111133</v>
      </c>
      <c r="AF35" s="60">
        <v>10.670388888888892</v>
      </c>
      <c r="AG35" s="60">
        <v>11.906166666666669</v>
      </c>
      <c r="AH35" s="60">
        <v>11.291388888888893</v>
      </c>
      <c r="AI35" s="60">
        <v>11.369833333333338</v>
      </c>
      <c r="AJ35" s="60">
        <v>11.519583333333337</v>
      </c>
      <c r="AK35" s="60">
        <v>11.230805555555559</v>
      </c>
      <c r="AL35" s="60">
        <v>12.456472222222226</v>
      </c>
      <c r="AM35" s="60">
        <v>12.572666666666672</v>
      </c>
      <c r="AN35" s="60">
        <v>13.823472222222227</v>
      </c>
      <c r="AO35" s="60">
        <v>13.621333333333338</v>
      </c>
      <c r="AP35" s="60">
        <v>14.065250000000004</v>
      </c>
      <c r="AQ35" s="60">
        <v>13.324222222222227</v>
      </c>
      <c r="AR35" s="60">
        <v>12.449722222222226</v>
      </c>
      <c r="AS35" s="60">
        <v>12.282250000000005</v>
      </c>
      <c r="AT35" s="60">
        <v>10.6</v>
      </c>
      <c r="AU35" s="60">
        <v>11.4</v>
      </c>
      <c r="AV35" s="60">
        <v>10.9</v>
      </c>
      <c r="AW35" s="60">
        <v>9.6999999999999993</v>
      </c>
      <c r="AX35" s="60">
        <v>9.1</v>
      </c>
      <c r="AY35" s="60">
        <v>8.1</v>
      </c>
      <c r="AZ35" s="60">
        <v>8.6999999999999993</v>
      </c>
      <c r="BA35" s="61">
        <v>9.3000000000000007</v>
      </c>
      <c r="BB35" s="61">
        <v>9.9</v>
      </c>
      <c r="BC35" s="61">
        <v>9.6</v>
      </c>
      <c r="BD35" s="62">
        <v>9.8000000000000007</v>
      </c>
      <c r="BE35" s="64">
        <v>0.02</v>
      </c>
      <c r="BF35" s="64">
        <v>-2.4E-2</v>
      </c>
      <c r="BG35" s="64">
        <v>2E-3</v>
      </c>
    </row>
    <row r="36" spans="1:59" x14ac:dyDescent="0.2">
      <c r="A36" s="68" t="s">
        <v>58</v>
      </c>
      <c r="B36" s="60">
        <v>0</v>
      </c>
      <c r="C36" s="60">
        <v>0</v>
      </c>
      <c r="D36" s="60">
        <v>0</v>
      </c>
      <c r="E36" s="60">
        <v>0</v>
      </c>
      <c r="F36" s="60">
        <v>0</v>
      </c>
      <c r="G36" s="60">
        <v>0</v>
      </c>
      <c r="H36" s="60">
        <v>0</v>
      </c>
      <c r="I36" s="60">
        <v>0</v>
      </c>
      <c r="J36" s="60">
        <v>0</v>
      </c>
      <c r="K36" s="60">
        <v>0</v>
      </c>
      <c r="L36" s="60">
        <v>0</v>
      </c>
      <c r="M36" s="60">
        <v>0</v>
      </c>
      <c r="N36" s="60">
        <v>0</v>
      </c>
      <c r="O36" s="60">
        <v>0</v>
      </c>
      <c r="P36" s="60">
        <v>0</v>
      </c>
      <c r="Q36" s="60">
        <v>0</v>
      </c>
      <c r="R36" s="60">
        <v>0</v>
      </c>
      <c r="S36" s="60">
        <v>0</v>
      </c>
      <c r="T36" s="60">
        <v>0</v>
      </c>
      <c r="U36" s="60">
        <v>0</v>
      </c>
      <c r="V36" s="60">
        <v>0</v>
      </c>
      <c r="W36" s="60">
        <v>0</v>
      </c>
      <c r="X36" s="60">
        <v>0</v>
      </c>
      <c r="Y36" s="60">
        <v>0</v>
      </c>
      <c r="Z36" s="60">
        <v>0</v>
      </c>
      <c r="AA36" s="88">
        <v>0</v>
      </c>
      <c r="AB36" s="60">
        <v>0</v>
      </c>
      <c r="AC36" s="60">
        <v>0</v>
      </c>
      <c r="AD36" s="60">
        <v>0</v>
      </c>
      <c r="AE36" s="60">
        <v>0</v>
      </c>
      <c r="AF36" s="60">
        <v>0</v>
      </c>
      <c r="AG36" s="60">
        <v>0</v>
      </c>
      <c r="AH36" s="60">
        <v>0</v>
      </c>
      <c r="AI36" s="60">
        <v>0</v>
      </c>
      <c r="AJ36" s="60">
        <v>0</v>
      </c>
      <c r="AK36" s="60">
        <v>0</v>
      </c>
      <c r="AL36" s="60">
        <v>0</v>
      </c>
      <c r="AM36" s="60">
        <v>0</v>
      </c>
      <c r="AN36" s="60">
        <v>0</v>
      </c>
      <c r="AO36" s="60">
        <v>0</v>
      </c>
      <c r="AP36" s="60">
        <v>0</v>
      </c>
      <c r="AQ36" s="60">
        <v>0</v>
      </c>
      <c r="AR36" s="60">
        <v>0</v>
      </c>
      <c r="AS36" s="60">
        <v>0</v>
      </c>
      <c r="AT36" s="60">
        <v>0</v>
      </c>
      <c r="AU36" s="60">
        <v>0</v>
      </c>
      <c r="AV36" s="60">
        <v>0</v>
      </c>
      <c r="AW36" s="60">
        <v>0</v>
      </c>
      <c r="AX36" s="60">
        <v>0</v>
      </c>
      <c r="AY36" s="60">
        <v>0</v>
      </c>
      <c r="AZ36" s="60">
        <v>0</v>
      </c>
      <c r="BA36" s="61">
        <v>0</v>
      </c>
      <c r="BB36" s="61">
        <v>0</v>
      </c>
      <c r="BC36" s="61">
        <v>0</v>
      </c>
      <c r="BD36" s="61">
        <v>0</v>
      </c>
      <c r="BE36" s="64"/>
      <c r="BF36" s="64"/>
      <c r="BG36" s="64"/>
    </row>
    <row r="37" spans="1:59" x14ac:dyDescent="0.2">
      <c r="A37" s="68" t="s">
        <v>59</v>
      </c>
      <c r="B37" s="60">
        <v>0</v>
      </c>
      <c r="C37" s="60">
        <v>0</v>
      </c>
      <c r="D37" s="60">
        <v>0</v>
      </c>
      <c r="E37" s="60">
        <v>0</v>
      </c>
      <c r="F37" s="60">
        <v>0</v>
      </c>
      <c r="G37" s="60">
        <v>0</v>
      </c>
      <c r="H37" s="60">
        <v>0</v>
      </c>
      <c r="I37" s="60">
        <v>0</v>
      </c>
      <c r="J37" s="60">
        <v>0</v>
      </c>
      <c r="K37" s="60">
        <v>0</v>
      </c>
      <c r="L37" s="60">
        <v>0</v>
      </c>
      <c r="M37" s="60">
        <v>0</v>
      </c>
      <c r="N37" s="60">
        <v>0</v>
      </c>
      <c r="O37" s="60">
        <v>0</v>
      </c>
      <c r="P37" s="60">
        <v>0.27623750000000002</v>
      </c>
      <c r="Q37" s="60">
        <v>0.80657500000000004</v>
      </c>
      <c r="R37" s="60">
        <v>1.21275</v>
      </c>
      <c r="S37" s="60">
        <v>1.7796625000000001</v>
      </c>
      <c r="T37" s="60">
        <v>1.925</v>
      </c>
      <c r="U37" s="60">
        <v>2.0395375000000007</v>
      </c>
      <c r="V37" s="60">
        <v>2.1001750000000001</v>
      </c>
      <c r="W37" s="60">
        <v>1.4812875000000001</v>
      </c>
      <c r="X37" s="60">
        <v>1.4755125000000002</v>
      </c>
      <c r="Y37" s="60">
        <v>1.7700375000000002</v>
      </c>
      <c r="Z37" s="60">
        <v>2.0072937500000005</v>
      </c>
      <c r="AA37" s="88">
        <v>2.1829510000000001</v>
      </c>
      <c r="AB37" s="60">
        <v>2.2364489999999999</v>
      </c>
      <c r="AC37" s="60">
        <v>2.2120260000000003</v>
      </c>
      <c r="AD37" s="60">
        <v>2.5132430000000001</v>
      </c>
      <c r="AE37" s="60">
        <v>2.5562740000000002</v>
      </c>
      <c r="AF37" s="60">
        <v>2.7202570000000001</v>
      </c>
      <c r="AG37" s="60">
        <v>3.0900910000000001</v>
      </c>
      <c r="AH37" s="60">
        <v>3.229651</v>
      </c>
      <c r="AI37" s="60">
        <v>3.2657040000000004</v>
      </c>
      <c r="AJ37" s="60">
        <v>3.4924890000000004</v>
      </c>
      <c r="AK37" s="60">
        <v>4.0042090000000004</v>
      </c>
      <c r="AL37" s="60">
        <v>4.1763330000000005</v>
      </c>
      <c r="AM37" s="60">
        <v>4.2868180000000002</v>
      </c>
      <c r="AN37" s="60">
        <v>4.2554170000000004</v>
      </c>
      <c r="AO37" s="60">
        <v>4.2484390000000003</v>
      </c>
      <c r="AP37" s="60">
        <v>4.0437510000000003</v>
      </c>
      <c r="AQ37" s="60">
        <v>4.5903610000000006</v>
      </c>
      <c r="AR37" s="60">
        <v>4.9834550000000002</v>
      </c>
      <c r="AS37" s="60">
        <v>5.220707</v>
      </c>
      <c r="AT37" s="60"/>
      <c r="AU37" s="60"/>
      <c r="AV37" s="60"/>
      <c r="AW37" s="60"/>
      <c r="AX37" s="60"/>
      <c r="AY37" s="60"/>
      <c r="AZ37" s="60"/>
      <c r="BA37" s="61"/>
      <c r="BB37" s="61"/>
      <c r="BC37" s="61"/>
      <c r="BD37" s="62"/>
      <c r="BE37" s="64"/>
      <c r="BF37" s="64"/>
      <c r="BG37" s="64"/>
    </row>
    <row r="38" spans="1:59" x14ac:dyDescent="0.2">
      <c r="A38" s="68" t="s">
        <v>60</v>
      </c>
      <c r="B38" s="60">
        <v>7.3746999999999883</v>
      </c>
      <c r="C38" s="60">
        <v>8.0521249999999878</v>
      </c>
      <c r="D38" s="60">
        <v>8.7953249999999858</v>
      </c>
      <c r="E38" s="60">
        <v>10.329349999999986</v>
      </c>
      <c r="F38" s="60">
        <v>11.341174999999982</v>
      </c>
      <c r="G38" s="60">
        <v>12.235199999999981</v>
      </c>
      <c r="H38" s="60">
        <v>12.63974999999998</v>
      </c>
      <c r="I38" s="60">
        <v>14.494624999999978</v>
      </c>
      <c r="J38" s="60">
        <v>16.283324999999973</v>
      </c>
      <c r="K38" s="60">
        <v>18.31352499999997</v>
      </c>
      <c r="L38" s="60">
        <v>21.103174999999968</v>
      </c>
      <c r="M38" s="60">
        <v>25.552074999999959</v>
      </c>
      <c r="N38" s="60">
        <v>26.095349999999961</v>
      </c>
      <c r="O38" s="60">
        <v>25.709374999999962</v>
      </c>
      <c r="P38" s="60">
        <v>26.41339999999996</v>
      </c>
      <c r="Q38" s="60">
        <v>26.21637499999996</v>
      </c>
      <c r="R38" s="60">
        <v>25.419874999999962</v>
      </c>
      <c r="S38" s="60">
        <v>25.331274999999959</v>
      </c>
      <c r="T38" s="60">
        <v>26.048724999999962</v>
      </c>
      <c r="U38" s="60">
        <v>30.687524999999955</v>
      </c>
      <c r="V38" s="60">
        <v>31.19007499999995</v>
      </c>
      <c r="W38" s="60">
        <v>32.977649999999947</v>
      </c>
      <c r="X38" s="60">
        <v>36.580499999999944</v>
      </c>
      <c r="Y38" s="60">
        <v>39.68484999999994</v>
      </c>
      <c r="Z38" s="60">
        <v>42.927849999999935</v>
      </c>
      <c r="AA38" s="88">
        <v>45.426024999999932</v>
      </c>
      <c r="AB38" s="60">
        <v>48.258199999999931</v>
      </c>
      <c r="AC38" s="60">
        <v>47.813449999999925</v>
      </c>
      <c r="AD38" s="60">
        <v>48.787524999999924</v>
      </c>
      <c r="AE38" s="60">
        <v>47.144324999999924</v>
      </c>
      <c r="AF38" s="60">
        <v>51.930574999999919</v>
      </c>
      <c r="AG38" s="60">
        <v>53.575674999999919</v>
      </c>
      <c r="AH38" s="60">
        <v>55.629778999999999</v>
      </c>
      <c r="AI38" s="60">
        <v>59.894500000000001</v>
      </c>
      <c r="AJ38" s="60">
        <v>65.100088</v>
      </c>
      <c r="AK38" s="60">
        <v>67.878495000000001</v>
      </c>
      <c r="AL38" s="60">
        <v>68.064575000000005</v>
      </c>
      <c r="AM38" s="60">
        <v>67.602863999999997</v>
      </c>
      <c r="AN38" s="60">
        <v>74.533180999999999</v>
      </c>
      <c r="AO38" s="60">
        <v>77.341825999999998</v>
      </c>
      <c r="AP38" s="60">
        <v>82.769547000000003</v>
      </c>
      <c r="AQ38" s="60">
        <v>81.058774000000014</v>
      </c>
      <c r="AR38" s="60">
        <v>81.456125946524992</v>
      </c>
      <c r="AS38" s="60">
        <v>80.85151576723014</v>
      </c>
      <c r="AT38" s="60">
        <v>74.3</v>
      </c>
      <c r="AU38" s="60">
        <v>79.099999999999994</v>
      </c>
      <c r="AV38" s="60">
        <v>74.2</v>
      </c>
      <c r="AW38" s="60">
        <v>71.400000000000006</v>
      </c>
      <c r="AX38" s="60">
        <v>66.7</v>
      </c>
      <c r="AY38" s="60">
        <v>59</v>
      </c>
      <c r="AZ38" s="60">
        <v>64.3</v>
      </c>
      <c r="BA38" s="61">
        <v>67.5</v>
      </c>
      <c r="BB38" s="61">
        <v>71.599999999999994</v>
      </c>
      <c r="BC38" s="61">
        <v>69.2</v>
      </c>
      <c r="BD38" s="62">
        <v>70.8</v>
      </c>
      <c r="BE38" s="64">
        <v>2.3E-2</v>
      </c>
      <c r="BF38" s="64">
        <v>-1.4999999999999999E-2</v>
      </c>
      <c r="BG38" s="64">
        <v>1.7999999999999999E-2</v>
      </c>
    </row>
    <row r="39" spans="1:59" x14ac:dyDescent="0.2">
      <c r="A39" s="68" t="s">
        <v>61</v>
      </c>
      <c r="B39" s="60">
        <v>0</v>
      </c>
      <c r="C39" s="60">
        <v>0</v>
      </c>
      <c r="D39" s="60">
        <v>0</v>
      </c>
      <c r="E39" s="60">
        <v>0</v>
      </c>
      <c r="F39" s="60">
        <v>0</v>
      </c>
      <c r="G39" s="60">
        <v>0</v>
      </c>
      <c r="H39" s="60">
        <v>0</v>
      </c>
      <c r="I39" s="60">
        <v>0</v>
      </c>
      <c r="J39" s="60">
        <v>0</v>
      </c>
      <c r="K39" s="60">
        <v>0</v>
      </c>
      <c r="L39" s="60">
        <v>0</v>
      </c>
      <c r="M39" s="60">
        <v>0</v>
      </c>
      <c r="N39" s="60">
        <v>0</v>
      </c>
      <c r="O39" s="60">
        <v>0</v>
      </c>
      <c r="P39" s="60">
        <v>0</v>
      </c>
      <c r="Q39" s="60">
        <v>0</v>
      </c>
      <c r="R39" s="60">
        <v>0</v>
      </c>
      <c r="S39" s="60">
        <v>0</v>
      </c>
      <c r="T39" s="60">
        <v>0</v>
      </c>
      <c r="U39" s="60">
        <v>0</v>
      </c>
      <c r="V39" s="60">
        <v>2.1104965585054076</v>
      </c>
      <c r="W39" s="60">
        <v>2.2070304818092428</v>
      </c>
      <c r="X39" s="60">
        <v>2.2955199115044245</v>
      </c>
      <c r="Y39" s="60">
        <v>2.4720255653883969</v>
      </c>
      <c r="Z39" s="60">
        <v>2.4720255653883969</v>
      </c>
      <c r="AA39" s="88">
        <v>2.5685594886922321</v>
      </c>
      <c r="AB39" s="60">
        <v>2.4720255653883969</v>
      </c>
      <c r="AC39" s="60">
        <v>1.4120452310717795</v>
      </c>
      <c r="AD39" s="60">
        <v>0.88300147492625358</v>
      </c>
      <c r="AE39" s="60">
        <v>0.88300147492625358</v>
      </c>
      <c r="AF39" s="60">
        <v>1.0590339233038346</v>
      </c>
      <c r="AG39" s="60">
        <v>0.9705444936086528</v>
      </c>
      <c r="AH39" s="60">
        <v>0.9705444936086528</v>
      </c>
      <c r="AI39" s="60">
        <v>1.0978367748279252</v>
      </c>
      <c r="AJ39" s="60">
        <v>1.0514626352015732</v>
      </c>
      <c r="AK39" s="60">
        <v>1.2733960176991148</v>
      </c>
      <c r="AL39" s="60">
        <v>1.324029006882989</v>
      </c>
      <c r="AM39" s="60">
        <v>1.5085791543756144</v>
      </c>
      <c r="AN39" s="60">
        <v>1.5005346607669614</v>
      </c>
      <c r="AO39" s="60">
        <v>1.6562192723697151</v>
      </c>
      <c r="AP39" s="60">
        <v>1.6088987217305801</v>
      </c>
      <c r="AQ39" s="60">
        <v>1.6628441494591937</v>
      </c>
      <c r="AR39" s="60">
        <v>1.6088987217305801</v>
      </c>
      <c r="AS39" s="60">
        <v>1.5757743362831855</v>
      </c>
      <c r="AT39" s="60"/>
      <c r="AU39" s="60"/>
      <c r="AV39" s="60"/>
      <c r="AW39" s="60"/>
      <c r="AX39" s="60"/>
      <c r="AY39" s="60"/>
      <c r="AZ39" s="60"/>
      <c r="BA39" s="61"/>
      <c r="BB39" s="61"/>
      <c r="BC39" s="61"/>
      <c r="BD39" s="62"/>
      <c r="BE39" s="64"/>
      <c r="BF39" s="64"/>
      <c r="BG39" s="64"/>
    </row>
    <row r="40" spans="1:59" x14ac:dyDescent="0.2">
      <c r="A40" s="68" t="s">
        <v>62</v>
      </c>
      <c r="B40" s="60">
        <v>0</v>
      </c>
      <c r="C40" s="60">
        <v>0</v>
      </c>
      <c r="D40" s="60">
        <v>0</v>
      </c>
      <c r="E40" s="60">
        <v>0</v>
      </c>
      <c r="F40" s="60">
        <v>0</v>
      </c>
      <c r="G40" s="60">
        <v>0</v>
      </c>
      <c r="H40" s="60">
        <v>0</v>
      </c>
      <c r="I40" s="60">
        <v>0</v>
      </c>
      <c r="J40" s="60">
        <v>0</v>
      </c>
      <c r="K40" s="60">
        <v>0</v>
      </c>
      <c r="L40" s="60">
        <v>0</v>
      </c>
      <c r="M40" s="60">
        <v>0</v>
      </c>
      <c r="N40" s="60">
        <v>0</v>
      </c>
      <c r="O40" s="60">
        <v>0</v>
      </c>
      <c r="P40" s="60">
        <v>0</v>
      </c>
      <c r="Q40" s="60">
        <v>0</v>
      </c>
      <c r="R40" s="60">
        <v>0</v>
      </c>
      <c r="S40" s="60">
        <v>0</v>
      </c>
      <c r="T40" s="60">
        <v>0</v>
      </c>
      <c r="U40" s="60">
        <v>0</v>
      </c>
      <c r="V40" s="60">
        <v>4.0791897768940153</v>
      </c>
      <c r="W40" s="60">
        <v>4.0878458825213775</v>
      </c>
      <c r="X40" s="60">
        <v>4.2696241006959639</v>
      </c>
      <c r="Y40" s="60">
        <v>4.4514023188705512</v>
      </c>
      <c r="Z40" s="60">
        <v>4.7240696461324321</v>
      </c>
      <c r="AA40" s="88">
        <v>5.4414444</v>
      </c>
      <c r="AB40" s="60">
        <v>5.6328741999999998</v>
      </c>
      <c r="AC40" s="60">
        <v>3.2180209999999998</v>
      </c>
      <c r="AD40" s="60">
        <v>1.7404295000000001</v>
      </c>
      <c r="AE40" s="60">
        <v>2.0135019000000001</v>
      </c>
      <c r="AF40" s="60">
        <v>2.3596107000000002</v>
      </c>
      <c r="AG40" s="60">
        <v>2.5226633000000001</v>
      </c>
      <c r="AH40" s="60">
        <v>2.3287912000000004</v>
      </c>
      <c r="AI40" s="60">
        <v>2.0397857000000004</v>
      </c>
      <c r="AJ40" s="60">
        <v>2.1084027000000001</v>
      </c>
      <c r="AK40" s="60">
        <v>2.4007809000000004</v>
      </c>
      <c r="AL40" s="60">
        <v>2.4966121000000001</v>
      </c>
      <c r="AM40" s="60">
        <v>2.5241752000000006</v>
      </c>
      <c r="AN40" s="60">
        <v>2.7380509000000006</v>
      </c>
      <c r="AO40" s="60">
        <v>2.7311892000000002</v>
      </c>
      <c r="AP40" s="60">
        <v>2.8806347000000003</v>
      </c>
      <c r="AQ40" s="60">
        <v>2.8545834999999999</v>
      </c>
      <c r="AR40" s="60">
        <v>3.3635123</v>
      </c>
      <c r="AS40" s="60">
        <v>3.0191480000000004</v>
      </c>
      <c r="AT40" s="60"/>
      <c r="AU40" s="60"/>
      <c r="AV40" s="60"/>
      <c r="AW40" s="60"/>
      <c r="AX40" s="60"/>
      <c r="AY40" s="60"/>
      <c r="AZ40" s="60"/>
      <c r="BA40" s="61"/>
      <c r="BB40" s="61"/>
      <c r="BC40" s="61"/>
      <c r="BD40" s="62"/>
      <c r="BE40" s="64"/>
      <c r="BF40" s="64"/>
      <c r="BG40" s="64"/>
    </row>
    <row r="41" spans="1:59" x14ac:dyDescent="0.2">
      <c r="A41" s="68" t="s">
        <v>63</v>
      </c>
      <c r="B41" s="60">
        <v>0</v>
      </c>
      <c r="C41" s="60">
        <v>0</v>
      </c>
      <c r="D41" s="60">
        <v>0</v>
      </c>
      <c r="E41" s="60">
        <v>0</v>
      </c>
      <c r="F41" s="60">
        <v>2.9249999999999957E-3</v>
      </c>
      <c r="G41" s="60">
        <v>7.2950499999999887E-3</v>
      </c>
      <c r="H41" s="60">
        <v>1.4653799999999979E-2</v>
      </c>
      <c r="I41" s="60">
        <v>0.11723039999999983</v>
      </c>
      <c r="J41" s="60">
        <v>0.23446079999999966</v>
      </c>
      <c r="K41" s="60">
        <v>0.31505669999999952</v>
      </c>
      <c r="L41" s="60">
        <v>0.36475249999999948</v>
      </c>
      <c r="M41" s="60">
        <v>0.41763329999999932</v>
      </c>
      <c r="N41" s="60">
        <v>0.43961399999999939</v>
      </c>
      <c r="O41" s="60">
        <v>0.48357539999999927</v>
      </c>
      <c r="P41" s="60">
        <v>0.50555609999999918</v>
      </c>
      <c r="Q41" s="60">
        <v>0.44499804999999931</v>
      </c>
      <c r="R41" s="60">
        <v>0.34436429999999946</v>
      </c>
      <c r="S41" s="60">
        <v>0.28574909999999953</v>
      </c>
      <c r="T41" s="60">
        <v>0.27109529999999959</v>
      </c>
      <c r="U41" s="60">
        <v>0.29307599999999956</v>
      </c>
      <c r="V41" s="60">
        <v>0.3209821999999995</v>
      </c>
      <c r="W41" s="60">
        <v>0.31368714999999958</v>
      </c>
      <c r="X41" s="60">
        <v>0.35745744999999945</v>
      </c>
      <c r="Y41" s="60">
        <v>0.37204754999999939</v>
      </c>
      <c r="Z41" s="60">
        <v>0.42311289999999929</v>
      </c>
      <c r="AA41" s="88">
        <v>0.49814769999999925</v>
      </c>
      <c r="AB41" s="60">
        <v>0.51794854999999917</v>
      </c>
      <c r="AC41" s="60">
        <v>0.53983369999999919</v>
      </c>
      <c r="AD41" s="60">
        <v>0.56067669999999914</v>
      </c>
      <c r="AE41" s="60">
        <v>0.56484529999999922</v>
      </c>
      <c r="AF41" s="60">
        <v>0.64549124999999896</v>
      </c>
      <c r="AG41" s="60">
        <v>0.70810964999999881</v>
      </c>
      <c r="AH41" s="60">
        <v>0.72558652499999887</v>
      </c>
      <c r="AI41" s="60">
        <v>0.73264187499999889</v>
      </c>
      <c r="AJ41" s="60">
        <v>0.75994619999999891</v>
      </c>
      <c r="AK41" s="60">
        <v>0.78077517499999882</v>
      </c>
      <c r="AL41" s="60">
        <v>0.86794999999999867</v>
      </c>
      <c r="AM41" s="60">
        <v>1.2407249999999981</v>
      </c>
      <c r="AN41" s="60">
        <v>1.2559499999999981</v>
      </c>
      <c r="AO41" s="60">
        <v>1.3907999999999978</v>
      </c>
      <c r="AP41" s="60">
        <v>1.3680045749999978</v>
      </c>
      <c r="AQ41" s="60">
        <v>1.430931024999998</v>
      </c>
      <c r="AR41" s="60">
        <v>1.3356533749999979</v>
      </c>
      <c r="AS41" s="60">
        <v>1.2714174999999981</v>
      </c>
      <c r="AT41" s="60"/>
      <c r="AU41" s="60"/>
      <c r="AV41" s="60"/>
      <c r="AW41" s="60"/>
      <c r="AX41" s="60"/>
      <c r="AY41" s="60"/>
      <c r="AZ41" s="60"/>
      <c r="BA41" s="61"/>
      <c r="BB41" s="61"/>
      <c r="BC41" s="61"/>
      <c r="BD41" s="62"/>
      <c r="BE41" s="64"/>
      <c r="BF41" s="64"/>
      <c r="BG41" s="64"/>
    </row>
    <row r="42" spans="1:59" x14ac:dyDescent="0.2">
      <c r="A42" s="68" t="s">
        <v>64</v>
      </c>
      <c r="B42" s="60">
        <v>1.5000000000000004</v>
      </c>
      <c r="C42" s="60">
        <v>2.8611111111111116</v>
      </c>
      <c r="D42" s="60">
        <v>5.0555555555555571</v>
      </c>
      <c r="E42" s="60">
        <v>8.5000000000000018</v>
      </c>
      <c r="F42" s="60">
        <v>12.527777777777782</v>
      </c>
      <c r="G42" s="60">
        <v>17.638888888888893</v>
      </c>
      <c r="H42" s="60">
        <v>23.055555555555561</v>
      </c>
      <c r="I42" s="60">
        <v>30.000000000000007</v>
      </c>
      <c r="J42" s="60">
        <v>33.361111111111121</v>
      </c>
      <c r="K42" s="60">
        <v>35.500000000000007</v>
      </c>
      <c r="L42" s="60">
        <v>37.027777777777786</v>
      </c>
      <c r="M42" s="60">
        <v>38.444444444444457</v>
      </c>
      <c r="N42" s="60">
        <v>38.583333333333343</v>
      </c>
      <c r="O42" s="60">
        <v>38.666666666666679</v>
      </c>
      <c r="P42" s="60">
        <v>38.500000000000014</v>
      </c>
      <c r="Q42" s="60">
        <v>35.194444444444457</v>
      </c>
      <c r="R42" s="60">
        <v>33.500000000000007</v>
      </c>
      <c r="S42" s="60">
        <v>32.000000000000007</v>
      </c>
      <c r="T42" s="60">
        <v>34.222222222222229</v>
      </c>
      <c r="U42" s="60">
        <v>36.361111111111121</v>
      </c>
      <c r="V42" s="60">
        <v>38.333333333333343</v>
      </c>
      <c r="W42" s="60">
        <v>38.222222222222236</v>
      </c>
      <c r="X42" s="60">
        <v>39.44444444444445</v>
      </c>
      <c r="Y42" s="60">
        <v>35.666666666666679</v>
      </c>
      <c r="Z42" s="60">
        <v>36.583333333333343</v>
      </c>
      <c r="AA42" s="88">
        <v>36.805555555555564</v>
      </c>
      <c r="AB42" s="60">
        <v>41.06944444444445</v>
      </c>
      <c r="AC42" s="60">
        <v>39.991666666666681</v>
      </c>
      <c r="AD42" s="60">
        <v>41.130555555555567</v>
      </c>
      <c r="AE42" s="60">
        <v>39.722222222222229</v>
      </c>
      <c r="AF42" s="60">
        <v>40.802777777777791</v>
      </c>
      <c r="AG42" s="60">
        <v>45.219444444444456</v>
      </c>
      <c r="AH42" s="60">
        <v>42.369444444444454</v>
      </c>
      <c r="AI42" s="60">
        <v>41.838888888888903</v>
      </c>
      <c r="AJ42" s="60">
        <v>40.877777777777787</v>
      </c>
      <c r="AK42" s="60">
        <v>40.991666666666681</v>
      </c>
      <c r="AL42" s="60">
        <v>41.81944444444445</v>
      </c>
      <c r="AM42" s="60">
        <v>41.397222222222233</v>
      </c>
      <c r="AN42" s="60">
        <v>41.683333333333337</v>
      </c>
      <c r="AO42" s="60">
        <v>42.677777777777791</v>
      </c>
      <c r="AP42" s="60">
        <v>41.455555555555563</v>
      </c>
      <c r="AQ42" s="60">
        <v>39.808333333333337</v>
      </c>
      <c r="AR42" s="60">
        <v>38.805555555555564</v>
      </c>
      <c r="AS42" s="60">
        <v>40.388888888888893</v>
      </c>
      <c r="AT42" s="60">
        <v>41.4</v>
      </c>
      <c r="AU42" s="60">
        <v>46.8</v>
      </c>
      <c r="AV42" s="60">
        <v>40.9</v>
      </c>
      <c r="AW42" s="60">
        <v>39.299999999999997</v>
      </c>
      <c r="AX42" s="60">
        <v>39.1</v>
      </c>
      <c r="AY42" s="60">
        <v>34.5</v>
      </c>
      <c r="AZ42" s="60">
        <v>34.1</v>
      </c>
      <c r="BA42" s="61">
        <v>35.200000000000003</v>
      </c>
      <c r="BB42" s="61">
        <v>36.200000000000003</v>
      </c>
      <c r="BC42" s="61">
        <v>35.4</v>
      </c>
      <c r="BD42" s="62">
        <v>36.799999999999997</v>
      </c>
      <c r="BE42" s="64">
        <v>4.2000000000000003E-2</v>
      </c>
      <c r="BF42" s="64">
        <v>-1.2999999999999999E-2</v>
      </c>
      <c r="BG42" s="64">
        <v>8.9999999999999993E-3</v>
      </c>
    </row>
    <row r="43" spans="1:59" x14ac:dyDescent="0.2">
      <c r="A43" s="68" t="s">
        <v>65</v>
      </c>
      <c r="B43" s="60">
        <v>0</v>
      </c>
      <c r="C43" s="60">
        <v>0</v>
      </c>
      <c r="D43" s="60">
        <v>0</v>
      </c>
      <c r="E43" s="60">
        <v>0</v>
      </c>
      <c r="F43" s="60">
        <v>0</v>
      </c>
      <c r="G43" s="60">
        <v>0</v>
      </c>
      <c r="H43" s="60">
        <v>0</v>
      </c>
      <c r="I43" s="60">
        <v>0</v>
      </c>
      <c r="J43" s="60">
        <v>0</v>
      </c>
      <c r="K43" s="60">
        <v>0</v>
      </c>
      <c r="L43" s="60">
        <v>0</v>
      </c>
      <c r="M43" s="60">
        <v>0</v>
      </c>
      <c r="N43" s="60">
        <v>0</v>
      </c>
      <c r="O43" s="60">
        <v>0</v>
      </c>
      <c r="P43" s="60">
        <v>0</v>
      </c>
      <c r="Q43" s="60">
        <v>0</v>
      </c>
      <c r="R43" s="60">
        <v>0</v>
      </c>
      <c r="S43" s="60">
        <v>0</v>
      </c>
      <c r="T43" s="60">
        <v>0</v>
      </c>
      <c r="U43" s="60">
        <v>0</v>
      </c>
      <c r="V43" s="60">
        <v>0</v>
      </c>
      <c r="W43" s="60">
        <v>0</v>
      </c>
      <c r="X43" s="60">
        <v>0</v>
      </c>
      <c r="Y43" s="60">
        <v>0</v>
      </c>
      <c r="Z43" s="60">
        <v>0</v>
      </c>
      <c r="AA43" s="88">
        <v>0</v>
      </c>
      <c r="AB43" s="60">
        <v>0</v>
      </c>
      <c r="AC43" s="60">
        <v>0</v>
      </c>
      <c r="AD43" s="60">
        <v>0</v>
      </c>
      <c r="AE43" s="60">
        <v>0</v>
      </c>
      <c r="AF43" s="60">
        <v>0</v>
      </c>
      <c r="AG43" s="60">
        <v>0</v>
      </c>
      <c r="AH43" s="60">
        <v>0</v>
      </c>
      <c r="AI43" s="60">
        <v>1.915E-2</v>
      </c>
      <c r="AJ43" s="60">
        <v>3.5427500000000001E-2</v>
      </c>
      <c r="AK43" s="60">
        <v>5.7450000000000008E-2</v>
      </c>
      <c r="AL43" s="60">
        <v>7.6600000000000001E-2</v>
      </c>
      <c r="AM43" s="60">
        <v>7.8515000000000015E-2</v>
      </c>
      <c r="AN43" s="60">
        <v>6.9897500000000001E-2</v>
      </c>
      <c r="AO43" s="60">
        <v>6.7999999999999894E-2</v>
      </c>
      <c r="AP43" s="60">
        <v>7.2701455999999998E-2</v>
      </c>
      <c r="AQ43" s="60">
        <v>7.7858198000000003E-2</v>
      </c>
      <c r="AR43" s="60">
        <v>9.9343460000000008E-2</v>
      </c>
      <c r="AS43" s="60">
        <v>0.112955212</v>
      </c>
      <c r="AT43" s="60"/>
      <c r="AU43" s="60"/>
      <c r="AV43" s="60"/>
      <c r="AW43" s="60"/>
      <c r="AX43" s="60"/>
      <c r="AY43" s="60"/>
      <c r="AZ43" s="60"/>
      <c r="BA43" s="61"/>
      <c r="BB43" s="61"/>
      <c r="BC43" s="61"/>
      <c r="BD43" s="62"/>
      <c r="BE43" s="64"/>
      <c r="BF43" s="64"/>
      <c r="BG43" s="64"/>
    </row>
    <row r="44" spans="1:59" x14ac:dyDescent="0.2">
      <c r="A44" s="68" t="s">
        <v>66</v>
      </c>
      <c r="B44" s="60">
        <v>0</v>
      </c>
      <c r="C44" s="60">
        <v>0</v>
      </c>
      <c r="D44" s="60">
        <v>0</v>
      </c>
      <c r="E44" s="60">
        <v>0</v>
      </c>
      <c r="F44" s="60">
        <v>0</v>
      </c>
      <c r="G44" s="60">
        <v>0</v>
      </c>
      <c r="H44" s="60">
        <v>0</v>
      </c>
      <c r="I44" s="60">
        <v>0</v>
      </c>
      <c r="J44" s="60">
        <v>0</v>
      </c>
      <c r="K44" s="60">
        <v>0</v>
      </c>
      <c r="L44" s="60">
        <v>0</v>
      </c>
      <c r="M44" s="60">
        <v>0</v>
      </c>
      <c r="N44" s="60">
        <v>0.39890900000000007</v>
      </c>
      <c r="O44" s="60">
        <v>0.66988800000000015</v>
      </c>
      <c r="P44" s="60">
        <v>0.7652540000000001</v>
      </c>
      <c r="Q44" s="60">
        <v>0.822241</v>
      </c>
      <c r="R44" s="60">
        <v>1.0106470000000001</v>
      </c>
      <c r="S44" s="60">
        <v>1.090894</v>
      </c>
      <c r="T44" s="60">
        <v>1.2281280000000001</v>
      </c>
      <c r="U44" s="60">
        <v>1.181608</v>
      </c>
      <c r="V44" s="60">
        <v>1.245573</v>
      </c>
      <c r="W44" s="60">
        <v>1.3723399999999999</v>
      </c>
      <c r="X44" s="60">
        <v>1.510737</v>
      </c>
      <c r="Y44" s="60">
        <v>1.9026680000000002</v>
      </c>
      <c r="Z44" s="60">
        <v>2.1073560000000002</v>
      </c>
      <c r="AA44" s="88">
        <v>2.2317970000000003</v>
      </c>
      <c r="AB44" s="60">
        <v>2.5144060000000001</v>
      </c>
      <c r="AC44" s="60">
        <v>2.7063009999999998</v>
      </c>
      <c r="AD44" s="60">
        <v>2.8470240000000002</v>
      </c>
      <c r="AE44" s="60">
        <v>3.0563640000000003</v>
      </c>
      <c r="AF44" s="60">
        <v>3.085439</v>
      </c>
      <c r="AG44" s="60">
        <v>3.34944</v>
      </c>
      <c r="AH44" s="60">
        <v>3.8681380000000001</v>
      </c>
      <c r="AI44" s="60">
        <v>3.9507110000000005</v>
      </c>
      <c r="AJ44" s="60">
        <v>3.7739350000000003</v>
      </c>
      <c r="AK44" s="60">
        <v>4.236809</v>
      </c>
      <c r="AL44" s="60">
        <v>3.926288</v>
      </c>
      <c r="AM44" s="60">
        <v>4.1902889999999999</v>
      </c>
      <c r="AN44" s="60">
        <v>4.5147659999999998</v>
      </c>
      <c r="AO44" s="60">
        <v>4.774115000000001</v>
      </c>
      <c r="AP44" s="60">
        <v>4.3699212837174999</v>
      </c>
      <c r="AQ44" s="60">
        <v>4.3054754870999998</v>
      </c>
      <c r="AR44" s="60">
        <v>4.1754854999999997</v>
      </c>
      <c r="AS44" s="60">
        <v>4.2949275</v>
      </c>
      <c r="AT44" s="60">
        <v>4.0999999999999996</v>
      </c>
      <c r="AU44" s="60">
        <v>4.0999999999999996</v>
      </c>
      <c r="AV44" s="60">
        <v>4</v>
      </c>
      <c r="AW44" s="60">
        <v>4</v>
      </c>
      <c r="AX44" s="60">
        <v>4</v>
      </c>
      <c r="AY44" s="60">
        <v>4.3</v>
      </c>
      <c r="AZ44" s="60">
        <v>4.5</v>
      </c>
      <c r="BA44" s="61">
        <v>4.4000000000000004</v>
      </c>
      <c r="BB44" s="61">
        <v>4.5999999999999996</v>
      </c>
      <c r="BC44" s="61">
        <v>4.5</v>
      </c>
      <c r="BD44" s="62">
        <v>4.5</v>
      </c>
      <c r="BE44" s="64">
        <v>2E-3</v>
      </c>
      <c r="BF44" s="64">
        <v>4.0000000000000001E-3</v>
      </c>
      <c r="BG44" s="64">
        <v>1E-3</v>
      </c>
    </row>
    <row r="45" spans="1:59" x14ac:dyDescent="0.2">
      <c r="A45" s="68" t="s">
        <v>67</v>
      </c>
      <c r="B45" s="60">
        <v>1.7131999999999974</v>
      </c>
      <c r="C45" s="60">
        <v>2.0365749999999969</v>
      </c>
      <c r="D45" s="60">
        <v>2.488774999999996</v>
      </c>
      <c r="E45" s="60">
        <v>3.4191999999999947</v>
      </c>
      <c r="F45" s="60">
        <v>4.7404249999999921</v>
      </c>
      <c r="G45" s="60">
        <v>6.0458999999999907</v>
      </c>
      <c r="H45" s="60">
        <v>6.6492499999999906</v>
      </c>
      <c r="I45" s="60">
        <v>6.9966499999999892</v>
      </c>
      <c r="J45" s="60">
        <v>7.2764749999999889</v>
      </c>
      <c r="K45" s="60">
        <v>7.4794249999999884</v>
      </c>
      <c r="L45" s="60">
        <v>8.0095999999999865</v>
      </c>
      <c r="M45" s="60">
        <v>8.5459999999999869</v>
      </c>
      <c r="N45" s="60">
        <v>9.0675749999999855</v>
      </c>
      <c r="O45" s="60">
        <v>9.5455499999999844</v>
      </c>
      <c r="P45" s="60">
        <v>9.9563499999999845</v>
      </c>
      <c r="Q45" s="60">
        <v>10.202374999999984</v>
      </c>
      <c r="R45" s="60">
        <v>9.6231749999999856</v>
      </c>
      <c r="S45" s="60">
        <v>9.6191499999999852</v>
      </c>
      <c r="T45" s="60">
        <v>9.8389499999999845</v>
      </c>
      <c r="U45" s="60">
        <v>10.235149999999983</v>
      </c>
      <c r="V45" s="60">
        <v>10.380824999999984</v>
      </c>
      <c r="W45" s="60">
        <v>11.001724999999983</v>
      </c>
      <c r="X45" s="60">
        <v>11.358324999999983</v>
      </c>
      <c r="Y45" s="60">
        <v>11.279049999999984</v>
      </c>
      <c r="Z45" s="60">
        <v>11.071949999999983</v>
      </c>
      <c r="AA45" s="88">
        <v>10.394599999999985</v>
      </c>
      <c r="AB45" s="60">
        <v>9.6928999999999839</v>
      </c>
      <c r="AC45" s="60">
        <v>9.0274249999999867</v>
      </c>
      <c r="AD45" s="60">
        <v>9.4829249999999856</v>
      </c>
      <c r="AE45" s="60">
        <v>9.555199999999985</v>
      </c>
      <c r="AF45" s="60">
        <v>10.460899999999983</v>
      </c>
      <c r="AG45" s="60">
        <v>10.984824999999985</v>
      </c>
      <c r="AH45" s="60">
        <v>10.952474999999984</v>
      </c>
      <c r="AI45" s="60">
        <v>11.065124999999984</v>
      </c>
      <c r="AJ45" s="60">
        <v>10.773124999999984</v>
      </c>
      <c r="AK45" s="60">
        <v>11.583124999999981</v>
      </c>
      <c r="AL45" s="60">
        <v>12.067974999999981</v>
      </c>
      <c r="AM45" s="60">
        <v>11.761649999999982</v>
      </c>
      <c r="AN45" s="60">
        <v>13.096174999999979</v>
      </c>
      <c r="AO45" s="60">
        <v>13.817099999999979</v>
      </c>
      <c r="AP45" s="60">
        <v>14.228724999999978</v>
      </c>
      <c r="AQ45" s="60">
        <v>14.390324999999978</v>
      </c>
      <c r="AR45" s="60">
        <v>14.394194444999979</v>
      </c>
      <c r="AS45" s="60">
        <v>15.643638888888894</v>
      </c>
      <c r="AT45" s="60">
        <v>15.1</v>
      </c>
      <c r="AU45" s="60">
        <v>16.2</v>
      </c>
      <c r="AV45" s="60">
        <v>16.5</v>
      </c>
      <c r="AW45" s="60">
        <v>17.399999999999999</v>
      </c>
      <c r="AX45" s="60">
        <v>17.399999999999999</v>
      </c>
      <c r="AY45" s="60">
        <v>17</v>
      </c>
      <c r="AZ45" s="60">
        <v>17.100000000000001</v>
      </c>
      <c r="BA45" s="61">
        <v>18.3</v>
      </c>
      <c r="BB45" s="61">
        <v>19.2</v>
      </c>
      <c r="BC45" s="61">
        <v>19.899999999999999</v>
      </c>
      <c r="BD45" s="62">
        <v>20.399999999999999</v>
      </c>
      <c r="BE45" s="64">
        <v>2.3E-2</v>
      </c>
      <c r="BF45" s="64">
        <v>2.4E-2</v>
      </c>
      <c r="BG45" s="64">
        <v>5.0000000000000001E-3</v>
      </c>
    </row>
    <row r="46" spans="1:59" x14ac:dyDescent="0.2">
      <c r="A46" s="68" t="s">
        <v>68</v>
      </c>
      <c r="B46" s="60">
        <v>0</v>
      </c>
      <c r="C46" s="60">
        <v>0</v>
      </c>
      <c r="D46" s="60">
        <v>0</v>
      </c>
      <c r="E46" s="60">
        <v>0</v>
      </c>
      <c r="F46" s="60">
        <v>0</v>
      </c>
      <c r="G46" s="60">
        <v>0</v>
      </c>
      <c r="H46" s="60">
        <v>0</v>
      </c>
      <c r="I46" s="60">
        <v>0</v>
      </c>
      <c r="J46" s="60">
        <v>0</v>
      </c>
      <c r="K46" s="60">
        <v>0</v>
      </c>
      <c r="L46" s="60">
        <v>0</v>
      </c>
      <c r="M46" s="60">
        <v>0</v>
      </c>
      <c r="N46" s="60">
        <v>0</v>
      </c>
      <c r="O46" s="60">
        <v>0</v>
      </c>
      <c r="P46" s="60">
        <v>0</v>
      </c>
      <c r="Q46" s="60">
        <v>0</v>
      </c>
      <c r="R46" s="60">
        <v>0</v>
      </c>
      <c r="S46" s="60">
        <v>0</v>
      </c>
      <c r="T46" s="60">
        <v>0</v>
      </c>
      <c r="U46" s="60">
        <v>0</v>
      </c>
      <c r="V46" s="60">
        <v>0</v>
      </c>
      <c r="W46" s="60">
        <v>0</v>
      </c>
      <c r="X46" s="60">
        <v>0</v>
      </c>
      <c r="Y46" s="60">
        <v>0</v>
      </c>
      <c r="Z46" s="60">
        <v>0</v>
      </c>
      <c r="AA46" s="88">
        <v>0</v>
      </c>
      <c r="AB46" s="60">
        <v>0</v>
      </c>
      <c r="AC46" s="60">
        <v>0</v>
      </c>
      <c r="AD46" s="60">
        <v>0</v>
      </c>
      <c r="AE46" s="60">
        <v>0</v>
      </c>
      <c r="AF46" s="60">
        <v>0</v>
      </c>
      <c r="AG46" s="60">
        <v>0</v>
      </c>
      <c r="AH46" s="60">
        <v>0.10062499999999985</v>
      </c>
      <c r="AI46" s="60">
        <v>0.80379999999999874</v>
      </c>
      <c r="AJ46" s="60">
        <v>2.2477999999999967</v>
      </c>
      <c r="AK46" s="60">
        <v>2.3090035210277851</v>
      </c>
      <c r="AL46" s="60">
        <v>2.5748840673900006</v>
      </c>
      <c r="AM46" s="60">
        <v>3.1322216515050001</v>
      </c>
      <c r="AN46" s="60">
        <v>3.0202194907111508</v>
      </c>
      <c r="AO46" s="60">
        <v>3.7833550182450004</v>
      </c>
      <c r="AP46" s="60">
        <v>4.2877803535199996</v>
      </c>
      <c r="AQ46" s="60">
        <v>4.1184385159499994</v>
      </c>
      <c r="AR46" s="60">
        <v>4.3893863104500008</v>
      </c>
      <c r="AS46" s="60">
        <v>4.8023462063700002</v>
      </c>
      <c r="AT46" s="60">
        <v>4.8</v>
      </c>
      <c r="AU46" s="60">
        <v>5.2</v>
      </c>
      <c r="AV46" s="60">
        <v>5.3</v>
      </c>
      <c r="AW46" s="60">
        <v>4.5999999999999996</v>
      </c>
      <c r="AX46" s="60">
        <v>4.3</v>
      </c>
      <c r="AY46" s="60">
        <v>4.0999999999999996</v>
      </c>
      <c r="AZ46" s="60">
        <v>4.8</v>
      </c>
      <c r="BA46" s="61">
        <v>5.0999999999999996</v>
      </c>
      <c r="BB46" s="61">
        <v>6.3</v>
      </c>
      <c r="BC46" s="61">
        <v>5.8</v>
      </c>
      <c r="BD46" s="62">
        <v>6.1</v>
      </c>
      <c r="BE46" s="64">
        <v>5.7000000000000002E-2</v>
      </c>
      <c r="BF46" s="64">
        <v>1.9E-2</v>
      </c>
      <c r="BG46" s="64">
        <v>2E-3</v>
      </c>
    </row>
    <row r="47" spans="1:59" x14ac:dyDescent="0.2">
      <c r="A47" s="68" t="s">
        <v>69</v>
      </c>
      <c r="B47" s="60">
        <v>14.049027025000001</v>
      </c>
      <c r="C47" s="60">
        <v>15.146650425000002</v>
      </c>
      <c r="D47" s="60">
        <v>16.698240550000001</v>
      </c>
      <c r="E47" s="60">
        <v>17.668790099999999</v>
      </c>
      <c r="F47" s="60">
        <v>20.516901825000001</v>
      </c>
      <c r="G47" s="60">
        <v>21.325386174999998</v>
      </c>
      <c r="H47" s="60">
        <v>22.80146865</v>
      </c>
      <c r="I47" s="60">
        <v>23.146778025000003</v>
      </c>
      <c r="J47" s="60">
        <v>24.456191175000004</v>
      </c>
      <c r="K47" s="60">
        <v>25.242575725000002</v>
      </c>
      <c r="L47" s="60">
        <v>27.424930975000006</v>
      </c>
      <c r="M47" s="60">
        <v>30.229763925000004</v>
      </c>
      <c r="N47" s="60">
        <v>32.022149787500005</v>
      </c>
      <c r="O47" s="60">
        <v>33.102737925</v>
      </c>
      <c r="P47" s="60">
        <v>31.901061299999999</v>
      </c>
      <c r="Q47" s="60">
        <v>33.129441850000006</v>
      </c>
      <c r="R47" s="60">
        <v>34.810868300000003</v>
      </c>
      <c r="S47" s="60">
        <v>35.404800425000005</v>
      </c>
      <c r="T47" s="60">
        <v>35.255626774999996</v>
      </c>
      <c r="U47" s="60">
        <v>35.123948800000001</v>
      </c>
      <c r="V47" s="60">
        <v>32.658900275000001</v>
      </c>
      <c r="W47" s="60">
        <v>33.245465799999998</v>
      </c>
      <c r="X47" s="60">
        <v>32.646929550000003</v>
      </c>
      <c r="Y47" s="60">
        <v>32.7482203</v>
      </c>
      <c r="Z47" s="60">
        <v>32.619304800000002</v>
      </c>
      <c r="AA47" s="88">
        <v>33.539124999999949</v>
      </c>
      <c r="AB47" s="60">
        <v>27.676574999999957</v>
      </c>
      <c r="AC47" s="60">
        <v>24.649524999999961</v>
      </c>
      <c r="AD47" s="60">
        <v>23.697174999999966</v>
      </c>
      <c r="AE47" s="60">
        <v>21.584099999999967</v>
      </c>
      <c r="AF47" s="60">
        <v>22.376249999999963</v>
      </c>
      <c r="AG47" s="60">
        <v>22.583699999999965</v>
      </c>
      <c r="AH47" s="60">
        <v>18.536524999999969</v>
      </c>
      <c r="AI47" s="60">
        <v>17.427149999999973</v>
      </c>
      <c r="AJ47" s="60">
        <v>15.969174999999975</v>
      </c>
      <c r="AK47" s="60">
        <v>15.909699999999976</v>
      </c>
      <c r="AL47" s="60">
        <v>15.328124999999975</v>
      </c>
      <c r="AM47" s="60">
        <v>15.850224999999975</v>
      </c>
      <c r="AN47" s="60">
        <v>17.130224999999971</v>
      </c>
      <c r="AO47" s="60">
        <v>16.209099999999975</v>
      </c>
      <c r="AP47" s="60">
        <v>16.192674999999973</v>
      </c>
      <c r="AQ47" s="60">
        <v>16.513049999999975</v>
      </c>
      <c r="AR47" s="60">
        <v>14.842199999999979</v>
      </c>
      <c r="AS47" s="60">
        <v>14.141449999999978</v>
      </c>
      <c r="AT47" s="60">
        <v>12.3</v>
      </c>
      <c r="AU47" s="60">
        <v>12.5</v>
      </c>
      <c r="AV47" s="60">
        <v>12.9</v>
      </c>
      <c r="AW47" s="60">
        <v>12.5</v>
      </c>
      <c r="AX47" s="60">
        <v>11.4</v>
      </c>
      <c r="AY47" s="60">
        <v>10.9</v>
      </c>
      <c r="AZ47" s="60">
        <v>10.4</v>
      </c>
      <c r="BA47" s="61">
        <v>10.5</v>
      </c>
      <c r="BB47" s="61">
        <v>11.3</v>
      </c>
      <c r="BC47" s="61">
        <v>11.6</v>
      </c>
      <c r="BD47" s="62">
        <v>10.9</v>
      </c>
      <c r="BE47" s="64">
        <v>-5.8999999999999997E-2</v>
      </c>
      <c r="BF47" s="64">
        <v>-0.02</v>
      </c>
      <c r="BG47" s="64">
        <v>3.0000000000000001E-3</v>
      </c>
    </row>
    <row r="48" spans="1:59" x14ac:dyDescent="0.2">
      <c r="A48" s="68" t="s">
        <v>70</v>
      </c>
      <c r="B48" s="60">
        <v>0.29853000000000002</v>
      </c>
      <c r="C48" s="60">
        <v>0.33200999999999997</v>
      </c>
      <c r="D48" s="60">
        <v>0.39804</v>
      </c>
      <c r="E48" s="60">
        <v>0.89114999999999867</v>
      </c>
      <c r="F48" s="60">
        <v>0.90312499999999862</v>
      </c>
      <c r="G48" s="60">
        <v>1.212749999999998</v>
      </c>
      <c r="H48" s="60">
        <v>1.5223749999999976</v>
      </c>
      <c r="I48" s="60">
        <v>1.6531999999999976</v>
      </c>
      <c r="J48" s="60">
        <v>1.8156499999999971</v>
      </c>
      <c r="K48" s="60">
        <v>2.2136249999999964</v>
      </c>
      <c r="L48" s="60">
        <v>2.5342499999999961</v>
      </c>
      <c r="M48" s="60">
        <v>2.7979249999999958</v>
      </c>
      <c r="N48" s="60">
        <v>3.1798249999999948</v>
      </c>
      <c r="O48" s="60">
        <v>3.5629999999999944</v>
      </c>
      <c r="P48" s="60">
        <v>3.6768999999999941</v>
      </c>
      <c r="Q48" s="60">
        <v>2.695324999999996</v>
      </c>
      <c r="R48" s="60">
        <v>2.7985749999999956</v>
      </c>
      <c r="S48" s="60">
        <v>2.9222499999999951</v>
      </c>
      <c r="T48" s="60">
        <v>3.0009249999999956</v>
      </c>
      <c r="U48" s="60">
        <v>3.4058999999999946</v>
      </c>
      <c r="V48" s="60">
        <v>3.4997999999999942</v>
      </c>
      <c r="W48" s="60">
        <v>3.748399999999994</v>
      </c>
      <c r="X48" s="60">
        <v>3.959149999999994</v>
      </c>
      <c r="Y48" s="60">
        <v>3.8966499999999935</v>
      </c>
      <c r="Z48" s="60">
        <v>4.4055499999999927</v>
      </c>
      <c r="AA48" s="88">
        <v>5.9172999999999902</v>
      </c>
      <c r="AB48" s="60">
        <v>5.2628999999999921</v>
      </c>
      <c r="AC48" s="60">
        <v>5.7888499999999912</v>
      </c>
      <c r="AD48" s="60">
        <v>5.7326499999999916</v>
      </c>
      <c r="AE48" s="60">
        <v>5.4733749999999919</v>
      </c>
      <c r="AF48" s="60">
        <v>6.0675999999999908</v>
      </c>
      <c r="AG48" s="60">
        <v>6.3946249999999898</v>
      </c>
      <c r="AH48" s="60">
        <v>6.48904999999999</v>
      </c>
      <c r="AI48" s="60">
        <v>6.5936749999999895</v>
      </c>
      <c r="AJ48" s="60">
        <v>6.6734749999999892</v>
      </c>
      <c r="AK48" s="60">
        <v>6.7179749999999894</v>
      </c>
      <c r="AL48" s="60">
        <v>7.1737999999999884</v>
      </c>
      <c r="AM48" s="60">
        <v>6.8237249999999898</v>
      </c>
      <c r="AN48" s="60">
        <v>6.5926999999999891</v>
      </c>
      <c r="AO48" s="60">
        <v>6.3946499999999897</v>
      </c>
      <c r="AP48" s="60">
        <v>6.864874999999989</v>
      </c>
      <c r="AQ48" s="60">
        <v>6.2544749999999905</v>
      </c>
      <c r="AR48" s="60">
        <v>5.9188999999999909</v>
      </c>
      <c r="AS48" s="60">
        <v>6.0084249999999901</v>
      </c>
      <c r="AT48" s="60"/>
      <c r="AU48" s="60"/>
      <c r="AV48" s="60"/>
      <c r="AW48" s="60"/>
      <c r="AX48" s="60"/>
      <c r="AY48" s="60"/>
      <c r="AZ48" s="60"/>
      <c r="BA48" s="61"/>
      <c r="BB48" s="61"/>
      <c r="BC48" s="61"/>
      <c r="BD48" s="62"/>
      <c r="BE48" s="64"/>
      <c r="BF48" s="64"/>
      <c r="BG48" s="64"/>
    </row>
    <row r="49" spans="1:59" x14ac:dyDescent="0.2">
      <c r="A49" s="68" t="s">
        <v>71</v>
      </c>
      <c r="B49" s="60">
        <v>0</v>
      </c>
      <c r="C49" s="60">
        <v>0</v>
      </c>
      <c r="D49" s="60">
        <v>0</v>
      </c>
      <c r="E49" s="60">
        <v>0</v>
      </c>
      <c r="F49" s="60">
        <v>0</v>
      </c>
      <c r="G49" s="60">
        <v>0</v>
      </c>
      <c r="H49" s="60">
        <v>0</v>
      </c>
      <c r="I49" s="60">
        <v>0</v>
      </c>
      <c r="J49" s="60">
        <v>0</v>
      </c>
      <c r="K49" s="60">
        <v>0</v>
      </c>
      <c r="L49" s="60">
        <v>0</v>
      </c>
      <c r="M49" s="60">
        <v>0</v>
      </c>
      <c r="N49" s="60">
        <v>0</v>
      </c>
      <c r="O49" s="60">
        <v>0</v>
      </c>
      <c r="P49" s="60">
        <v>0</v>
      </c>
      <c r="Q49" s="60">
        <v>0</v>
      </c>
      <c r="R49" s="60">
        <v>0</v>
      </c>
      <c r="S49" s="60">
        <v>0</v>
      </c>
      <c r="T49" s="60">
        <v>0</v>
      </c>
      <c r="U49" s="60">
        <v>0</v>
      </c>
      <c r="V49" s="60">
        <v>0</v>
      </c>
      <c r="W49" s="60">
        <v>0</v>
      </c>
      <c r="X49" s="60">
        <v>0</v>
      </c>
      <c r="Y49" s="60">
        <v>0</v>
      </c>
      <c r="Z49" s="60">
        <v>0</v>
      </c>
      <c r="AA49" s="88">
        <v>0.89217499999999861</v>
      </c>
      <c r="AB49" s="60">
        <v>0.84819999999999862</v>
      </c>
      <c r="AC49" s="60">
        <v>0.7161749999999989</v>
      </c>
      <c r="AD49" s="60">
        <v>0.71132499999999887</v>
      </c>
      <c r="AE49" s="60">
        <v>0.77457499999999879</v>
      </c>
      <c r="AF49" s="60">
        <v>0.85969999999999869</v>
      </c>
      <c r="AG49" s="60">
        <v>0.87344999999999862</v>
      </c>
      <c r="AH49" s="60">
        <v>0.92849999999999844</v>
      </c>
      <c r="AI49" s="60">
        <v>0.95117499999999855</v>
      </c>
      <c r="AJ49" s="60">
        <v>0.99289999999999845</v>
      </c>
      <c r="AK49" s="60">
        <v>0.95980169999999998</v>
      </c>
      <c r="AL49" s="60">
        <v>0.98819820000000003</v>
      </c>
      <c r="AM49" s="60">
        <v>0.95317585000000016</v>
      </c>
      <c r="AN49" s="60">
        <v>1.0544567</v>
      </c>
      <c r="AO49" s="60">
        <v>1.0450110775499999</v>
      </c>
      <c r="AP49" s="60">
        <v>1.0784432235499999</v>
      </c>
      <c r="AQ49" s="60">
        <v>1.0457739968499999</v>
      </c>
      <c r="AR49" s="60">
        <v>1.0634877335499999</v>
      </c>
      <c r="AS49" s="60">
        <v>1.0213974947</v>
      </c>
      <c r="AT49" s="60"/>
      <c r="AU49" s="60"/>
      <c r="AV49" s="60"/>
      <c r="AW49" s="60"/>
      <c r="AX49" s="60"/>
      <c r="AY49" s="60"/>
      <c r="AZ49" s="60"/>
      <c r="BA49" s="61"/>
      <c r="BB49" s="61"/>
      <c r="BC49" s="61"/>
      <c r="BD49" s="62"/>
      <c r="BE49" s="64"/>
      <c r="BF49" s="64"/>
      <c r="BG49" s="64"/>
    </row>
    <row r="50" spans="1:59" x14ac:dyDescent="0.2">
      <c r="A50" s="68" t="s">
        <v>72</v>
      </c>
      <c r="B50" s="60">
        <v>0</v>
      </c>
      <c r="C50" s="60">
        <v>0</v>
      </c>
      <c r="D50" s="60">
        <v>0</v>
      </c>
      <c r="E50" s="60">
        <v>0</v>
      </c>
      <c r="F50" s="60">
        <v>9.3930000000000013E-2</v>
      </c>
      <c r="G50" s="60">
        <v>7.4740000000000001E-2</v>
      </c>
      <c r="H50" s="60">
        <v>0.39794000000000007</v>
      </c>
      <c r="I50" s="60">
        <v>1.1716000000000002</v>
      </c>
      <c r="J50" s="60">
        <v>1.1312000000000002</v>
      </c>
      <c r="K50" s="60">
        <v>1.4140000000000004</v>
      </c>
      <c r="L50" s="60">
        <v>1.4584400000000002</v>
      </c>
      <c r="M50" s="60">
        <v>1.6745800000000004</v>
      </c>
      <c r="N50" s="60">
        <v>1.6099400000000004</v>
      </c>
      <c r="O50" s="60">
        <v>1.6493300000000002</v>
      </c>
      <c r="P50" s="60">
        <v>1.5937800000000002</v>
      </c>
      <c r="Q50" s="60">
        <v>2.0432300000000003</v>
      </c>
      <c r="R50" s="60">
        <v>2.3331000000000004</v>
      </c>
      <c r="S50" s="60">
        <v>2.5441900000000004</v>
      </c>
      <c r="T50" s="60">
        <v>2.7512400000000006</v>
      </c>
      <c r="U50" s="60">
        <v>2.2563400000000002</v>
      </c>
      <c r="V50" s="60">
        <v>2.3937000000000004</v>
      </c>
      <c r="W50" s="60">
        <v>2.8199200000000006</v>
      </c>
      <c r="X50" s="60">
        <v>3.0188900000000003</v>
      </c>
      <c r="Y50" s="60">
        <v>3.8955700000000006</v>
      </c>
      <c r="Z50" s="60">
        <v>5.000510000000002</v>
      </c>
      <c r="AA50" s="88">
        <v>5.7794392095119989</v>
      </c>
      <c r="AB50" s="60">
        <v>6.5110236012359994</v>
      </c>
      <c r="AC50" s="60">
        <v>6.8079415345199994</v>
      </c>
      <c r="AD50" s="60">
        <v>6.6779665153200005</v>
      </c>
      <c r="AE50" s="60">
        <v>7.3217927738880002</v>
      </c>
      <c r="AF50" s="60">
        <v>8.9793242014320001</v>
      </c>
      <c r="AG50" s="60">
        <v>10.048968619056</v>
      </c>
      <c r="AH50" s="60">
        <v>13.148897822172003</v>
      </c>
      <c r="AI50" s="60">
        <v>13.498705590192001</v>
      </c>
      <c r="AJ50" s="60">
        <v>15.45253007112</v>
      </c>
      <c r="AK50" s="60">
        <v>17.696398806432001</v>
      </c>
      <c r="AL50" s="60">
        <v>19.069434913103997</v>
      </c>
      <c r="AM50" s="60">
        <v>21.803434446779999</v>
      </c>
      <c r="AN50" s="60">
        <v>24.828727994640001</v>
      </c>
      <c r="AO50" s="60">
        <v>29.269074573648002</v>
      </c>
      <c r="AP50" s="60">
        <v>34.70195539062</v>
      </c>
      <c r="AQ50" s="60">
        <v>36.317369912903999</v>
      </c>
      <c r="AR50" s="60">
        <v>36.957271925699999</v>
      </c>
      <c r="AS50" s="60">
        <v>40.592173308804</v>
      </c>
      <c r="AT50" s="60">
        <v>36.299999999999997</v>
      </c>
      <c r="AU50" s="60">
        <v>36.200000000000003</v>
      </c>
      <c r="AV50" s="60">
        <v>33.6</v>
      </c>
      <c r="AW50" s="60">
        <v>33.200000000000003</v>
      </c>
      <c r="AX50" s="60">
        <v>30.3</v>
      </c>
      <c r="AY50" s="60">
        <v>27.5</v>
      </c>
      <c r="AZ50" s="60">
        <v>28.5</v>
      </c>
      <c r="BA50" s="61">
        <v>29.1</v>
      </c>
      <c r="BB50" s="61">
        <v>31.7</v>
      </c>
      <c r="BC50" s="61">
        <v>31.5</v>
      </c>
      <c r="BD50" s="62">
        <v>36.1</v>
      </c>
      <c r="BE50" s="64">
        <v>0.14799999999999999</v>
      </c>
      <c r="BF50" s="64">
        <v>-2.5000000000000001E-2</v>
      </c>
      <c r="BG50" s="64">
        <v>8.9999999999999993E-3</v>
      </c>
    </row>
    <row r="51" spans="1:59" x14ac:dyDescent="0.2">
      <c r="A51" s="68" t="s">
        <v>73</v>
      </c>
      <c r="B51" s="60">
        <v>0</v>
      </c>
      <c r="C51" s="60">
        <v>0</v>
      </c>
      <c r="D51" s="60">
        <v>0</v>
      </c>
      <c r="E51" s="60">
        <v>0</v>
      </c>
      <c r="F51" s="60">
        <v>0</v>
      </c>
      <c r="G51" s="60">
        <v>0</v>
      </c>
      <c r="H51" s="60">
        <v>0</v>
      </c>
      <c r="I51" s="60">
        <v>0</v>
      </c>
      <c r="J51" s="60">
        <v>0</v>
      </c>
      <c r="K51" s="60">
        <v>0</v>
      </c>
      <c r="L51" s="60">
        <v>0</v>
      </c>
      <c r="M51" s="60">
        <v>0</v>
      </c>
      <c r="N51" s="60">
        <v>0</v>
      </c>
      <c r="O51" s="60">
        <v>0</v>
      </c>
      <c r="P51" s="60">
        <v>0</v>
      </c>
      <c r="Q51" s="60">
        <v>0</v>
      </c>
      <c r="R51" s="60">
        <v>0</v>
      </c>
      <c r="S51" s="60">
        <v>0</v>
      </c>
      <c r="T51" s="60">
        <v>0</v>
      </c>
      <c r="U51" s="60">
        <v>0</v>
      </c>
      <c r="V51" s="60">
        <v>0.10250000000000001</v>
      </c>
      <c r="W51" s="60">
        <v>0.22755</v>
      </c>
      <c r="X51" s="60">
        <v>0.32595000000000002</v>
      </c>
      <c r="Y51" s="60">
        <v>0.46535000000000004</v>
      </c>
      <c r="Z51" s="60">
        <v>0.73082500000000006</v>
      </c>
      <c r="AA51" s="88">
        <v>0.67099999999999893</v>
      </c>
      <c r="AB51" s="60">
        <v>0.71687499999999893</v>
      </c>
      <c r="AC51" s="60">
        <v>0.8091499999999987</v>
      </c>
      <c r="AD51" s="60">
        <v>0.88307499999999861</v>
      </c>
      <c r="AE51" s="60">
        <v>0.87667499999999865</v>
      </c>
      <c r="AF51" s="60">
        <v>0.87754999999999872</v>
      </c>
      <c r="AG51" s="60">
        <v>0.94032499999999852</v>
      </c>
      <c r="AH51" s="60">
        <v>0.92887499999999856</v>
      </c>
      <c r="AI51" s="60">
        <v>0.92064999999999864</v>
      </c>
      <c r="AJ51" s="60">
        <v>0.92262499999999859</v>
      </c>
      <c r="AK51" s="60">
        <v>0.90229999999999866</v>
      </c>
      <c r="AL51" s="60">
        <v>1.0179999999999985</v>
      </c>
      <c r="AM51" s="60">
        <v>1.0359749999999985</v>
      </c>
      <c r="AN51" s="60">
        <v>1.0330499999999985</v>
      </c>
      <c r="AO51" s="60">
        <v>1.0285499999999985</v>
      </c>
      <c r="AP51" s="60">
        <v>0.97997499999999838</v>
      </c>
      <c r="AQ51" s="60">
        <v>0.96502499999999847</v>
      </c>
      <c r="AR51" s="60">
        <v>1.0293249999999985</v>
      </c>
      <c r="AS51" s="60">
        <v>0.92862499999999859</v>
      </c>
      <c r="AT51" s="60">
        <v>1.1000000000000001</v>
      </c>
      <c r="AU51" s="60">
        <v>1.5</v>
      </c>
      <c r="AV51" s="60">
        <v>1.2</v>
      </c>
      <c r="AW51" s="60">
        <v>1.1000000000000001</v>
      </c>
      <c r="AX51" s="60">
        <v>1</v>
      </c>
      <c r="AY51" s="60">
        <v>0.8</v>
      </c>
      <c r="AZ51" s="60">
        <v>0.9</v>
      </c>
      <c r="BA51" s="61">
        <v>1</v>
      </c>
      <c r="BB51" s="61">
        <v>1</v>
      </c>
      <c r="BC51" s="61">
        <v>1</v>
      </c>
      <c r="BD51" s="62">
        <v>1</v>
      </c>
      <c r="BE51" s="64">
        <v>3.2000000000000001E-2</v>
      </c>
      <c r="BF51" s="64">
        <v>1.7000000000000001E-2</v>
      </c>
      <c r="BG51" s="64" t="s">
        <v>245</v>
      </c>
    </row>
    <row r="52" spans="1:59" x14ac:dyDescent="0.2">
      <c r="A52" s="68" t="s">
        <v>74</v>
      </c>
      <c r="B52" s="60">
        <v>0</v>
      </c>
      <c r="C52" s="60">
        <v>0</v>
      </c>
      <c r="D52" s="60">
        <v>0</v>
      </c>
      <c r="E52" s="60">
        <v>0</v>
      </c>
      <c r="F52" s="60">
        <v>2.4999999999999963E-4</v>
      </c>
      <c r="G52" s="60">
        <v>3.8499999999999937E-2</v>
      </c>
      <c r="H52" s="60">
        <v>9.2999999999999847E-2</v>
      </c>
      <c r="I52" s="60">
        <v>0.11799999999999981</v>
      </c>
      <c r="J52" s="60">
        <v>0.15974999999999975</v>
      </c>
      <c r="K52" s="60">
        <v>0.33649999999999947</v>
      </c>
      <c r="L52" s="60">
        <v>0.54199999999999915</v>
      </c>
      <c r="M52" s="60">
        <v>0.56574999999999909</v>
      </c>
      <c r="N52" s="60">
        <v>0.64599999999999891</v>
      </c>
      <c r="O52" s="60">
        <v>0.70874999999999888</v>
      </c>
      <c r="P52" s="60">
        <v>0.79499999999999871</v>
      </c>
      <c r="Q52" s="60">
        <v>0.90699999999999859</v>
      </c>
      <c r="R52" s="60">
        <v>0.97849999999999837</v>
      </c>
      <c r="S52" s="60">
        <v>1.0334999999999985</v>
      </c>
      <c r="T52" s="60">
        <v>1.1362499999999982</v>
      </c>
      <c r="U52" s="60">
        <v>1.267249999999998</v>
      </c>
      <c r="V52" s="60">
        <v>1.3267499999999981</v>
      </c>
      <c r="W52" s="60">
        <v>1.3587499999999979</v>
      </c>
      <c r="X52" s="60">
        <v>1.4567499999999978</v>
      </c>
      <c r="Y52" s="60">
        <v>1.4669999999999979</v>
      </c>
      <c r="Z52" s="60">
        <v>1.5954999999999975</v>
      </c>
      <c r="AA52" s="88">
        <v>1.7077499999999972</v>
      </c>
      <c r="AB52" s="60">
        <v>1.9169999999999972</v>
      </c>
      <c r="AC52" s="60">
        <v>2.014999999999997</v>
      </c>
      <c r="AD52" s="60">
        <v>2.1139999999999968</v>
      </c>
      <c r="AE52" s="60">
        <v>2.0852499999999967</v>
      </c>
      <c r="AF52" s="60">
        <v>2.2979999999999965</v>
      </c>
      <c r="AG52" s="60">
        <v>2.4874999999999963</v>
      </c>
      <c r="AH52" s="60">
        <v>2.4014999999999964</v>
      </c>
      <c r="AI52" s="60">
        <v>2.471999999999996</v>
      </c>
      <c r="AJ52" s="60">
        <v>2.5612499999999963</v>
      </c>
      <c r="AK52" s="60">
        <v>2.5469999999999962</v>
      </c>
      <c r="AL52" s="60">
        <v>2.6509999999999958</v>
      </c>
      <c r="AM52" s="60">
        <v>2.6019999999999963</v>
      </c>
      <c r="AN52" s="60">
        <v>2.7502499999999959</v>
      </c>
      <c r="AO52" s="60">
        <v>2.8372499999999956</v>
      </c>
      <c r="AP52" s="60">
        <v>2.9127499999999955</v>
      </c>
      <c r="AQ52" s="60">
        <v>2.8322499999999957</v>
      </c>
      <c r="AR52" s="60">
        <v>2.7577499999999957</v>
      </c>
      <c r="AS52" s="60">
        <v>2.9382499999999956</v>
      </c>
      <c r="AT52" s="60">
        <v>3.1</v>
      </c>
      <c r="AU52" s="60">
        <v>3.5</v>
      </c>
      <c r="AV52" s="60">
        <v>3.1</v>
      </c>
      <c r="AW52" s="60">
        <v>3.4</v>
      </c>
      <c r="AX52" s="60">
        <v>3.6</v>
      </c>
      <c r="AY52" s="60">
        <v>3.1</v>
      </c>
      <c r="AZ52" s="60">
        <v>3.3</v>
      </c>
      <c r="BA52" s="61">
        <v>3.5</v>
      </c>
      <c r="BB52" s="61">
        <v>3.5</v>
      </c>
      <c r="BC52" s="61">
        <v>3.3</v>
      </c>
      <c r="BD52" s="62">
        <v>3.4</v>
      </c>
      <c r="BE52" s="64">
        <v>2.4E-2</v>
      </c>
      <c r="BF52" s="64">
        <v>2E-3</v>
      </c>
      <c r="BG52" s="64">
        <v>1E-3</v>
      </c>
    </row>
    <row r="53" spans="1:59" x14ac:dyDescent="0.2">
      <c r="A53" s="68" t="s">
        <v>75</v>
      </c>
      <c r="B53" s="60">
        <v>0</v>
      </c>
      <c r="C53" s="60">
        <v>0</v>
      </c>
      <c r="D53" s="60">
        <v>0</v>
      </c>
      <c r="E53" s="60">
        <v>0</v>
      </c>
      <c r="F53" s="60">
        <v>0</v>
      </c>
      <c r="G53" s="60">
        <v>0</v>
      </c>
      <c r="H53" s="60">
        <v>0</v>
      </c>
      <c r="I53" s="60">
        <v>0</v>
      </c>
      <c r="J53" s="60">
        <v>0</v>
      </c>
      <c r="K53" s="60">
        <v>0</v>
      </c>
      <c r="L53" s="60">
        <v>0</v>
      </c>
      <c r="M53" s="60">
        <v>0</v>
      </c>
      <c r="N53" s="60">
        <v>0</v>
      </c>
      <c r="O53" s="60">
        <v>0</v>
      </c>
      <c r="P53" s="60">
        <v>0</v>
      </c>
      <c r="Q53" s="60">
        <v>0</v>
      </c>
      <c r="R53" s="60">
        <v>0</v>
      </c>
      <c r="S53" s="60">
        <v>3.3991250000000008E-2</v>
      </c>
      <c r="T53" s="60">
        <v>3.7342500000000008E-2</v>
      </c>
      <c r="U53" s="60">
        <v>3.6385000000000008E-2</v>
      </c>
      <c r="V53" s="60">
        <v>4.6917500000000008E-2</v>
      </c>
      <c r="W53" s="60">
        <v>0.40023500000000006</v>
      </c>
      <c r="X53" s="60">
        <v>0.49981500000000006</v>
      </c>
      <c r="Y53" s="60">
        <v>1.1355949999999999</v>
      </c>
      <c r="Z53" s="60">
        <v>3.0189975000000007</v>
      </c>
      <c r="AA53" s="88">
        <v>3.2296475000000004</v>
      </c>
      <c r="AB53" s="60">
        <v>3.9563900000000003</v>
      </c>
      <c r="AC53" s="60">
        <v>4.3288575000000007</v>
      </c>
      <c r="AD53" s="60">
        <v>4.7415400000000005</v>
      </c>
      <c r="AE53" s="60">
        <v>5.0278325000000006</v>
      </c>
      <c r="AF53" s="60">
        <v>6.5042975000000007</v>
      </c>
      <c r="AG53" s="60">
        <v>7.5699950000000005</v>
      </c>
      <c r="AH53" s="60">
        <v>9.3078575000000008</v>
      </c>
      <c r="AI53" s="60">
        <v>9.8344825000000018</v>
      </c>
      <c r="AJ53" s="60">
        <v>11.855765000000002</v>
      </c>
      <c r="AK53" s="60">
        <v>13.946945000000003</v>
      </c>
      <c r="AL53" s="60">
        <v>15.345852500000003</v>
      </c>
      <c r="AM53" s="60">
        <v>16.639435000000002</v>
      </c>
      <c r="AN53" s="60">
        <v>20.048135000000002</v>
      </c>
      <c r="AO53" s="60">
        <v>21.168410000000002</v>
      </c>
      <c r="AP53" s="60">
        <v>25.723237500000003</v>
      </c>
      <c r="AQ53" s="60">
        <v>29.197047500000004</v>
      </c>
      <c r="AR53" s="60">
        <v>33.890712500000006</v>
      </c>
      <c r="AS53" s="60">
        <v>35.298237500000006</v>
      </c>
      <c r="AT53" s="60">
        <v>33.700000000000003</v>
      </c>
      <c r="AU53" s="60">
        <v>35.799999999999997</v>
      </c>
      <c r="AV53" s="60">
        <v>41.8</v>
      </c>
      <c r="AW53" s="60">
        <v>43.3</v>
      </c>
      <c r="AX53" s="60">
        <v>44</v>
      </c>
      <c r="AY53" s="60">
        <v>46.6</v>
      </c>
      <c r="AZ53" s="60">
        <v>46</v>
      </c>
      <c r="BA53" s="61">
        <v>44.5</v>
      </c>
      <c r="BB53" s="61">
        <v>51.6</v>
      </c>
      <c r="BC53" s="61">
        <v>47.2</v>
      </c>
      <c r="BD53" s="62">
        <v>43.2</v>
      </c>
      <c r="BE53" s="64">
        <v>-8.5000000000000006E-2</v>
      </c>
      <c r="BF53" s="64">
        <v>0.03</v>
      </c>
      <c r="BG53" s="64">
        <v>1.0999999999999999E-2</v>
      </c>
    </row>
    <row r="54" spans="1:59" x14ac:dyDescent="0.2">
      <c r="A54" s="68" t="s">
        <v>76</v>
      </c>
      <c r="B54" s="60">
        <v>0</v>
      </c>
      <c r="C54" s="60">
        <v>0</v>
      </c>
      <c r="D54" s="60">
        <v>0</v>
      </c>
      <c r="E54" s="60">
        <v>0</v>
      </c>
      <c r="F54" s="60">
        <v>0</v>
      </c>
      <c r="G54" s="60">
        <v>0</v>
      </c>
      <c r="H54" s="60">
        <v>0</v>
      </c>
      <c r="I54" s="60">
        <v>0</v>
      </c>
      <c r="J54" s="60">
        <v>0</v>
      </c>
      <c r="K54" s="60">
        <v>0</v>
      </c>
      <c r="L54" s="60">
        <v>0</v>
      </c>
      <c r="M54" s="60">
        <v>0</v>
      </c>
      <c r="N54" s="60">
        <v>0</v>
      </c>
      <c r="O54" s="60">
        <v>0</v>
      </c>
      <c r="P54" s="60">
        <v>0</v>
      </c>
      <c r="Q54" s="60">
        <v>0</v>
      </c>
      <c r="R54" s="60">
        <v>0</v>
      </c>
      <c r="S54" s="60">
        <v>0</v>
      </c>
      <c r="T54" s="60">
        <v>0</v>
      </c>
      <c r="U54" s="60">
        <v>0</v>
      </c>
      <c r="V54" s="60">
        <v>84.991494591937055</v>
      </c>
      <c r="W54" s="60">
        <v>89.696576941986223</v>
      </c>
      <c r="X54" s="60">
        <v>91.639085545722693</v>
      </c>
      <c r="Y54" s="60">
        <v>97.11312684365781</v>
      </c>
      <c r="Z54" s="60">
        <v>98.172160766961653</v>
      </c>
      <c r="AA54" s="88">
        <v>120.96741642084562</v>
      </c>
      <c r="AB54" s="60">
        <v>114.94682276302851</v>
      </c>
      <c r="AC54" s="60">
        <v>97.995181907571279</v>
      </c>
      <c r="AD54" s="60">
        <v>87.931047197640112</v>
      </c>
      <c r="AE54" s="60">
        <v>76.98391101278267</v>
      </c>
      <c r="AF54" s="60">
        <v>72.127876106194677</v>
      </c>
      <c r="AG54" s="60">
        <v>83.662733529990149</v>
      </c>
      <c r="AH54" s="60">
        <v>75.334316617502452</v>
      </c>
      <c r="AI54" s="60">
        <v>69.750491642084569</v>
      </c>
      <c r="AJ54" s="60">
        <v>74.103982300884937</v>
      </c>
      <c r="AK54" s="60">
        <v>74.198623402163221</v>
      </c>
      <c r="AL54" s="60">
        <v>71.927236971484746</v>
      </c>
      <c r="AM54" s="60">
        <v>70.791543756145515</v>
      </c>
      <c r="AN54" s="60">
        <v>72.211160275319585</v>
      </c>
      <c r="AO54" s="60">
        <v>71.643313667649977</v>
      </c>
      <c r="AP54" s="60">
        <v>72.211160275319585</v>
      </c>
      <c r="AQ54" s="60">
        <v>70.03441494591938</v>
      </c>
      <c r="AR54" s="60">
        <v>66.059488692232065</v>
      </c>
      <c r="AS54" s="60">
        <v>62.747050147492637</v>
      </c>
      <c r="AT54" s="60">
        <v>48.9</v>
      </c>
      <c r="AU54" s="60">
        <v>54.6</v>
      </c>
      <c r="AV54" s="60">
        <v>56.1</v>
      </c>
      <c r="AW54" s="60">
        <v>51.8</v>
      </c>
      <c r="AX54" s="60">
        <v>47.7</v>
      </c>
      <c r="AY54" s="60">
        <v>40.299999999999997</v>
      </c>
      <c r="AZ54" s="60">
        <v>32</v>
      </c>
      <c r="BA54" s="61">
        <v>31.4</v>
      </c>
      <c r="BB54" s="61">
        <v>30.2</v>
      </c>
      <c r="BC54" s="61">
        <v>30.6</v>
      </c>
      <c r="BD54" s="62">
        <v>28.2</v>
      </c>
      <c r="BE54" s="64">
        <v>-7.6999999999999999E-2</v>
      </c>
      <c r="BF54" s="64">
        <v>-6.9000000000000006E-2</v>
      </c>
      <c r="BG54" s="64">
        <v>7.0000000000000001E-3</v>
      </c>
    </row>
    <row r="55" spans="1:59" x14ac:dyDescent="0.2">
      <c r="A55" s="68" t="s">
        <v>77</v>
      </c>
      <c r="B55" s="60">
        <v>0.85945700000000003</v>
      </c>
      <c r="C55" s="60">
        <v>0.83852300000000002</v>
      </c>
      <c r="D55" s="60">
        <v>1.4107190000000001</v>
      </c>
      <c r="E55" s="60">
        <v>3.185457</v>
      </c>
      <c r="F55" s="60">
        <v>6.206931</v>
      </c>
      <c r="G55" s="60">
        <v>11.82771</v>
      </c>
      <c r="H55" s="60">
        <v>19.070874</v>
      </c>
      <c r="I55" s="60">
        <v>27.063010000000002</v>
      </c>
      <c r="J55" s="60">
        <v>29.280851000000002</v>
      </c>
      <c r="K55" s="60">
        <v>35.022582</v>
      </c>
      <c r="L55" s="60">
        <v>36.697302000000001</v>
      </c>
      <c r="M55" s="60">
        <v>38.924447000000001</v>
      </c>
      <c r="N55" s="60">
        <v>41.371399000000004</v>
      </c>
      <c r="O55" s="60">
        <v>42.913537000000005</v>
      </c>
      <c r="P55" s="60">
        <v>47.016601000000001</v>
      </c>
      <c r="Q55" s="60">
        <v>46.877041000000006</v>
      </c>
      <c r="R55" s="60">
        <v>47.512039000000001</v>
      </c>
      <c r="S55" s="60">
        <v>47.274787000000003</v>
      </c>
      <c r="T55" s="60">
        <v>49.278635999999999</v>
      </c>
      <c r="U55" s="60">
        <v>50.417213000000004</v>
      </c>
      <c r="V55" s="60">
        <v>54.222549000000001</v>
      </c>
      <c r="W55" s="60">
        <v>55.125037000000006</v>
      </c>
      <c r="X55" s="60">
        <v>56.616003000000006</v>
      </c>
      <c r="Y55" s="60">
        <v>53.928309999999996</v>
      </c>
      <c r="Z55" s="60">
        <v>52.702508000000002</v>
      </c>
      <c r="AA55" s="88">
        <v>54.873829000000001</v>
      </c>
      <c r="AB55" s="60">
        <v>59.276947</v>
      </c>
      <c r="AC55" s="60">
        <v>58.992012000000003</v>
      </c>
      <c r="AD55" s="60">
        <v>67.227215000000001</v>
      </c>
      <c r="AE55" s="60">
        <v>69.225249000000005</v>
      </c>
      <c r="AF55" s="60">
        <v>73.808632000000003</v>
      </c>
      <c r="AG55" s="60">
        <v>85.984079000000008</v>
      </c>
      <c r="AH55" s="60">
        <v>88.418238000000002</v>
      </c>
      <c r="AI55" s="60">
        <v>91.940490000000011</v>
      </c>
      <c r="AJ55" s="60">
        <v>97.887689999999992</v>
      </c>
      <c r="AK55" s="60">
        <v>101.34171000000001</v>
      </c>
      <c r="AL55" s="60">
        <v>100.85319000000001</v>
      </c>
      <c r="AM55" s="60">
        <v>99.534149999999997</v>
      </c>
      <c r="AN55" s="60">
        <v>99.809181204633816</v>
      </c>
      <c r="AO55" s="60">
        <v>101.98790729349187</v>
      </c>
      <c r="AP55" s="60">
        <v>99.38657189629879</v>
      </c>
      <c r="AQ55" s="60">
        <v>94.260237426140961</v>
      </c>
      <c r="AR55" s="60">
        <v>95.300514327390701</v>
      </c>
      <c r="AS55" s="60">
        <v>97.832526279983924</v>
      </c>
      <c r="AT55" s="60">
        <v>91.2</v>
      </c>
      <c r="AU55" s="60">
        <v>98.5</v>
      </c>
      <c r="AV55" s="60">
        <v>81.900000000000006</v>
      </c>
      <c r="AW55" s="60">
        <v>76.900000000000006</v>
      </c>
      <c r="AX55" s="60">
        <v>76.3</v>
      </c>
      <c r="AY55" s="60">
        <v>70.099999999999994</v>
      </c>
      <c r="AZ55" s="60">
        <v>72</v>
      </c>
      <c r="BA55" s="61">
        <v>80.7</v>
      </c>
      <c r="BB55" s="61">
        <v>78.599999999999994</v>
      </c>
      <c r="BC55" s="61">
        <v>79.3</v>
      </c>
      <c r="BD55" s="62">
        <v>78.8</v>
      </c>
      <c r="BE55" s="64">
        <v>-5.0000000000000001E-3</v>
      </c>
      <c r="BF55" s="64">
        <v>-2.1000000000000001E-2</v>
      </c>
      <c r="BG55" s="64">
        <v>0.02</v>
      </c>
    </row>
    <row r="56" spans="1:59" x14ac:dyDescent="0.2">
      <c r="A56" s="68" t="s">
        <v>78</v>
      </c>
      <c r="B56" s="60">
        <v>0.34593750000000001</v>
      </c>
      <c r="C56" s="60">
        <v>0.42303750000000007</v>
      </c>
      <c r="D56" s="60">
        <v>0.48956000000000005</v>
      </c>
      <c r="E56" s="60">
        <v>0.61189750000000009</v>
      </c>
      <c r="F56" s="60">
        <v>0.75878875000000012</v>
      </c>
      <c r="G56" s="60">
        <v>0.99709750000000008</v>
      </c>
      <c r="H56" s="60">
        <v>1.1850550000000002</v>
      </c>
      <c r="I56" s="60">
        <v>1.4532862500000003</v>
      </c>
      <c r="J56" s="60">
        <v>1.5812325000000003</v>
      </c>
      <c r="K56" s="60">
        <v>1.7290962500000002</v>
      </c>
      <c r="L56" s="60">
        <v>1.8334650000000003</v>
      </c>
      <c r="M56" s="60">
        <v>1.9658074999999999</v>
      </c>
      <c r="N56" s="60">
        <v>2.0784200000000004</v>
      </c>
      <c r="O56" s="60">
        <v>2.3354374999999998</v>
      </c>
      <c r="P56" s="60">
        <v>2.7378925000000005</v>
      </c>
      <c r="Q56" s="60">
        <v>3.2529800000000004</v>
      </c>
      <c r="R56" s="60">
        <v>3.2327675</v>
      </c>
      <c r="S56" s="60">
        <v>4.0268300000000004</v>
      </c>
      <c r="T56" s="60">
        <v>4.3348300000000011</v>
      </c>
      <c r="U56" s="60">
        <v>4.8324425000000009</v>
      </c>
      <c r="V56" s="60">
        <v>9.6704918117010834</v>
      </c>
      <c r="W56" s="60">
        <v>10.197332323008851</v>
      </c>
      <c r="X56" s="60">
        <v>11.266014906588005</v>
      </c>
      <c r="Y56" s="60">
        <v>11.424481104965587</v>
      </c>
      <c r="Z56" s="60">
        <v>12.01114116273353</v>
      </c>
      <c r="AA56" s="88">
        <v>8.377307527312686</v>
      </c>
      <c r="AB56" s="60">
        <v>7.8755817536184862</v>
      </c>
      <c r="AC56" s="60">
        <v>7.4892862290304816</v>
      </c>
      <c r="AD56" s="60">
        <v>5.1668783268416911</v>
      </c>
      <c r="AE56" s="60">
        <v>3.8728360735044243</v>
      </c>
      <c r="AF56" s="60">
        <v>3.6787713112300882</v>
      </c>
      <c r="AG56" s="60">
        <v>2.6997621683903641</v>
      </c>
      <c r="AH56" s="60">
        <v>3.4558634147374625</v>
      </c>
      <c r="AI56" s="60">
        <v>3.1263939733470991</v>
      </c>
      <c r="AJ56" s="60">
        <v>2.841380777127827</v>
      </c>
      <c r="AK56" s="60">
        <v>2.9979694231278269</v>
      </c>
      <c r="AL56" s="60">
        <v>3.056412385926254</v>
      </c>
      <c r="AM56" s="60">
        <v>3.1486744521278269</v>
      </c>
      <c r="AN56" s="60">
        <v>3.2010244579262537</v>
      </c>
      <c r="AO56" s="60">
        <v>3.9660796981278268</v>
      </c>
      <c r="AP56" s="60">
        <v>3.8621483281878066</v>
      </c>
      <c r="AQ56" s="60">
        <v>4.4497234242871206</v>
      </c>
      <c r="AR56" s="60">
        <v>4.2696817217305769</v>
      </c>
      <c r="AS56" s="60">
        <v>3.6406633166175002</v>
      </c>
      <c r="AT56" s="60">
        <v>29.8</v>
      </c>
      <c r="AU56" s="60">
        <v>33.5</v>
      </c>
      <c r="AV56" s="60">
        <v>32.299999999999997</v>
      </c>
      <c r="AW56" s="60">
        <v>30.7</v>
      </c>
      <c r="AX56" s="60">
        <v>29.7</v>
      </c>
      <c r="AY56" s="60">
        <v>27.2</v>
      </c>
      <c r="AZ56" s="60">
        <v>28.1</v>
      </c>
      <c r="BA56" s="61">
        <v>28.9</v>
      </c>
      <c r="BB56" s="61">
        <v>30.3</v>
      </c>
      <c r="BC56" s="61">
        <v>30.2</v>
      </c>
      <c r="BD56" s="62">
        <v>30.1</v>
      </c>
      <c r="BE56" s="64">
        <v>-4.0000000000000001E-3</v>
      </c>
      <c r="BF56" s="64">
        <v>-1.2E-2</v>
      </c>
      <c r="BG56" s="64">
        <v>8.0000000000000002E-3</v>
      </c>
    </row>
    <row r="57" spans="1:59" s="55" customFormat="1" x14ac:dyDescent="0.2">
      <c r="A57" s="65" t="s">
        <v>79</v>
      </c>
      <c r="B57" s="66">
        <v>37.914530597205648</v>
      </c>
      <c r="C57" s="66">
        <v>42.926025346260417</v>
      </c>
      <c r="D57" s="66">
        <v>51.436106277921901</v>
      </c>
      <c r="E57" s="66">
        <v>66.640430301088742</v>
      </c>
      <c r="F57" s="66">
        <v>85.953154658419166</v>
      </c>
      <c r="G57" s="66">
        <v>108.53882576430824</v>
      </c>
      <c r="H57" s="66">
        <v>133.65578537711801</v>
      </c>
      <c r="I57" s="66">
        <v>162.71074035381838</v>
      </c>
      <c r="J57" s="66">
        <v>184.91982237552412</v>
      </c>
      <c r="K57" s="66">
        <v>209.4446441819905</v>
      </c>
      <c r="L57" s="66">
        <v>224.85957885612615</v>
      </c>
      <c r="M57" s="66">
        <v>244.47502858856916</v>
      </c>
      <c r="N57" s="66">
        <v>256.03448251405609</v>
      </c>
      <c r="O57" s="66">
        <v>266.3357784750965</v>
      </c>
      <c r="P57" s="66">
        <v>281.1931892219871</v>
      </c>
      <c r="Q57" s="66">
        <v>280.88426999149345</v>
      </c>
      <c r="R57" s="66">
        <v>278.12327506599712</v>
      </c>
      <c r="S57" s="66">
        <v>272.82873737005417</v>
      </c>
      <c r="T57" s="66">
        <v>283.70487073670341</v>
      </c>
      <c r="U57" s="66">
        <v>297.17596572672676</v>
      </c>
      <c r="V57" s="66">
        <v>402.67718016042352</v>
      </c>
      <c r="W57" s="66">
        <v>412.97058148841461</v>
      </c>
      <c r="X57" s="66">
        <v>431.24244138404663</v>
      </c>
      <c r="Y57" s="66">
        <v>435.03379890339153</v>
      </c>
      <c r="Z57" s="66">
        <v>447.2691424519407</v>
      </c>
      <c r="AA57" s="89">
        <v>482.76206763691607</v>
      </c>
      <c r="AB57" s="66">
        <v>488.76882459287384</v>
      </c>
      <c r="AC57" s="66">
        <v>461.98081452749489</v>
      </c>
      <c r="AD57" s="66">
        <v>464.31350434159583</v>
      </c>
      <c r="AE57" s="66">
        <v>450.93880070373228</v>
      </c>
      <c r="AF57" s="66">
        <v>476.38976664777033</v>
      </c>
      <c r="AG57" s="66">
        <v>527.8226358371212</v>
      </c>
      <c r="AH57" s="66">
        <v>515.69049846577911</v>
      </c>
      <c r="AI57" s="66">
        <v>523.14975087273149</v>
      </c>
      <c r="AJ57" s="66">
        <v>543.69894191359072</v>
      </c>
      <c r="AK57" s="66">
        <v>558.30586335493058</v>
      </c>
      <c r="AL57" s="66">
        <v>569.27245327658738</v>
      </c>
      <c r="AM57" s="66">
        <v>571.09115521420824</v>
      </c>
      <c r="AN57" s="66">
        <v>596.87927774678826</v>
      </c>
      <c r="AO57" s="66">
        <v>611.35946200356818</v>
      </c>
      <c r="AP57" s="66">
        <v>627.32994178139404</v>
      </c>
      <c r="AQ57" s="66">
        <v>622.57307666740803</v>
      </c>
      <c r="AR57" s="66">
        <v>617.13942072532666</v>
      </c>
      <c r="AS57" s="66">
        <v>625.64128717607457</v>
      </c>
      <c r="AT57" s="66">
        <v>577.4</v>
      </c>
      <c r="AU57" s="66">
        <v>622.9</v>
      </c>
      <c r="AV57" s="66">
        <v>580.4</v>
      </c>
      <c r="AW57" s="66">
        <v>565.70000000000005</v>
      </c>
      <c r="AX57" s="66">
        <v>554.4</v>
      </c>
      <c r="AY57" s="66">
        <v>500</v>
      </c>
      <c r="AZ57" s="66">
        <v>509.2</v>
      </c>
      <c r="BA57" s="66">
        <v>537.4</v>
      </c>
      <c r="BB57" s="66">
        <v>558.9</v>
      </c>
      <c r="BC57" s="66">
        <v>548</v>
      </c>
      <c r="BD57" s="89">
        <v>554.1</v>
      </c>
      <c r="BE57" s="67">
        <v>1.0999999999999999E-2</v>
      </c>
      <c r="BF57" s="67">
        <v>-1.2999999999999999E-2</v>
      </c>
      <c r="BG57" s="134">
        <v>0.14099999999999999</v>
      </c>
    </row>
    <row r="58" spans="1:59" s="54" customFormat="1" x14ac:dyDescent="0.2">
      <c r="A58" s="68"/>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90"/>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70"/>
      <c r="BF58" s="70"/>
      <c r="BG58" s="70"/>
    </row>
    <row r="59" spans="1:59" s="54" customFormat="1" x14ac:dyDescent="0.2">
      <c r="A59" s="68" t="s">
        <v>80</v>
      </c>
      <c r="B59" s="69" t="s">
        <v>41</v>
      </c>
      <c r="C59" s="69" t="s">
        <v>41</v>
      </c>
      <c r="D59" s="69" t="s">
        <v>41</v>
      </c>
      <c r="E59" s="69" t="s">
        <v>41</v>
      </c>
      <c r="F59" s="69" t="s">
        <v>41</v>
      </c>
      <c r="G59" s="69" t="s">
        <v>41</v>
      </c>
      <c r="H59" s="69" t="s">
        <v>41</v>
      </c>
      <c r="I59" s="69" t="s">
        <v>41</v>
      </c>
      <c r="J59" s="69" t="s">
        <v>41</v>
      </c>
      <c r="K59" s="69" t="s">
        <v>41</v>
      </c>
      <c r="L59" s="69" t="s">
        <v>41</v>
      </c>
      <c r="M59" s="69" t="s">
        <v>41</v>
      </c>
      <c r="N59" s="69" t="s">
        <v>41</v>
      </c>
      <c r="O59" s="69" t="s">
        <v>41</v>
      </c>
      <c r="P59" s="69" t="s">
        <v>41</v>
      </c>
      <c r="Q59" s="69" t="s">
        <v>41</v>
      </c>
      <c r="R59" s="69" t="s">
        <v>41</v>
      </c>
      <c r="S59" s="69" t="s">
        <v>41</v>
      </c>
      <c r="T59" s="69" t="s">
        <v>41</v>
      </c>
      <c r="U59" s="69" t="s">
        <v>41</v>
      </c>
      <c r="V59" s="69">
        <v>13.259971976401177</v>
      </c>
      <c r="W59" s="69">
        <v>14.733085545722712</v>
      </c>
      <c r="X59" s="69">
        <v>14.551261799410025</v>
      </c>
      <c r="Y59" s="69">
        <v>14.36943805309734</v>
      </c>
      <c r="Z59" s="69">
        <v>15.09722050147492</v>
      </c>
      <c r="AA59" s="90">
        <v>15.397010324483773</v>
      </c>
      <c r="AB59" s="69">
        <v>14.733085545722712</v>
      </c>
      <c r="AC59" s="69">
        <v>11.458308259587017</v>
      </c>
      <c r="AD59" s="69">
        <v>8.4579727138643044</v>
      </c>
      <c r="AE59" s="69">
        <v>7.9120140117994078</v>
      </c>
      <c r="AF59" s="69">
        <v>7.8208584070796441</v>
      </c>
      <c r="AG59" s="69">
        <v>5.7296415929203519</v>
      </c>
      <c r="AH59" s="69">
        <v>5.4566622418879041</v>
      </c>
      <c r="AI59" s="69">
        <v>5.0920398230088475</v>
      </c>
      <c r="AJ59" s="69">
        <v>5.4566622418879041</v>
      </c>
      <c r="AK59" s="69">
        <v>5.2743510324483767</v>
      </c>
      <c r="AL59" s="69">
        <v>7.5654277286135674</v>
      </c>
      <c r="AM59" s="69">
        <v>7.5868761061946879</v>
      </c>
      <c r="AN59" s="69">
        <v>7.7799115044247769</v>
      </c>
      <c r="AO59" s="69">
        <v>9.1227914999999999</v>
      </c>
      <c r="AP59" s="69">
        <v>9.4232159999999983</v>
      </c>
      <c r="AQ59" s="69">
        <v>9.9616004999999994</v>
      </c>
      <c r="AR59" s="69">
        <v>8.7708089999999981</v>
      </c>
      <c r="AS59" s="69">
        <v>10.034574900000001</v>
      </c>
      <c r="AT59" s="69">
        <v>8.6</v>
      </c>
      <c r="AU59" s="69">
        <v>8.1</v>
      </c>
      <c r="AV59" s="69">
        <v>8.9</v>
      </c>
      <c r="AW59" s="69">
        <v>9.4</v>
      </c>
      <c r="AX59" s="69">
        <v>9.4</v>
      </c>
      <c r="AY59" s="69">
        <v>9.9</v>
      </c>
      <c r="AZ59" s="69">
        <v>11.1</v>
      </c>
      <c r="BA59" s="69">
        <v>10.9</v>
      </c>
      <c r="BB59" s="69">
        <v>10.6</v>
      </c>
      <c r="BC59" s="69">
        <v>10.8</v>
      </c>
      <c r="BD59" s="71">
        <v>11.8</v>
      </c>
      <c r="BE59" s="70">
        <v>0.09</v>
      </c>
      <c r="BF59" s="70">
        <v>8.0000000000000002E-3</v>
      </c>
      <c r="BG59" s="70">
        <v>3.0000000000000001E-3</v>
      </c>
    </row>
    <row r="60" spans="1:59" s="54" customFormat="1" x14ac:dyDescent="0.2">
      <c r="A60" s="68" t="s">
        <v>81</v>
      </c>
      <c r="B60" s="69" t="s">
        <v>41</v>
      </c>
      <c r="C60" s="69" t="s">
        <v>41</v>
      </c>
      <c r="D60" s="69" t="s">
        <v>41</v>
      </c>
      <c r="E60" s="69" t="s">
        <v>41</v>
      </c>
      <c r="F60" s="69" t="s">
        <v>41</v>
      </c>
      <c r="G60" s="69" t="s">
        <v>41</v>
      </c>
      <c r="H60" s="69" t="s">
        <v>41</v>
      </c>
      <c r="I60" s="69" t="s">
        <v>41</v>
      </c>
      <c r="J60" s="69" t="s">
        <v>41</v>
      </c>
      <c r="K60" s="69" t="s">
        <v>41</v>
      </c>
      <c r="L60" s="69" t="s">
        <v>41</v>
      </c>
      <c r="M60" s="69" t="s">
        <v>41</v>
      </c>
      <c r="N60" s="69" t="s">
        <v>41</v>
      </c>
      <c r="O60" s="69" t="s">
        <v>41</v>
      </c>
      <c r="P60" s="69" t="s">
        <v>41</v>
      </c>
      <c r="Q60" s="69" t="s">
        <v>41</v>
      </c>
      <c r="R60" s="69" t="s">
        <v>41</v>
      </c>
      <c r="S60" s="69" t="s">
        <v>41</v>
      </c>
      <c r="T60" s="69" t="s">
        <v>41</v>
      </c>
      <c r="U60" s="69" t="s">
        <v>41</v>
      </c>
      <c r="V60" s="69">
        <v>8.653183874139625</v>
      </c>
      <c r="W60" s="69">
        <v>8.8188711897738443</v>
      </c>
      <c r="X60" s="69">
        <v>9.9543441494591924</v>
      </c>
      <c r="Y60" s="69">
        <v>11.526033431661748</v>
      </c>
      <c r="Z60" s="69">
        <v>12.13823402163225</v>
      </c>
      <c r="AA60" s="90">
        <v>12.932503441494589</v>
      </c>
      <c r="AB60" s="69">
        <v>13.534875122910519</v>
      </c>
      <c r="AC60" s="69">
        <v>15.717828908554569</v>
      </c>
      <c r="AD60" s="69">
        <v>14.583292035398227</v>
      </c>
      <c r="AE60" s="69">
        <v>12.748562438544736</v>
      </c>
      <c r="AF60" s="69">
        <v>11.526033431661748</v>
      </c>
      <c r="AG60" s="69">
        <v>12.13823402163225</v>
      </c>
      <c r="AH60" s="69">
        <v>13.884035398230088</v>
      </c>
      <c r="AI60" s="69">
        <v>14.059083579154374</v>
      </c>
      <c r="AJ60" s="69">
        <v>14.321187807276299</v>
      </c>
      <c r="AK60" s="69">
        <v>15.193620452310716</v>
      </c>
      <c r="AL60" s="69">
        <v>15.106564405113074</v>
      </c>
      <c r="AM60" s="69">
        <v>15.542780727630284</v>
      </c>
      <c r="AN60" s="69">
        <v>15.280676499508356</v>
      </c>
      <c r="AO60" s="69">
        <v>18.534368770658798</v>
      </c>
      <c r="AP60" s="69">
        <v>19.002661792409047</v>
      </c>
      <c r="AQ60" s="69">
        <v>19.394776794493609</v>
      </c>
      <c r="AR60" s="69">
        <v>19.471535889872175</v>
      </c>
      <c r="AS60" s="69">
        <v>19.941451327433629</v>
      </c>
      <c r="AT60" s="69">
        <v>16.899999999999999</v>
      </c>
      <c r="AU60" s="69">
        <v>20.7</v>
      </c>
      <c r="AV60" s="69">
        <v>19.2</v>
      </c>
      <c r="AW60" s="69">
        <v>19.399999999999999</v>
      </c>
      <c r="AX60" s="69">
        <v>19.3</v>
      </c>
      <c r="AY60" s="69">
        <v>19.100000000000001</v>
      </c>
      <c r="AZ60" s="69">
        <v>17.899999999999999</v>
      </c>
      <c r="BA60" s="69">
        <v>17.8</v>
      </c>
      <c r="BB60" s="69">
        <v>18.2</v>
      </c>
      <c r="BC60" s="69">
        <v>19.3</v>
      </c>
      <c r="BD60" s="71">
        <v>19.3</v>
      </c>
      <c r="BE60" s="70">
        <v>-3.0000000000000001E-3</v>
      </c>
      <c r="BF60" s="70">
        <v>-3.0000000000000001E-3</v>
      </c>
      <c r="BG60" s="70">
        <v>5.0000000000000001E-3</v>
      </c>
    </row>
    <row r="61" spans="1:59" x14ac:dyDescent="0.2">
      <c r="A61" s="68" t="s">
        <v>82</v>
      </c>
      <c r="B61" s="60" t="s">
        <v>41</v>
      </c>
      <c r="C61" s="60" t="s">
        <v>41</v>
      </c>
      <c r="D61" s="60" t="s">
        <v>41</v>
      </c>
      <c r="E61" s="60" t="s">
        <v>41</v>
      </c>
      <c r="F61" s="60" t="s">
        <v>41</v>
      </c>
      <c r="G61" s="60" t="s">
        <v>41</v>
      </c>
      <c r="H61" s="60" t="s">
        <v>41</v>
      </c>
      <c r="I61" s="60" t="s">
        <v>41</v>
      </c>
      <c r="J61" s="60" t="s">
        <v>41</v>
      </c>
      <c r="K61" s="60" t="s">
        <v>41</v>
      </c>
      <c r="L61" s="60" t="s">
        <v>41</v>
      </c>
      <c r="M61" s="60" t="s">
        <v>41</v>
      </c>
      <c r="N61" s="60" t="s">
        <v>41</v>
      </c>
      <c r="O61" s="60" t="s">
        <v>41</v>
      </c>
      <c r="P61" s="60" t="s">
        <v>41</v>
      </c>
      <c r="Q61" s="60" t="s">
        <v>41</v>
      </c>
      <c r="R61" s="60" t="s">
        <v>41</v>
      </c>
      <c r="S61" s="60" t="s">
        <v>41</v>
      </c>
      <c r="T61" s="60" t="s">
        <v>41</v>
      </c>
      <c r="U61" s="60" t="s">
        <v>41</v>
      </c>
      <c r="V61" s="60">
        <v>9.0233749999999979</v>
      </c>
      <c r="W61" s="60">
        <v>10.925599999999998</v>
      </c>
      <c r="X61" s="60">
        <v>11.413349999999996</v>
      </c>
      <c r="Y61" s="60">
        <v>11.901099999999998</v>
      </c>
      <c r="Z61" s="60">
        <v>12.291299999999996</v>
      </c>
      <c r="AA61" s="88">
        <v>13.100964999999997</v>
      </c>
      <c r="AB61" s="60">
        <v>13.754549999999997</v>
      </c>
      <c r="AC61" s="60">
        <v>14.144749999999998</v>
      </c>
      <c r="AD61" s="60">
        <v>13.559449999999996</v>
      </c>
      <c r="AE61" s="60">
        <v>9.852549999999999</v>
      </c>
      <c r="AF61" s="60">
        <v>11.315799999999996</v>
      </c>
      <c r="AG61" s="60">
        <v>9.4623499999999989</v>
      </c>
      <c r="AH61" s="60">
        <v>7.4274569999999995</v>
      </c>
      <c r="AI61" s="60">
        <v>7.3630740000000001</v>
      </c>
      <c r="AJ61" s="60">
        <v>8.3366229999999995</v>
      </c>
      <c r="AK61" s="60">
        <v>5.2293628499999976</v>
      </c>
      <c r="AL61" s="60">
        <v>4.5940196999999987</v>
      </c>
      <c r="AM61" s="60">
        <v>4.8385154999999989</v>
      </c>
      <c r="AN61" s="60">
        <v>5.6937854999999979</v>
      </c>
      <c r="AO61" s="60">
        <v>6.2915234999999985</v>
      </c>
      <c r="AP61" s="60">
        <v>8.2983323699802582</v>
      </c>
      <c r="AQ61" s="60">
        <v>8.7969721984669054</v>
      </c>
      <c r="AR61" s="60">
        <v>10.64254674649772</v>
      </c>
      <c r="AS61" s="60">
        <v>10.580723811414368</v>
      </c>
      <c r="AT61" s="60">
        <v>10.1</v>
      </c>
      <c r="AU61" s="60">
        <v>11</v>
      </c>
      <c r="AV61" s="60">
        <v>12.2</v>
      </c>
      <c r="AW61" s="60">
        <v>13</v>
      </c>
      <c r="AX61" s="60">
        <v>13.6</v>
      </c>
      <c r="AY61" s="60">
        <v>15</v>
      </c>
      <c r="AZ61" s="60">
        <v>15.3</v>
      </c>
      <c r="BA61" s="61">
        <v>15.8</v>
      </c>
      <c r="BB61" s="61">
        <v>16.8</v>
      </c>
      <c r="BC61" s="61">
        <v>19</v>
      </c>
      <c r="BD61" s="62">
        <v>17.899999999999999</v>
      </c>
      <c r="BE61" s="64">
        <v>-5.8000000000000003E-2</v>
      </c>
      <c r="BF61" s="64">
        <v>0.06</v>
      </c>
      <c r="BG61" s="64">
        <v>5.0000000000000001E-3</v>
      </c>
    </row>
    <row r="62" spans="1:59" x14ac:dyDescent="0.2">
      <c r="A62" s="68" t="s">
        <v>83</v>
      </c>
      <c r="B62" s="60" t="s">
        <v>41</v>
      </c>
      <c r="C62" s="60" t="s">
        <v>41</v>
      </c>
      <c r="D62" s="60" t="s">
        <v>41</v>
      </c>
      <c r="E62" s="60" t="s">
        <v>41</v>
      </c>
      <c r="F62" s="60" t="s">
        <v>41</v>
      </c>
      <c r="G62" s="60" t="s">
        <v>41</v>
      </c>
      <c r="H62" s="60" t="s">
        <v>41</v>
      </c>
      <c r="I62" s="60" t="s">
        <v>41</v>
      </c>
      <c r="J62" s="60" t="s">
        <v>41</v>
      </c>
      <c r="K62" s="60" t="s">
        <v>41</v>
      </c>
      <c r="L62" s="60" t="s">
        <v>41</v>
      </c>
      <c r="M62" s="60" t="s">
        <v>41</v>
      </c>
      <c r="N62" s="60" t="s">
        <v>41</v>
      </c>
      <c r="O62" s="60" t="s">
        <v>41</v>
      </c>
      <c r="P62" s="60" t="s">
        <v>41</v>
      </c>
      <c r="Q62" s="60" t="s">
        <v>41</v>
      </c>
      <c r="R62" s="60" t="s">
        <v>41</v>
      </c>
      <c r="S62" s="60" t="s">
        <v>41</v>
      </c>
      <c r="T62" s="60" t="s">
        <v>41</v>
      </c>
      <c r="U62" s="60" t="s">
        <v>41</v>
      </c>
      <c r="V62" s="60">
        <v>356.08478917735982</v>
      </c>
      <c r="W62" s="60">
        <v>360.21431805250722</v>
      </c>
      <c r="X62" s="60">
        <v>380.99669277758102</v>
      </c>
      <c r="Y62" s="60">
        <v>402.05619495228603</v>
      </c>
      <c r="Z62" s="60">
        <v>408.03360595110604</v>
      </c>
      <c r="AA62" s="88">
        <v>414.19503837684357</v>
      </c>
      <c r="AB62" s="60">
        <v>424.95481631681406</v>
      </c>
      <c r="AC62" s="60">
        <v>411.34489664822996</v>
      </c>
      <c r="AD62" s="60">
        <v>410.14875723532435</v>
      </c>
      <c r="AE62" s="60">
        <v>385.32010146069308</v>
      </c>
      <c r="AF62" s="60">
        <v>372.44517223650428</v>
      </c>
      <c r="AG62" s="60">
        <v>374.52308107485243</v>
      </c>
      <c r="AH62" s="60">
        <v>345.40825906297925</v>
      </c>
      <c r="AI62" s="60">
        <v>359.57024301231553</v>
      </c>
      <c r="AJ62" s="60">
        <v>358.46611435884944</v>
      </c>
      <c r="AK62" s="60">
        <v>366.19129793510319</v>
      </c>
      <c r="AL62" s="60">
        <v>372.16880530973452</v>
      </c>
      <c r="AM62" s="60">
        <v>376.67492625368732</v>
      </c>
      <c r="AN62" s="60">
        <v>385.59520648967549</v>
      </c>
      <c r="AO62" s="60">
        <v>395.61902654867248</v>
      </c>
      <c r="AP62" s="60">
        <v>400.40103244837752</v>
      </c>
      <c r="AQ62" s="60">
        <v>421.73613569321532</v>
      </c>
      <c r="AR62" s="60">
        <v>428.81718289085541</v>
      </c>
      <c r="AS62" s="60">
        <v>422.74771386430677</v>
      </c>
      <c r="AT62" s="60">
        <v>397.8</v>
      </c>
      <c r="AU62" s="60">
        <v>423.9</v>
      </c>
      <c r="AV62" s="60">
        <v>435.6</v>
      </c>
      <c r="AW62" s="60">
        <v>428.6</v>
      </c>
      <c r="AX62" s="60">
        <v>424.9</v>
      </c>
      <c r="AY62" s="60">
        <v>422.2</v>
      </c>
      <c r="AZ62" s="60">
        <v>408.7</v>
      </c>
      <c r="BA62" s="61">
        <v>420.6</v>
      </c>
      <c r="BB62" s="61">
        <v>431.1</v>
      </c>
      <c r="BC62" s="61">
        <v>454.5</v>
      </c>
      <c r="BD62" s="62">
        <v>444.3</v>
      </c>
      <c r="BE62" s="64">
        <v>-2.1999999999999999E-2</v>
      </c>
      <c r="BF62" s="64">
        <v>7.0000000000000001E-3</v>
      </c>
      <c r="BG62" s="64">
        <v>0.113</v>
      </c>
    </row>
    <row r="63" spans="1:59" x14ac:dyDescent="0.2">
      <c r="A63" s="68" t="s">
        <v>84</v>
      </c>
      <c r="B63" s="60" t="s">
        <v>41</v>
      </c>
      <c r="C63" s="60" t="s">
        <v>41</v>
      </c>
      <c r="D63" s="60" t="s">
        <v>41</v>
      </c>
      <c r="E63" s="60" t="s">
        <v>41</v>
      </c>
      <c r="F63" s="60" t="s">
        <v>41</v>
      </c>
      <c r="G63" s="60" t="s">
        <v>41</v>
      </c>
      <c r="H63" s="60" t="s">
        <v>41</v>
      </c>
      <c r="I63" s="60" t="s">
        <v>41</v>
      </c>
      <c r="J63" s="60" t="s">
        <v>41</v>
      </c>
      <c r="K63" s="60" t="s">
        <v>41</v>
      </c>
      <c r="L63" s="60" t="s">
        <v>41</v>
      </c>
      <c r="M63" s="60" t="s">
        <v>41</v>
      </c>
      <c r="N63" s="60" t="s">
        <v>41</v>
      </c>
      <c r="O63" s="60" t="s">
        <v>41</v>
      </c>
      <c r="P63" s="60" t="s">
        <v>41</v>
      </c>
      <c r="Q63" s="60" t="s">
        <v>41</v>
      </c>
      <c r="R63" s="60" t="s">
        <v>41</v>
      </c>
      <c r="S63" s="60" t="s">
        <v>41</v>
      </c>
      <c r="T63" s="60" t="s">
        <v>41</v>
      </c>
      <c r="U63" s="60" t="s">
        <v>41</v>
      </c>
      <c r="V63" s="60">
        <v>8.1750983284169116</v>
      </c>
      <c r="W63" s="60">
        <v>13.242182890855457</v>
      </c>
      <c r="X63" s="60">
        <v>13.154166666666665</v>
      </c>
      <c r="Y63" s="60">
        <v>13.330672320550638</v>
      </c>
      <c r="Z63" s="60">
        <v>13.772173058013763</v>
      </c>
      <c r="AA63" s="88">
        <v>9.2786135693215339</v>
      </c>
      <c r="AB63" s="60">
        <v>9.0931170108161243</v>
      </c>
      <c r="AC63" s="60">
        <v>0</v>
      </c>
      <c r="AD63" s="60">
        <v>8.829068338249753</v>
      </c>
      <c r="AE63" s="60">
        <v>9.6231071779744344</v>
      </c>
      <c r="AF63" s="60">
        <v>7.5921091445427722</v>
      </c>
      <c r="AG63" s="60">
        <v>11.935</v>
      </c>
      <c r="AH63" s="60">
        <v>8.4026250000000005</v>
      </c>
      <c r="AI63" s="60">
        <v>10.327625000000001</v>
      </c>
      <c r="AJ63" s="60">
        <v>9.2303750000000004</v>
      </c>
      <c r="AK63" s="60">
        <v>7.1610000000000005</v>
      </c>
      <c r="AL63" s="60">
        <v>10.520125000000002</v>
      </c>
      <c r="AM63" s="60">
        <v>7.4978750000000014</v>
      </c>
      <c r="AN63" s="60">
        <v>11.617375000000001</v>
      </c>
      <c r="AO63" s="60">
        <v>11.453750000000001</v>
      </c>
      <c r="AP63" s="60">
        <v>11.64625</v>
      </c>
      <c r="AQ63" s="60">
        <v>11.992750000000003</v>
      </c>
      <c r="AR63" s="60">
        <v>11.165000000000001</v>
      </c>
      <c r="AS63" s="60">
        <v>7.8924999999999992</v>
      </c>
      <c r="AT63" s="60">
        <v>17.100000000000001</v>
      </c>
      <c r="AU63" s="60">
        <v>18.3</v>
      </c>
      <c r="AV63" s="60">
        <v>20.7</v>
      </c>
      <c r="AW63" s="60">
        <v>22.9</v>
      </c>
      <c r="AX63" s="60">
        <v>19.3</v>
      </c>
      <c r="AY63" s="60">
        <v>20</v>
      </c>
      <c r="AZ63" s="60">
        <v>25.4</v>
      </c>
      <c r="BA63" s="61">
        <v>25.1</v>
      </c>
      <c r="BB63" s="61">
        <v>24.8</v>
      </c>
      <c r="BC63" s="61">
        <v>28.4</v>
      </c>
      <c r="BD63" s="62">
        <v>31.5</v>
      </c>
      <c r="BE63" s="64">
        <v>0.111</v>
      </c>
      <c r="BF63" s="64">
        <v>0.13700000000000001</v>
      </c>
      <c r="BG63" s="64">
        <v>8.0000000000000002E-3</v>
      </c>
    </row>
    <row r="64" spans="1:59" x14ac:dyDescent="0.2">
      <c r="A64" s="68" t="s">
        <v>85</v>
      </c>
      <c r="B64" s="60">
        <v>121.67582717441623</v>
      </c>
      <c r="C64" s="60">
        <v>135.73743371322342</v>
      </c>
      <c r="D64" s="60">
        <v>149.44250751899619</v>
      </c>
      <c r="E64" s="60">
        <v>161.36040444074425</v>
      </c>
      <c r="F64" s="60">
        <v>172.44338296580881</v>
      </c>
      <c r="G64" s="60">
        <v>189.48474577570983</v>
      </c>
      <c r="H64" s="60">
        <v>207.12183424519375</v>
      </c>
      <c r="I64" s="60">
        <v>217.84828003722393</v>
      </c>
      <c r="J64" s="60">
        <v>236.91488430562299</v>
      </c>
      <c r="K64" s="60">
        <v>251.21568367625471</v>
      </c>
      <c r="L64" s="60">
        <v>274.09696270715506</v>
      </c>
      <c r="M64" s="60">
        <v>301.62670673461287</v>
      </c>
      <c r="N64" s="60">
        <v>323.19693812515908</v>
      </c>
      <c r="O64" s="60">
        <v>344.64757309979314</v>
      </c>
      <c r="P64" s="60">
        <v>365.86014340522979</v>
      </c>
      <c r="Q64" s="60">
        <v>377.07738588121981</v>
      </c>
      <c r="R64" s="60">
        <v>399.30426930193227</v>
      </c>
      <c r="S64" s="60">
        <v>431.04583846846396</v>
      </c>
      <c r="T64" s="60">
        <v>462.18942555543441</v>
      </c>
      <c r="U64" s="60">
        <v>504.31783173595335</v>
      </c>
      <c r="V64" s="60" t="s">
        <v>41</v>
      </c>
      <c r="W64" s="60" t="s">
        <v>41</v>
      </c>
      <c r="X64" s="60" t="s">
        <v>41</v>
      </c>
      <c r="Y64" s="60" t="s">
        <v>41</v>
      </c>
      <c r="Z64" s="60" t="s">
        <v>41</v>
      </c>
      <c r="AA64" s="88" t="s">
        <v>41</v>
      </c>
      <c r="AB64" s="60" t="s">
        <v>41</v>
      </c>
      <c r="AC64" s="60" t="s">
        <v>41</v>
      </c>
      <c r="AD64" s="60" t="s">
        <v>41</v>
      </c>
      <c r="AE64" s="60" t="s">
        <v>41</v>
      </c>
      <c r="AF64" s="60" t="s">
        <v>41</v>
      </c>
      <c r="AG64" s="60" t="s">
        <v>41</v>
      </c>
      <c r="AH64" s="60" t="s">
        <v>41</v>
      </c>
      <c r="AI64" s="60" t="s">
        <v>41</v>
      </c>
      <c r="AJ64" s="60" t="s">
        <v>41</v>
      </c>
      <c r="AK64" s="60" t="s">
        <v>41</v>
      </c>
      <c r="AL64" s="60" t="s">
        <v>41</v>
      </c>
      <c r="AM64" s="60" t="s">
        <v>41</v>
      </c>
      <c r="AN64" s="60" t="s">
        <v>41</v>
      </c>
      <c r="AO64" s="60" t="s">
        <v>41</v>
      </c>
      <c r="AP64" s="60" t="s">
        <v>41</v>
      </c>
      <c r="AQ64" s="60" t="s">
        <v>41</v>
      </c>
      <c r="AR64" s="60" t="s">
        <v>41</v>
      </c>
      <c r="AS64" s="60" t="s">
        <v>41</v>
      </c>
      <c r="AT64" s="60" t="s">
        <v>41</v>
      </c>
      <c r="AU64" s="60" t="s">
        <v>41</v>
      </c>
      <c r="AV64" s="60" t="s">
        <v>41</v>
      </c>
      <c r="AW64" s="60" t="s">
        <v>41</v>
      </c>
      <c r="AX64" s="60" t="s">
        <v>41</v>
      </c>
      <c r="AY64" s="60" t="s">
        <v>41</v>
      </c>
      <c r="AZ64" s="60" t="s">
        <v>41</v>
      </c>
      <c r="BA64" s="61" t="s">
        <v>41</v>
      </c>
      <c r="BB64" s="61" t="s">
        <v>41</v>
      </c>
      <c r="BC64" s="61" t="s">
        <v>41</v>
      </c>
      <c r="BD64" s="62"/>
      <c r="BE64" s="64"/>
      <c r="BF64" s="64"/>
      <c r="BG64" s="64"/>
    </row>
    <row r="65" spans="1:59" x14ac:dyDescent="0.2">
      <c r="A65" s="68" t="s">
        <v>86</v>
      </c>
      <c r="B65" s="72" t="s">
        <v>41</v>
      </c>
      <c r="C65" s="72" t="s">
        <v>41</v>
      </c>
      <c r="D65" s="72" t="s">
        <v>41</v>
      </c>
      <c r="E65" s="72" t="s">
        <v>41</v>
      </c>
      <c r="F65" s="72" t="s">
        <v>41</v>
      </c>
      <c r="G65" s="72" t="s">
        <v>41</v>
      </c>
      <c r="H65" s="72" t="s">
        <v>41</v>
      </c>
      <c r="I65" s="72" t="s">
        <v>41</v>
      </c>
      <c r="J65" s="72" t="s">
        <v>41</v>
      </c>
      <c r="K65" s="72" t="s">
        <v>41</v>
      </c>
      <c r="L65" s="72" t="s">
        <v>41</v>
      </c>
      <c r="M65" s="72" t="s">
        <v>41</v>
      </c>
      <c r="N65" s="72" t="s">
        <v>41</v>
      </c>
      <c r="O65" s="72" t="s">
        <v>41</v>
      </c>
      <c r="P65" s="72" t="s">
        <v>41</v>
      </c>
      <c r="Q65" s="72" t="s">
        <v>41</v>
      </c>
      <c r="R65" s="72" t="s">
        <v>41</v>
      </c>
      <c r="S65" s="72" t="s">
        <v>41</v>
      </c>
      <c r="T65" s="72" t="s">
        <v>41</v>
      </c>
      <c r="U65" s="72" t="s">
        <v>41</v>
      </c>
      <c r="V65" s="72">
        <v>31.137868731563419</v>
      </c>
      <c r="W65" s="72">
        <v>30.01731809242871</v>
      </c>
      <c r="X65" s="72">
        <v>31.429363323500489</v>
      </c>
      <c r="Y65" s="72">
        <v>30.987389380530971</v>
      </c>
      <c r="Z65" s="72">
        <v>32.753392330383477</v>
      </c>
      <c r="AA65" s="91">
        <v>34.86388888888888</v>
      </c>
      <c r="AB65" s="72">
        <v>35.137401671583078</v>
      </c>
      <c r="AC65" s="72">
        <v>35.313434119960668</v>
      </c>
      <c r="AD65" s="72">
        <v>38.491482300884947</v>
      </c>
      <c r="AE65" s="72">
        <v>39.109488692232055</v>
      </c>
      <c r="AF65" s="72">
        <v>40.081452802359877</v>
      </c>
      <c r="AG65" s="72">
        <v>41.734000000000002</v>
      </c>
      <c r="AH65" s="72">
        <v>40.935125000000006</v>
      </c>
      <c r="AI65" s="72">
        <v>41.09875000000001</v>
      </c>
      <c r="AJ65" s="72">
        <v>47.624500000000005</v>
      </c>
      <c r="AK65" s="72">
        <v>48.673625000000001</v>
      </c>
      <c r="AL65" s="72">
        <v>49.058625000000006</v>
      </c>
      <c r="AM65" s="72">
        <v>50.521625</v>
      </c>
      <c r="AN65" s="72">
        <v>45.545500000000004</v>
      </c>
      <c r="AO65" s="72">
        <v>46.017125000000007</v>
      </c>
      <c r="AP65" s="72">
        <v>46.921875</v>
      </c>
      <c r="AQ65" s="72">
        <v>43.302875000000007</v>
      </c>
      <c r="AR65" s="72">
        <v>46.835250000000009</v>
      </c>
      <c r="AS65" s="72">
        <v>44.130625000000009</v>
      </c>
      <c r="AT65" s="72">
        <v>44.1</v>
      </c>
      <c r="AU65" s="72">
        <v>44</v>
      </c>
      <c r="AV65" s="72">
        <v>47.4</v>
      </c>
      <c r="AW65" s="72">
        <v>46.2</v>
      </c>
      <c r="AX65" s="72">
        <v>46.2</v>
      </c>
      <c r="AY65" s="72">
        <v>48.5</v>
      </c>
      <c r="AZ65" s="72">
        <v>46.3</v>
      </c>
      <c r="BA65" s="69">
        <v>43.3</v>
      </c>
      <c r="BB65" s="69">
        <v>43.1</v>
      </c>
      <c r="BC65" s="69">
        <v>44.4</v>
      </c>
      <c r="BD65" s="71">
        <v>43.4</v>
      </c>
      <c r="BE65" s="63">
        <v>-2.1999999999999999E-2</v>
      </c>
      <c r="BF65" s="63">
        <v>1E-3</v>
      </c>
      <c r="BG65" s="63">
        <v>1.0999999999999999E-2</v>
      </c>
    </row>
    <row r="66" spans="1:59" x14ac:dyDescent="0.2">
      <c r="A66" s="68" t="s">
        <v>87</v>
      </c>
      <c r="B66" s="72" t="s">
        <v>41</v>
      </c>
      <c r="C66" s="72" t="s">
        <v>41</v>
      </c>
      <c r="D66" s="72" t="s">
        <v>41</v>
      </c>
      <c r="E66" s="72" t="s">
        <v>41</v>
      </c>
      <c r="F66" s="72" t="s">
        <v>41</v>
      </c>
      <c r="G66" s="72" t="s">
        <v>41</v>
      </c>
      <c r="H66" s="72" t="s">
        <v>41</v>
      </c>
      <c r="I66" s="72" t="s">
        <v>41</v>
      </c>
      <c r="J66" s="72" t="s">
        <v>41</v>
      </c>
      <c r="K66" s="72" t="s">
        <v>41</v>
      </c>
      <c r="L66" s="72" t="s">
        <v>41</v>
      </c>
      <c r="M66" s="72" t="s">
        <v>41</v>
      </c>
      <c r="N66" s="72" t="s">
        <v>41</v>
      </c>
      <c r="O66" s="72" t="s">
        <v>41</v>
      </c>
      <c r="P66" s="72" t="s">
        <v>41</v>
      </c>
      <c r="Q66" s="72" t="s">
        <v>41</v>
      </c>
      <c r="R66" s="72" t="s">
        <v>41</v>
      </c>
      <c r="S66" s="72" t="s">
        <v>41</v>
      </c>
      <c r="T66" s="72" t="s">
        <v>41</v>
      </c>
      <c r="U66" s="72" t="s">
        <v>41</v>
      </c>
      <c r="V66" s="72">
        <v>7.8031690629695918</v>
      </c>
      <c r="W66" s="72">
        <v>7.6287726329550756</v>
      </c>
      <c r="X66" s="72">
        <v>8.3113594557640109</v>
      </c>
      <c r="Y66" s="72">
        <v>10.944355696962685</v>
      </c>
      <c r="Z66" s="72">
        <v>12.121507123112082</v>
      </c>
      <c r="AA66" s="91">
        <v>11.214864482861788</v>
      </c>
      <c r="AB66" s="72">
        <v>9.2924741020193835</v>
      </c>
      <c r="AC66" s="72">
        <v>8.4108917662274454</v>
      </c>
      <c r="AD66" s="72">
        <v>6.0584824196870546</v>
      </c>
      <c r="AE66" s="72">
        <v>5.1937033969387274</v>
      </c>
      <c r="AF66" s="72">
        <v>5.097402036206228</v>
      </c>
      <c r="AG66" s="72">
        <v>5.6830297341361602</v>
      </c>
      <c r="AH66" s="72">
        <v>5.950088842182546</v>
      </c>
      <c r="AI66" s="72">
        <v>6.1068061513880032</v>
      </c>
      <c r="AJ66" s="72">
        <v>4.7827771445050145</v>
      </c>
      <c r="AK66" s="72">
        <v>4.5026461713905528</v>
      </c>
      <c r="AL66" s="72">
        <v>4.7576691722269357</v>
      </c>
      <c r="AM66" s="72">
        <v>4.3979504994229819</v>
      </c>
      <c r="AN66" s="72">
        <v>3.9694430271667924</v>
      </c>
      <c r="AO66" s="72">
        <v>4.8105807556010465</v>
      </c>
      <c r="AP66" s="72">
        <v>5.043322679711066</v>
      </c>
      <c r="AQ66" s="72">
        <v>5.2125218657817216</v>
      </c>
      <c r="AR66" s="72">
        <v>5.8923123929203687</v>
      </c>
      <c r="AS66" s="72">
        <v>5.9350855074729747</v>
      </c>
      <c r="AT66" s="72">
        <v>5.3</v>
      </c>
      <c r="AU66" s="72">
        <v>5.2</v>
      </c>
      <c r="AV66" s="72">
        <v>5.5</v>
      </c>
      <c r="AW66" s="72">
        <v>5.7</v>
      </c>
      <c r="AX66" s="72">
        <v>4.8</v>
      </c>
      <c r="AY66" s="72">
        <v>5.3</v>
      </c>
      <c r="AZ66" s="72">
        <v>5.2</v>
      </c>
      <c r="BA66" s="69">
        <v>5.0999999999999996</v>
      </c>
      <c r="BB66" s="69">
        <v>5.0999999999999996</v>
      </c>
      <c r="BC66" s="69">
        <v>5.9</v>
      </c>
      <c r="BD66" s="71">
        <v>5.5</v>
      </c>
      <c r="BE66" s="73">
        <v>-0.06</v>
      </c>
      <c r="BF66" s="73">
        <v>-1E-3</v>
      </c>
      <c r="BG66" s="73">
        <v>1E-3</v>
      </c>
    </row>
    <row r="67" spans="1:59" s="55" customFormat="1" x14ac:dyDescent="0.2">
      <c r="A67" s="65" t="s">
        <v>88</v>
      </c>
      <c r="B67" s="66">
        <v>121.67582717441623</v>
      </c>
      <c r="C67" s="66">
        <v>135.73743371322342</v>
      </c>
      <c r="D67" s="66">
        <v>149.44250751899619</v>
      </c>
      <c r="E67" s="66">
        <v>161.36040444074425</v>
      </c>
      <c r="F67" s="66">
        <v>172.44338296580881</v>
      </c>
      <c r="G67" s="66">
        <v>189.48474577570983</v>
      </c>
      <c r="H67" s="66">
        <v>207.12183424519375</v>
      </c>
      <c r="I67" s="66">
        <v>217.84828003722393</v>
      </c>
      <c r="J67" s="66">
        <v>236.91488430562299</v>
      </c>
      <c r="K67" s="66">
        <v>251.21568367625471</v>
      </c>
      <c r="L67" s="66">
        <v>274.09696270715506</v>
      </c>
      <c r="M67" s="66">
        <v>301.62670673461287</v>
      </c>
      <c r="N67" s="66">
        <v>323.19693812515908</v>
      </c>
      <c r="O67" s="66">
        <v>344.64757309979314</v>
      </c>
      <c r="P67" s="66">
        <v>365.86014340522979</v>
      </c>
      <c r="Q67" s="66">
        <v>377.07738588121981</v>
      </c>
      <c r="R67" s="66">
        <v>399.30426930193227</v>
      </c>
      <c r="S67" s="66">
        <v>431.04583846846396</v>
      </c>
      <c r="T67" s="66">
        <v>462.18942555543441</v>
      </c>
      <c r="U67" s="66">
        <v>504.31783173595335</v>
      </c>
      <c r="V67" s="66">
        <v>434.13745615085054</v>
      </c>
      <c r="W67" s="66">
        <v>445.580148404243</v>
      </c>
      <c r="X67" s="66">
        <v>469.81053817238137</v>
      </c>
      <c r="Y67" s="66">
        <v>495.1151838350894</v>
      </c>
      <c r="Z67" s="66">
        <v>506.20743298572256</v>
      </c>
      <c r="AA67" s="89">
        <v>510.98288408389413</v>
      </c>
      <c r="AB67" s="66">
        <v>520.50031976986588</v>
      </c>
      <c r="AC67" s="66">
        <v>496.3901097025597</v>
      </c>
      <c r="AD67" s="66">
        <v>500.12850504340867</v>
      </c>
      <c r="AE67" s="66">
        <v>469.75952717818245</v>
      </c>
      <c r="AF67" s="66">
        <v>455.87882805835454</v>
      </c>
      <c r="AG67" s="66">
        <v>461.20533642354121</v>
      </c>
      <c r="AH67" s="66">
        <v>427.46425254527981</v>
      </c>
      <c r="AI67" s="66">
        <v>443.61762156586678</v>
      </c>
      <c r="AJ67" s="66">
        <v>448.21823955251864</v>
      </c>
      <c r="AK67" s="66">
        <v>452.22590344125285</v>
      </c>
      <c r="AL67" s="66">
        <v>463.77123631568816</v>
      </c>
      <c r="AM67" s="66">
        <v>467.06054908693528</v>
      </c>
      <c r="AN67" s="66">
        <v>475.48189802077542</v>
      </c>
      <c r="AO67" s="66">
        <v>491.84916607493233</v>
      </c>
      <c r="AP67" s="66">
        <v>500.7366902904779</v>
      </c>
      <c r="AQ67" s="66">
        <v>520.39763205195754</v>
      </c>
      <c r="AR67" s="66">
        <v>531.59463692014572</v>
      </c>
      <c r="AS67" s="66">
        <v>521.26267441062771</v>
      </c>
      <c r="AT67" s="66">
        <v>499.9</v>
      </c>
      <c r="AU67" s="66">
        <v>531.29999999999995</v>
      </c>
      <c r="AV67" s="66">
        <v>549.5</v>
      </c>
      <c r="AW67" s="66">
        <v>545.20000000000005</v>
      </c>
      <c r="AX67" s="66">
        <v>537.29999999999995</v>
      </c>
      <c r="AY67" s="66">
        <v>539.9</v>
      </c>
      <c r="AZ67" s="66">
        <v>530</v>
      </c>
      <c r="BA67" s="66">
        <v>538.79999999999995</v>
      </c>
      <c r="BB67" s="66">
        <v>549.6</v>
      </c>
      <c r="BC67" s="66">
        <v>582.29999999999995</v>
      </c>
      <c r="BD67" s="89">
        <v>573.70000000000005</v>
      </c>
      <c r="BE67" s="67">
        <v>-1.4999999999999999E-2</v>
      </c>
      <c r="BF67" s="67">
        <v>1.0999999999999999E-2</v>
      </c>
      <c r="BG67" s="134">
        <v>0.14599999999999999</v>
      </c>
    </row>
    <row r="68" spans="1:59" x14ac:dyDescent="0.2">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88"/>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1"/>
      <c r="BB68" s="61"/>
      <c r="BC68" s="62"/>
      <c r="BD68" s="62"/>
      <c r="BE68" s="64"/>
      <c r="BF68" s="64"/>
      <c r="BG68" s="64"/>
    </row>
    <row r="69" spans="1:59" x14ac:dyDescent="0.2">
      <c r="A69" s="52" t="s">
        <v>89</v>
      </c>
      <c r="B69" s="60">
        <v>0.78132789366578392</v>
      </c>
      <c r="C69" s="60">
        <v>0.81916862930174483</v>
      </c>
      <c r="D69" s="60">
        <v>0.85879430529789247</v>
      </c>
      <c r="E69" s="60">
        <v>0.91733187659683213</v>
      </c>
      <c r="F69" s="60">
        <v>1.0763925875746405</v>
      </c>
      <c r="G69" s="60">
        <v>2.552455489535145</v>
      </c>
      <c r="H69" s="60">
        <v>2.9543461945564866</v>
      </c>
      <c r="I69" s="60">
        <v>3.3817946826966732</v>
      </c>
      <c r="J69" s="60">
        <v>4.1077071484252503</v>
      </c>
      <c r="K69" s="60">
        <v>4.1765082037105552</v>
      </c>
      <c r="L69" s="60">
        <v>4.2608830478586821</v>
      </c>
      <c r="M69" s="60">
        <v>4.7995684486740995</v>
      </c>
      <c r="N69" s="60">
        <v>4.9080725728748904</v>
      </c>
      <c r="O69" s="60">
        <v>3.8008429517194302</v>
      </c>
      <c r="P69" s="60">
        <v>5.092069978681903</v>
      </c>
      <c r="Q69" s="60">
        <v>4.535404071881298</v>
      </c>
      <c r="R69" s="60">
        <v>4.9280405613869442</v>
      </c>
      <c r="S69" s="60">
        <v>6.7491024810374078</v>
      </c>
      <c r="T69" s="60">
        <v>7.7133109962951139</v>
      </c>
      <c r="U69" s="60">
        <v>8.9788715496880531</v>
      </c>
      <c r="V69" s="60">
        <v>9.686438076609015</v>
      </c>
      <c r="W69" s="60">
        <v>9.3054747085991192</v>
      </c>
      <c r="X69" s="60">
        <v>11.391766947819493</v>
      </c>
      <c r="Y69" s="60">
        <v>12.367467661554175</v>
      </c>
      <c r="Z69" s="60">
        <v>15.616835250000001</v>
      </c>
      <c r="AA69" s="88">
        <v>22.798511010000002</v>
      </c>
      <c r="AB69" s="60">
        <v>26.531038057499998</v>
      </c>
      <c r="AC69" s="60">
        <v>30.518285420999998</v>
      </c>
      <c r="AD69" s="60">
        <v>16.513165750000002</v>
      </c>
      <c r="AE69" s="60">
        <v>26.105281070000007</v>
      </c>
      <c r="AF69" s="60">
        <v>31.867996700000003</v>
      </c>
      <c r="AG69" s="60">
        <v>37.479384539999998</v>
      </c>
      <c r="AH69" s="60">
        <v>39.752352125000009</v>
      </c>
      <c r="AI69" s="60">
        <v>46.231348220000008</v>
      </c>
      <c r="AJ69" s="60">
        <v>54.972639050000005</v>
      </c>
      <c r="AK69" s="60">
        <v>59.440879650000021</v>
      </c>
      <c r="AL69" s="60">
        <v>66.532705125000007</v>
      </c>
      <c r="AM69" s="60">
        <v>78.220325925000012</v>
      </c>
      <c r="AN69" s="60">
        <v>80.27673854999999</v>
      </c>
      <c r="AO69" s="60">
        <v>93.25601976999998</v>
      </c>
      <c r="AP69" s="60">
        <v>97.046902750000001</v>
      </c>
      <c r="AQ69" s="60">
        <v>105.78400000000001</v>
      </c>
      <c r="AR69" s="60">
        <v>118.55222325000001</v>
      </c>
      <c r="AS69" s="60">
        <v>125.78671545000002</v>
      </c>
      <c r="AT69" s="60">
        <v>134.80000000000001</v>
      </c>
      <c r="AU69" s="60">
        <v>144.4</v>
      </c>
      <c r="AV69" s="60">
        <v>153.19999999999999</v>
      </c>
      <c r="AW69" s="60">
        <v>152.5</v>
      </c>
      <c r="AX69" s="60">
        <v>153.80000000000001</v>
      </c>
      <c r="AY69" s="60">
        <v>173.4</v>
      </c>
      <c r="AZ69" s="60">
        <v>184</v>
      </c>
      <c r="BA69" s="61">
        <v>196.3</v>
      </c>
      <c r="BB69" s="61">
        <v>209.1</v>
      </c>
      <c r="BC69" s="61">
        <v>224.1</v>
      </c>
      <c r="BD69" s="62">
        <v>223.6</v>
      </c>
      <c r="BE69" s="64">
        <v>-2E-3</v>
      </c>
      <c r="BF69" s="64">
        <v>5.8999999999999997E-2</v>
      </c>
      <c r="BG69" s="64">
        <v>5.7000000000000002E-2</v>
      </c>
    </row>
    <row r="70" spans="1:59" x14ac:dyDescent="0.2">
      <c r="A70" s="52" t="s">
        <v>90</v>
      </c>
      <c r="B70" s="60">
        <v>0.47310000000000002</v>
      </c>
      <c r="C70" s="60">
        <v>0.57665</v>
      </c>
      <c r="D70" s="60">
        <v>0.45980000000000004</v>
      </c>
      <c r="E70" s="60">
        <v>0.46074999999999999</v>
      </c>
      <c r="F70" s="60">
        <v>0.72389999999999999</v>
      </c>
      <c r="G70" s="60">
        <v>0.74099999999999999</v>
      </c>
      <c r="H70" s="60">
        <v>0.87875000000000014</v>
      </c>
      <c r="I70" s="60">
        <v>0.8882500000000001</v>
      </c>
      <c r="J70" s="60">
        <v>0.86450000000000005</v>
      </c>
      <c r="K70" s="60">
        <v>0.79420000000000002</v>
      </c>
      <c r="L70" s="60">
        <v>1.2302500000000001</v>
      </c>
      <c r="M70" s="60">
        <v>1.7147499999999998</v>
      </c>
      <c r="N70" s="60">
        <v>1.1191</v>
      </c>
      <c r="O70" s="60">
        <v>1.15995</v>
      </c>
      <c r="P70" s="60">
        <v>1.6634500000000001</v>
      </c>
      <c r="Q70" s="60">
        <v>1.21695</v>
      </c>
      <c r="R70" s="60">
        <v>0.58899999999999997</v>
      </c>
      <c r="S70" s="60">
        <v>0.64600000000000013</v>
      </c>
      <c r="T70" s="60">
        <v>0.44650000000000001</v>
      </c>
      <c r="U70" s="60">
        <v>0.5605</v>
      </c>
      <c r="V70" s="60">
        <v>0.80749999999999988</v>
      </c>
      <c r="W70" s="60">
        <v>1.4725000000000001</v>
      </c>
      <c r="X70" s="60">
        <v>3.5625</v>
      </c>
      <c r="Y70" s="60">
        <v>5.3200000000000012</v>
      </c>
      <c r="Z70" s="60">
        <v>6.1275000000000004</v>
      </c>
      <c r="AA70" s="88">
        <v>3.7810000000000001</v>
      </c>
      <c r="AB70" s="60">
        <v>1.6530000000000002</v>
      </c>
      <c r="AC70" s="60">
        <v>2.1565000000000003</v>
      </c>
      <c r="AD70" s="60">
        <v>2.4225000000000003</v>
      </c>
      <c r="AE70" s="60">
        <v>3.0114999999999998</v>
      </c>
      <c r="AF70" s="60">
        <v>3.0114999999999998</v>
      </c>
      <c r="AG70" s="60">
        <v>3.0780000000000003</v>
      </c>
      <c r="AH70" s="60">
        <v>2.8975</v>
      </c>
      <c r="AI70" s="60">
        <v>2.8025000000000002</v>
      </c>
      <c r="AJ70" s="60">
        <v>3.0209999999999999</v>
      </c>
      <c r="AK70" s="60">
        <v>2.9925000000000002</v>
      </c>
      <c r="AL70" s="60">
        <v>2.6220000000000003</v>
      </c>
      <c r="AM70" s="60">
        <v>2.242</v>
      </c>
      <c r="AN70" s="60">
        <v>1.482</v>
      </c>
      <c r="AO70" s="60">
        <v>0.95000000000000007</v>
      </c>
      <c r="AP70" s="60">
        <v>1.3774999999999999</v>
      </c>
      <c r="AQ70" s="60">
        <v>1.3774999999999999</v>
      </c>
      <c r="AR70" s="60">
        <v>4.5429570000000004</v>
      </c>
      <c r="AS70" s="60">
        <v>6.4576250000000002</v>
      </c>
      <c r="AT70" s="60">
        <v>6.9</v>
      </c>
      <c r="AU70" s="60">
        <v>7.1</v>
      </c>
      <c r="AV70" s="60">
        <v>6.3</v>
      </c>
      <c r="AW70" s="60">
        <v>6.3</v>
      </c>
      <c r="AX70" s="60">
        <v>7.1</v>
      </c>
      <c r="AY70" s="60">
        <v>7.5</v>
      </c>
      <c r="AZ70" s="60">
        <v>7.3</v>
      </c>
      <c r="BA70" s="61">
        <v>9.9</v>
      </c>
      <c r="BB70" s="61">
        <v>11.4</v>
      </c>
      <c r="BC70" s="61">
        <v>14.6</v>
      </c>
      <c r="BD70" s="62">
        <v>19.899999999999999</v>
      </c>
      <c r="BE70" s="64">
        <v>0.36499999999999999</v>
      </c>
      <c r="BF70" s="64">
        <v>8.5000000000000006E-2</v>
      </c>
      <c r="BG70" s="64">
        <v>5.0000000000000001E-3</v>
      </c>
    </row>
    <row r="71" spans="1:59" x14ac:dyDescent="0.2">
      <c r="A71" s="52" t="s">
        <v>91</v>
      </c>
      <c r="B71" s="60">
        <v>7.3639950604500015E-2</v>
      </c>
      <c r="C71" s="60">
        <v>9.5466224623875023E-2</v>
      </c>
      <c r="D71" s="60">
        <v>0.10690807261912499</v>
      </c>
      <c r="E71" s="60">
        <v>0.1371937224075</v>
      </c>
      <c r="F71" s="60">
        <v>0.14101670953387502</v>
      </c>
      <c r="G71" s="60">
        <v>0.12886991355787503</v>
      </c>
      <c r="H71" s="60">
        <v>0.120627444859875</v>
      </c>
      <c r="I71" s="60">
        <v>0.11924466228225003</v>
      </c>
      <c r="J71" s="60">
        <v>5.1759449817375007E-2</v>
      </c>
      <c r="K71" s="60">
        <v>6.3255524580375005E-2</v>
      </c>
      <c r="L71" s="60">
        <v>5.7805734421500006E-2</v>
      </c>
      <c r="M71" s="60">
        <v>5.5690890479250008E-2</v>
      </c>
      <c r="N71" s="60">
        <v>5.5338416488875004E-2</v>
      </c>
      <c r="O71" s="60">
        <v>5.4443674821000008E-2</v>
      </c>
      <c r="P71" s="60">
        <v>3.8772138941250006E-2</v>
      </c>
      <c r="Q71" s="60">
        <v>1.8437101035000002E-3</v>
      </c>
      <c r="R71" s="60">
        <v>1.9521636390000003E-3</v>
      </c>
      <c r="S71" s="60">
        <v>4.3462754351624999E-2</v>
      </c>
      <c r="T71" s="60">
        <v>6.1574494780125007E-2</v>
      </c>
      <c r="U71" s="60">
        <v>5.3765840224125006E-2</v>
      </c>
      <c r="V71" s="60">
        <v>5.0593574310750004E-2</v>
      </c>
      <c r="W71" s="60">
        <v>3.7931624041124996E-2</v>
      </c>
      <c r="X71" s="60">
        <v>4.3218733896750003E-2</v>
      </c>
      <c r="Y71" s="60">
        <v>3.9666880609125002E-2</v>
      </c>
      <c r="Z71" s="60">
        <v>3.6413274544125004E-2</v>
      </c>
      <c r="AA71" s="88">
        <v>3.1505752062750005E-2</v>
      </c>
      <c r="AB71" s="60">
        <v>2.6218642207125005E-2</v>
      </c>
      <c r="AC71" s="60">
        <v>2.2422768464625004E-2</v>
      </c>
      <c r="AD71" s="60">
        <v>2.2341428313000001E-2</v>
      </c>
      <c r="AE71" s="60">
        <v>2.0633285128875006E-2</v>
      </c>
      <c r="AF71" s="60">
        <v>2.4049571497125E-2</v>
      </c>
      <c r="AG71" s="60">
        <v>1.5102154818375001E-2</v>
      </c>
      <c r="AH71" s="60">
        <v>1.8030400276875001E-2</v>
      </c>
      <c r="AI71" s="60">
        <v>1.133339445975E-2</v>
      </c>
      <c r="AJ71" s="60">
        <v>1.0194632337000001E-2</v>
      </c>
      <c r="AK71" s="60">
        <v>9.1643237497500019E-3</v>
      </c>
      <c r="AL71" s="60">
        <v>9.5981378917499999E-3</v>
      </c>
      <c r="AM71" s="60">
        <v>8.5678293045000006E-3</v>
      </c>
      <c r="AN71" s="60">
        <v>7.7815411721250021E-3</v>
      </c>
      <c r="AO71" s="60">
        <v>1.1394250000000001</v>
      </c>
      <c r="AP71" s="60">
        <v>1.5703</v>
      </c>
      <c r="AQ71" s="60">
        <v>2.1926750000000004</v>
      </c>
      <c r="AR71" s="60">
        <v>2.6235500000000007</v>
      </c>
      <c r="AS71" s="60">
        <v>3.6097750000000004</v>
      </c>
      <c r="AT71" s="60">
        <v>4</v>
      </c>
      <c r="AU71" s="60">
        <v>5.0999999999999996</v>
      </c>
      <c r="AV71" s="60">
        <v>4.7</v>
      </c>
      <c r="AW71" s="60">
        <v>2.4</v>
      </c>
      <c r="AX71" s="60">
        <v>6.6</v>
      </c>
      <c r="AY71" s="60">
        <v>7.2</v>
      </c>
      <c r="AZ71" s="60">
        <v>8.1</v>
      </c>
      <c r="BA71" s="61">
        <v>9.1999999999999993</v>
      </c>
      <c r="BB71" s="61">
        <v>9.9</v>
      </c>
      <c r="BC71" s="61">
        <v>10.5</v>
      </c>
      <c r="BD71" s="62">
        <v>10.8</v>
      </c>
      <c r="BE71" s="64">
        <v>2.4E-2</v>
      </c>
      <c r="BF71" s="64">
        <v>0.113</v>
      </c>
      <c r="BG71" s="64">
        <v>3.0000000000000001E-3</v>
      </c>
    </row>
    <row r="72" spans="1:59" x14ac:dyDescent="0.2">
      <c r="A72" s="52" t="s">
        <v>92</v>
      </c>
      <c r="B72" s="60">
        <v>1.7261500000000001</v>
      </c>
      <c r="C72" s="60">
        <v>2.2610000000000001</v>
      </c>
      <c r="D72" s="60">
        <v>2.5726</v>
      </c>
      <c r="E72" s="60">
        <v>3.17205</v>
      </c>
      <c r="F72" s="60">
        <v>3.5406500000000003</v>
      </c>
      <c r="G72" s="60">
        <v>1.9351499999999999</v>
      </c>
      <c r="H72" s="60">
        <v>1.9987999999999999</v>
      </c>
      <c r="I72" s="60">
        <v>2.3626500000000004</v>
      </c>
      <c r="J72" s="60">
        <v>2.6467000000000001</v>
      </c>
      <c r="K72" s="60">
        <v>2.7844500000000001</v>
      </c>
      <c r="L72" s="60">
        <v>3.0514000000000001</v>
      </c>
      <c r="M72" s="60">
        <v>3.6707999999999998</v>
      </c>
      <c r="N72" s="60">
        <v>4.0023500000000007</v>
      </c>
      <c r="O72" s="60">
        <v>4.4849499999999995</v>
      </c>
      <c r="P72" s="60">
        <v>5.9384500000000005</v>
      </c>
      <c r="Q72" s="60">
        <v>3.8674499999999998</v>
      </c>
      <c r="R72" s="60">
        <v>4.4497999999999998</v>
      </c>
      <c r="S72" s="60">
        <v>3.4912500000000004</v>
      </c>
      <c r="T72" s="60">
        <v>3.83325</v>
      </c>
      <c r="U72" s="60">
        <v>4.1572000000000005</v>
      </c>
      <c r="V72" s="60">
        <v>3.99</v>
      </c>
      <c r="W72" s="60">
        <v>5.4435000000000011</v>
      </c>
      <c r="X72" s="60">
        <v>4.5410000000000004</v>
      </c>
      <c r="Y72" s="60">
        <v>6.4980000000000002</v>
      </c>
      <c r="Z72" s="60">
        <v>7.7520000000000007</v>
      </c>
      <c r="AA72" s="88">
        <v>3.9805000000000006</v>
      </c>
      <c r="AB72" s="60">
        <v>0.47500000000000003</v>
      </c>
      <c r="AC72" s="60">
        <v>2.4889999999999999</v>
      </c>
      <c r="AD72" s="60">
        <v>5.149</v>
      </c>
      <c r="AE72" s="60">
        <v>5.6715</v>
      </c>
      <c r="AF72" s="60">
        <v>8.8141000000000016</v>
      </c>
      <c r="AG72" s="60">
        <v>8.8369</v>
      </c>
      <c r="AH72" s="60">
        <v>8.8064999999999998</v>
      </c>
      <c r="AI72" s="60">
        <v>9.016449999999999</v>
      </c>
      <c r="AJ72" s="60">
        <v>8.2536000000000005</v>
      </c>
      <c r="AK72" s="60">
        <v>9.1199999999999992</v>
      </c>
      <c r="AL72" s="60">
        <v>9.0250000000000004</v>
      </c>
      <c r="AM72" s="60">
        <v>8.2745000000000015</v>
      </c>
      <c r="AN72" s="60">
        <v>9.5000000000000018</v>
      </c>
      <c r="AO72" s="60">
        <v>10.355</v>
      </c>
      <c r="AP72" s="60">
        <v>11.685000000000002</v>
      </c>
      <c r="AQ72" s="60">
        <v>11.7895</v>
      </c>
      <c r="AR72" s="60">
        <v>10.696999999999999</v>
      </c>
      <c r="AS72" s="60">
        <v>12.065000000000001</v>
      </c>
      <c r="AT72" s="60">
        <v>11.8</v>
      </c>
      <c r="AU72" s="60">
        <v>14</v>
      </c>
      <c r="AV72" s="60">
        <v>15.9</v>
      </c>
      <c r="AW72" s="60">
        <v>17.5</v>
      </c>
      <c r="AX72" s="60">
        <v>17.8</v>
      </c>
      <c r="AY72" s="60">
        <v>17.899999999999999</v>
      </c>
      <c r="AZ72" s="60">
        <v>20.3</v>
      </c>
      <c r="BA72" s="61">
        <v>21.1</v>
      </c>
      <c r="BB72" s="61">
        <v>21</v>
      </c>
      <c r="BC72" s="61">
        <v>21.2</v>
      </c>
      <c r="BD72" s="62">
        <v>23.5</v>
      </c>
      <c r="BE72" s="64">
        <v>0.112</v>
      </c>
      <c r="BF72" s="64">
        <v>5.8000000000000003E-2</v>
      </c>
      <c r="BG72" s="64">
        <v>6.0000000000000001E-3</v>
      </c>
    </row>
    <row r="73" spans="1:59" x14ac:dyDescent="0.2">
      <c r="A73" s="52" t="s">
        <v>93</v>
      </c>
      <c r="B73" s="60">
        <v>0</v>
      </c>
      <c r="C73" s="60">
        <v>0</v>
      </c>
      <c r="D73" s="60">
        <v>0</v>
      </c>
      <c r="E73" s="60">
        <v>0</v>
      </c>
      <c r="F73" s="60">
        <v>0</v>
      </c>
      <c r="G73" s="60">
        <v>0</v>
      </c>
      <c r="H73" s="60">
        <v>0</v>
      </c>
      <c r="I73" s="60">
        <v>0</v>
      </c>
      <c r="J73" s="60">
        <v>0</v>
      </c>
      <c r="K73" s="60">
        <v>0</v>
      </c>
      <c r="L73" s="60">
        <v>0</v>
      </c>
      <c r="M73" s="60">
        <v>0</v>
      </c>
      <c r="N73" s="60">
        <v>0</v>
      </c>
      <c r="O73" s="60">
        <v>0.30254250000000005</v>
      </c>
      <c r="P73" s="60">
        <v>0.50895000000000012</v>
      </c>
      <c r="Q73" s="60">
        <v>0.64608375000000007</v>
      </c>
      <c r="R73" s="60">
        <v>0.76154000000000022</v>
      </c>
      <c r="S73" s="60">
        <v>0.83317000000000008</v>
      </c>
      <c r="T73" s="60">
        <v>1.0348650000000001</v>
      </c>
      <c r="U73" s="60">
        <v>1.3006500000000003</v>
      </c>
      <c r="V73" s="60">
        <v>1.6559725000000001</v>
      </c>
      <c r="W73" s="60">
        <v>1.9358950000000001</v>
      </c>
      <c r="X73" s="60">
        <v>2.1686925000000001</v>
      </c>
      <c r="Y73" s="60">
        <v>2.1823587500000001</v>
      </c>
      <c r="Z73" s="60">
        <v>2.2648275000000004</v>
      </c>
      <c r="AA73" s="88">
        <v>2.4476724999999999</v>
      </c>
      <c r="AB73" s="60">
        <v>2.4816025000000006</v>
      </c>
      <c r="AC73" s="60">
        <v>2.7125150000000002</v>
      </c>
      <c r="AD73" s="60">
        <v>2.6031850000000003</v>
      </c>
      <c r="AE73" s="60">
        <v>2.7257100000000003</v>
      </c>
      <c r="AF73" s="60">
        <v>3.3344115615921632</v>
      </c>
      <c r="AG73" s="60">
        <v>3.6431689768294016</v>
      </c>
      <c r="AH73" s="60">
        <v>4.2118790615921631</v>
      </c>
      <c r="AI73" s="60">
        <v>4.391896561592163</v>
      </c>
      <c r="AJ73" s="60">
        <v>4.7032196554329477</v>
      </c>
      <c r="AK73" s="60">
        <v>7.6679028259583912</v>
      </c>
      <c r="AL73" s="60">
        <v>8.4276166074778658</v>
      </c>
      <c r="AM73" s="60">
        <v>8.8281791166748729</v>
      </c>
      <c r="AN73" s="60">
        <v>9.5245950796497016</v>
      </c>
      <c r="AO73" s="60">
        <v>8.6196609899001864</v>
      </c>
      <c r="AP73" s="60">
        <v>10.778306296878652</v>
      </c>
      <c r="AQ73" s="60">
        <v>12.035769165459534</v>
      </c>
      <c r="AR73" s="60">
        <v>12.176884458403585</v>
      </c>
      <c r="AS73" s="60">
        <v>13.36112940010875</v>
      </c>
      <c r="AT73" s="60">
        <v>13.7</v>
      </c>
      <c r="AU73" s="60">
        <v>16.3</v>
      </c>
      <c r="AV73" s="60">
        <v>18.100000000000001</v>
      </c>
      <c r="AW73" s="60">
        <v>19.7</v>
      </c>
      <c r="AX73" s="60">
        <v>21.7</v>
      </c>
      <c r="AY73" s="60">
        <v>21.3</v>
      </c>
      <c r="AZ73" s="60">
        <v>23</v>
      </c>
      <c r="BA73" s="61">
        <v>22.8</v>
      </c>
      <c r="BB73" s="61">
        <v>23.3</v>
      </c>
      <c r="BC73" s="61">
        <v>25</v>
      </c>
      <c r="BD73" s="62">
        <v>25</v>
      </c>
      <c r="BE73" s="64">
        <v>1E-3</v>
      </c>
      <c r="BF73" s="64">
        <v>6.5000000000000002E-2</v>
      </c>
      <c r="BG73" s="64">
        <v>6.0000000000000001E-3</v>
      </c>
    </row>
    <row r="74" spans="1:59" x14ac:dyDescent="0.2">
      <c r="A74" s="52" t="s">
        <v>94</v>
      </c>
      <c r="B74" s="60">
        <v>8.3835000000000021E-2</v>
      </c>
      <c r="C74" s="60">
        <v>8.4870000000000015E-2</v>
      </c>
      <c r="D74" s="60">
        <v>0.11695500000000002</v>
      </c>
      <c r="E74" s="60">
        <v>0.53199000000000007</v>
      </c>
      <c r="F74" s="60">
        <v>0.88182000000000005</v>
      </c>
      <c r="G74" s="60">
        <v>1.0401750000000003</v>
      </c>
      <c r="H74" s="60">
        <v>1.0401750000000003</v>
      </c>
      <c r="I74" s="60">
        <v>1.1416050000000002</v>
      </c>
      <c r="J74" s="60">
        <v>1.6353000000000004</v>
      </c>
      <c r="K74" s="60">
        <v>1.3434300000000001</v>
      </c>
      <c r="L74" s="60">
        <v>2.0731050000000004</v>
      </c>
      <c r="M74" s="60">
        <v>1.1322900000000002</v>
      </c>
      <c r="N74" s="60">
        <v>1.6052850000000001</v>
      </c>
      <c r="O74" s="60">
        <v>1.5307650000000004</v>
      </c>
      <c r="P74" s="60">
        <v>4.5146700000000006</v>
      </c>
      <c r="Q74" s="60">
        <v>4.9069350000000007</v>
      </c>
      <c r="R74" s="60">
        <v>4.4743050000000011</v>
      </c>
      <c r="S74" s="60">
        <v>5.2319250000000004</v>
      </c>
      <c r="T74" s="60">
        <v>5.4182250000000005</v>
      </c>
      <c r="U74" s="60">
        <v>6.1375500000000001</v>
      </c>
      <c r="V74" s="60">
        <v>5.6511000000000005</v>
      </c>
      <c r="W74" s="60">
        <v>6.0030000000000001</v>
      </c>
      <c r="X74" s="60">
        <v>5.806350000000001</v>
      </c>
      <c r="Y74" s="60">
        <v>6.065100000000001</v>
      </c>
      <c r="Z74" s="60">
        <v>6.4170000000000016</v>
      </c>
      <c r="AA74" s="88">
        <v>6.5205000000000002</v>
      </c>
      <c r="AB74" s="60">
        <v>7.8970500000000001</v>
      </c>
      <c r="AC74" s="60">
        <v>13.061700000000004</v>
      </c>
      <c r="AD74" s="60">
        <v>13.972500000000002</v>
      </c>
      <c r="AE74" s="60">
        <v>13.972500000000002</v>
      </c>
      <c r="AF74" s="60">
        <v>13.972500000000002</v>
      </c>
      <c r="AG74" s="60">
        <v>9.7039103832888305</v>
      </c>
      <c r="AH74" s="60">
        <v>10.375724170783409</v>
      </c>
      <c r="AI74" s="60">
        <v>11.205205917119631</v>
      </c>
      <c r="AJ74" s="60">
        <v>12.855167030731387</v>
      </c>
      <c r="AK74" s="60">
        <v>11.297239888291147</v>
      </c>
      <c r="AL74" s="60">
        <v>10.471877872468358</v>
      </c>
      <c r="AM74" s="60">
        <v>11.453828537000003</v>
      </c>
      <c r="AN74" s="60">
        <v>13.073176075508361</v>
      </c>
      <c r="AO74" s="60">
        <v>15.7124193043072</v>
      </c>
      <c r="AP74" s="60">
        <v>17.892508568443485</v>
      </c>
      <c r="AQ74" s="60">
        <v>17.758905361301515</v>
      </c>
      <c r="AR74" s="60">
        <v>19.259296215126557</v>
      </c>
      <c r="AS74" s="60">
        <v>20.697778427440753</v>
      </c>
      <c r="AT74" s="60">
        <v>21.3</v>
      </c>
      <c r="AU74" s="60">
        <v>25.4</v>
      </c>
      <c r="AV74" s="60">
        <v>28.7</v>
      </c>
      <c r="AW74" s="60">
        <v>33.6</v>
      </c>
      <c r="AX74" s="60">
        <v>35.5</v>
      </c>
      <c r="AY74" s="60">
        <v>38.5</v>
      </c>
      <c r="AZ74" s="60">
        <v>42.4</v>
      </c>
      <c r="BA74" s="61">
        <v>40.200000000000003</v>
      </c>
      <c r="BB74" s="61">
        <v>39.9</v>
      </c>
      <c r="BC74" s="61">
        <v>41.4</v>
      </c>
      <c r="BD74" s="62">
        <v>41.1</v>
      </c>
      <c r="BE74" s="64">
        <v>-7.0000000000000001E-3</v>
      </c>
      <c r="BF74" s="64">
        <v>7.1999999999999995E-2</v>
      </c>
      <c r="BG74" s="64">
        <v>0.01</v>
      </c>
    </row>
    <row r="75" spans="1:59" x14ac:dyDescent="0.2">
      <c r="A75" s="52" t="s">
        <v>95</v>
      </c>
      <c r="B75" s="60">
        <v>0.60040000000000004</v>
      </c>
      <c r="C75" s="60">
        <v>0.72199999999999998</v>
      </c>
      <c r="D75" s="60">
        <v>0.86972500000000008</v>
      </c>
      <c r="E75" s="60">
        <v>1.0459500000000002</v>
      </c>
      <c r="F75" s="60">
        <v>1.2592250000000003</v>
      </c>
      <c r="G75" s="60">
        <v>1.5361500000000001</v>
      </c>
      <c r="H75" s="60">
        <v>1.28155</v>
      </c>
      <c r="I75" s="60">
        <v>1.4525500000000002</v>
      </c>
      <c r="J75" s="60">
        <v>1.71</v>
      </c>
      <c r="K75" s="60">
        <v>2.1640999999999999</v>
      </c>
      <c r="L75" s="60">
        <v>2.5745</v>
      </c>
      <c r="M75" s="60">
        <v>2.7792249999999998</v>
      </c>
      <c r="N75" s="60">
        <v>3.9111500000000001</v>
      </c>
      <c r="O75" s="60">
        <v>5.3931500000000012</v>
      </c>
      <c r="P75" s="60">
        <v>6.6215000000000002</v>
      </c>
      <c r="Q75" s="60">
        <v>9.2378</v>
      </c>
      <c r="R75" s="60">
        <v>10.771100000000002</v>
      </c>
      <c r="S75" s="60">
        <v>11.416149999999998</v>
      </c>
      <c r="T75" s="60">
        <v>11.1473</v>
      </c>
      <c r="U75" s="60">
        <v>17.29</v>
      </c>
      <c r="V75" s="60">
        <v>17.860000000000003</v>
      </c>
      <c r="W75" s="60">
        <v>23.94</v>
      </c>
      <c r="X75" s="60">
        <v>25.46</v>
      </c>
      <c r="Y75" s="60">
        <v>27.645000000000003</v>
      </c>
      <c r="Z75" s="60">
        <v>28.310000000000002</v>
      </c>
      <c r="AA75" s="88">
        <v>31.844000000000005</v>
      </c>
      <c r="AB75" s="60">
        <v>33.411500000000004</v>
      </c>
      <c r="AC75" s="60">
        <v>36.337499999999999</v>
      </c>
      <c r="AD75" s="60">
        <v>38.038000000000004</v>
      </c>
      <c r="AE75" s="60">
        <v>40.631500000000003</v>
      </c>
      <c r="AF75" s="60">
        <v>40.783499999999997</v>
      </c>
      <c r="AG75" s="60">
        <v>42.189500000000002</v>
      </c>
      <c r="AH75" s="60">
        <v>43.073</v>
      </c>
      <c r="AI75" s="60">
        <v>44.479000000000006</v>
      </c>
      <c r="AJ75" s="60">
        <v>43.89</v>
      </c>
      <c r="AK75" s="60">
        <v>47.319499999999998</v>
      </c>
      <c r="AL75" s="60">
        <v>51.005499999999998</v>
      </c>
      <c r="AM75" s="60">
        <v>53.865000000000002</v>
      </c>
      <c r="AN75" s="60">
        <v>57.057000000000002</v>
      </c>
      <c r="AO75" s="60">
        <v>62.396000000000008</v>
      </c>
      <c r="AP75" s="60">
        <v>67.677999999999997</v>
      </c>
      <c r="AQ75" s="60">
        <v>69.787949999999995</v>
      </c>
      <c r="AR75" s="60">
        <v>70.698999999999998</v>
      </c>
      <c r="AS75" s="60">
        <v>76.418000000000006</v>
      </c>
      <c r="AT75" s="60">
        <v>74.5</v>
      </c>
      <c r="AU75" s="60">
        <v>83.3</v>
      </c>
      <c r="AV75" s="60">
        <v>87.6</v>
      </c>
      <c r="AW75" s="60">
        <v>94.4</v>
      </c>
      <c r="AX75" s="60">
        <v>95</v>
      </c>
      <c r="AY75" s="60">
        <v>97.3</v>
      </c>
      <c r="AZ75" s="60">
        <v>99.2</v>
      </c>
      <c r="BA75" s="61">
        <v>105.3</v>
      </c>
      <c r="BB75" s="61">
        <v>109.3</v>
      </c>
      <c r="BC75" s="61">
        <v>112.1</v>
      </c>
      <c r="BD75" s="62">
        <v>113.6</v>
      </c>
      <c r="BE75" s="64">
        <v>1.4E-2</v>
      </c>
      <c r="BF75" s="64">
        <v>3.9E-2</v>
      </c>
      <c r="BG75" s="64">
        <v>2.9000000000000001E-2</v>
      </c>
    </row>
    <row r="76" spans="1:59" x14ac:dyDescent="0.2">
      <c r="A76" s="52" t="s">
        <v>96</v>
      </c>
      <c r="B76" s="60">
        <v>0</v>
      </c>
      <c r="C76" s="60">
        <v>0</v>
      </c>
      <c r="D76" s="60">
        <v>0.44265000000000004</v>
      </c>
      <c r="E76" s="60">
        <v>0.58499999999999996</v>
      </c>
      <c r="F76" s="60">
        <v>0.57525000000000004</v>
      </c>
      <c r="G76" s="60">
        <v>0.81899999999999995</v>
      </c>
      <c r="H76" s="60">
        <v>1.2967500000000001</v>
      </c>
      <c r="I76" s="60">
        <v>1.3455000000000001</v>
      </c>
      <c r="J76" s="60">
        <v>1.68675</v>
      </c>
      <c r="K76" s="60">
        <v>1.7549999999999999</v>
      </c>
      <c r="L76" s="60">
        <v>1.6185</v>
      </c>
      <c r="M76" s="60">
        <v>1.8915</v>
      </c>
      <c r="N76" s="60">
        <v>3.2955000000000001</v>
      </c>
      <c r="O76" s="60">
        <v>3.9097499999999998</v>
      </c>
      <c r="P76" s="60">
        <v>4.2510000000000003</v>
      </c>
      <c r="Q76" s="60">
        <v>4.7969999999999997</v>
      </c>
      <c r="R76" s="60">
        <v>6.0547500000000003</v>
      </c>
      <c r="S76" s="60">
        <v>6.3570000000000011</v>
      </c>
      <c r="T76" s="60">
        <v>5.8012499999999996</v>
      </c>
      <c r="U76" s="60">
        <v>7.9754999999999994</v>
      </c>
      <c r="V76" s="60">
        <v>9.8670000000000009</v>
      </c>
      <c r="W76" s="60">
        <v>11.982750000000001</v>
      </c>
      <c r="X76" s="60">
        <v>13.669499999999999</v>
      </c>
      <c r="Y76" s="60">
        <v>13.825499999999998</v>
      </c>
      <c r="Z76" s="60">
        <v>16.838249999999999</v>
      </c>
      <c r="AA76" s="88">
        <v>16.48725</v>
      </c>
      <c r="AB76" s="60">
        <v>19.850999999999999</v>
      </c>
      <c r="AC76" s="60">
        <v>18.28125</v>
      </c>
      <c r="AD76" s="60">
        <v>19.149000000000001</v>
      </c>
      <c r="AE76" s="60">
        <v>22.142250000000004</v>
      </c>
      <c r="AF76" s="60">
        <v>24.170249999999999</v>
      </c>
      <c r="AG76" s="60">
        <v>26.471250000000001</v>
      </c>
      <c r="AH76" s="60">
        <v>28.274999999999999</v>
      </c>
      <c r="AI76" s="60">
        <v>29.630249999999997</v>
      </c>
      <c r="AJ76" s="60">
        <v>30.634499999999999</v>
      </c>
      <c r="AK76" s="60">
        <v>30.64425</v>
      </c>
      <c r="AL76" s="60">
        <v>31.472999999999999</v>
      </c>
      <c r="AM76" s="60">
        <v>35.528999999999996</v>
      </c>
      <c r="AN76" s="60">
        <v>36.933000000000007</v>
      </c>
      <c r="AO76" s="60">
        <v>39.204750000000004</v>
      </c>
      <c r="AP76" s="60">
        <v>40.998749999999994</v>
      </c>
      <c r="AQ76" s="60">
        <v>42.276000000000003</v>
      </c>
      <c r="AR76" s="60">
        <v>47.9382345</v>
      </c>
      <c r="AS76" s="60">
        <v>57.972115499999987</v>
      </c>
      <c r="AT76" s="60">
        <v>57.6</v>
      </c>
      <c r="AU76" s="60">
        <v>59.3</v>
      </c>
      <c r="AV76" s="60">
        <v>61.6</v>
      </c>
      <c r="AW76" s="60">
        <v>63.9</v>
      </c>
      <c r="AX76" s="60">
        <v>64.7</v>
      </c>
      <c r="AY76" s="60">
        <v>63.4</v>
      </c>
      <c r="AZ76" s="60">
        <v>71.5</v>
      </c>
      <c r="BA76" s="61">
        <v>72.7</v>
      </c>
      <c r="BB76" s="61">
        <v>74.7</v>
      </c>
      <c r="BC76" s="61">
        <v>74.400000000000006</v>
      </c>
      <c r="BD76" s="62">
        <v>76</v>
      </c>
      <c r="BE76" s="64">
        <v>2.1999999999999999E-2</v>
      </c>
      <c r="BF76" s="64">
        <v>2.5000000000000001E-2</v>
      </c>
      <c r="BG76" s="64">
        <v>1.9E-2</v>
      </c>
    </row>
    <row r="77" spans="1:59" x14ac:dyDescent="0.2">
      <c r="A77" s="52" t="s">
        <v>97</v>
      </c>
      <c r="B77" s="72">
        <v>0.24074100000000004</v>
      </c>
      <c r="C77" s="72">
        <v>0.28377200000000002</v>
      </c>
      <c r="D77" s="72">
        <v>0.33261800000000002</v>
      </c>
      <c r="E77" s="72">
        <v>0.39193100000000003</v>
      </c>
      <c r="F77" s="72">
        <v>0.46171100000000004</v>
      </c>
      <c r="G77" s="72">
        <v>0.65011700000000006</v>
      </c>
      <c r="H77" s="72">
        <v>0.94784500000000005</v>
      </c>
      <c r="I77" s="72">
        <v>1.1827710000000002</v>
      </c>
      <c r="J77" s="72">
        <v>1.677046</v>
      </c>
      <c r="K77" s="72">
        <v>2.0678140000000003</v>
      </c>
      <c r="L77" s="72">
        <v>2.1759729999999999</v>
      </c>
      <c r="M77" s="72">
        <v>2.3120430000000001</v>
      </c>
      <c r="N77" s="72">
        <v>2.508651</v>
      </c>
      <c r="O77" s="72">
        <v>2.7516310000000002</v>
      </c>
      <c r="P77" s="72">
        <v>3.0480830000000001</v>
      </c>
      <c r="Q77" s="72">
        <v>2.4925640000000002</v>
      </c>
      <c r="R77" s="72">
        <v>2.3150500000000003</v>
      </c>
      <c r="S77" s="72">
        <v>3.6301270000000003</v>
      </c>
      <c r="T77" s="72">
        <v>3.8277509999999997</v>
      </c>
      <c r="U77" s="72">
        <v>3.9932250000000002</v>
      </c>
      <c r="V77" s="72">
        <v>4.8706170000000002</v>
      </c>
      <c r="W77" s="72">
        <v>5.7837360000000002</v>
      </c>
      <c r="X77" s="72">
        <v>5.624369999999999</v>
      </c>
      <c r="Y77" s="72">
        <v>6.4610979999999989</v>
      </c>
      <c r="Z77" s="72">
        <v>7.3298544290999983</v>
      </c>
      <c r="AA77" s="91">
        <v>7.7903292864999978</v>
      </c>
      <c r="AB77" s="72">
        <v>7.7738952864999975</v>
      </c>
      <c r="AC77" s="72">
        <v>8.8233828579999969</v>
      </c>
      <c r="AD77" s="72">
        <v>9.3050432866999966</v>
      </c>
      <c r="AE77" s="72">
        <v>9.7054374299999981</v>
      </c>
      <c r="AF77" s="72">
        <v>10.366965429999997</v>
      </c>
      <c r="AG77" s="72">
        <v>10.755198287099997</v>
      </c>
      <c r="AH77" s="72">
        <v>12.876331430099993</v>
      </c>
      <c r="AI77" s="72">
        <v>14.43147085869999</v>
      </c>
      <c r="AJ77" s="72">
        <v>14.686843144399994</v>
      </c>
      <c r="AK77" s="72">
        <v>14.803204572899993</v>
      </c>
      <c r="AL77" s="72">
        <v>15.276907715699993</v>
      </c>
      <c r="AM77" s="72">
        <v>16.191840286999991</v>
      </c>
      <c r="AN77" s="72">
        <v>17.492559577599991</v>
      </c>
      <c r="AO77" s="72">
        <v>16.593378149940502</v>
      </c>
      <c r="AP77" s="72">
        <v>17.26847543341324</v>
      </c>
      <c r="AQ77" s="72">
        <v>18.874096676553666</v>
      </c>
      <c r="AR77" s="72">
        <v>19.48940443239389</v>
      </c>
      <c r="AS77" s="72">
        <v>20.722086514871044</v>
      </c>
      <c r="AT77" s="72">
        <v>22.7</v>
      </c>
      <c r="AU77" s="72">
        <v>25.2</v>
      </c>
      <c r="AV77" s="72">
        <v>21.9</v>
      </c>
      <c r="AW77" s="72">
        <v>20.399999999999999</v>
      </c>
      <c r="AX77" s="72">
        <v>21</v>
      </c>
      <c r="AY77" s="72">
        <v>20.9</v>
      </c>
      <c r="AZ77" s="72">
        <v>22.4</v>
      </c>
      <c r="BA77" s="69">
        <v>23</v>
      </c>
      <c r="BB77" s="69">
        <v>23.5</v>
      </c>
      <c r="BC77" s="69">
        <v>22.6</v>
      </c>
      <c r="BD77" s="71">
        <v>24.8</v>
      </c>
      <c r="BE77" s="73">
        <v>9.9000000000000005E-2</v>
      </c>
      <c r="BF77" s="73">
        <v>8.9999999999999993E-3</v>
      </c>
      <c r="BG77" s="73">
        <v>6.0000000000000001E-3</v>
      </c>
    </row>
    <row r="78" spans="1:59" s="55" customFormat="1" x14ac:dyDescent="0.2">
      <c r="A78" s="65" t="s">
        <v>98</v>
      </c>
      <c r="B78" s="66">
        <v>3.9791938442702839</v>
      </c>
      <c r="C78" s="66">
        <v>4.8429268539256203</v>
      </c>
      <c r="D78" s="66">
        <v>5.7600503779170174</v>
      </c>
      <c r="E78" s="66">
        <v>7.2421965990043331</v>
      </c>
      <c r="F78" s="66">
        <v>8.659965297108517</v>
      </c>
      <c r="G78" s="66">
        <v>9.4029174030930207</v>
      </c>
      <c r="H78" s="66">
        <v>10.518843639416362</v>
      </c>
      <c r="I78" s="66">
        <v>11.874365344978925</v>
      </c>
      <c r="J78" s="66">
        <v>14.379762598242628</v>
      </c>
      <c r="K78" s="66">
        <v>15.14875772829093</v>
      </c>
      <c r="L78" s="66">
        <v>17.042416782280181</v>
      </c>
      <c r="M78" s="66">
        <v>18.355867339153349</v>
      </c>
      <c r="N78" s="66">
        <v>21.405446989363764</v>
      </c>
      <c r="O78" s="66">
        <v>23.38802512654043</v>
      </c>
      <c r="P78" s="66">
        <v>31.676945117623159</v>
      </c>
      <c r="Q78" s="66">
        <v>31.7020305319848</v>
      </c>
      <c r="R78" s="66">
        <v>34.345537725025949</v>
      </c>
      <c r="S78" s="66">
        <v>38.398187235389031</v>
      </c>
      <c r="T78" s="66">
        <v>39.284026491075238</v>
      </c>
      <c r="U78" s="66">
        <v>50.447262389912176</v>
      </c>
      <c r="V78" s="66">
        <v>54.439221150919778</v>
      </c>
      <c r="W78" s="66">
        <v>65.904787332640254</v>
      </c>
      <c r="X78" s="66">
        <v>72.267398181716246</v>
      </c>
      <c r="Y78" s="66">
        <v>80.404191292163304</v>
      </c>
      <c r="Z78" s="66">
        <v>90.692680453644115</v>
      </c>
      <c r="AA78" s="89">
        <v>95.681268548562755</v>
      </c>
      <c r="AB78" s="66">
        <v>100.10030448620714</v>
      </c>
      <c r="AC78" s="66">
        <v>114.40255604746461</v>
      </c>
      <c r="AD78" s="66">
        <v>107.174735465013</v>
      </c>
      <c r="AE78" s="66">
        <v>123.98631178512889</v>
      </c>
      <c r="AF78" s="66">
        <v>136.34527326308927</v>
      </c>
      <c r="AG78" s="66">
        <v>142.1724143420366</v>
      </c>
      <c r="AH78" s="66">
        <v>150.28631718775245</v>
      </c>
      <c r="AI78" s="66">
        <v>162.19945495187153</v>
      </c>
      <c r="AJ78" s="66">
        <v>173.0271635129013</v>
      </c>
      <c r="AK78" s="66">
        <v>183.29464126089931</v>
      </c>
      <c r="AL78" s="66">
        <v>194.84420545853797</v>
      </c>
      <c r="AM78" s="66">
        <v>214.61324169497939</v>
      </c>
      <c r="AN78" s="66">
        <v>225.3468508239302</v>
      </c>
      <c r="AO78" s="66">
        <v>248.22665321414789</v>
      </c>
      <c r="AP78" s="66">
        <v>266.2957430487354</v>
      </c>
      <c r="AQ78" s="66">
        <v>281.8763962033147</v>
      </c>
      <c r="AR78" s="66">
        <v>305.97854985592403</v>
      </c>
      <c r="AS78" s="66">
        <v>337.0902252924206</v>
      </c>
      <c r="AT78" s="66">
        <v>347.3</v>
      </c>
      <c r="AU78" s="66">
        <v>380.1</v>
      </c>
      <c r="AV78" s="66">
        <v>398.1</v>
      </c>
      <c r="AW78" s="66">
        <v>410.8</v>
      </c>
      <c r="AX78" s="66">
        <v>423.3</v>
      </c>
      <c r="AY78" s="66">
        <v>447.5</v>
      </c>
      <c r="AZ78" s="66">
        <v>478.3</v>
      </c>
      <c r="BA78" s="66">
        <v>500.7</v>
      </c>
      <c r="BB78" s="66">
        <v>522.20000000000005</v>
      </c>
      <c r="BC78" s="66">
        <v>545.79999999999995</v>
      </c>
      <c r="BD78" s="89">
        <v>558.4</v>
      </c>
      <c r="BE78" s="67">
        <v>2.3E-2</v>
      </c>
      <c r="BF78" s="67">
        <v>4.9000000000000002E-2</v>
      </c>
      <c r="BG78" s="134">
        <v>0.14199999999999999</v>
      </c>
    </row>
    <row r="79" spans="1:59" x14ac:dyDescent="0.2">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88"/>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1"/>
      <c r="BB79" s="61"/>
      <c r="BC79" s="62"/>
      <c r="BD79" s="62"/>
      <c r="BE79" s="64"/>
      <c r="BF79" s="64"/>
      <c r="BG79" s="64"/>
    </row>
    <row r="80" spans="1:59" x14ac:dyDescent="0.2">
      <c r="A80" s="68" t="s">
        <v>99</v>
      </c>
      <c r="B80" s="60">
        <v>0.7430500000000001</v>
      </c>
      <c r="C80" s="60">
        <v>0.77192500000000008</v>
      </c>
      <c r="D80" s="60">
        <v>0.74882500000000007</v>
      </c>
      <c r="E80" s="60">
        <v>0.78732500000000016</v>
      </c>
      <c r="F80" s="60">
        <v>1.0351687500000002</v>
      </c>
      <c r="G80" s="60">
        <v>0.97308750000000011</v>
      </c>
      <c r="H80" s="60">
        <v>1.1049500000000001</v>
      </c>
      <c r="I80" s="60">
        <v>1.2830124999999999</v>
      </c>
      <c r="J80" s="60">
        <v>1.7859187500000004</v>
      </c>
      <c r="K80" s="60">
        <v>2.0674500000000005</v>
      </c>
      <c r="L80" s="60">
        <v>2.8490000000000002</v>
      </c>
      <c r="M80" s="60">
        <v>3.3687500000000004</v>
      </c>
      <c r="N80" s="60">
        <v>3.5901250000000005</v>
      </c>
      <c r="O80" s="60">
        <v>5.7653750000000006</v>
      </c>
      <c r="P80" s="60">
        <v>8.152375000000001</v>
      </c>
      <c r="Q80" s="60">
        <v>10.943625000000001</v>
      </c>
      <c r="R80" s="60">
        <v>14.225750000000001</v>
      </c>
      <c r="S80" s="60">
        <v>16.141125000000002</v>
      </c>
      <c r="T80" s="60">
        <v>17.671500000000002</v>
      </c>
      <c r="U80" s="60">
        <v>15.525124999999999</v>
      </c>
      <c r="V80" s="60">
        <v>15.380750000000003</v>
      </c>
      <c r="W80" s="60">
        <v>16.84375</v>
      </c>
      <c r="X80" s="60">
        <v>17.228750000000002</v>
      </c>
      <c r="Y80" s="60">
        <v>19.413625000000003</v>
      </c>
      <c r="Z80" s="60">
        <v>18.268250000000002</v>
      </c>
      <c r="AA80" s="88">
        <v>19.509875000000001</v>
      </c>
      <c r="AB80" s="60">
        <v>19.269250000000003</v>
      </c>
      <c r="AC80" s="60">
        <v>19.894875000000006</v>
      </c>
      <c r="AD80" s="60">
        <v>17.854375000000005</v>
      </c>
      <c r="AE80" s="60">
        <v>18.816875</v>
      </c>
      <c r="AF80" s="60">
        <v>20.222125000000002</v>
      </c>
      <c r="AG80" s="60">
        <v>20.770750000000003</v>
      </c>
      <c r="AH80" s="60">
        <v>19.404</v>
      </c>
      <c r="AI80" s="60">
        <v>20.068125000000002</v>
      </c>
      <c r="AJ80" s="60">
        <v>20.510875000000002</v>
      </c>
      <c r="AK80" s="60">
        <v>19.10129375</v>
      </c>
      <c r="AL80" s="60">
        <v>19.732212500000003</v>
      </c>
      <c r="AM80" s="60">
        <v>19.483887500000002</v>
      </c>
      <c r="AN80" s="60">
        <v>20.593168750000004</v>
      </c>
      <c r="AO80" s="60">
        <v>21.18991875</v>
      </c>
      <c r="AP80" s="60">
        <v>22.355987500000001</v>
      </c>
      <c r="AQ80" s="60">
        <v>22.849750000000004</v>
      </c>
      <c r="AR80" s="60">
        <v>23.38068145299145</v>
      </c>
      <c r="AS80" s="60">
        <v>24.404187500000003</v>
      </c>
      <c r="AT80" s="60">
        <v>26.2</v>
      </c>
      <c r="AU80" s="60">
        <v>25.3</v>
      </c>
      <c r="AV80" s="60">
        <v>26.8</v>
      </c>
      <c r="AW80" s="60">
        <v>29.9</v>
      </c>
      <c r="AX80" s="60">
        <v>32.1</v>
      </c>
      <c r="AY80" s="60">
        <v>36.1</v>
      </c>
      <c r="AZ80" s="60">
        <v>37.9</v>
      </c>
      <c r="BA80" s="61">
        <v>38.6</v>
      </c>
      <c r="BB80" s="61">
        <v>39.5</v>
      </c>
      <c r="BC80" s="61">
        <v>43.4</v>
      </c>
      <c r="BD80" s="62">
        <v>45.2</v>
      </c>
      <c r="BE80" s="64">
        <v>4.2000000000000003E-2</v>
      </c>
      <c r="BF80" s="64">
        <v>5.8999999999999997E-2</v>
      </c>
      <c r="BG80" s="64">
        <v>1.2E-2</v>
      </c>
    </row>
    <row r="81" spans="1:59" x14ac:dyDescent="0.2">
      <c r="A81" s="68" t="s">
        <v>100</v>
      </c>
      <c r="B81" s="60">
        <v>4.716250000000001E-2</v>
      </c>
      <c r="C81" s="60">
        <v>5.390000000000001E-2</v>
      </c>
      <c r="D81" s="60">
        <v>5.390000000000001E-2</v>
      </c>
      <c r="E81" s="60">
        <v>5.390000000000001E-2</v>
      </c>
      <c r="F81" s="60">
        <v>6.8337500000000009E-2</v>
      </c>
      <c r="G81" s="60">
        <v>8.181250000000001E-2</v>
      </c>
      <c r="H81" s="60">
        <v>8.181250000000001E-2</v>
      </c>
      <c r="I81" s="60">
        <v>6.8337500000000009E-2</v>
      </c>
      <c r="J81" s="60">
        <v>5.4862500000000008E-2</v>
      </c>
      <c r="K81" s="60">
        <v>5.7750000000000003E-2</v>
      </c>
      <c r="L81" s="60">
        <v>4.8125000000000001E-2</v>
      </c>
      <c r="M81" s="60">
        <v>0.36575000000000002</v>
      </c>
      <c r="N81" s="60">
        <v>0.44275000000000003</v>
      </c>
      <c r="O81" s="60">
        <v>0.71225000000000005</v>
      </c>
      <c r="P81" s="60">
        <v>1.0780000000000003</v>
      </c>
      <c r="Q81" s="60">
        <v>2.0982500000000006</v>
      </c>
      <c r="R81" s="60">
        <v>2.3485</v>
      </c>
      <c r="S81" s="60">
        <v>2.5698750000000001</v>
      </c>
      <c r="T81" s="60">
        <v>3.0126250000000003</v>
      </c>
      <c r="U81" s="60">
        <v>3.8692499999999996</v>
      </c>
      <c r="V81" s="60">
        <v>4.7451249999999998</v>
      </c>
      <c r="W81" s="60">
        <v>5.4670000000000005</v>
      </c>
      <c r="X81" s="60">
        <v>6.0445000000000002</v>
      </c>
      <c r="Y81" s="60">
        <v>6.6605000000000008</v>
      </c>
      <c r="Z81" s="60">
        <v>7.4497500000000008</v>
      </c>
      <c r="AA81" s="88">
        <v>7.7673750000000013</v>
      </c>
      <c r="AB81" s="60">
        <v>8.7395000000000014</v>
      </c>
      <c r="AC81" s="60">
        <v>9.4517500000000023</v>
      </c>
      <c r="AD81" s="60">
        <v>10.866624999999999</v>
      </c>
      <c r="AE81" s="60">
        <v>11.55</v>
      </c>
      <c r="AF81" s="60">
        <v>12.127500000000001</v>
      </c>
      <c r="AG81" s="60">
        <v>12.512500000000001</v>
      </c>
      <c r="AH81" s="60">
        <v>12.897500000000001</v>
      </c>
      <c r="AI81" s="60">
        <v>13.186249999999999</v>
      </c>
      <c r="AJ81" s="60">
        <v>15.784999999999998</v>
      </c>
      <c r="AK81" s="60">
        <v>19.25</v>
      </c>
      <c r="AL81" s="60">
        <v>23.581250000000004</v>
      </c>
      <c r="AM81" s="60">
        <v>25.506250000000001</v>
      </c>
      <c r="AN81" s="60">
        <v>28.586250000000003</v>
      </c>
      <c r="AO81" s="60">
        <v>30.511250000000004</v>
      </c>
      <c r="AP81" s="60">
        <v>30.415000000000003</v>
      </c>
      <c r="AQ81" s="60">
        <v>35.131250000000001</v>
      </c>
      <c r="AR81" s="60">
        <v>36.921500000000002</v>
      </c>
      <c r="AS81" s="60">
        <v>39.308500000000002</v>
      </c>
      <c r="AT81" s="60">
        <v>40.9</v>
      </c>
      <c r="AU81" s="60">
        <v>43.4</v>
      </c>
      <c r="AV81" s="60">
        <v>47.8</v>
      </c>
      <c r="AW81" s="60">
        <v>50.6</v>
      </c>
      <c r="AX81" s="60">
        <v>49.5</v>
      </c>
      <c r="AY81" s="60">
        <v>46.2</v>
      </c>
      <c r="AZ81" s="60">
        <v>46</v>
      </c>
      <c r="BA81" s="61">
        <v>49.4</v>
      </c>
      <c r="BB81" s="61">
        <v>55.9</v>
      </c>
      <c r="BC81" s="61">
        <v>59.6</v>
      </c>
      <c r="BD81" s="62">
        <v>58.9</v>
      </c>
      <c r="BE81" s="64">
        <v>-1.0999999999999999E-2</v>
      </c>
      <c r="BF81" s="64">
        <v>4.2000000000000003E-2</v>
      </c>
      <c r="BG81" s="64">
        <v>1.4999999999999999E-2</v>
      </c>
    </row>
    <row r="82" spans="1:59" x14ac:dyDescent="0.2">
      <c r="A82" s="68" t="s">
        <v>101</v>
      </c>
      <c r="B82" s="60">
        <v>4.8632500000000002E-2</v>
      </c>
      <c r="C82" s="60">
        <v>4.8632500000000002E-2</v>
      </c>
      <c r="D82" s="60">
        <v>4.8632500000000002E-2</v>
      </c>
      <c r="E82" s="60">
        <v>4.8632500000000002E-2</v>
      </c>
      <c r="F82" s="60">
        <v>4.8632500000000002E-2</v>
      </c>
      <c r="G82" s="60">
        <v>4.8632500000000002E-2</v>
      </c>
      <c r="H82" s="60">
        <v>5.0210199000000004E-2</v>
      </c>
      <c r="I82" s="60">
        <v>5.4384205999999997E-2</v>
      </c>
      <c r="J82" s="60">
        <v>6.8005261999999997E-2</v>
      </c>
      <c r="K82" s="60">
        <v>7.8027996000000002E-2</v>
      </c>
      <c r="L82" s="60">
        <v>6.9029864999999996E-2</v>
      </c>
      <c r="M82" s="60">
        <v>7.7203429000000004E-2</v>
      </c>
      <c r="N82" s="60">
        <v>8.4101181999999997E-2</v>
      </c>
      <c r="O82" s="60">
        <v>7.9402661999999999E-2</v>
      </c>
      <c r="P82" s="60">
        <v>7.3529512000000005E-2</v>
      </c>
      <c r="Q82" s="60">
        <v>6.4531380999999999E-2</v>
      </c>
      <c r="R82" s="60">
        <v>8.2850957000000017E-2</v>
      </c>
      <c r="S82" s="60">
        <v>7.6877789000000002E-2</v>
      </c>
      <c r="T82" s="60">
        <v>8.1177399999999997E-2</v>
      </c>
      <c r="U82" s="60">
        <v>8.1077382000000003E-2</v>
      </c>
      <c r="V82" s="60">
        <v>9.1623466000000015E-2</v>
      </c>
      <c r="W82" s="60">
        <v>8.8699684000000001E-2</v>
      </c>
      <c r="X82" s="60">
        <v>7.2079250999999997E-2</v>
      </c>
      <c r="Y82" s="60">
        <v>7.3653952999999994E-2</v>
      </c>
      <c r="Z82" s="60">
        <v>5.4409791999999998E-2</v>
      </c>
      <c r="AA82" s="88">
        <v>5.0335802999999998E-2</v>
      </c>
      <c r="AB82" s="60">
        <v>3.2216263000000002E-2</v>
      </c>
      <c r="AC82" s="60">
        <v>2.1168926000000005E-2</v>
      </c>
      <c r="AD82" s="60">
        <v>2.0694422000000001E-2</v>
      </c>
      <c r="AE82" s="60">
        <v>2.0218755000000001E-2</v>
      </c>
      <c r="AF82" s="60">
        <v>1.2796489000000001E-2</v>
      </c>
      <c r="AG82" s="60">
        <v>1.6270370000000003E-2</v>
      </c>
      <c r="AH82" s="60">
        <v>2.9991444000000003E-2</v>
      </c>
      <c r="AI82" s="60">
        <v>3.2915225999999999E-2</v>
      </c>
      <c r="AJ82" s="60">
        <v>3.8363881000000002E-2</v>
      </c>
      <c r="AK82" s="60">
        <v>4.4187021999999999E-2</v>
      </c>
      <c r="AL82" s="60">
        <v>4.3712518000000006E-2</v>
      </c>
      <c r="AM82" s="60">
        <v>5.2880400000000001E-2</v>
      </c>
      <c r="AN82" s="60">
        <v>5.0677050000000008E-2</v>
      </c>
      <c r="AO82" s="60">
        <v>6.499882500000001E-2</v>
      </c>
      <c r="AP82" s="60">
        <v>0.42524655000000006</v>
      </c>
      <c r="AQ82" s="60">
        <v>0.52770232500000014</v>
      </c>
      <c r="AR82" s="60">
        <v>0.59527906949999998</v>
      </c>
      <c r="AS82" s="60">
        <v>0.58785377999999999</v>
      </c>
      <c r="AT82" s="60">
        <v>0.6</v>
      </c>
      <c r="AU82" s="60">
        <v>0.7</v>
      </c>
      <c r="AV82" s="60">
        <v>0.9</v>
      </c>
      <c r="AW82" s="60">
        <v>1.2</v>
      </c>
      <c r="AX82" s="60">
        <v>1.1000000000000001</v>
      </c>
      <c r="AY82" s="60">
        <v>1.1000000000000001</v>
      </c>
      <c r="AZ82" s="60">
        <v>1.1000000000000001</v>
      </c>
      <c r="BA82" s="61">
        <v>1.1000000000000001</v>
      </c>
      <c r="BB82" s="61">
        <v>1.1000000000000001</v>
      </c>
      <c r="BC82" s="61">
        <v>1</v>
      </c>
      <c r="BD82" s="62">
        <v>1</v>
      </c>
      <c r="BE82" s="64">
        <v>-5.1999999999999998E-2</v>
      </c>
      <c r="BF82" s="64">
        <v>5.8000000000000003E-2</v>
      </c>
      <c r="BG82" s="64" t="s">
        <v>245</v>
      </c>
    </row>
    <row r="83" spans="1:59" x14ac:dyDescent="0.2">
      <c r="A83" s="68" t="s">
        <v>102</v>
      </c>
      <c r="B83" s="60">
        <v>0</v>
      </c>
      <c r="C83" s="60">
        <v>0</v>
      </c>
      <c r="D83" s="60">
        <v>0</v>
      </c>
      <c r="E83" s="60">
        <v>0</v>
      </c>
      <c r="F83" s="60">
        <v>0</v>
      </c>
      <c r="G83" s="60">
        <v>0</v>
      </c>
      <c r="H83" s="60">
        <v>6.1478670788934091E-2</v>
      </c>
      <c r="I83" s="60">
        <v>9.1639820237241182E-2</v>
      </c>
      <c r="J83" s="60">
        <v>9.9267631159975195E-2</v>
      </c>
      <c r="K83" s="60">
        <v>0.11645407579812415</v>
      </c>
      <c r="L83" s="60">
        <v>0.15310788210973197</v>
      </c>
      <c r="M83" s="60">
        <v>0.1546355660775674</v>
      </c>
      <c r="N83" s="60">
        <v>0.1481429092142667</v>
      </c>
      <c r="O83" s="60">
        <v>0.15196211913385538</v>
      </c>
      <c r="P83" s="60">
        <v>0.18785208346154542</v>
      </c>
      <c r="Q83" s="60">
        <v>0.2126663390224284</v>
      </c>
      <c r="R83" s="60">
        <v>0.20636464265510712</v>
      </c>
      <c r="S83" s="60">
        <v>0.18785208346154539</v>
      </c>
      <c r="T83" s="60">
        <v>0.21285729951840779</v>
      </c>
      <c r="U83" s="60">
        <v>0.21352566125433581</v>
      </c>
      <c r="V83" s="60">
        <v>0.20160123917206457</v>
      </c>
      <c r="W83" s="60">
        <v>0.21152057604655178</v>
      </c>
      <c r="X83" s="60">
        <v>0.19568146379670218</v>
      </c>
      <c r="Y83" s="60">
        <v>0.19740010826051707</v>
      </c>
      <c r="Z83" s="60">
        <v>0.20121931818010572</v>
      </c>
      <c r="AA83" s="88">
        <v>1.9708776403495414</v>
      </c>
      <c r="AB83" s="60">
        <v>1.9939680353897469</v>
      </c>
      <c r="AC83" s="60">
        <v>1.8411568152623745</v>
      </c>
      <c r="AD83" s="60">
        <v>1.2738033160332578</v>
      </c>
      <c r="AE83" s="60">
        <v>1.2754264802490829</v>
      </c>
      <c r="AF83" s="60">
        <v>1.2911382855016129</v>
      </c>
      <c r="AG83" s="60">
        <v>1.1244554462278591</v>
      </c>
      <c r="AH83" s="60">
        <v>0.93150073799059141</v>
      </c>
      <c r="AI83" s="60">
        <v>0.92975711818745232</v>
      </c>
      <c r="AJ83" s="60">
        <v>1.1863835237549833</v>
      </c>
      <c r="AK83" s="60">
        <v>1.1396027383154328</v>
      </c>
      <c r="AL83" s="60">
        <v>1.3829062386258428</v>
      </c>
      <c r="AM83" s="60">
        <v>1.3919588499420397</v>
      </c>
      <c r="AN83" s="60">
        <v>1.0525237871642532</v>
      </c>
      <c r="AO83" s="60">
        <v>2.4342818552512164</v>
      </c>
      <c r="AP83" s="60">
        <v>3.4554951123046824</v>
      </c>
      <c r="AQ83" s="60">
        <v>3.7446713632812441</v>
      </c>
      <c r="AR83" s="60">
        <v>3.7908703712890564</v>
      </c>
      <c r="AS83" s="60">
        <v>3.9219203712890565</v>
      </c>
      <c r="AT83" s="60">
        <v>3.3</v>
      </c>
      <c r="AU83" s="60">
        <v>4.0999999999999996</v>
      </c>
      <c r="AV83" s="60">
        <v>4.3</v>
      </c>
      <c r="AW83" s="60">
        <v>4.4000000000000004</v>
      </c>
      <c r="AX83" s="60">
        <v>4.0999999999999996</v>
      </c>
      <c r="AY83" s="60">
        <v>4.3</v>
      </c>
      <c r="AZ83" s="60">
        <v>4.3</v>
      </c>
      <c r="BA83" s="61">
        <v>4.5</v>
      </c>
      <c r="BB83" s="61">
        <v>4.4000000000000004</v>
      </c>
      <c r="BC83" s="61">
        <v>4.5</v>
      </c>
      <c r="BD83" s="62">
        <v>4.3</v>
      </c>
      <c r="BE83" s="64">
        <v>-4.2000000000000003E-2</v>
      </c>
      <c r="BF83" s="64">
        <v>1.2999999999999999E-2</v>
      </c>
      <c r="BG83" s="64">
        <v>1E-3</v>
      </c>
    </row>
    <row r="84" spans="1:59" x14ac:dyDescent="0.2">
      <c r="A84" s="68" t="s">
        <v>103</v>
      </c>
      <c r="B84" s="60">
        <v>0</v>
      </c>
      <c r="C84" s="60">
        <v>9.2499999999999852E-4</v>
      </c>
      <c r="D84" s="60">
        <v>9.2499999999999852E-4</v>
      </c>
      <c r="E84" s="60">
        <v>9.2499999999999852E-4</v>
      </c>
      <c r="F84" s="60">
        <v>9.2499999999999852E-4</v>
      </c>
      <c r="G84" s="60">
        <v>9.2499999999999852E-4</v>
      </c>
      <c r="H84" s="60">
        <v>9.2499999999999852E-4</v>
      </c>
      <c r="I84" s="60">
        <v>9.2499999999999852E-4</v>
      </c>
      <c r="J84" s="60">
        <v>9.2499999999999852E-4</v>
      </c>
      <c r="K84" s="60">
        <v>9.2499999999999852E-4</v>
      </c>
      <c r="L84" s="60">
        <v>9.2499999999999852E-4</v>
      </c>
      <c r="M84" s="60">
        <v>9.2499999999999852E-4</v>
      </c>
      <c r="N84" s="60">
        <v>9.2499999999999852E-4</v>
      </c>
      <c r="O84" s="60">
        <v>9.2499999999999852E-4</v>
      </c>
      <c r="P84" s="60">
        <v>9.999999999999985E-4</v>
      </c>
      <c r="Q84" s="60">
        <v>1.0499999999999984E-3</v>
      </c>
      <c r="R84" s="60">
        <v>9.999999999999985E-4</v>
      </c>
      <c r="S84" s="60">
        <v>1.0499999999999984E-3</v>
      </c>
      <c r="T84" s="60">
        <v>1.0499999999999984E-3</v>
      </c>
      <c r="U84" s="60">
        <v>3.9999999999999937E-4</v>
      </c>
      <c r="V84" s="60">
        <v>3.7499999999999941E-4</v>
      </c>
      <c r="W84" s="60">
        <v>2.4999999999999963E-4</v>
      </c>
      <c r="X84" s="60">
        <v>9.9999999999999842E-5</v>
      </c>
      <c r="Y84" s="60">
        <v>1.7499999999999973E-4</v>
      </c>
      <c r="Z84" s="60">
        <v>1.2499999999999981E-4</v>
      </c>
      <c r="AA84" s="88">
        <v>1.4999999999999977E-4</v>
      </c>
      <c r="AB84" s="60">
        <v>1.2499999999999981E-4</v>
      </c>
      <c r="AC84" s="60">
        <v>2.9999999999999954E-4</v>
      </c>
      <c r="AD84" s="60">
        <v>3.249999999999995E-4</v>
      </c>
      <c r="AE84" s="60">
        <v>3.249999999999995E-4</v>
      </c>
      <c r="AF84" s="60">
        <v>4.9999999999999925E-4</v>
      </c>
      <c r="AG84" s="60">
        <v>4.9999999999999925E-4</v>
      </c>
      <c r="AH84" s="60">
        <v>5.7499999999999912E-4</v>
      </c>
      <c r="AI84" s="60">
        <v>1.3590524999999979E-3</v>
      </c>
      <c r="AJ84" s="60">
        <v>1.944851499999997E-3</v>
      </c>
      <c r="AK84" s="60">
        <v>2.3143614999999967E-3</v>
      </c>
      <c r="AL84" s="60">
        <v>2.1317375249999965E-3</v>
      </c>
      <c r="AM84" s="60">
        <v>2.6254774749999957E-3</v>
      </c>
      <c r="AN84" s="60">
        <v>2.9565349999999954E-3</v>
      </c>
      <c r="AO84" s="60">
        <v>0.1256740270725</v>
      </c>
      <c r="AP84" s="60">
        <v>0.41974842405125001</v>
      </c>
      <c r="AQ84" s="60">
        <v>0.51934441612687499</v>
      </c>
      <c r="AR84" s="60">
        <v>0.5789238792423107</v>
      </c>
      <c r="AS84" s="60">
        <v>0.61548591504823935</v>
      </c>
      <c r="AT84" s="60"/>
      <c r="AU84" s="60"/>
      <c r="AV84" s="60"/>
      <c r="AW84" s="60"/>
      <c r="AX84" s="60"/>
      <c r="AY84" s="60"/>
      <c r="AZ84" s="60"/>
      <c r="BA84" s="61"/>
      <c r="BB84" s="61"/>
      <c r="BC84" s="61"/>
      <c r="BD84" s="62"/>
      <c r="BE84" s="64"/>
      <c r="BF84" s="64"/>
      <c r="BG84" s="64"/>
    </row>
    <row r="85" spans="1:59" x14ac:dyDescent="0.2">
      <c r="A85" s="68" t="s">
        <v>104</v>
      </c>
      <c r="B85" s="60">
        <v>1.0774999999999984E-2</v>
      </c>
      <c r="C85" s="60">
        <v>1.0774999999999984E-2</v>
      </c>
      <c r="D85" s="60">
        <v>1.6524999999999974E-2</v>
      </c>
      <c r="E85" s="60">
        <v>2.4374999999999963E-2</v>
      </c>
      <c r="F85" s="60">
        <v>2.3424999999999963E-2</v>
      </c>
      <c r="G85" s="60">
        <v>5.7074999999999973E-2</v>
      </c>
      <c r="H85" s="60">
        <v>0.13054999999999986</v>
      </c>
      <c r="I85" s="60">
        <v>0.15371666634999986</v>
      </c>
      <c r="J85" s="60">
        <v>0.52084999999999926</v>
      </c>
      <c r="K85" s="60">
        <v>0.59676666634999909</v>
      </c>
      <c r="L85" s="60">
        <v>0.22697499999999976</v>
      </c>
      <c r="M85" s="60">
        <v>6.9849999999999926E-2</v>
      </c>
      <c r="N85" s="60">
        <v>0.10949999999999993</v>
      </c>
      <c r="O85" s="60">
        <v>0.11217499999999994</v>
      </c>
      <c r="P85" s="60">
        <v>0.10457499999999995</v>
      </c>
      <c r="Q85" s="60">
        <v>0.261575</v>
      </c>
      <c r="R85" s="60">
        <v>0.3063249999999999</v>
      </c>
      <c r="S85" s="60">
        <v>0.35002499999999981</v>
      </c>
      <c r="T85" s="60">
        <v>0.37572499999999986</v>
      </c>
      <c r="U85" s="60">
        <v>0.36144999999999999</v>
      </c>
      <c r="V85" s="60">
        <v>0.41034999999999988</v>
      </c>
      <c r="W85" s="60">
        <v>0.46779999999999994</v>
      </c>
      <c r="X85" s="60">
        <v>0.53964999999999985</v>
      </c>
      <c r="Y85" s="60">
        <v>0.64559999999999973</v>
      </c>
      <c r="Z85" s="60">
        <v>0.49722499999999992</v>
      </c>
      <c r="AA85" s="88">
        <v>0.61649999999999905</v>
      </c>
      <c r="AB85" s="60">
        <v>0.65659999999999896</v>
      </c>
      <c r="AC85" s="60">
        <v>0.64117499999999905</v>
      </c>
      <c r="AD85" s="60">
        <v>0.63667499999999899</v>
      </c>
      <c r="AE85" s="60">
        <v>0.59347499999999909</v>
      </c>
      <c r="AF85" s="60">
        <v>0.6627249999999989</v>
      </c>
      <c r="AG85" s="60">
        <v>0.65409999999999902</v>
      </c>
      <c r="AH85" s="60">
        <v>0.66752499999999904</v>
      </c>
      <c r="AI85" s="60">
        <v>0.69003399999999893</v>
      </c>
      <c r="AJ85" s="60">
        <v>0.66932499999999895</v>
      </c>
      <c r="AK85" s="60">
        <v>0.69849999999999901</v>
      </c>
      <c r="AL85" s="60">
        <v>1.4506749999999977</v>
      </c>
      <c r="AM85" s="60">
        <v>1.8831499499999969</v>
      </c>
      <c r="AN85" s="60">
        <v>2.0912750085749967</v>
      </c>
      <c r="AO85" s="60">
        <v>2.636893749999996</v>
      </c>
      <c r="AP85" s="60">
        <v>3.0433412499999952</v>
      </c>
      <c r="AQ85" s="60">
        <v>3.0316319999999957</v>
      </c>
      <c r="AR85" s="60">
        <v>2.7463107499999957</v>
      </c>
      <c r="AS85" s="60">
        <v>3.276560074999995</v>
      </c>
      <c r="AT85" s="60"/>
      <c r="AU85" s="60"/>
      <c r="AV85" s="60"/>
      <c r="AW85" s="60"/>
      <c r="AX85" s="60"/>
      <c r="AY85" s="60"/>
      <c r="AZ85" s="60"/>
      <c r="BA85" s="61"/>
      <c r="BB85" s="61"/>
      <c r="BC85" s="61"/>
      <c r="BD85" s="62"/>
      <c r="BE85" s="64"/>
      <c r="BF85" s="64"/>
      <c r="BG85" s="64"/>
    </row>
    <row r="86" spans="1:59" x14ac:dyDescent="0.2">
      <c r="A86" s="68" t="s">
        <v>105</v>
      </c>
      <c r="B86" s="60">
        <v>9.5555429999999858E-2</v>
      </c>
      <c r="C86" s="60">
        <v>0.17163411999999972</v>
      </c>
      <c r="D86" s="60">
        <v>0.1765594599999997</v>
      </c>
      <c r="E86" s="60">
        <v>0.14338947999999976</v>
      </c>
      <c r="F86" s="60">
        <v>6.2361229999999906E-2</v>
      </c>
      <c r="G86" s="60">
        <v>0.10545</v>
      </c>
      <c r="H86" s="60">
        <v>0.19522500000000001</v>
      </c>
      <c r="I86" s="60">
        <v>0.26172500000000004</v>
      </c>
      <c r="J86" s="60">
        <v>0.40089999999999998</v>
      </c>
      <c r="K86" s="60">
        <v>0.37430000000000002</v>
      </c>
      <c r="L86" s="60">
        <v>0.33534999999999998</v>
      </c>
      <c r="M86" s="60">
        <v>0.62272499999999997</v>
      </c>
      <c r="N86" s="60">
        <v>0.81985000000000008</v>
      </c>
      <c r="O86" s="60">
        <v>0.99322500000000014</v>
      </c>
      <c r="P86" s="60">
        <v>1.3091000000000002</v>
      </c>
      <c r="Q86" s="60">
        <v>1.5822250000000002</v>
      </c>
      <c r="R86" s="60">
        <v>2.3303500000000001</v>
      </c>
      <c r="S86" s="60">
        <v>2.4277250000000001</v>
      </c>
      <c r="T86" s="60">
        <v>2.7521500000000003</v>
      </c>
      <c r="U86" s="60">
        <v>2.6476500000000001</v>
      </c>
      <c r="V86" s="60">
        <v>2.5080000000000005</v>
      </c>
      <c r="W86" s="60">
        <v>2.9250500000000006</v>
      </c>
      <c r="X86" s="60">
        <v>2.8969</v>
      </c>
      <c r="Y86" s="60">
        <v>3.4899500000000008</v>
      </c>
      <c r="Z86" s="60">
        <v>4.0405749999999996</v>
      </c>
      <c r="AA86" s="88">
        <v>3.8454250000000005</v>
      </c>
      <c r="AB86" s="60">
        <v>3.7499000000000002</v>
      </c>
      <c r="AC86" s="60">
        <v>4.0567500000000001</v>
      </c>
      <c r="AD86" s="60">
        <v>4.6335499999999996</v>
      </c>
      <c r="AE86" s="60">
        <v>4.2397750000000007</v>
      </c>
      <c r="AF86" s="60">
        <v>4.6870180000000001</v>
      </c>
      <c r="AG86" s="60">
        <v>5.7904350000000004</v>
      </c>
      <c r="AH86" s="60">
        <v>5.6299424341546294</v>
      </c>
      <c r="AI86" s="60">
        <v>6.8784240399320309</v>
      </c>
      <c r="AJ86" s="60">
        <v>5.0442944924950437</v>
      </c>
      <c r="AK86" s="60">
        <v>7.2871797533213929</v>
      </c>
      <c r="AL86" s="60">
        <v>9.2358873959218357</v>
      </c>
      <c r="AM86" s="60">
        <v>11.098494438685925</v>
      </c>
      <c r="AN86" s="60">
        <v>11.567274122561656</v>
      </c>
      <c r="AO86" s="60">
        <v>11.136642783252238</v>
      </c>
      <c r="AP86" s="60">
        <v>11.48080061975176</v>
      </c>
      <c r="AQ86" s="60">
        <v>10.068805238476768</v>
      </c>
      <c r="AR86" s="60">
        <v>12.505300155313678</v>
      </c>
      <c r="AS86" s="60">
        <v>11.681309975608755</v>
      </c>
      <c r="AT86" s="60"/>
      <c r="AU86" s="60"/>
      <c r="AV86" s="60"/>
      <c r="AW86" s="60"/>
      <c r="AX86" s="60"/>
      <c r="AY86" s="60"/>
      <c r="AZ86" s="60"/>
      <c r="BA86" s="61"/>
      <c r="BB86" s="61"/>
      <c r="BC86" s="61"/>
      <c r="BD86" s="62"/>
      <c r="BE86" s="64"/>
      <c r="BF86" s="64"/>
      <c r="BG86" s="64"/>
    </row>
    <row r="87" spans="1:59" x14ac:dyDescent="0.2">
      <c r="A87" s="68" t="s">
        <v>106</v>
      </c>
      <c r="B87" s="60">
        <v>9.1999999999999842E-3</v>
      </c>
      <c r="C87" s="60">
        <v>9.1999999999999842E-3</v>
      </c>
      <c r="D87" s="60">
        <v>9.1999999999999842E-3</v>
      </c>
      <c r="E87" s="60">
        <v>1.0349999999999984E-2</v>
      </c>
      <c r="F87" s="60">
        <v>1.0349999999999984E-2</v>
      </c>
      <c r="G87" s="60">
        <v>0.28504999999999997</v>
      </c>
      <c r="H87" s="60">
        <v>0.21537499999999998</v>
      </c>
      <c r="I87" s="60">
        <v>0.55332499999999996</v>
      </c>
      <c r="J87" s="60">
        <v>1.0244499999999999</v>
      </c>
      <c r="K87" s="60">
        <v>1.1601749999999997</v>
      </c>
      <c r="L87" s="60">
        <v>1.6813249999999997</v>
      </c>
      <c r="M87" s="60">
        <v>1.4382999999999999</v>
      </c>
      <c r="N87" s="60">
        <v>1.6280249999999996</v>
      </c>
      <c r="O87" s="60">
        <v>1.9216749999999996</v>
      </c>
      <c r="P87" s="60">
        <v>3.9778499999999992</v>
      </c>
      <c r="Q87" s="60">
        <v>3.5274749999999995</v>
      </c>
      <c r="R87" s="60">
        <v>3.347974999999999</v>
      </c>
      <c r="S87" s="60">
        <v>2.9188249999999991</v>
      </c>
      <c r="T87" s="60">
        <v>3.0204499999999994</v>
      </c>
      <c r="U87" s="60">
        <v>3.2917999999999985</v>
      </c>
      <c r="V87" s="60">
        <v>4.5464500000000001</v>
      </c>
      <c r="W87" s="60">
        <v>5.3230500000000003</v>
      </c>
      <c r="X87" s="60">
        <v>5.3607750000000003</v>
      </c>
      <c r="Y87" s="60">
        <v>5.3635500000000009</v>
      </c>
      <c r="Z87" s="60">
        <v>6.6355500000000003</v>
      </c>
      <c r="AA87" s="88">
        <v>6.104000000000001</v>
      </c>
      <c r="AB87" s="60">
        <v>5.7219999999999995</v>
      </c>
      <c r="AC87" s="60">
        <v>6.2198499999999992</v>
      </c>
      <c r="AD87" s="60">
        <v>5.9783500000000007</v>
      </c>
      <c r="AE87" s="60">
        <v>6.6867000000000001</v>
      </c>
      <c r="AF87" s="60">
        <v>7.1205470000000002</v>
      </c>
      <c r="AG87" s="60">
        <v>7.5501640000000005</v>
      </c>
      <c r="AH87" s="60">
        <v>7.8865190000000016</v>
      </c>
      <c r="AI87" s="60">
        <v>8.1468349999999994</v>
      </c>
      <c r="AJ87" s="60">
        <v>7.1657740000000008</v>
      </c>
      <c r="AK87" s="60">
        <v>8.1591579999999997</v>
      </c>
      <c r="AL87" s="60">
        <v>8.8378400000000017</v>
      </c>
      <c r="AM87" s="60">
        <v>8.7071660000000008</v>
      </c>
      <c r="AN87" s="60">
        <v>8.4283210000000004</v>
      </c>
      <c r="AO87" s="60">
        <v>10.68976181627974</v>
      </c>
      <c r="AP87" s="60">
        <v>10.140139350530252</v>
      </c>
      <c r="AQ87" s="60">
        <v>9.4279235061622515</v>
      </c>
      <c r="AR87" s="60">
        <v>10.287275901691062</v>
      </c>
      <c r="AS87" s="60">
        <v>10.9827497388937</v>
      </c>
      <c r="AT87" s="60">
        <v>24.5</v>
      </c>
      <c r="AU87" s="60">
        <v>25.4</v>
      </c>
      <c r="AV87" s="60">
        <v>27.5</v>
      </c>
      <c r="AW87" s="60">
        <v>29.1</v>
      </c>
      <c r="AX87" s="60">
        <v>29.8</v>
      </c>
      <c r="AY87" s="60">
        <v>32.200000000000003</v>
      </c>
      <c r="AZ87" s="60">
        <v>39.1</v>
      </c>
      <c r="BA87" s="61">
        <v>38.4</v>
      </c>
      <c r="BB87" s="61">
        <v>39.1</v>
      </c>
      <c r="BC87" s="61">
        <v>40.299999999999997</v>
      </c>
      <c r="BD87" s="62">
        <v>40.700000000000003</v>
      </c>
      <c r="BE87" s="64">
        <v>8.9999999999999993E-3</v>
      </c>
      <c r="BF87" s="64">
        <v>4.2999999999999997E-2</v>
      </c>
      <c r="BG87" s="64">
        <v>0.01</v>
      </c>
    </row>
    <row r="88" spans="1:59" x14ac:dyDescent="0.2">
      <c r="A88" s="68" t="s">
        <v>107</v>
      </c>
      <c r="B88" s="60">
        <v>0</v>
      </c>
      <c r="C88" s="60">
        <v>0</v>
      </c>
      <c r="D88" s="60">
        <v>0</v>
      </c>
      <c r="E88" s="60">
        <v>0</v>
      </c>
      <c r="F88" s="60">
        <v>0</v>
      </c>
      <c r="G88" s="60">
        <v>0</v>
      </c>
      <c r="H88" s="60">
        <v>0</v>
      </c>
      <c r="I88" s="60">
        <v>0</v>
      </c>
      <c r="J88" s="60">
        <v>0</v>
      </c>
      <c r="K88" s="60">
        <v>0</v>
      </c>
      <c r="L88" s="60">
        <v>0</v>
      </c>
      <c r="M88" s="60">
        <v>0</v>
      </c>
      <c r="N88" s="60">
        <v>0</v>
      </c>
      <c r="O88" s="60">
        <v>0</v>
      </c>
      <c r="P88" s="60">
        <v>0</v>
      </c>
      <c r="Q88" s="60">
        <v>0</v>
      </c>
      <c r="R88" s="60">
        <v>0</v>
      </c>
      <c r="S88" s="60">
        <v>0</v>
      </c>
      <c r="T88" s="60">
        <v>0</v>
      </c>
      <c r="U88" s="60">
        <v>0</v>
      </c>
      <c r="V88" s="60">
        <v>0</v>
      </c>
      <c r="W88" s="60">
        <v>0</v>
      </c>
      <c r="X88" s="60">
        <v>0</v>
      </c>
      <c r="Y88" s="60">
        <v>0</v>
      </c>
      <c r="Z88" s="60">
        <v>0</v>
      </c>
      <c r="AA88" s="88">
        <v>0</v>
      </c>
      <c r="AB88" s="60">
        <v>0</v>
      </c>
      <c r="AC88" s="60">
        <v>0</v>
      </c>
      <c r="AD88" s="60">
        <v>0</v>
      </c>
      <c r="AE88" s="60">
        <v>0</v>
      </c>
      <c r="AF88" s="60">
        <v>0</v>
      </c>
      <c r="AG88" s="60">
        <v>0</v>
      </c>
      <c r="AH88" s="60">
        <v>0</v>
      </c>
      <c r="AI88" s="60">
        <v>0</v>
      </c>
      <c r="AJ88" s="60">
        <v>0</v>
      </c>
      <c r="AK88" s="60">
        <v>0</v>
      </c>
      <c r="AL88" s="60">
        <v>0</v>
      </c>
      <c r="AM88" s="60">
        <v>0</v>
      </c>
      <c r="AN88" s="60">
        <v>0</v>
      </c>
      <c r="AO88" s="60">
        <v>0</v>
      </c>
      <c r="AP88" s="60">
        <v>0</v>
      </c>
      <c r="AQ88" s="60">
        <v>0</v>
      </c>
      <c r="AR88" s="60">
        <v>0</v>
      </c>
      <c r="AS88" s="60">
        <v>0</v>
      </c>
      <c r="AT88" s="60">
        <v>0</v>
      </c>
      <c r="AU88" s="60">
        <v>0</v>
      </c>
      <c r="AV88" s="60">
        <v>0</v>
      </c>
      <c r="AW88" s="60">
        <v>0</v>
      </c>
      <c r="AX88" s="60">
        <v>0</v>
      </c>
      <c r="AY88" s="60">
        <v>0</v>
      </c>
      <c r="AZ88" s="60">
        <v>0</v>
      </c>
      <c r="BA88" s="61">
        <v>0</v>
      </c>
      <c r="BB88" s="61">
        <v>0</v>
      </c>
      <c r="BC88" s="61">
        <v>0</v>
      </c>
      <c r="BD88" s="62"/>
      <c r="BE88" s="64" t="s">
        <v>41</v>
      </c>
      <c r="BF88" s="64" t="s">
        <v>41</v>
      </c>
      <c r="BG88" s="64">
        <v>0</v>
      </c>
    </row>
    <row r="89" spans="1:59" s="55" customFormat="1" x14ac:dyDescent="0.2">
      <c r="A89" s="65" t="s">
        <v>108</v>
      </c>
      <c r="B89" s="66">
        <v>0.95437542999999991</v>
      </c>
      <c r="C89" s="66">
        <v>1.0669916199999998</v>
      </c>
      <c r="D89" s="66">
        <v>1.0545669599999998</v>
      </c>
      <c r="E89" s="66">
        <v>1.0688969799999999</v>
      </c>
      <c r="F89" s="66">
        <v>1.24919998</v>
      </c>
      <c r="G89" s="66">
        <v>1.5520325000000001</v>
      </c>
      <c r="H89" s="66">
        <v>1.8405263697889338</v>
      </c>
      <c r="I89" s="66">
        <v>2.4670656925872412</v>
      </c>
      <c r="J89" s="66">
        <v>3.9551791431599748</v>
      </c>
      <c r="K89" s="66">
        <v>4.451848738148124</v>
      </c>
      <c r="L89" s="66">
        <v>5.3638377471097325</v>
      </c>
      <c r="M89" s="66">
        <v>6.0981389950775675</v>
      </c>
      <c r="N89" s="66">
        <v>6.8234190912142667</v>
      </c>
      <c r="O89" s="66">
        <v>9.7369897811338557</v>
      </c>
      <c r="P89" s="66">
        <v>14.884281595461546</v>
      </c>
      <c r="Q89" s="66">
        <v>18.691397720022429</v>
      </c>
      <c r="R89" s="66">
        <v>22.849115599655107</v>
      </c>
      <c r="S89" s="66">
        <v>24.673354872461548</v>
      </c>
      <c r="T89" s="66">
        <v>27.12753469951841</v>
      </c>
      <c r="U89" s="66">
        <v>25.990278043254335</v>
      </c>
      <c r="V89" s="66">
        <v>27.884274705172068</v>
      </c>
      <c r="W89" s="66">
        <v>31.327120260046556</v>
      </c>
      <c r="X89" s="66">
        <v>32.338435714796702</v>
      </c>
      <c r="Y89" s="66">
        <v>35.844454061260521</v>
      </c>
      <c r="Z89" s="66">
        <v>37.147104110180109</v>
      </c>
      <c r="AA89" s="89">
        <v>39.864538443349552</v>
      </c>
      <c r="AB89" s="66">
        <v>40.163559298389757</v>
      </c>
      <c r="AC89" s="66">
        <v>42.127025741262379</v>
      </c>
      <c r="AD89" s="66">
        <v>41.264397738033267</v>
      </c>
      <c r="AE89" s="66">
        <v>43.182795235249081</v>
      </c>
      <c r="AF89" s="66">
        <v>46.12434977450161</v>
      </c>
      <c r="AG89" s="66">
        <v>48.419174816227851</v>
      </c>
      <c r="AH89" s="66">
        <v>47.447553616145207</v>
      </c>
      <c r="AI89" s="66">
        <v>49.933699436619492</v>
      </c>
      <c r="AJ89" s="66">
        <v>50.401960748750028</v>
      </c>
      <c r="AK89" s="66">
        <v>55.682235625136819</v>
      </c>
      <c r="AL89" s="66">
        <v>64.266615390072687</v>
      </c>
      <c r="AM89" s="66">
        <v>68.126412616102968</v>
      </c>
      <c r="AN89" s="66">
        <v>72.372446253300922</v>
      </c>
      <c r="AO89" s="66">
        <v>78.789421806855685</v>
      </c>
      <c r="AP89" s="66">
        <v>81.735758806637961</v>
      </c>
      <c r="AQ89" s="66">
        <v>85.301078849047144</v>
      </c>
      <c r="AR89" s="66">
        <v>90.806141580027571</v>
      </c>
      <c r="AS89" s="66">
        <v>94.778567355839769</v>
      </c>
      <c r="AT89" s="66">
        <v>95.6</v>
      </c>
      <c r="AU89" s="66">
        <v>98.9</v>
      </c>
      <c r="AV89" s="66">
        <v>107.2</v>
      </c>
      <c r="AW89" s="66">
        <v>115.1</v>
      </c>
      <c r="AX89" s="66">
        <v>116.6</v>
      </c>
      <c r="AY89" s="66">
        <v>119.9</v>
      </c>
      <c r="AZ89" s="66">
        <v>128.5</v>
      </c>
      <c r="BA89" s="66">
        <v>132</v>
      </c>
      <c r="BB89" s="66">
        <v>140.1</v>
      </c>
      <c r="BC89" s="66">
        <v>148.80000000000001</v>
      </c>
      <c r="BD89" s="89">
        <v>150.1</v>
      </c>
      <c r="BE89" s="67">
        <v>8.9999999999999993E-3</v>
      </c>
      <c r="BF89" s="67">
        <v>4.5999999999999999E-2</v>
      </c>
      <c r="BG89" s="134">
        <v>3.7999999999999999E-2</v>
      </c>
    </row>
    <row r="90" spans="1:59" x14ac:dyDescent="0.2">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88"/>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1"/>
      <c r="BB90" s="61"/>
      <c r="BC90" s="62"/>
      <c r="BD90" s="62"/>
      <c r="BE90" s="64"/>
      <c r="BF90" s="64"/>
      <c r="BG90" s="64"/>
    </row>
    <row r="91" spans="1:59" x14ac:dyDescent="0.2">
      <c r="A91" s="68" t="s">
        <v>109</v>
      </c>
      <c r="B91" s="60">
        <v>2.9474999999999996E-3</v>
      </c>
      <c r="C91" s="60">
        <v>3.9299999999999995E-3</v>
      </c>
      <c r="D91" s="60">
        <v>3.9299999999999995E-3</v>
      </c>
      <c r="E91" s="60">
        <v>3.0457499999999998E-2</v>
      </c>
      <c r="F91" s="60">
        <v>0.41264999999999996</v>
      </c>
      <c r="G91" s="60">
        <v>1.730397462</v>
      </c>
      <c r="H91" s="60">
        <v>2.5826679360999996</v>
      </c>
      <c r="I91" s="60">
        <v>3.7074262864</v>
      </c>
      <c r="J91" s="60">
        <v>4.7068799929000003</v>
      </c>
      <c r="K91" s="60">
        <v>5.3701990200000003</v>
      </c>
      <c r="L91" s="60">
        <v>5.7669970587000003</v>
      </c>
      <c r="M91" s="60">
        <v>6.8077217391499998</v>
      </c>
      <c r="N91" s="60">
        <v>7.7768437659999998</v>
      </c>
      <c r="O91" s="60">
        <v>8.3725380647000005</v>
      </c>
      <c r="P91" s="60">
        <v>9.6375182783000017</v>
      </c>
      <c r="Q91" s="60">
        <v>11.066587906400001</v>
      </c>
      <c r="R91" s="60">
        <v>11.9944389593</v>
      </c>
      <c r="S91" s="60">
        <v>11.6980835319</v>
      </c>
      <c r="T91" s="60">
        <v>12.7074820514</v>
      </c>
      <c r="U91" s="60">
        <v>12.531726376769699</v>
      </c>
      <c r="V91" s="60">
        <v>13.395262335036099</v>
      </c>
      <c r="W91" s="60">
        <v>14.632928125250302</v>
      </c>
      <c r="X91" s="60">
        <v>14.939459085311899</v>
      </c>
      <c r="Y91" s="60">
        <v>15.299339549337001</v>
      </c>
      <c r="Z91" s="60">
        <v>16.687564149997705</v>
      </c>
      <c r="AA91" s="88">
        <v>16.77594771710751</v>
      </c>
      <c r="AB91" s="60">
        <v>16.082100968380512</v>
      </c>
      <c r="AC91" s="60">
        <v>16.636957016135312</v>
      </c>
      <c r="AD91" s="60">
        <v>17.249343300767109</v>
      </c>
      <c r="AE91" s="60">
        <v>19.15665674075872</v>
      </c>
      <c r="AF91" s="60">
        <v>19.341569214322817</v>
      </c>
      <c r="AG91" s="60">
        <v>19.482663256870023</v>
      </c>
      <c r="AH91" s="60">
        <v>19.130505108680822</v>
      </c>
      <c r="AI91" s="60">
        <v>19.695320635697485</v>
      </c>
      <c r="AJ91" s="60">
        <v>20.174053664189444</v>
      </c>
      <c r="AK91" s="60">
        <v>20.555079520855102</v>
      </c>
      <c r="AL91" s="60">
        <v>22.169319111880377</v>
      </c>
      <c r="AM91" s="60">
        <v>22.814817047132422</v>
      </c>
      <c r="AN91" s="60">
        <v>22.994289284246335</v>
      </c>
      <c r="AO91" s="60">
        <v>23.453600942109716</v>
      </c>
      <c r="AP91" s="60">
        <v>23.258982296755537</v>
      </c>
      <c r="AQ91" s="60">
        <v>25.943063087416473</v>
      </c>
      <c r="AR91" s="60">
        <v>29.019815495581234</v>
      </c>
      <c r="AS91" s="60">
        <v>28.534957932561138</v>
      </c>
      <c r="AT91" s="60">
        <v>29.1</v>
      </c>
      <c r="AU91" s="60">
        <v>33.799999999999997</v>
      </c>
      <c r="AV91" s="60">
        <v>35.299999999999997</v>
      </c>
      <c r="AW91" s="60">
        <v>35.4</v>
      </c>
      <c r="AX91" s="60">
        <v>37.200000000000003</v>
      </c>
      <c r="AY91" s="60">
        <v>40.1</v>
      </c>
      <c r="AZ91" s="60">
        <v>42.1</v>
      </c>
      <c r="BA91" s="61">
        <v>41.7</v>
      </c>
      <c r="BB91" s="61">
        <v>41.2</v>
      </c>
      <c r="BC91" s="61">
        <v>41.4</v>
      </c>
      <c r="BD91" s="62">
        <v>53.7</v>
      </c>
      <c r="BE91" s="64">
        <v>0.29699999999999999</v>
      </c>
      <c r="BF91" s="64">
        <v>3.7999999999999999E-2</v>
      </c>
      <c r="BG91" s="64">
        <v>1.4E-2</v>
      </c>
    </row>
    <row r="92" spans="1:59" x14ac:dyDescent="0.2">
      <c r="A92" s="68" t="s">
        <v>110</v>
      </c>
      <c r="B92" s="60">
        <v>0</v>
      </c>
      <c r="C92" s="60">
        <v>0</v>
      </c>
      <c r="D92" s="60">
        <v>0</v>
      </c>
      <c r="E92" s="60">
        <v>0</v>
      </c>
      <c r="F92" s="60">
        <v>0</v>
      </c>
      <c r="G92" s="60">
        <v>0</v>
      </c>
      <c r="H92" s="60">
        <v>0</v>
      </c>
      <c r="I92" s="60">
        <v>0.439614</v>
      </c>
      <c r="J92" s="60">
        <v>0.60824900000000004</v>
      </c>
      <c r="K92" s="60">
        <v>0.66872500000000012</v>
      </c>
      <c r="L92" s="60">
        <v>0.67221399999999998</v>
      </c>
      <c r="M92" s="60">
        <v>0.88504300000000002</v>
      </c>
      <c r="N92" s="60">
        <v>0.98738700000000001</v>
      </c>
      <c r="O92" s="60">
        <v>1.089731</v>
      </c>
      <c r="P92" s="60">
        <v>1.2537140000000002</v>
      </c>
      <c r="Q92" s="60">
        <v>1.4118820000000001</v>
      </c>
      <c r="R92" s="60">
        <v>1.3613856578437502</v>
      </c>
      <c r="S92" s="60">
        <v>1.76748468290625</v>
      </c>
      <c r="T92" s="60">
        <v>1.9667184999000002</v>
      </c>
      <c r="U92" s="60">
        <v>2.2700662951312509</v>
      </c>
      <c r="V92" s="60">
        <v>2.5780474349437505</v>
      </c>
      <c r="W92" s="60">
        <v>2.9070149002125003</v>
      </c>
      <c r="X92" s="60">
        <v>3.4155926054250001</v>
      </c>
      <c r="Y92" s="60">
        <v>4.0201077984375004</v>
      </c>
      <c r="Z92" s="60">
        <v>4.2498671797312504</v>
      </c>
      <c r="AA92" s="88">
        <v>4.5742013004187507</v>
      </c>
      <c r="AB92" s="60">
        <v>4.7107486907250005</v>
      </c>
      <c r="AC92" s="60">
        <v>5.1370163921999996</v>
      </c>
      <c r="AD92" s="60">
        <v>5.7502531750125012</v>
      </c>
      <c r="AE92" s="60">
        <v>6.0985716676499999</v>
      </c>
      <c r="AF92" s="60">
        <v>6.742334014762501</v>
      </c>
      <c r="AG92" s="60">
        <v>7.2364665868687501</v>
      </c>
      <c r="AH92" s="60">
        <v>7.1132741309437506</v>
      </c>
      <c r="AI92" s="60">
        <v>7.6864461106124997</v>
      </c>
      <c r="AJ92" s="60">
        <v>8.3803575990750012</v>
      </c>
      <c r="AK92" s="60">
        <v>9.0581886563437504</v>
      </c>
      <c r="AL92" s="60">
        <v>10.143208937400001</v>
      </c>
      <c r="AM92" s="60">
        <v>10.671137669981251</v>
      </c>
      <c r="AN92" s="60">
        <v>11.478429825843751</v>
      </c>
      <c r="AO92" s="60">
        <v>12.340231917956251</v>
      </c>
      <c r="AP92" s="60">
        <v>13.263357688350002</v>
      </c>
      <c r="AQ92" s="60">
        <v>14.363368201875002</v>
      </c>
      <c r="AR92" s="60">
        <v>15.336370563937503</v>
      </c>
      <c r="AS92" s="60">
        <v>16.376420147587503</v>
      </c>
      <c r="AT92" s="60">
        <v>18.7</v>
      </c>
      <c r="AU92" s="60">
        <v>19.3</v>
      </c>
      <c r="AV92" s="60">
        <v>19.600000000000001</v>
      </c>
      <c r="AW92" s="60">
        <v>21.3</v>
      </c>
      <c r="AX92" s="60">
        <v>22</v>
      </c>
      <c r="AY92" s="60">
        <v>23</v>
      </c>
      <c r="AZ92" s="60">
        <v>25.9</v>
      </c>
      <c r="BA92" s="61">
        <v>26.5</v>
      </c>
      <c r="BB92" s="61">
        <v>26.6</v>
      </c>
      <c r="BC92" s="61">
        <v>27.4</v>
      </c>
      <c r="BD92" s="62">
        <v>34.4</v>
      </c>
      <c r="BE92" s="64">
        <v>0.253</v>
      </c>
      <c r="BF92" s="64">
        <v>5.2999999999999999E-2</v>
      </c>
      <c r="BG92" s="64">
        <v>8.9999999999999993E-3</v>
      </c>
    </row>
    <row r="93" spans="1:59" x14ac:dyDescent="0.2">
      <c r="A93" s="68" t="s">
        <v>111</v>
      </c>
      <c r="B93" s="60">
        <v>1.1086529006882988</v>
      </c>
      <c r="C93" s="60">
        <v>1.3505408062930186</v>
      </c>
      <c r="D93" s="60">
        <v>1.4714847590953783</v>
      </c>
      <c r="E93" s="60">
        <v>1.4110127826941983</v>
      </c>
      <c r="F93" s="60">
        <v>1.9754178957718778</v>
      </c>
      <c r="G93" s="60">
        <v>2.8925762045231069</v>
      </c>
      <c r="H93" s="60">
        <v>3.7694198623402162</v>
      </c>
      <c r="I93" s="60">
        <v>4.8780727630285146</v>
      </c>
      <c r="J93" s="60">
        <v>6.0270403146509341</v>
      </c>
      <c r="K93" s="60">
        <v>7.5892330383480822</v>
      </c>
      <c r="L93" s="60">
        <v>8.9196165191740402</v>
      </c>
      <c r="M93" s="60">
        <v>10.17944936086529</v>
      </c>
      <c r="N93" s="60">
        <v>12.215339233038348</v>
      </c>
      <c r="O93" s="60">
        <v>13.838003933136674</v>
      </c>
      <c r="P93" s="60">
        <v>14.624139626352013</v>
      </c>
      <c r="Q93" s="60">
        <v>14.382251720747295</v>
      </c>
      <c r="R93" s="60">
        <v>12.840216322517207</v>
      </c>
      <c r="S93" s="60">
        <v>12.023844641101277</v>
      </c>
      <c r="T93" s="60">
        <v>12.306047197640115</v>
      </c>
      <c r="U93" s="60">
        <v>12.527777777777775</v>
      </c>
      <c r="V93" s="60">
        <v>13.031710914454278</v>
      </c>
      <c r="W93" s="60">
        <v>13.868239921337263</v>
      </c>
      <c r="X93" s="60">
        <v>13.999262536873156</v>
      </c>
      <c r="Y93" s="60">
        <v>14.372173058013766</v>
      </c>
      <c r="Z93" s="60">
        <v>15.167379547689279</v>
      </c>
      <c r="AA93" s="88">
        <v>15.418338249754177</v>
      </c>
      <c r="AB93" s="60">
        <v>15.611848574237952</v>
      </c>
      <c r="AC93" s="60">
        <v>15.914208456243854</v>
      </c>
      <c r="AD93" s="60">
        <v>16.896878072763023</v>
      </c>
      <c r="AE93" s="60">
        <v>17.697123893805308</v>
      </c>
      <c r="AF93" s="60">
        <v>17.879547689282198</v>
      </c>
      <c r="AG93" s="60">
        <v>18.736234021632253</v>
      </c>
      <c r="AH93" s="60">
        <v>19.798525073746312</v>
      </c>
      <c r="AI93" s="60">
        <v>20.4163470993117</v>
      </c>
      <c r="AJ93" s="60">
        <v>21.663077679449358</v>
      </c>
      <c r="AK93" s="60">
        <v>24.69574729596853</v>
      </c>
      <c r="AL93" s="60">
        <v>27.645771878072761</v>
      </c>
      <c r="AM93" s="60">
        <v>29.41356932153392</v>
      </c>
      <c r="AN93" s="60">
        <v>34.174729596853489</v>
      </c>
      <c r="AO93" s="60">
        <v>39.983970009832838</v>
      </c>
      <c r="AP93" s="60">
        <v>46.975108190757119</v>
      </c>
      <c r="AQ93" s="60">
        <v>57.783757077187801</v>
      </c>
      <c r="AR93" s="60">
        <v>71.077898802114049</v>
      </c>
      <c r="AS93" s="60">
        <v>81.932905902753191</v>
      </c>
      <c r="AT93" s="60">
        <v>90.2</v>
      </c>
      <c r="AU93" s="60">
        <v>108.9</v>
      </c>
      <c r="AV93" s="60">
        <v>135.19999999999999</v>
      </c>
      <c r="AW93" s="60">
        <v>150.9</v>
      </c>
      <c r="AX93" s="60">
        <v>171.9</v>
      </c>
      <c r="AY93" s="60">
        <v>188.4</v>
      </c>
      <c r="AZ93" s="60">
        <v>194.7</v>
      </c>
      <c r="BA93" s="61">
        <v>209.4</v>
      </c>
      <c r="BB93" s="61">
        <v>240.4</v>
      </c>
      <c r="BC93" s="61">
        <v>283</v>
      </c>
      <c r="BD93" s="62">
        <v>307.3</v>
      </c>
      <c r="BE93" s="64">
        <v>8.5999999999999993E-2</v>
      </c>
      <c r="BF93" s="64">
        <v>0.13200000000000001</v>
      </c>
      <c r="BG93" s="64">
        <v>7.8E-2</v>
      </c>
    </row>
    <row r="94" spans="1:59" x14ac:dyDescent="0.2">
      <c r="A94" s="68" t="s">
        <v>112</v>
      </c>
      <c r="B94" s="60">
        <v>0</v>
      </c>
      <c r="C94" s="60">
        <v>0</v>
      </c>
      <c r="D94" s="60">
        <v>0</v>
      </c>
      <c r="E94" s="60">
        <v>0</v>
      </c>
      <c r="F94" s="60">
        <v>0</v>
      </c>
      <c r="G94" s="60">
        <v>0</v>
      </c>
      <c r="H94" s="60">
        <v>0</v>
      </c>
      <c r="I94" s="60">
        <v>0</v>
      </c>
      <c r="J94" s="60">
        <v>0</v>
      </c>
      <c r="K94" s="60">
        <v>0</v>
      </c>
      <c r="L94" s="60">
        <v>0</v>
      </c>
      <c r="M94" s="60">
        <v>0</v>
      </c>
      <c r="N94" s="60">
        <v>0</v>
      </c>
      <c r="O94" s="60">
        <v>0</v>
      </c>
      <c r="P94" s="60">
        <v>0</v>
      </c>
      <c r="Q94" s="60">
        <v>0</v>
      </c>
      <c r="R94" s="60">
        <v>0</v>
      </c>
      <c r="S94" s="60">
        <v>0</v>
      </c>
      <c r="T94" s="60">
        <v>0</v>
      </c>
      <c r="U94" s="60">
        <v>0</v>
      </c>
      <c r="V94" s="60">
        <v>0</v>
      </c>
      <c r="W94" s="60">
        <v>0</v>
      </c>
      <c r="X94" s="60">
        <v>0</v>
      </c>
      <c r="Y94" s="60">
        <v>0</v>
      </c>
      <c r="Z94" s="60">
        <v>0</v>
      </c>
      <c r="AA94" s="88">
        <v>0</v>
      </c>
      <c r="AB94" s="60">
        <v>0</v>
      </c>
      <c r="AC94" s="60">
        <v>0</v>
      </c>
      <c r="AD94" s="60">
        <v>0</v>
      </c>
      <c r="AE94" s="60">
        <v>0</v>
      </c>
      <c r="AF94" s="60">
        <v>3.0394725000000001E-2</v>
      </c>
      <c r="AG94" s="60">
        <v>1.926867975</v>
      </c>
      <c r="AH94" s="60">
        <v>3.0086595750000007</v>
      </c>
      <c r="AI94" s="60">
        <v>2.8225656749999999</v>
      </c>
      <c r="AJ94" s="60">
        <v>3.1124636999999993</v>
      </c>
      <c r="AK94" s="60">
        <v>2.8136943524999998</v>
      </c>
      <c r="AL94" s="60">
        <v>2.8396699274999997</v>
      </c>
      <c r="AM94" s="60">
        <v>2.6977535024999995</v>
      </c>
      <c r="AN94" s="60">
        <v>1.7347584975000003</v>
      </c>
      <c r="AO94" s="60">
        <v>2.5060979250000006</v>
      </c>
      <c r="AP94" s="60">
        <v>2.5118760975000001</v>
      </c>
      <c r="AQ94" s="60">
        <v>2.7556842750000001</v>
      </c>
      <c r="AR94" s="60">
        <v>2.5744291275000006</v>
      </c>
      <c r="AS94" s="60">
        <v>2.9780863500000003</v>
      </c>
      <c r="AT94" s="60">
        <v>2.9</v>
      </c>
      <c r="AU94" s="60">
        <v>3.6</v>
      </c>
      <c r="AV94" s="60">
        <v>2.9</v>
      </c>
      <c r="AW94" s="60">
        <v>2.6</v>
      </c>
      <c r="AX94" s="60">
        <v>2.5</v>
      </c>
      <c r="AY94" s="60">
        <v>2.4</v>
      </c>
      <c r="AZ94" s="60">
        <v>3</v>
      </c>
      <c r="BA94" s="61">
        <v>3.1</v>
      </c>
      <c r="BB94" s="61">
        <v>3.1</v>
      </c>
      <c r="BC94" s="61">
        <v>3</v>
      </c>
      <c r="BD94" s="62">
        <v>3.1</v>
      </c>
      <c r="BE94" s="64">
        <v>3.3000000000000002E-2</v>
      </c>
      <c r="BF94" s="64">
        <v>1E-3</v>
      </c>
      <c r="BG94" s="64">
        <v>1E-3</v>
      </c>
    </row>
    <row r="95" spans="1:59" x14ac:dyDescent="0.2">
      <c r="A95" s="68" t="s">
        <v>113</v>
      </c>
      <c r="B95" s="60">
        <v>0.23725200000000002</v>
      </c>
      <c r="C95" s="60">
        <v>0.26632700000000004</v>
      </c>
      <c r="D95" s="60">
        <v>0.35587800000000003</v>
      </c>
      <c r="E95" s="60">
        <v>0.39542000000000005</v>
      </c>
      <c r="F95" s="60">
        <v>0.47450400000000004</v>
      </c>
      <c r="G95" s="60">
        <v>0.63284662027125016</v>
      </c>
      <c r="H95" s="60">
        <v>0.67062187500000003</v>
      </c>
      <c r="I95" s="60">
        <v>0.73559062500000005</v>
      </c>
      <c r="J95" s="60">
        <v>0.7336656250000001</v>
      </c>
      <c r="K95" s="60">
        <v>0.83039687500000003</v>
      </c>
      <c r="L95" s="60">
        <v>1.0630812500000002</v>
      </c>
      <c r="M95" s="60">
        <v>1.2914343750000001</v>
      </c>
      <c r="N95" s="60">
        <v>1.3792625000000003</v>
      </c>
      <c r="O95" s="60">
        <v>1.54048125</v>
      </c>
      <c r="P95" s="60">
        <v>1.91585625</v>
      </c>
      <c r="Q95" s="60">
        <v>1.1331031250000003</v>
      </c>
      <c r="R95" s="60">
        <v>1.9781781250000003</v>
      </c>
      <c r="S95" s="60">
        <v>2.59345625</v>
      </c>
      <c r="T95" s="60">
        <v>3.0857750000000004</v>
      </c>
      <c r="U95" s="60">
        <v>3.5340593750000004</v>
      </c>
      <c r="V95" s="60">
        <v>4.322828125</v>
      </c>
      <c r="W95" s="60">
        <v>6.0400243750000016</v>
      </c>
      <c r="X95" s="60">
        <v>6.9577007500000008</v>
      </c>
      <c r="Y95" s="60">
        <v>8.1504885000000016</v>
      </c>
      <c r="Z95" s="60">
        <v>9.6904596250000008</v>
      </c>
      <c r="AA95" s="88">
        <v>11.592734999999999</v>
      </c>
      <c r="AB95" s="60">
        <v>12.910801750000001</v>
      </c>
      <c r="AC95" s="60">
        <v>14.434689500000001</v>
      </c>
      <c r="AD95" s="60">
        <v>14.667085125000002</v>
      </c>
      <c r="AE95" s="60">
        <v>15.856918000000002</v>
      </c>
      <c r="AF95" s="60">
        <v>18.077829000000001</v>
      </c>
      <c r="AG95" s="60">
        <v>19.731721625000006</v>
      </c>
      <c r="AH95" s="60">
        <v>21.452633125000002</v>
      </c>
      <c r="AI95" s="60">
        <v>23.542875125000005</v>
      </c>
      <c r="AJ95" s="60">
        <v>24.123368500000002</v>
      </c>
      <c r="AK95" s="60">
        <v>25.362693125</v>
      </c>
      <c r="AL95" s="60">
        <v>25.427748500000003</v>
      </c>
      <c r="AM95" s="60">
        <v>26.554412500000002</v>
      </c>
      <c r="AN95" s="60">
        <v>28.4268985</v>
      </c>
      <c r="AO95" s="60">
        <v>30.669138500000003</v>
      </c>
      <c r="AP95" s="60">
        <v>34.325637500000006</v>
      </c>
      <c r="AQ95" s="60">
        <v>35.877187499999998</v>
      </c>
      <c r="AR95" s="60">
        <v>38.810260823555375</v>
      </c>
      <c r="AS95" s="60">
        <v>39.98766600452182</v>
      </c>
      <c r="AT95" s="60">
        <v>49.1</v>
      </c>
      <c r="AU95" s="60">
        <v>59</v>
      </c>
      <c r="AV95" s="60">
        <v>60.3</v>
      </c>
      <c r="AW95" s="60">
        <v>55.7</v>
      </c>
      <c r="AX95" s="60">
        <v>49</v>
      </c>
      <c r="AY95" s="60">
        <v>48.5</v>
      </c>
      <c r="AZ95" s="60">
        <v>47.8</v>
      </c>
      <c r="BA95" s="61">
        <v>50.8</v>
      </c>
      <c r="BB95" s="61">
        <v>53.7</v>
      </c>
      <c r="BC95" s="61">
        <v>58.1</v>
      </c>
      <c r="BD95" s="62">
        <v>59.7</v>
      </c>
      <c r="BE95" s="64">
        <v>2.7E-2</v>
      </c>
      <c r="BF95" s="64">
        <v>3.7999999999999999E-2</v>
      </c>
      <c r="BG95" s="64">
        <v>1.4999999999999999E-2</v>
      </c>
    </row>
    <row r="96" spans="1:59" x14ac:dyDescent="0.2">
      <c r="A96" s="68" t="s">
        <v>114</v>
      </c>
      <c r="B96" s="60">
        <v>0.50749999999999995</v>
      </c>
      <c r="C96" s="60">
        <v>0.51764999999999994</v>
      </c>
      <c r="D96" s="60">
        <v>0.63234500000000005</v>
      </c>
      <c r="E96" s="60">
        <v>0.64249499999999993</v>
      </c>
      <c r="F96" s="60">
        <v>1.2108950000000001</v>
      </c>
      <c r="G96" s="60">
        <v>1.257585</v>
      </c>
      <c r="H96" s="60">
        <v>1.2717950000000002</v>
      </c>
      <c r="I96" s="60">
        <v>1.2474349999999998</v>
      </c>
      <c r="J96" s="60">
        <v>0.81200000000000006</v>
      </c>
      <c r="K96" s="60">
        <v>1.1439049999999999</v>
      </c>
      <c r="L96" s="60">
        <v>2.3649499999999999</v>
      </c>
      <c r="M96" s="60">
        <v>2.3852499999999996</v>
      </c>
      <c r="N96" s="60">
        <v>5.0750000000000002</v>
      </c>
      <c r="O96" s="60">
        <v>5.8667000000000007</v>
      </c>
      <c r="P96" s="60">
        <v>7.5719000000000003</v>
      </c>
      <c r="Q96" s="60">
        <v>7.1354500000000005</v>
      </c>
      <c r="R96" s="60">
        <v>7.1252999999999993</v>
      </c>
      <c r="S96" s="60">
        <v>6.7700500000000003</v>
      </c>
      <c r="T96" s="60">
        <v>9.084249999999999</v>
      </c>
      <c r="U96" s="60">
        <v>10.60675</v>
      </c>
      <c r="V96" s="60">
        <v>12.545399999999999</v>
      </c>
      <c r="W96" s="60">
        <v>13.529949999999999</v>
      </c>
      <c r="X96" s="60">
        <v>13.996849999999998</v>
      </c>
      <c r="Y96" s="60">
        <v>14.8596</v>
      </c>
      <c r="Z96" s="60">
        <v>16.635850000000001</v>
      </c>
      <c r="AA96" s="88">
        <v>17.173028345043015</v>
      </c>
      <c r="AB96" s="60">
        <v>19.768680420000113</v>
      </c>
      <c r="AC96" s="60">
        <v>21.55958966276652</v>
      </c>
      <c r="AD96" s="60">
        <v>22.869110313504823</v>
      </c>
      <c r="AE96" s="60">
        <v>27.083143895052057</v>
      </c>
      <c r="AF96" s="60">
        <v>28.558442057886364</v>
      </c>
      <c r="AG96" s="60">
        <v>29.730523324659242</v>
      </c>
      <c r="AH96" s="60">
        <v>31.011413085301321</v>
      </c>
      <c r="AI96" s="60">
        <v>29.89894995028072</v>
      </c>
      <c r="AJ96" s="60">
        <v>32.491725795567426</v>
      </c>
      <c r="AK96" s="60">
        <v>33.005152370419253</v>
      </c>
      <c r="AL96" s="60">
        <v>34.13458745094475</v>
      </c>
      <c r="AM96" s="60">
        <v>37.103447098156252</v>
      </c>
      <c r="AN96" s="60">
        <v>39.558174911723995</v>
      </c>
      <c r="AO96" s="60">
        <v>36.202184083859507</v>
      </c>
      <c r="AP96" s="60">
        <v>36.393562990412242</v>
      </c>
      <c r="AQ96" s="60">
        <v>37.111362311756245</v>
      </c>
      <c r="AR96" s="60">
        <v>34.64204149255675</v>
      </c>
      <c r="AS96" s="60">
        <v>39.694685612086751</v>
      </c>
      <c r="AT96" s="60">
        <v>42.1</v>
      </c>
      <c r="AU96" s="60">
        <v>44</v>
      </c>
      <c r="AV96" s="60">
        <v>42.7</v>
      </c>
      <c r="AW96" s="60">
        <v>43</v>
      </c>
      <c r="AX96" s="60">
        <v>44.5</v>
      </c>
      <c r="AY96" s="60">
        <v>44</v>
      </c>
      <c r="AZ96" s="60">
        <v>45.8</v>
      </c>
      <c r="BA96" s="61">
        <v>44.6</v>
      </c>
      <c r="BB96" s="61">
        <v>43.2</v>
      </c>
      <c r="BC96" s="61">
        <v>44.5</v>
      </c>
      <c r="BD96" s="62">
        <v>43.8</v>
      </c>
      <c r="BE96" s="64">
        <v>-1.6E-2</v>
      </c>
      <c r="BF96" s="64">
        <v>1.2E-2</v>
      </c>
      <c r="BG96" s="64">
        <v>1.0999999999999999E-2</v>
      </c>
    </row>
    <row r="97" spans="1:59" x14ac:dyDescent="0.2">
      <c r="A97" s="68" t="s">
        <v>115</v>
      </c>
      <c r="B97" s="60">
        <v>1.8261499999999971</v>
      </c>
      <c r="C97" s="60">
        <v>1.8739749999999971</v>
      </c>
      <c r="D97" s="60">
        <v>1.9385999999999965</v>
      </c>
      <c r="E97" s="60">
        <v>2.1094999999999962</v>
      </c>
      <c r="F97" s="60">
        <v>2.3325546441291962</v>
      </c>
      <c r="G97" s="60">
        <v>3.5721492416427951</v>
      </c>
      <c r="H97" s="60">
        <v>3.8301756011621944</v>
      </c>
      <c r="I97" s="60">
        <v>3.8316812301529937</v>
      </c>
      <c r="J97" s="60">
        <v>5.3320140251159671</v>
      </c>
      <c r="K97" s="60">
        <v>7.2872953276297876</v>
      </c>
      <c r="L97" s="60">
        <v>8.7283586975465859</v>
      </c>
      <c r="M97" s="60">
        <v>10.463480238861891</v>
      </c>
      <c r="N97" s="60">
        <v>12.778507075806779</v>
      </c>
      <c r="O97" s="60">
        <v>17.93442988350737</v>
      </c>
      <c r="P97" s="60">
        <v>21.278880958136568</v>
      </c>
      <c r="Q97" s="60">
        <v>25.180938296480758</v>
      </c>
      <c r="R97" s="60">
        <v>25.231050607838686</v>
      </c>
      <c r="S97" s="60">
        <v>25.838334529176628</v>
      </c>
      <c r="T97" s="60">
        <v>27.806336655618157</v>
      </c>
      <c r="U97" s="60">
        <v>37.398093959238579</v>
      </c>
      <c r="V97" s="60">
        <v>40.059767324865128</v>
      </c>
      <c r="W97" s="60">
        <v>40.761811402568199</v>
      </c>
      <c r="X97" s="60">
        <v>41.804546199251128</v>
      </c>
      <c r="Y97" s="60">
        <v>44.339004129054523</v>
      </c>
      <c r="Z97" s="60">
        <v>46.055960043706357</v>
      </c>
      <c r="AA97" s="88">
        <v>50.315891279884973</v>
      </c>
      <c r="AB97" s="60">
        <v>53.201456646058524</v>
      </c>
      <c r="AC97" s="60">
        <v>55.31084176902899</v>
      </c>
      <c r="AD97" s="60">
        <v>55.693868377081969</v>
      </c>
      <c r="AE97" s="60">
        <v>59.561473698508046</v>
      </c>
      <c r="AF97" s="60">
        <v>60.617588696348307</v>
      </c>
      <c r="AG97" s="60">
        <v>64.677238644336072</v>
      </c>
      <c r="AH97" s="60">
        <v>67.134785370910691</v>
      </c>
      <c r="AI97" s="60">
        <v>69.163882098625933</v>
      </c>
      <c r="AJ97" s="60">
        <v>72.641863499149878</v>
      </c>
      <c r="AK97" s="60">
        <v>75.665017092224886</v>
      </c>
      <c r="AL97" s="60">
        <v>77.728387980074871</v>
      </c>
      <c r="AM97" s="60">
        <v>76.046037881363816</v>
      </c>
      <c r="AN97" s="60">
        <v>83.498226433049865</v>
      </c>
      <c r="AO97" s="60">
        <v>80.604053600924871</v>
      </c>
      <c r="AP97" s="60">
        <v>82.727969832795225</v>
      </c>
      <c r="AQ97" s="60">
        <v>88.550335314124837</v>
      </c>
      <c r="AR97" s="60">
        <v>95.390064086674158</v>
      </c>
      <c r="AS97" s="60">
        <v>99.099494667109965</v>
      </c>
      <c r="AT97" s="60">
        <v>92.5</v>
      </c>
      <c r="AU97" s="60">
        <v>99.9</v>
      </c>
      <c r="AV97" s="60">
        <v>112</v>
      </c>
      <c r="AW97" s="60">
        <v>123.2</v>
      </c>
      <c r="AX97" s="60">
        <v>123.5</v>
      </c>
      <c r="AY97" s="60">
        <v>124.8</v>
      </c>
      <c r="AZ97" s="60">
        <v>118.7</v>
      </c>
      <c r="BA97" s="61">
        <v>116.4</v>
      </c>
      <c r="BB97" s="61">
        <v>117</v>
      </c>
      <c r="BC97" s="61">
        <v>115.7</v>
      </c>
      <c r="BD97" s="62">
        <v>108.1</v>
      </c>
      <c r="BE97" s="64">
        <v>-6.6000000000000003E-2</v>
      </c>
      <c r="BF97" s="64">
        <v>1.6E-2</v>
      </c>
      <c r="BG97" s="64">
        <v>2.8000000000000001E-2</v>
      </c>
    </row>
    <row r="98" spans="1:59" x14ac:dyDescent="0.2">
      <c r="A98" s="68" t="s">
        <v>116</v>
      </c>
      <c r="B98" s="60">
        <v>0</v>
      </c>
      <c r="C98" s="60">
        <v>0</v>
      </c>
      <c r="D98" s="60">
        <v>0</v>
      </c>
      <c r="E98" s="60">
        <v>0</v>
      </c>
      <c r="F98" s="60">
        <v>0</v>
      </c>
      <c r="G98" s="60">
        <v>8.1410000000000007E-3</v>
      </c>
      <c r="H98" s="60">
        <v>8.2874535851120479E-2</v>
      </c>
      <c r="I98" s="60">
        <v>0.11605040880557313</v>
      </c>
      <c r="J98" s="60">
        <v>0.11605040880557313</v>
      </c>
      <c r="K98" s="60">
        <v>0.24192514775703139</v>
      </c>
      <c r="L98" s="60">
        <v>0.29162497398468157</v>
      </c>
      <c r="M98" s="60">
        <v>0.34717519172253369</v>
      </c>
      <c r="N98" s="60">
        <v>0.31767428134130193</v>
      </c>
      <c r="O98" s="60">
        <v>2.3504230000000002</v>
      </c>
      <c r="P98" s="60">
        <v>2.9249450000000001</v>
      </c>
      <c r="Q98" s="60">
        <v>2.6016310000000002</v>
      </c>
      <c r="R98" s="60">
        <v>2.1876030000000002</v>
      </c>
      <c r="S98" s="60">
        <v>2.753984</v>
      </c>
      <c r="T98" s="60">
        <v>3.8599969999999999</v>
      </c>
      <c r="U98" s="60">
        <v>4.7822560000000003</v>
      </c>
      <c r="V98" s="60">
        <v>4.6182730000000003</v>
      </c>
      <c r="W98" s="60">
        <v>7.1664060000000003</v>
      </c>
      <c r="X98" s="60">
        <v>7.1489610000000008</v>
      </c>
      <c r="Y98" s="60">
        <v>7.2931730000000003</v>
      </c>
      <c r="Z98" s="60">
        <v>8.351503000000001</v>
      </c>
      <c r="AA98" s="88">
        <v>7.9095630000000003</v>
      </c>
      <c r="AB98" s="60">
        <v>11.760256</v>
      </c>
      <c r="AC98" s="60">
        <v>12.780207000000001</v>
      </c>
      <c r="AD98" s="60">
        <v>12.551096000000001</v>
      </c>
      <c r="AE98" s="60">
        <v>13.032578000000001</v>
      </c>
      <c r="AF98" s="60">
        <v>13.536157000000001</v>
      </c>
      <c r="AG98" s="60">
        <v>16.294792999999999</v>
      </c>
      <c r="AH98" s="60">
        <v>20.229222</v>
      </c>
      <c r="AI98" s="60">
        <v>20.439724999999999</v>
      </c>
      <c r="AJ98" s="60">
        <v>23.264652000000002</v>
      </c>
      <c r="AK98" s="60">
        <v>28.754012000000003</v>
      </c>
      <c r="AL98" s="60">
        <v>27.709638000000002</v>
      </c>
      <c r="AM98" s="60">
        <v>28.088776000000003</v>
      </c>
      <c r="AN98" s="60">
        <v>30.265912000000004</v>
      </c>
      <c r="AO98" s="60">
        <v>32.694256000000003</v>
      </c>
      <c r="AP98" s="60">
        <v>37.373004999999999</v>
      </c>
      <c r="AQ98" s="60">
        <v>38.863971000000006</v>
      </c>
      <c r="AR98" s="60">
        <v>40.401457000000001</v>
      </c>
      <c r="AS98" s="60">
        <v>43.549697999999999</v>
      </c>
      <c r="AT98" s="60">
        <v>40</v>
      </c>
      <c r="AU98" s="60">
        <v>38</v>
      </c>
      <c r="AV98" s="60">
        <v>38.299999999999997</v>
      </c>
      <c r="AW98" s="60">
        <v>42</v>
      </c>
      <c r="AX98" s="60">
        <v>44.6</v>
      </c>
      <c r="AY98" s="60">
        <v>44.7</v>
      </c>
      <c r="AZ98" s="60">
        <v>46.8</v>
      </c>
      <c r="BA98" s="61">
        <v>45</v>
      </c>
      <c r="BB98" s="61">
        <v>45</v>
      </c>
      <c r="BC98" s="61">
        <v>41</v>
      </c>
      <c r="BD98" s="62">
        <v>42.3</v>
      </c>
      <c r="BE98" s="64">
        <v>3.1E-2</v>
      </c>
      <c r="BF98" s="64">
        <v>-6.0000000000000001E-3</v>
      </c>
      <c r="BG98" s="64">
        <v>1.0999999999999999E-2</v>
      </c>
    </row>
    <row r="99" spans="1:59" x14ac:dyDescent="0.2">
      <c r="A99" s="68" t="s">
        <v>117</v>
      </c>
      <c r="B99" s="60">
        <v>0</v>
      </c>
      <c r="C99" s="60">
        <v>0</v>
      </c>
      <c r="D99" s="60">
        <v>0</v>
      </c>
      <c r="E99" s="60">
        <v>0</v>
      </c>
      <c r="F99" s="60">
        <v>0</v>
      </c>
      <c r="G99" s="60">
        <v>7.1040000000000006E-2</v>
      </c>
      <c r="H99" s="60">
        <v>9.0240000000000015E-2</v>
      </c>
      <c r="I99" s="60">
        <v>0.16352</v>
      </c>
      <c r="J99" s="60">
        <v>0.19007999999999997</v>
      </c>
      <c r="K99" s="60">
        <v>0.2683798352164995</v>
      </c>
      <c r="L99" s="60">
        <v>0.28176840069862452</v>
      </c>
      <c r="M99" s="60">
        <v>0.84948245679324863</v>
      </c>
      <c r="N99" s="60">
        <v>1.4549541977374976</v>
      </c>
      <c r="O99" s="60">
        <v>1.3928894524142477</v>
      </c>
      <c r="P99" s="60">
        <v>0.88989079744499833</v>
      </c>
      <c r="Q99" s="60">
        <v>0.79125886836420145</v>
      </c>
      <c r="R99" s="60">
        <v>1.0083705871544058</v>
      </c>
      <c r="S99" s="60">
        <v>1.8624507749790165</v>
      </c>
      <c r="T99" s="60">
        <v>2.0160370999380079</v>
      </c>
      <c r="U99" s="60">
        <v>2.6136741955208729</v>
      </c>
      <c r="V99" s="60">
        <v>3.3322138441250275</v>
      </c>
      <c r="W99" s="60">
        <v>4.1033257749790124</v>
      </c>
      <c r="X99" s="60">
        <v>3.992986875182146</v>
      </c>
      <c r="Y99" s="60">
        <v>4.3185586170199342</v>
      </c>
      <c r="Z99" s="60">
        <v>4.4496831950727174</v>
      </c>
      <c r="AA99" s="88">
        <v>4.4278286003847649</v>
      </c>
      <c r="AB99" s="60">
        <v>4.8066928771058466</v>
      </c>
      <c r="AC99" s="60">
        <v>5.1108787722939608</v>
      </c>
      <c r="AD99" s="60">
        <v>4.988837472204386</v>
      </c>
      <c r="AE99" s="60">
        <v>4.6731584001324054</v>
      </c>
      <c r="AF99" s="60">
        <v>4.458770716879048</v>
      </c>
      <c r="AG99" s="60">
        <v>5.0848941679816333</v>
      </c>
      <c r="AH99" s="60">
        <v>5.4767088081878699</v>
      </c>
      <c r="AI99" s="60">
        <v>4.8236461234991284</v>
      </c>
      <c r="AJ99" s="60">
        <v>5.5119402769139434</v>
      </c>
      <c r="AK99" s="60">
        <v>5.8603262380655554</v>
      </c>
      <c r="AL99" s="60">
        <v>6.178307246571114</v>
      </c>
      <c r="AM99" s="60">
        <v>5.8967055895350065</v>
      </c>
      <c r="AN99" s="60">
        <v>4.4430478737391468</v>
      </c>
      <c r="AO99" s="60">
        <v>4.0539527578063472</v>
      </c>
      <c r="AP99" s="60">
        <v>3.7458039769676015</v>
      </c>
      <c r="AQ99" s="60">
        <v>3.7951740050174267</v>
      </c>
      <c r="AR99" s="60">
        <v>4.1965528415611608</v>
      </c>
      <c r="AS99" s="60">
        <v>3.8793168702510634</v>
      </c>
      <c r="AT99" s="60">
        <v>4</v>
      </c>
      <c r="AU99" s="60">
        <v>4.4000000000000004</v>
      </c>
      <c r="AV99" s="60">
        <v>4</v>
      </c>
      <c r="AW99" s="60">
        <v>4.5</v>
      </c>
      <c r="AX99" s="60">
        <v>4.7</v>
      </c>
      <c r="AY99" s="60">
        <v>5.2</v>
      </c>
      <c r="AZ99" s="60">
        <v>4.9000000000000004</v>
      </c>
      <c r="BA99" s="61">
        <v>4.8</v>
      </c>
      <c r="BB99" s="61">
        <v>4.9000000000000004</v>
      </c>
      <c r="BC99" s="61">
        <v>4.4000000000000004</v>
      </c>
      <c r="BD99" s="62">
        <v>4.8</v>
      </c>
      <c r="BE99" s="64">
        <v>8.8999999999999996E-2</v>
      </c>
      <c r="BF99" s="64">
        <v>1.2E-2</v>
      </c>
      <c r="BG99" s="64">
        <v>1E-3</v>
      </c>
    </row>
    <row r="100" spans="1:59" x14ac:dyDescent="0.2">
      <c r="A100" s="68" t="s">
        <v>118</v>
      </c>
      <c r="B100" s="60">
        <v>1.4771149999999997</v>
      </c>
      <c r="C100" s="60">
        <v>1.6691649999999998</v>
      </c>
      <c r="D100" s="60">
        <v>1.9472199999999997</v>
      </c>
      <c r="E100" s="60">
        <v>2.1851949999999998</v>
      </c>
      <c r="F100" s="60">
        <v>2.69204</v>
      </c>
      <c r="G100" s="60">
        <v>2.9103924999999995</v>
      </c>
      <c r="H100" s="60">
        <v>2.9020424999999999</v>
      </c>
      <c r="I100" s="60">
        <v>2.6895349999999998</v>
      </c>
      <c r="J100" s="60">
        <v>3.063615</v>
      </c>
      <c r="K100" s="60">
        <v>3.3892649999999995</v>
      </c>
      <c r="L100" s="60">
        <v>3.8075999999999994</v>
      </c>
      <c r="M100" s="60">
        <v>3.8827500000000001</v>
      </c>
      <c r="N100" s="60">
        <v>4.2417999999999996</v>
      </c>
      <c r="O100" s="60">
        <v>4.3586999999999989</v>
      </c>
      <c r="P100" s="60">
        <v>4.9097999999999997</v>
      </c>
      <c r="Q100" s="60">
        <v>5.9952999999999994</v>
      </c>
      <c r="R100" s="60">
        <v>6.5380499999999984</v>
      </c>
      <c r="S100" s="60">
        <v>7.1308999999999978</v>
      </c>
      <c r="T100" s="60">
        <v>7.0306999999999986</v>
      </c>
      <c r="U100" s="60">
        <v>7.2143999999999995</v>
      </c>
      <c r="V100" s="60">
        <v>7.3646999999999991</v>
      </c>
      <c r="W100" s="60">
        <v>7.8990999999999989</v>
      </c>
      <c r="X100" s="60">
        <v>8.4585499999999989</v>
      </c>
      <c r="Y100" s="60">
        <v>8.9678999999999984</v>
      </c>
      <c r="Z100" s="60">
        <v>9.560749999999997</v>
      </c>
      <c r="AA100" s="88">
        <v>10.21205</v>
      </c>
      <c r="AB100" s="60">
        <v>11.030349999999999</v>
      </c>
      <c r="AC100" s="60">
        <v>10.8216</v>
      </c>
      <c r="AD100" s="60">
        <v>12.458199999999998</v>
      </c>
      <c r="AE100" s="60">
        <v>12.70035</v>
      </c>
      <c r="AF100" s="60">
        <v>13.025999999999998</v>
      </c>
      <c r="AG100" s="60">
        <v>14.153249999999996</v>
      </c>
      <c r="AH100" s="60">
        <v>14.111499999999996</v>
      </c>
      <c r="AI100" s="60">
        <v>14.862999999999998</v>
      </c>
      <c r="AJ100" s="60">
        <v>16.950499999999998</v>
      </c>
      <c r="AK100" s="60">
        <v>17.952499999999997</v>
      </c>
      <c r="AL100" s="60">
        <v>18.954499999999999</v>
      </c>
      <c r="AM100" s="60">
        <v>20.549349999999997</v>
      </c>
      <c r="AN100" s="60">
        <v>25.550380258377778</v>
      </c>
      <c r="AO100" s="60">
        <v>30.676594838783622</v>
      </c>
      <c r="AP100" s="60">
        <v>32.610188641514242</v>
      </c>
      <c r="AQ100" s="60">
        <v>33.319478444874747</v>
      </c>
      <c r="AR100" s="60">
        <v>33.800255303886374</v>
      </c>
      <c r="AS100" s="60">
        <v>34.607610960284994</v>
      </c>
      <c r="AT100" s="60">
        <v>34.700000000000003</v>
      </c>
      <c r="AU100" s="60">
        <v>35.299999999999997</v>
      </c>
      <c r="AV100" s="60">
        <v>35.299999999999997</v>
      </c>
      <c r="AW100" s="60">
        <v>36.6</v>
      </c>
      <c r="AX100" s="60">
        <v>35.6</v>
      </c>
      <c r="AY100" s="60">
        <v>35</v>
      </c>
      <c r="AZ100" s="60">
        <v>36.5</v>
      </c>
      <c r="BA100" s="61">
        <v>38.700000000000003</v>
      </c>
      <c r="BB100" s="61">
        <v>40.700000000000003</v>
      </c>
      <c r="BC100" s="61">
        <v>43.6</v>
      </c>
      <c r="BD100" s="62">
        <v>45.7</v>
      </c>
      <c r="BE100" s="64">
        <v>4.8000000000000001E-2</v>
      </c>
      <c r="BF100" s="64">
        <v>2.3E-2</v>
      </c>
      <c r="BG100" s="64">
        <v>1.2E-2</v>
      </c>
    </row>
    <row r="101" spans="1:59" x14ac:dyDescent="0.2">
      <c r="A101" s="68" t="s">
        <v>119</v>
      </c>
      <c r="B101" s="60">
        <v>0</v>
      </c>
      <c r="C101" s="60">
        <v>0</v>
      </c>
      <c r="D101" s="60">
        <v>0</v>
      </c>
      <c r="E101" s="60">
        <v>0</v>
      </c>
      <c r="F101" s="60">
        <v>0</v>
      </c>
      <c r="G101" s="60">
        <v>0</v>
      </c>
      <c r="H101" s="60">
        <v>0</v>
      </c>
      <c r="I101" s="60">
        <v>0</v>
      </c>
      <c r="J101" s="60">
        <v>0</v>
      </c>
      <c r="K101" s="60">
        <v>0</v>
      </c>
      <c r="L101" s="60">
        <v>0</v>
      </c>
      <c r="M101" s="60">
        <v>0</v>
      </c>
      <c r="N101" s="60">
        <v>0</v>
      </c>
      <c r="O101" s="60">
        <v>0</v>
      </c>
      <c r="P101" s="60">
        <v>0</v>
      </c>
      <c r="Q101" s="60">
        <v>0</v>
      </c>
      <c r="R101" s="60">
        <v>0</v>
      </c>
      <c r="S101" s="60">
        <v>0</v>
      </c>
      <c r="T101" s="60">
        <v>0</v>
      </c>
      <c r="U101" s="60">
        <v>0</v>
      </c>
      <c r="V101" s="60">
        <v>0</v>
      </c>
      <c r="W101" s="60">
        <v>0</v>
      </c>
      <c r="X101" s="60">
        <v>0</v>
      </c>
      <c r="Y101" s="60">
        <v>0</v>
      </c>
      <c r="Z101" s="60">
        <v>0</v>
      </c>
      <c r="AA101" s="88">
        <v>0</v>
      </c>
      <c r="AB101" s="60">
        <v>0</v>
      </c>
      <c r="AC101" s="60">
        <v>0</v>
      </c>
      <c r="AD101" s="60">
        <v>0</v>
      </c>
      <c r="AE101" s="60">
        <v>5.2871098556250004E-3</v>
      </c>
      <c r="AF101" s="60">
        <v>5.0973161685000006E-3</v>
      </c>
      <c r="AG101" s="60">
        <v>8.6220560722500006E-3</v>
      </c>
      <c r="AH101" s="60">
        <v>5.2328830878750005E-3</v>
      </c>
      <c r="AI101" s="60">
        <v>8.9203032948750021E-3</v>
      </c>
      <c r="AJ101" s="60">
        <v>6.8596861203750002E-3</v>
      </c>
      <c r="AK101" s="60">
        <v>1.0194632337000001E-2</v>
      </c>
      <c r="AL101" s="60">
        <v>0.13423836356512503</v>
      </c>
      <c r="AM101" s="60">
        <v>1.6865880439443752</v>
      </c>
      <c r="AN101" s="60">
        <v>2.570538585037125</v>
      </c>
      <c r="AO101" s="60">
        <v>2.3739665519433752</v>
      </c>
      <c r="AP101" s="60">
        <v>3.1442306744482504</v>
      </c>
      <c r="AQ101" s="60">
        <v>2.9446761691282504</v>
      </c>
      <c r="AR101" s="60">
        <v>3.5304608277476253</v>
      </c>
      <c r="AS101" s="60">
        <v>3.7165128678978756</v>
      </c>
      <c r="AT101" s="60">
        <v>3.7</v>
      </c>
      <c r="AU101" s="60">
        <v>3.5</v>
      </c>
      <c r="AV101" s="60">
        <v>3.8</v>
      </c>
      <c r="AW101" s="60">
        <v>3.6</v>
      </c>
      <c r="AX101" s="60">
        <v>3.4</v>
      </c>
      <c r="AY101" s="60">
        <v>3.5</v>
      </c>
      <c r="AZ101" s="60">
        <v>3.3</v>
      </c>
      <c r="BA101" s="61">
        <v>3.8</v>
      </c>
      <c r="BB101" s="61">
        <v>3.8</v>
      </c>
      <c r="BC101" s="61">
        <v>4.0999999999999996</v>
      </c>
      <c r="BD101" s="62">
        <v>4.0999999999999996</v>
      </c>
      <c r="BE101" s="64">
        <v>-2E-3</v>
      </c>
      <c r="BF101" s="64">
        <v>0.01</v>
      </c>
      <c r="BG101" s="64">
        <v>1E-3</v>
      </c>
    </row>
    <row r="102" spans="1:59" x14ac:dyDescent="0.2">
      <c r="A102" s="68" t="s">
        <v>120</v>
      </c>
      <c r="B102" s="60">
        <v>0</v>
      </c>
      <c r="C102" s="60">
        <v>0</v>
      </c>
      <c r="D102" s="60">
        <v>0</v>
      </c>
      <c r="E102" s="60">
        <v>0</v>
      </c>
      <c r="F102" s="60">
        <v>0</v>
      </c>
      <c r="G102" s="60">
        <v>0</v>
      </c>
      <c r="H102" s="60">
        <v>0</v>
      </c>
      <c r="I102" s="60">
        <v>0</v>
      </c>
      <c r="J102" s="60">
        <v>0</v>
      </c>
      <c r="K102" s="60">
        <v>0</v>
      </c>
      <c r="L102" s="60">
        <v>0</v>
      </c>
      <c r="M102" s="60">
        <v>0</v>
      </c>
      <c r="N102" s="60">
        <v>0</v>
      </c>
      <c r="O102" s="60">
        <v>0</v>
      </c>
      <c r="P102" s="60">
        <v>0</v>
      </c>
      <c r="Q102" s="60">
        <v>0</v>
      </c>
      <c r="R102" s="60">
        <v>0</v>
      </c>
      <c r="S102" s="60">
        <v>0</v>
      </c>
      <c r="T102" s="60">
        <v>0</v>
      </c>
      <c r="U102" s="60">
        <v>0</v>
      </c>
      <c r="V102" s="60">
        <v>0</v>
      </c>
      <c r="W102" s="60">
        <v>0</v>
      </c>
      <c r="X102" s="60">
        <v>0</v>
      </c>
      <c r="Y102" s="60">
        <v>0</v>
      </c>
      <c r="Z102" s="60">
        <v>0</v>
      </c>
      <c r="AA102" s="88">
        <v>0</v>
      </c>
      <c r="AB102" s="60">
        <v>0</v>
      </c>
      <c r="AC102" s="60">
        <v>1.0450000000000002</v>
      </c>
      <c r="AD102" s="60">
        <v>1.425</v>
      </c>
      <c r="AE102" s="60">
        <v>1.425</v>
      </c>
      <c r="AF102" s="60">
        <v>1.425</v>
      </c>
      <c r="AG102" s="60">
        <v>1.425</v>
      </c>
      <c r="AH102" s="60">
        <v>1.425</v>
      </c>
      <c r="AI102" s="60">
        <v>1.425</v>
      </c>
      <c r="AJ102" s="60">
        <v>1.425</v>
      </c>
      <c r="AK102" s="60">
        <v>1.6574248740899999</v>
      </c>
      <c r="AL102" s="60">
        <v>4.355649728355</v>
      </c>
      <c r="AM102" s="60">
        <v>4.7076763125000012</v>
      </c>
      <c r="AN102" s="60">
        <v>5.1111914249999995</v>
      </c>
      <c r="AO102" s="60">
        <v>6.1872317250000002</v>
      </c>
      <c r="AP102" s="60">
        <v>6.1858866746249994</v>
      </c>
      <c r="AQ102" s="60">
        <v>8.1496602221250001</v>
      </c>
      <c r="AR102" s="60">
        <v>8.1496602221250001</v>
      </c>
      <c r="AS102" s="60">
        <v>8.7142585675350013</v>
      </c>
      <c r="AT102" s="60">
        <v>9.1999999999999993</v>
      </c>
      <c r="AU102" s="60">
        <v>8.3000000000000007</v>
      </c>
      <c r="AV102" s="60">
        <v>8.3000000000000007</v>
      </c>
      <c r="AW102" s="60">
        <v>8.9</v>
      </c>
      <c r="AX102" s="60">
        <v>10</v>
      </c>
      <c r="AY102" s="60">
        <v>10.4</v>
      </c>
      <c r="AZ102" s="60">
        <v>11.6</v>
      </c>
      <c r="BA102" s="61">
        <v>11.9</v>
      </c>
      <c r="BB102" s="61">
        <v>12.3</v>
      </c>
      <c r="BC102" s="61">
        <v>12.3</v>
      </c>
      <c r="BD102" s="62">
        <v>12.7</v>
      </c>
      <c r="BE102" s="64">
        <v>3.6999999999999998E-2</v>
      </c>
      <c r="BF102" s="64">
        <v>3.5000000000000003E-2</v>
      </c>
      <c r="BG102" s="64">
        <v>3.0000000000000001E-3</v>
      </c>
    </row>
    <row r="103" spans="1:59" x14ac:dyDescent="0.2">
      <c r="A103" s="68" t="s">
        <v>121</v>
      </c>
      <c r="B103" s="60">
        <v>0</v>
      </c>
      <c r="C103" s="60">
        <v>0</v>
      </c>
      <c r="D103" s="60">
        <v>0</v>
      </c>
      <c r="E103" s="60">
        <v>0</v>
      </c>
      <c r="F103" s="60">
        <v>0</v>
      </c>
      <c r="G103" s="60">
        <v>0</v>
      </c>
      <c r="H103" s="60">
        <v>0</v>
      </c>
      <c r="I103" s="60">
        <v>0</v>
      </c>
      <c r="J103" s="60">
        <v>0</v>
      </c>
      <c r="K103" s="60">
        <v>0</v>
      </c>
      <c r="L103" s="60">
        <v>0</v>
      </c>
      <c r="M103" s="60">
        <v>0</v>
      </c>
      <c r="N103" s="60">
        <v>0</v>
      </c>
      <c r="O103" s="60">
        <v>0</v>
      </c>
      <c r="P103" s="60">
        <v>0</v>
      </c>
      <c r="Q103" s="60">
        <v>0</v>
      </c>
      <c r="R103" s="60">
        <v>0</v>
      </c>
      <c r="S103" s="60">
        <v>0</v>
      </c>
      <c r="T103" s="60">
        <v>0</v>
      </c>
      <c r="U103" s="60">
        <v>0</v>
      </c>
      <c r="V103" s="60">
        <v>0</v>
      </c>
      <c r="W103" s="60">
        <v>7.1175600000000006E-2</v>
      </c>
      <c r="X103" s="60">
        <v>2.2022567999999998</v>
      </c>
      <c r="Y103" s="60">
        <v>2.8449306000000001</v>
      </c>
      <c r="Z103" s="60">
        <v>2.752821</v>
      </c>
      <c r="AA103" s="88">
        <v>3.1641740999999999</v>
      </c>
      <c r="AB103" s="60">
        <v>3.6655433999999998</v>
      </c>
      <c r="AC103" s="60">
        <v>4.7949326999999995</v>
      </c>
      <c r="AD103" s="60">
        <v>5.9902641000000001</v>
      </c>
      <c r="AE103" s="60">
        <v>7.9737605999999994</v>
      </c>
      <c r="AF103" s="60">
        <v>9.6432471000000017</v>
      </c>
      <c r="AG103" s="60">
        <v>12.740432400000001</v>
      </c>
      <c r="AH103" s="60">
        <v>15.4827864</v>
      </c>
      <c r="AI103" s="60">
        <v>14.484234600000001</v>
      </c>
      <c r="AJ103" s="60">
        <v>17.635848299999999</v>
      </c>
      <c r="AK103" s="60">
        <v>19.807750800000001</v>
      </c>
      <c r="AL103" s="60">
        <v>21.757752900000003</v>
      </c>
      <c r="AM103" s="60">
        <v>24.177723299999997</v>
      </c>
      <c r="AN103" s="60">
        <v>25.323859800000001</v>
      </c>
      <c r="AO103" s="60">
        <v>29.6749917</v>
      </c>
      <c r="AP103" s="60">
        <v>31.772578499999998</v>
      </c>
      <c r="AQ103" s="60">
        <v>33.498586799999998</v>
      </c>
      <c r="AR103" s="60">
        <v>36.281762100000002</v>
      </c>
      <c r="AS103" s="60">
        <v>37.336835699999995</v>
      </c>
      <c r="AT103" s="60">
        <v>35.5</v>
      </c>
      <c r="AU103" s="60">
        <v>45</v>
      </c>
      <c r="AV103" s="60">
        <v>48.4</v>
      </c>
      <c r="AW103" s="60">
        <v>52.5</v>
      </c>
      <c r="AX103" s="60">
        <v>55</v>
      </c>
      <c r="AY103" s="60">
        <v>50</v>
      </c>
      <c r="AZ103" s="60">
        <v>45.6</v>
      </c>
      <c r="BA103" s="61">
        <v>47.6</v>
      </c>
      <c r="BB103" s="61">
        <v>49.8</v>
      </c>
      <c r="BC103" s="61">
        <v>57.8</v>
      </c>
      <c r="BD103" s="62">
        <v>56</v>
      </c>
      <c r="BE103" s="64">
        <v>-3.2000000000000001E-2</v>
      </c>
      <c r="BF103" s="64">
        <v>4.4999999999999998E-2</v>
      </c>
      <c r="BG103" s="64">
        <v>1.4E-2</v>
      </c>
    </row>
    <row r="104" spans="1:59" x14ac:dyDescent="0.2">
      <c r="A104" s="68" t="s">
        <v>122</v>
      </c>
      <c r="B104" s="60">
        <v>0</v>
      </c>
      <c r="C104" s="60">
        <v>0</v>
      </c>
      <c r="D104" s="60">
        <v>0</v>
      </c>
      <c r="E104" s="60">
        <v>0</v>
      </c>
      <c r="F104" s="60">
        <v>0</v>
      </c>
      <c r="G104" s="60">
        <v>0</v>
      </c>
      <c r="H104" s="60">
        <v>0</v>
      </c>
      <c r="I104" s="60">
        <v>0</v>
      </c>
      <c r="J104" s="60">
        <v>0</v>
      </c>
      <c r="K104" s="60">
        <v>0</v>
      </c>
      <c r="L104" s="60">
        <v>0</v>
      </c>
      <c r="M104" s="60">
        <v>0</v>
      </c>
      <c r="N104" s="60">
        <v>0</v>
      </c>
      <c r="O104" s="60">
        <v>0</v>
      </c>
      <c r="P104" s="60">
        <v>0</v>
      </c>
      <c r="Q104" s="60">
        <v>0</v>
      </c>
      <c r="R104" s="60">
        <v>0</v>
      </c>
      <c r="S104" s="60">
        <v>0</v>
      </c>
      <c r="T104" s="60">
        <v>0</v>
      </c>
      <c r="U104" s="60">
        <v>0</v>
      </c>
      <c r="V104" s="60">
        <v>0</v>
      </c>
      <c r="W104" s="60">
        <v>0</v>
      </c>
      <c r="X104" s="60">
        <v>0</v>
      </c>
      <c r="Y104" s="60">
        <v>0</v>
      </c>
      <c r="Z104" s="60">
        <v>0</v>
      </c>
      <c r="AA104" s="88">
        <v>0</v>
      </c>
      <c r="AB104" s="60">
        <v>0</v>
      </c>
      <c r="AC104" s="60">
        <v>0</v>
      </c>
      <c r="AD104" s="60">
        <v>0</v>
      </c>
      <c r="AE104" s="60">
        <v>0</v>
      </c>
      <c r="AF104" s="60">
        <v>0</v>
      </c>
      <c r="AG104" s="60">
        <v>0</v>
      </c>
      <c r="AH104" s="60">
        <v>0</v>
      </c>
      <c r="AI104" s="60">
        <v>0</v>
      </c>
      <c r="AJ104" s="60">
        <v>0</v>
      </c>
      <c r="AK104" s="60">
        <v>0</v>
      </c>
      <c r="AL104" s="60">
        <v>0</v>
      </c>
      <c r="AM104" s="60">
        <v>0</v>
      </c>
      <c r="AN104" s="60">
        <v>0</v>
      </c>
      <c r="AO104" s="60">
        <v>0</v>
      </c>
      <c r="AP104" s="60">
        <v>0</v>
      </c>
      <c r="AQ104" s="60">
        <v>0</v>
      </c>
      <c r="AR104" s="60">
        <v>0</v>
      </c>
      <c r="AS104" s="60">
        <v>0</v>
      </c>
      <c r="AT104" s="60" t="s">
        <v>241</v>
      </c>
      <c r="AU104" s="60" t="s">
        <v>241</v>
      </c>
      <c r="AV104" s="60" t="s">
        <v>241</v>
      </c>
      <c r="AW104" s="60" t="s">
        <v>241</v>
      </c>
      <c r="AX104" s="60" t="s">
        <v>241</v>
      </c>
      <c r="AY104" s="60" t="s">
        <v>241</v>
      </c>
      <c r="AZ104" s="60" t="s">
        <v>241</v>
      </c>
      <c r="BA104" s="61" t="s">
        <v>241</v>
      </c>
      <c r="BB104" s="61" t="s">
        <v>241</v>
      </c>
      <c r="BC104" s="61" t="s">
        <v>241</v>
      </c>
      <c r="BD104" s="62" t="s">
        <v>241</v>
      </c>
      <c r="BE104" s="64" t="s">
        <v>41</v>
      </c>
      <c r="BF104" s="64" t="s">
        <v>41</v>
      </c>
      <c r="BG104" s="64" t="s">
        <v>41</v>
      </c>
    </row>
    <row r="105" spans="1:59" x14ac:dyDescent="0.2">
      <c r="A105" s="68" t="s">
        <v>123</v>
      </c>
      <c r="B105" s="60">
        <v>0.23071750000000008</v>
      </c>
      <c r="C105" s="60">
        <v>0.25892750000000003</v>
      </c>
      <c r="D105" s="60">
        <v>0.33449000000000007</v>
      </c>
      <c r="E105" s="60">
        <v>0.4715100000000001</v>
      </c>
      <c r="F105" s="60">
        <v>0.59240999999999999</v>
      </c>
      <c r="G105" s="60">
        <v>0.56202575958750001</v>
      </c>
      <c r="H105" s="60">
        <v>1.1297573644500003</v>
      </c>
      <c r="I105" s="60">
        <v>1.3151973358875004</v>
      </c>
      <c r="J105" s="60">
        <v>1.5177548431500003</v>
      </c>
      <c r="K105" s="60">
        <v>1.5976366770000003</v>
      </c>
      <c r="L105" s="60">
        <v>1.5862249864500004</v>
      </c>
      <c r="M105" s="60">
        <v>1.97470422</v>
      </c>
      <c r="N105" s="60">
        <v>2.0840843700000002</v>
      </c>
      <c r="O105" s="60">
        <v>2.0528927100000001</v>
      </c>
      <c r="P105" s="60">
        <v>1.9817171099999999</v>
      </c>
      <c r="Q105" s="60">
        <v>2.0499619499999997</v>
      </c>
      <c r="R105" s="60">
        <v>1.7468376299999999</v>
      </c>
      <c r="S105" s="60">
        <v>1.48432527</v>
      </c>
      <c r="T105" s="60">
        <v>1.3855167900000001</v>
      </c>
      <c r="U105" s="60">
        <v>1.3942043999999998</v>
      </c>
      <c r="V105" s="60">
        <v>1.2498644699999999</v>
      </c>
      <c r="W105" s="60">
        <v>1.1388096000000001</v>
      </c>
      <c r="X105" s="60">
        <v>1.15184174769</v>
      </c>
      <c r="Y105" s="60">
        <v>1.3138313424300001</v>
      </c>
      <c r="Z105" s="60">
        <v>1.3235775848100002</v>
      </c>
      <c r="AA105" s="88">
        <v>2.1242907337499997</v>
      </c>
      <c r="AB105" s="60">
        <v>3.0850605208394999</v>
      </c>
      <c r="AC105" s="60">
        <v>3.059330525739</v>
      </c>
      <c r="AD105" s="60">
        <v>3.2017347871487996</v>
      </c>
      <c r="AE105" s="60">
        <v>3.8884527905390995</v>
      </c>
      <c r="AF105" s="60">
        <v>4.3456387200102</v>
      </c>
      <c r="AG105" s="60">
        <v>4.4342564042529</v>
      </c>
      <c r="AH105" s="60">
        <v>5.2024927894740003</v>
      </c>
      <c r="AI105" s="60">
        <v>6.1644418296047991</v>
      </c>
      <c r="AJ105" s="60">
        <v>6.2734766450138997</v>
      </c>
      <c r="AK105" s="60">
        <v>6.7673957814351002</v>
      </c>
      <c r="AL105" s="60">
        <v>7.2894004526915994</v>
      </c>
      <c r="AM105" s="60">
        <v>8.1527528921166006</v>
      </c>
      <c r="AN105" s="60">
        <v>8.4147592825701008</v>
      </c>
      <c r="AO105" s="60">
        <v>10.236428042191202</v>
      </c>
      <c r="AP105" s="60">
        <v>10.320080501924101</v>
      </c>
      <c r="AQ105" s="60">
        <v>11.069848650670199</v>
      </c>
      <c r="AR105" s="60">
        <v>11.7449021141235</v>
      </c>
      <c r="AS105" s="60">
        <v>12.765958794156601</v>
      </c>
      <c r="AT105" s="60">
        <v>12.5</v>
      </c>
      <c r="AU105" s="60">
        <v>15.5</v>
      </c>
      <c r="AV105" s="60">
        <v>17</v>
      </c>
      <c r="AW105" s="60">
        <v>17.899999999999999</v>
      </c>
      <c r="AX105" s="60">
        <v>17.899999999999999</v>
      </c>
      <c r="AY105" s="60">
        <v>18.899999999999999</v>
      </c>
      <c r="AZ105" s="60">
        <v>20.2</v>
      </c>
      <c r="BA105" s="61">
        <v>21</v>
      </c>
      <c r="BB105" s="61">
        <v>23.2</v>
      </c>
      <c r="BC105" s="61">
        <v>23.7</v>
      </c>
      <c r="BD105" s="62">
        <v>23.3</v>
      </c>
      <c r="BE105" s="64">
        <v>-1.7000000000000001E-2</v>
      </c>
      <c r="BF105" s="64">
        <v>6.4000000000000001E-2</v>
      </c>
      <c r="BG105" s="64">
        <v>6.0000000000000001E-3</v>
      </c>
    </row>
    <row r="106" spans="1:59" x14ac:dyDescent="0.2">
      <c r="A106" s="68" t="s">
        <v>124</v>
      </c>
      <c r="B106" s="60">
        <v>0</v>
      </c>
      <c r="C106" s="60">
        <v>0</v>
      </c>
      <c r="D106" s="60">
        <v>0</v>
      </c>
      <c r="E106" s="60">
        <v>0</v>
      </c>
      <c r="F106" s="60">
        <v>0</v>
      </c>
      <c r="G106" s="60">
        <v>0</v>
      </c>
      <c r="H106" s="60">
        <v>0</v>
      </c>
      <c r="I106" s="60">
        <v>0</v>
      </c>
      <c r="J106" s="60">
        <v>0</v>
      </c>
      <c r="K106" s="60">
        <v>0</v>
      </c>
      <c r="L106" s="60">
        <v>0</v>
      </c>
      <c r="M106" s="60">
        <v>0</v>
      </c>
      <c r="N106" s="60">
        <v>0</v>
      </c>
      <c r="O106" s="60">
        <v>0</v>
      </c>
      <c r="P106" s="60">
        <v>0</v>
      </c>
      <c r="Q106" s="60">
        <v>0</v>
      </c>
      <c r="R106" s="60">
        <v>0.27563100000000001</v>
      </c>
      <c r="S106" s="60">
        <v>1.4049039999999999</v>
      </c>
      <c r="T106" s="60">
        <v>1.653786</v>
      </c>
      <c r="U106" s="60">
        <v>2.4690490000000005</v>
      </c>
      <c r="V106" s="60">
        <v>3.245933</v>
      </c>
      <c r="W106" s="60">
        <v>3.4872526641544002</v>
      </c>
      <c r="X106" s="60">
        <v>4.8350865159441385</v>
      </c>
      <c r="Y106" s="60">
        <v>5.7064454218239478</v>
      </c>
      <c r="Z106" s="60">
        <v>5.5945801943335942</v>
      </c>
      <c r="AA106" s="88">
        <v>6.0652523330538184</v>
      </c>
      <c r="AB106" s="60">
        <v>7.5093600313999671</v>
      </c>
      <c r="AC106" s="60">
        <v>8.141338487151085</v>
      </c>
      <c r="AD106" s="60">
        <v>9.2208950812916974</v>
      </c>
      <c r="AE106" s="60">
        <v>10.205027734979444</v>
      </c>
      <c r="AF106" s="60">
        <v>10.568728933081434</v>
      </c>
      <c r="AG106" s="60">
        <v>12.313908541830626</v>
      </c>
      <c r="AH106" s="60">
        <v>15.446603825272868</v>
      </c>
      <c r="AI106" s="60">
        <v>16.494919043331553</v>
      </c>
      <c r="AJ106" s="60">
        <v>18.324122127903337</v>
      </c>
      <c r="AK106" s="60">
        <v>21.195368709631811</v>
      </c>
      <c r="AL106" s="60">
        <v>24.560527965946331</v>
      </c>
      <c r="AM106" s="60">
        <v>26.68924968424917</v>
      </c>
      <c r="AN106" s="60">
        <v>28.422178922264546</v>
      </c>
      <c r="AO106" s="60">
        <v>29.755036842367733</v>
      </c>
      <c r="AP106" s="60">
        <v>32.059190903284474</v>
      </c>
      <c r="AQ106" s="60">
        <v>33.011232274786749</v>
      </c>
      <c r="AR106" s="60">
        <v>35.172045275275053</v>
      </c>
      <c r="AS106" s="60">
        <v>36.941725625491877</v>
      </c>
      <c r="AT106" s="60">
        <v>38.1</v>
      </c>
      <c r="AU106" s="60">
        <v>43.2</v>
      </c>
      <c r="AV106" s="60">
        <v>44.3</v>
      </c>
      <c r="AW106" s="60">
        <v>48.6</v>
      </c>
      <c r="AX106" s="60">
        <v>48.9</v>
      </c>
      <c r="AY106" s="60">
        <v>49.9</v>
      </c>
      <c r="AZ106" s="60">
        <v>51</v>
      </c>
      <c r="BA106" s="61">
        <v>50.6</v>
      </c>
      <c r="BB106" s="61">
        <v>50.1</v>
      </c>
      <c r="BC106" s="61">
        <v>50</v>
      </c>
      <c r="BD106" s="62">
        <v>50.8</v>
      </c>
      <c r="BE106" s="64">
        <v>1.6E-2</v>
      </c>
      <c r="BF106" s="64">
        <v>3.1E-2</v>
      </c>
      <c r="BG106" s="64">
        <v>1.2999999999999999E-2</v>
      </c>
    </row>
    <row r="107" spans="1:59" x14ac:dyDescent="0.2">
      <c r="A107" s="68" t="s">
        <v>125</v>
      </c>
      <c r="B107" s="60">
        <v>0</v>
      </c>
      <c r="C107" s="60">
        <v>0</v>
      </c>
      <c r="D107" s="60">
        <v>0</v>
      </c>
      <c r="E107" s="60">
        <v>0</v>
      </c>
      <c r="F107" s="60">
        <v>0</v>
      </c>
      <c r="G107" s="60">
        <v>0</v>
      </c>
      <c r="H107" s="60">
        <v>0</v>
      </c>
      <c r="I107" s="60">
        <v>0</v>
      </c>
      <c r="J107" s="60">
        <v>0</v>
      </c>
      <c r="K107" s="60">
        <v>0</v>
      </c>
      <c r="L107" s="60">
        <v>0</v>
      </c>
      <c r="M107" s="60">
        <v>0</v>
      </c>
      <c r="N107" s="60">
        <v>0</v>
      </c>
      <c r="O107" s="60">
        <v>0</v>
      </c>
      <c r="P107" s="60">
        <v>0</v>
      </c>
      <c r="Q107" s="60">
        <v>0</v>
      </c>
      <c r="R107" s="60">
        <v>9.6500000000000006E-3</v>
      </c>
      <c r="S107" s="60">
        <v>1.8335000000000001E-2</v>
      </c>
      <c r="T107" s="60">
        <v>6.32075E-2</v>
      </c>
      <c r="U107" s="60">
        <v>5.5005000000000005E-2</v>
      </c>
      <c r="V107" s="60">
        <v>3.4257500000000003E-2</v>
      </c>
      <c r="W107" s="60">
        <v>3.5705000000000001E-2</v>
      </c>
      <c r="X107" s="60">
        <v>3.5705000000000001E-2</v>
      </c>
      <c r="Y107" s="60">
        <v>2.7020000000000002E-2</v>
      </c>
      <c r="Z107" s="60">
        <v>3.1845000000000005E-2</v>
      </c>
      <c r="AA107" s="88">
        <v>3.8600000000000002E-2</v>
      </c>
      <c r="AB107" s="60">
        <v>6.9480000000000014E-2</v>
      </c>
      <c r="AC107" s="60">
        <v>0.20265</v>
      </c>
      <c r="AD107" s="60">
        <v>0.24125000000000002</v>
      </c>
      <c r="AE107" s="60">
        <v>0.24125000000000002</v>
      </c>
      <c r="AF107" s="60">
        <v>0.14040749999999999</v>
      </c>
      <c r="AG107" s="60">
        <v>0.27695500000000006</v>
      </c>
      <c r="AH107" s="60">
        <v>0.51241500000000006</v>
      </c>
      <c r="AI107" s="60">
        <v>0.86850000000000005</v>
      </c>
      <c r="AJ107" s="60">
        <v>1.2545000000000002</v>
      </c>
      <c r="AK107" s="60">
        <v>1.544</v>
      </c>
      <c r="AL107" s="60">
        <v>1.9300000000000002</v>
      </c>
      <c r="AM107" s="60">
        <v>2.3160000000000003</v>
      </c>
      <c r="AN107" s="60">
        <v>2.2899450000000003</v>
      </c>
      <c r="AO107" s="60">
        <v>4.0144000000000002</v>
      </c>
      <c r="AP107" s="60">
        <v>6.2146000000000008</v>
      </c>
      <c r="AQ107" s="60">
        <v>6.7549999999999999</v>
      </c>
      <c r="AR107" s="60">
        <v>6.8322000000000003</v>
      </c>
      <c r="AS107" s="60">
        <v>7.2365350000000008</v>
      </c>
      <c r="AT107" s="60">
        <v>7.7</v>
      </c>
      <c r="AU107" s="60">
        <v>9.1</v>
      </c>
      <c r="AV107" s="60">
        <v>8.1999999999999993</v>
      </c>
      <c r="AW107" s="60">
        <v>9</v>
      </c>
      <c r="AX107" s="60">
        <v>9.4</v>
      </c>
      <c r="AY107" s="60">
        <v>9.9</v>
      </c>
      <c r="AZ107" s="60">
        <v>10.3</v>
      </c>
      <c r="BA107" s="61">
        <v>10.199999999999999</v>
      </c>
      <c r="BB107" s="61">
        <v>9.5</v>
      </c>
      <c r="BC107" s="61">
        <v>9.6999999999999993</v>
      </c>
      <c r="BD107" s="62">
        <v>9.9</v>
      </c>
      <c r="BE107" s="64">
        <v>0.02</v>
      </c>
      <c r="BF107" s="64">
        <v>2.9000000000000001E-2</v>
      </c>
      <c r="BG107" s="64">
        <v>3.0000000000000001E-3</v>
      </c>
    </row>
    <row r="108" spans="1:59" x14ac:dyDescent="0.2">
      <c r="A108" s="68" t="s">
        <v>126</v>
      </c>
      <c r="B108" s="60">
        <v>0.23286187500000002</v>
      </c>
      <c r="C108" s="60">
        <v>0.29840999999999995</v>
      </c>
      <c r="D108" s="60">
        <v>0.45520344499999982</v>
      </c>
      <c r="E108" s="60">
        <v>0.53621277499999975</v>
      </c>
      <c r="F108" s="60">
        <v>0.56957089999999966</v>
      </c>
      <c r="G108" s="60">
        <v>0.5953187499999999</v>
      </c>
      <c r="H108" s="60">
        <v>0.62549624999999975</v>
      </c>
      <c r="I108" s="60">
        <v>0.51740374999999972</v>
      </c>
      <c r="J108" s="60">
        <v>1.1337968749999998</v>
      </c>
      <c r="K108" s="60">
        <v>1.8355768749999997</v>
      </c>
      <c r="L108" s="60">
        <v>1.6162749999999995</v>
      </c>
      <c r="M108" s="60">
        <v>1.5182499999999999</v>
      </c>
      <c r="N108" s="60">
        <v>1.6834999999999996</v>
      </c>
      <c r="O108" s="60">
        <v>1.1976249999999999</v>
      </c>
      <c r="P108" s="60">
        <v>1.5672749999999995</v>
      </c>
      <c r="Q108" s="60">
        <v>1.8168749999999998</v>
      </c>
      <c r="R108" s="60">
        <v>2.0896999999999997</v>
      </c>
      <c r="S108" s="60">
        <v>2.1757749999999998</v>
      </c>
      <c r="T108" s="60">
        <v>2.470324999999999</v>
      </c>
      <c r="U108" s="60">
        <v>2.5647999999999991</v>
      </c>
      <c r="V108" s="60">
        <v>2.819375</v>
      </c>
      <c r="W108" s="60">
        <v>2.9661250000000008</v>
      </c>
      <c r="X108" s="60">
        <v>3.0001000000000002</v>
      </c>
      <c r="Y108" s="60">
        <v>2.7274437500000004</v>
      </c>
      <c r="Z108" s="60">
        <v>2.4237925000000002</v>
      </c>
      <c r="AA108" s="88">
        <v>2.2101099999999994</v>
      </c>
      <c r="AB108" s="60">
        <v>2.553675000000001</v>
      </c>
      <c r="AC108" s="60">
        <v>3.1773237500000007</v>
      </c>
      <c r="AD108" s="60">
        <v>3.4521049999999995</v>
      </c>
      <c r="AE108" s="60">
        <v>3.5942775</v>
      </c>
      <c r="AF108" s="60">
        <v>4.4450499999999993</v>
      </c>
      <c r="AG108" s="60">
        <v>4.1176537500000006</v>
      </c>
      <c r="AH108" s="60">
        <v>4.5291100000000002</v>
      </c>
      <c r="AI108" s="60">
        <v>3.9748954472587501</v>
      </c>
      <c r="AJ108" s="60">
        <v>4.0461059472587504</v>
      </c>
      <c r="AK108" s="60">
        <v>3.7089109811770014</v>
      </c>
      <c r="AL108" s="60">
        <v>3.6865059201700019</v>
      </c>
      <c r="AM108" s="60">
        <v>3.7545239404251851</v>
      </c>
      <c r="AN108" s="60">
        <v>4.5644288337946257</v>
      </c>
      <c r="AO108" s="60">
        <v>4.7816843406951097</v>
      </c>
      <c r="AP108" s="60">
        <v>5.5830723569875573</v>
      </c>
      <c r="AQ108" s="60">
        <v>5.7020192097297553</v>
      </c>
      <c r="AR108" s="60">
        <v>6.4133736970085753</v>
      </c>
      <c r="AS108" s="60">
        <v>6.3465271151184357</v>
      </c>
      <c r="AT108" s="60">
        <v>5.5</v>
      </c>
      <c r="AU108" s="60">
        <v>6.8</v>
      </c>
      <c r="AV108" s="60">
        <v>7.5</v>
      </c>
      <c r="AW108" s="60">
        <v>8.5</v>
      </c>
      <c r="AX108" s="60">
        <v>8.6</v>
      </c>
      <c r="AY108" s="60">
        <v>10.1</v>
      </c>
      <c r="AZ108" s="60">
        <v>12</v>
      </c>
      <c r="BA108" s="61">
        <v>11.4</v>
      </c>
      <c r="BB108" s="61">
        <v>11.4</v>
      </c>
      <c r="BC108" s="61">
        <v>11.3</v>
      </c>
      <c r="BD108" s="62">
        <v>10.3</v>
      </c>
      <c r="BE108" s="64">
        <v>-8.8999999999999996E-2</v>
      </c>
      <c r="BF108" s="64">
        <v>5.8999999999999997E-2</v>
      </c>
      <c r="BG108" s="64">
        <v>3.0000000000000001E-3</v>
      </c>
    </row>
    <row r="109" spans="1:59" s="55" customFormat="1" x14ac:dyDescent="0.2">
      <c r="A109" s="65" t="s">
        <v>127</v>
      </c>
      <c r="B109" s="66">
        <v>5.6231967756882959</v>
      </c>
      <c r="C109" s="66">
        <v>6.2389253062930159</v>
      </c>
      <c r="D109" s="66">
        <v>7.1391512040953753</v>
      </c>
      <c r="E109" s="66">
        <v>7.7818030576941943</v>
      </c>
      <c r="F109" s="66">
        <v>10.260042439901074</v>
      </c>
      <c r="G109" s="66">
        <v>14.232472538024652</v>
      </c>
      <c r="H109" s="66">
        <v>16.95509092490353</v>
      </c>
      <c r="I109" s="66">
        <v>19.641526399274582</v>
      </c>
      <c r="J109" s="66">
        <v>24.241146084622478</v>
      </c>
      <c r="K109" s="66">
        <v>30.2225377959514</v>
      </c>
      <c r="L109" s="66">
        <v>35.098710886553938</v>
      </c>
      <c r="M109" s="66">
        <v>40.584740582392953</v>
      </c>
      <c r="N109" s="66">
        <v>49.994352423923921</v>
      </c>
      <c r="O109" s="66">
        <v>59.994414293758297</v>
      </c>
      <c r="P109" s="66">
        <v>68.55563702023359</v>
      </c>
      <c r="Q109" s="66">
        <v>73.565239866992258</v>
      </c>
      <c r="R109" s="66">
        <v>74.386411889654042</v>
      </c>
      <c r="S109" s="66">
        <v>77.521927680063158</v>
      </c>
      <c r="T109" s="66">
        <v>85.436178794496271</v>
      </c>
      <c r="U109" s="66">
        <v>99.961862379438173</v>
      </c>
      <c r="V109" s="66">
        <v>108.59763294842426</v>
      </c>
      <c r="W109" s="66">
        <v>118.60786836350168</v>
      </c>
      <c r="X109" s="66">
        <v>125.93889911567747</v>
      </c>
      <c r="Y109" s="66">
        <v>134.2400157661167</v>
      </c>
      <c r="Z109" s="66">
        <v>142.97563302034089</v>
      </c>
      <c r="AA109" s="89">
        <v>152.002010659397</v>
      </c>
      <c r="AB109" s="66">
        <v>166.76605487874744</v>
      </c>
      <c r="AC109" s="66">
        <v>178.1265640315587</v>
      </c>
      <c r="AD109" s="66">
        <v>186.65592080477433</v>
      </c>
      <c r="AE109" s="66">
        <v>203.19303003128076</v>
      </c>
      <c r="AF109" s="66">
        <v>212.84180268374138</v>
      </c>
      <c r="AG109" s="66">
        <v>232.37148075450375</v>
      </c>
      <c r="AH109" s="66">
        <v>251.07086717560549</v>
      </c>
      <c r="AI109" s="66">
        <v>256.77366904151745</v>
      </c>
      <c r="AJ109" s="66">
        <v>277.27991542064137</v>
      </c>
      <c r="AK109" s="66">
        <v>298.41345643004803</v>
      </c>
      <c r="AL109" s="66">
        <v>316.64521436317199</v>
      </c>
      <c r="AM109" s="66">
        <v>331.32052078343787</v>
      </c>
      <c r="AN109" s="66">
        <v>358.82174903000083</v>
      </c>
      <c r="AO109" s="66">
        <v>380.20781977847059</v>
      </c>
      <c r="AP109" s="66">
        <v>408.46513182632145</v>
      </c>
      <c r="AQ109" s="66">
        <v>439.49440454369255</v>
      </c>
      <c r="AR109" s="66">
        <v>473.37354977364635</v>
      </c>
      <c r="AS109" s="66">
        <v>503.69919611735622</v>
      </c>
      <c r="AT109" s="66">
        <v>515.6</v>
      </c>
      <c r="AU109" s="66">
        <v>577.70000000000005</v>
      </c>
      <c r="AV109" s="66">
        <v>623.20000000000005</v>
      </c>
      <c r="AW109" s="66">
        <v>664.4</v>
      </c>
      <c r="AX109" s="66">
        <v>688.6</v>
      </c>
      <c r="AY109" s="66">
        <v>708.8</v>
      </c>
      <c r="AZ109" s="66">
        <v>720.2</v>
      </c>
      <c r="BA109" s="66">
        <v>737.5</v>
      </c>
      <c r="BB109" s="66">
        <v>776.1</v>
      </c>
      <c r="BC109" s="66">
        <v>831</v>
      </c>
      <c r="BD109" s="89">
        <v>869.9</v>
      </c>
      <c r="BE109" s="67">
        <v>4.7E-2</v>
      </c>
      <c r="BF109" s="67">
        <v>5.0999999999999997E-2</v>
      </c>
      <c r="BG109" s="134">
        <v>0.221</v>
      </c>
    </row>
    <row r="110" spans="1:59" x14ac:dyDescent="0.2">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88"/>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1"/>
      <c r="BB110" s="61"/>
      <c r="BC110" s="62"/>
      <c r="BD110" s="62"/>
      <c r="BE110" s="64"/>
      <c r="BF110" s="64"/>
      <c r="BG110" s="64"/>
    </row>
    <row r="111" spans="1:59" s="77" customFormat="1" x14ac:dyDescent="0.2">
      <c r="A111" s="74" t="s">
        <v>128</v>
      </c>
      <c r="B111" s="75">
        <v>630.6335632341893</v>
      </c>
      <c r="C111" s="75">
        <v>687.16573352827197</v>
      </c>
      <c r="D111" s="75">
        <v>737.74650183746007</v>
      </c>
      <c r="E111" s="75">
        <v>804.6414648029338</v>
      </c>
      <c r="F111" s="75">
        <v>883.55313039440637</v>
      </c>
      <c r="G111" s="75">
        <v>961.487728824074</v>
      </c>
      <c r="H111" s="75">
        <v>1029.2263842447549</v>
      </c>
      <c r="I111" s="75">
        <v>1086.1760494573307</v>
      </c>
      <c r="J111" s="75">
        <v>1137.711818621051</v>
      </c>
      <c r="K111" s="75">
        <v>1165.5716582175246</v>
      </c>
      <c r="L111" s="75">
        <v>1166.1053706689945</v>
      </c>
      <c r="M111" s="75">
        <v>1235.5176424724289</v>
      </c>
      <c r="N111" s="75">
        <v>1276.1244366210294</v>
      </c>
      <c r="O111" s="75">
        <v>1329.4886525666668</v>
      </c>
      <c r="P111" s="75">
        <v>1411.9357944687526</v>
      </c>
      <c r="Q111" s="75">
        <v>1423.7470618016905</v>
      </c>
      <c r="R111" s="75">
        <v>1439.5177910347825</v>
      </c>
      <c r="S111" s="75">
        <v>1447.0488595724564</v>
      </c>
      <c r="T111" s="75">
        <v>1470.3607378686904</v>
      </c>
      <c r="U111" s="75">
        <v>1590.2710490494569</v>
      </c>
      <c r="V111" s="75">
        <v>1626.1151249489915</v>
      </c>
      <c r="W111" s="75">
        <v>1642.0684266067506</v>
      </c>
      <c r="X111" s="75">
        <v>1728.2084208833344</v>
      </c>
      <c r="Y111" s="75">
        <v>1808.907305753052</v>
      </c>
      <c r="Z111" s="75">
        <v>1889.4007292503356</v>
      </c>
      <c r="AA111" s="92">
        <v>1948.492658689144</v>
      </c>
      <c r="AB111" s="75">
        <v>1997.6492072636522</v>
      </c>
      <c r="AC111" s="75">
        <v>1997.927205481632</v>
      </c>
      <c r="AD111" s="75">
        <v>2026.9971753242733</v>
      </c>
      <c r="AE111" s="75">
        <v>2039.417538540446</v>
      </c>
      <c r="AF111" s="75">
        <v>2110.9395735262838</v>
      </c>
      <c r="AG111" s="75">
        <v>2216.4372104097097</v>
      </c>
      <c r="AH111" s="75">
        <v>2203.5244580834756</v>
      </c>
      <c r="AI111" s="75">
        <v>2243.8762026959921</v>
      </c>
      <c r="AJ111" s="75">
        <v>2307.3938665595097</v>
      </c>
      <c r="AK111" s="75">
        <v>2399.1125943469874</v>
      </c>
      <c r="AL111" s="75">
        <v>2432.5442545813826</v>
      </c>
      <c r="AM111" s="75">
        <v>2504.6112296094107</v>
      </c>
      <c r="AN111" s="75">
        <v>2573.5371568393607</v>
      </c>
      <c r="AO111" s="75">
        <v>2671.7423192211818</v>
      </c>
      <c r="AP111" s="75">
        <v>2744.5421253045583</v>
      </c>
      <c r="AQ111" s="75">
        <v>2813.7323972325389</v>
      </c>
      <c r="AR111" s="75">
        <v>2928.9562380088946</v>
      </c>
      <c r="AS111" s="75">
        <v>2998.7605947125517</v>
      </c>
      <c r="AT111" s="75">
        <v>2941.1</v>
      </c>
      <c r="AU111" s="75">
        <v>3160.7</v>
      </c>
      <c r="AV111" s="75">
        <v>3237.1</v>
      </c>
      <c r="AW111" s="75">
        <v>3322</v>
      </c>
      <c r="AX111" s="75">
        <v>3376.6</v>
      </c>
      <c r="AY111" s="75">
        <v>3399.4</v>
      </c>
      <c r="AZ111" s="75">
        <v>3478</v>
      </c>
      <c r="BA111" s="75">
        <v>3559</v>
      </c>
      <c r="BB111" s="75">
        <v>3658.6</v>
      </c>
      <c r="BC111" s="75">
        <v>3851.7</v>
      </c>
      <c r="BD111" s="75">
        <v>3929.2</v>
      </c>
      <c r="BE111" s="76">
        <v>0.02</v>
      </c>
      <c r="BF111" s="76">
        <v>2.5000000000000001E-2</v>
      </c>
      <c r="BG111" s="76">
        <v>1</v>
      </c>
    </row>
    <row r="112" spans="1:59" x14ac:dyDescent="0.2">
      <c r="A112" s="52" t="s">
        <v>129</v>
      </c>
      <c r="B112" s="60">
        <v>471.63753228234395</v>
      </c>
      <c r="C112" s="60">
        <v>510.40035407350246</v>
      </c>
      <c r="D112" s="60">
        <v>542.4442596997344</v>
      </c>
      <c r="E112" s="60">
        <v>593.32728987088524</v>
      </c>
      <c r="F112" s="60">
        <v>654.30744474790617</v>
      </c>
      <c r="G112" s="60">
        <v>711.46104481050952</v>
      </c>
      <c r="H112" s="60">
        <v>756.63884394624677</v>
      </c>
      <c r="I112" s="60">
        <v>797.68892795789759</v>
      </c>
      <c r="J112" s="60">
        <v>819.72456421586446</v>
      </c>
      <c r="K112" s="60">
        <v>826.36181136086361</v>
      </c>
      <c r="L112" s="60">
        <v>795.30995455075822</v>
      </c>
      <c r="M112" s="60">
        <v>825.17608958430844</v>
      </c>
      <c r="N112" s="60">
        <v>830.23886544529989</v>
      </c>
      <c r="O112" s="60">
        <v>850.49778053977775</v>
      </c>
      <c r="P112" s="60">
        <v>892.12717491541684</v>
      </c>
      <c r="Q112" s="60">
        <v>884.33640194963402</v>
      </c>
      <c r="R112" s="60">
        <v>868.29930609839448</v>
      </c>
      <c r="S112" s="60">
        <v>830.39142931555682</v>
      </c>
      <c r="T112" s="60">
        <v>812.5934246734862</v>
      </c>
      <c r="U112" s="60">
        <v>871.81625022751962</v>
      </c>
      <c r="V112" s="60">
        <v>874.7818930456333</v>
      </c>
      <c r="W112" s="60">
        <v>847.48328876590733</v>
      </c>
      <c r="X112" s="60">
        <v>894.64841565222991</v>
      </c>
      <c r="Y112" s="60">
        <v>924.16116802907322</v>
      </c>
      <c r="Z112" s="60">
        <v>972.91774043918008</v>
      </c>
      <c r="AA112" s="88">
        <v>989.58893672547867</v>
      </c>
      <c r="AB112" s="60">
        <v>1025.513442433542</v>
      </c>
      <c r="AC112" s="60">
        <v>1048.1646791129644</v>
      </c>
      <c r="AD112" s="60">
        <v>1085.481216431552</v>
      </c>
      <c r="AE112" s="60">
        <v>1111.1873476481549</v>
      </c>
      <c r="AF112" s="60">
        <v>1170.3968405005144</v>
      </c>
      <c r="AG112" s="60">
        <v>1231.2679341492756</v>
      </c>
      <c r="AH112" s="60">
        <v>1243.3046612654541</v>
      </c>
      <c r="AI112" s="60">
        <v>1251.2357240969036</v>
      </c>
      <c r="AJ112" s="60">
        <v>1286.6178368974772</v>
      </c>
      <c r="AK112" s="60">
        <v>1339.2010434623364</v>
      </c>
      <c r="AL112" s="60">
        <v>1327.5152980435273</v>
      </c>
      <c r="AM112" s="60">
        <v>1359.0101587354441</v>
      </c>
      <c r="AN112" s="60">
        <v>1377.5308023694945</v>
      </c>
      <c r="AO112" s="60">
        <v>1400.0905504026832</v>
      </c>
      <c r="AP112" s="60">
        <v>1412.7303449113861</v>
      </c>
      <c r="AQ112" s="60">
        <v>1415.0812590696364</v>
      </c>
      <c r="AR112" s="60">
        <v>1466.5527371940118</v>
      </c>
      <c r="AS112" s="60">
        <v>1489.010416629726</v>
      </c>
      <c r="AT112" s="60">
        <v>1445.3</v>
      </c>
      <c r="AU112" s="60">
        <v>1542.9</v>
      </c>
      <c r="AV112" s="60">
        <v>1537.9</v>
      </c>
      <c r="AW112" s="60">
        <v>1573.9</v>
      </c>
      <c r="AX112" s="60">
        <v>1606.9</v>
      </c>
      <c r="AY112" s="60">
        <v>1581.9</v>
      </c>
      <c r="AZ112" s="60">
        <v>1615.1</v>
      </c>
      <c r="BA112" s="61">
        <v>1649.1</v>
      </c>
      <c r="BB112" s="61">
        <v>1669.5</v>
      </c>
      <c r="BC112" s="61">
        <v>1756.5</v>
      </c>
      <c r="BD112" s="62">
        <v>1801.1</v>
      </c>
      <c r="BE112" s="64">
        <v>2.5000000000000001E-2</v>
      </c>
      <c r="BF112" s="64">
        <v>1.6E-2</v>
      </c>
      <c r="BG112" s="64">
        <v>0.45800000000000002</v>
      </c>
    </row>
    <row r="113" spans="1:59" x14ac:dyDescent="0.2">
      <c r="A113" s="52" t="s">
        <v>130</v>
      </c>
      <c r="B113" s="60">
        <v>158.99603095184551</v>
      </c>
      <c r="C113" s="60">
        <v>176.76537945476952</v>
      </c>
      <c r="D113" s="60">
        <v>195.30224213772573</v>
      </c>
      <c r="E113" s="60">
        <v>211.31417493204853</v>
      </c>
      <c r="F113" s="60">
        <v>229.24568564650048</v>
      </c>
      <c r="G113" s="60">
        <v>250.02668401356485</v>
      </c>
      <c r="H113" s="60">
        <v>272.5875402985078</v>
      </c>
      <c r="I113" s="60">
        <v>288.48712149943293</v>
      </c>
      <c r="J113" s="60">
        <v>317.98725440518655</v>
      </c>
      <c r="K113" s="60">
        <v>339.20984685666104</v>
      </c>
      <c r="L113" s="60">
        <v>370.79541611823663</v>
      </c>
      <c r="M113" s="60">
        <v>410.34155288812048</v>
      </c>
      <c r="N113" s="60">
        <v>445.88557117572964</v>
      </c>
      <c r="O113" s="60">
        <v>478.99087202688918</v>
      </c>
      <c r="P113" s="60">
        <v>519.8086195533358</v>
      </c>
      <c r="Q113" s="60">
        <v>539.41065985205682</v>
      </c>
      <c r="R113" s="60">
        <v>571.21848493638834</v>
      </c>
      <c r="S113" s="60">
        <v>616.6574302568996</v>
      </c>
      <c r="T113" s="60">
        <v>657.76731319520411</v>
      </c>
      <c r="U113" s="60">
        <v>718.45479882193752</v>
      </c>
      <c r="V113" s="60">
        <v>751.33323190335796</v>
      </c>
      <c r="W113" s="60">
        <v>794.5851378408438</v>
      </c>
      <c r="X113" s="60">
        <v>833.56000523110481</v>
      </c>
      <c r="Y113" s="60">
        <v>884.7461377239797</v>
      </c>
      <c r="Z113" s="60">
        <v>916.48298881115522</v>
      </c>
      <c r="AA113" s="88">
        <v>958.90372196366479</v>
      </c>
      <c r="AB113" s="60">
        <v>972.13576483011127</v>
      </c>
      <c r="AC113" s="60">
        <v>949.76252636866764</v>
      </c>
      <c r="AD113" s="60">
        <v>941.51595889272164</v>
      </c>
      <c r="AE113" s="60">
        <v>928.23019089229069</v>
      </c>
      <c r="AF113" s="60">
        <v>940.54273302576996</v>
      </c>
      <c r="AG113" s="60">
        <v>985.16927626043469</v>
      </c>
      <c r="AH113" s="60">
        <v>960.2197968180219</v>
      </c>
      <c r="AI113" s="60">
        <v>992.64047859908908</v>
      </c>
      <c r="AJ113" s="60">
        <v>1020.7760296620324</v>
      </c>
      <c r="AK113" s="60">
        <v>1059.9115508846512</v>
      </c>
      <c r="AL113" s="60">
        <v>1105.0289565378557</v>
      </c>
      <c r="AM113" s="60">
        <v>1145.6010708739673</v>
      </c>
      <c r="AN113" s="60">
        <v>1196.0063544698664</v>
      </c>
      <c r="AO113" s="60">
        <v>1271.651768818499</v>
      </c>
      <c r="AP113" s="60">
        <v>1331.811780393173</v>
      </c>
      <c r="AQ113" s="60">
        <v>1398.6511381629032</v>
      </c>
      <c r="AR113" s="60">
        <v>1462.4035008148824</v>
      </c>
      <c r="AS113" s="60">
        <v>1509.7501780828252</v>
      </c>
      <c r="AT113" s="60">
        <v>1495.8</v>
      </c>
      <c r="AU113" s="60">
        <v>1617.7</v>
      </c>
      <c r="AV113" s="60">
        <v>1699.2</v>
      </c>
      <c r="AW113" s="60">
        <v>1748.1</v>
      </c>
      <c r="AX113" s="60">
        <v>1769.7</v>
      </c>
      <c r="AY113" s="60">
        <v>1817.5</v>
      </c>
      <c r="AZ113" s="60">
        <v>1862.9</v>
      </c>
      <c r="BA113" s="61">
        <v>1909.9</v>
      </c>
      <c r="BB113" s="61">
        <v>1989</v>
      </c>
      <c r="BC113" s="61">
        <v>2095.1</v>
      </c>
      <c r="BD113" s="62">
        <v>2128.1999999999998</v>
      </c>
      <c r="BE113" s="64">
        <v>1.6E-2</v>
      </c>
      <c r="BF113" s="64">
        <v>3.3000000000000002E-2</v>
      </c>
      <c r="BG113" s="64">
        <v>0.54200000000000004</v>
      </c>
    </row>
    <row r="114" spans="1:59" x14ac:dyDescent="0.2">
      <c r="A114" s="78" t="s">
        <v>131</v>
      </c>
      <c r="B114" s="79">
        <v>37.568593097205643</v>
      </c>
      <c r="C114" s="79">
        <v>42.502987846260403</v>
      </c>
      <c r="D114" s="79">
        <v>50.94654627792189</v>
      </c>
      <c r="E114" s="79">
        <v>66.028532801088744</v>
      </c>
      <c r="F114" s="79">
        <v>85.19411590841915</v>
      </c>
      <c r="G114" s="79">
        <v>107.50322826430825</v>
      </c>
      <c r="H114" s="79">
        <v>132.37773037711801</v>
      </c>
      <c r="I114" s="79">
        <v>161.13945410381837</v>
      </c>
      <c r="J114" s="79">
        <v>183.17883987552415</v>
      </c>
      <c r="K114" s="79">
        <v>207.37904793199047</v>
      </c>
      <c r="L114" s="79">
        <v>222.4841138561261</v>
      </c>
      <c r="M114" s="79">
        <v>241.94347108856914</v>
      </c>
      <c r="N114" s="79">
        <v>252.91115351405608</v>
      </c>
      <c r="O114" s="79">
        <v>262.62170297509658</v>
      </c>
      <c r="P114" s="79">
        <v>276.89504272198707</v>
      </c>
      <c r="Q114" s="79">
        <v>275.90204899149342</v>
      </c>
      <c r="R114" s="79">
        <v>272.90136056599704</v>
      </c>
      <c r="S114" s="79">
        <v>266.64352212005412</v>
      </c>
      <c r="T114" s="79">
        <v>276.96832023670339</v>
      </c>
      <c r="U114" s="79">
        <v>289.85828022672672</v>
      </c>
      <c r="V114" s="79">
        <v>305.39595325678539</v>
      </c>
      <c r="W114" s="79">
        <v>309.94534722341945</v>
      </c>
      <c r="X114" s="79">
        <v>324.87003893173585</v>
      </c>
      <c r="Y114" s="79">
        <v>321.99092795476804</v>
      </c>
      <c r="Z114" s="79">
        <v>330.36398702224574</v>
      </c>
      <c r="AA114" s="93">
        <v>346.24814918875791</v>
      </c>
      <c r="AB114" s="79">
        <v>357.55862407622686</v>
      </c>
      <c r="AC114" s="79">
        <v>347.44618789089304</v>
      </c>
      <c r="AD114" s="79">
        <v>361.51301481711403</v>
      </c>
      <c r="AE114" s="79">
        <v>359.9126071174453</v>
      </c>
      <c r="AF114" s="79">
        <v>388.69538273034544</v>
      </c>
      <c r="AG114" s="79">
        <v>428.05320513874068</v>
      </c>
      <c r="AH114" s="79">
        <v>421.32282293353921</v>
      </c>
      <c r="AI114" s="79">
        <v>433.99652175729977</v>
      </c>
      <c r="AJ114" s="79">
        <v>448.52720133557818</v>
      </c>
      <c r="AK114" s="79">
        <v>460.32106652963955</v>
      </c>
      <c r="AL114" s="79">
        <v>472.28906341917661</v>
      </c>
      <c r="AM114" s="79">
        <v>473.64069800593472</v>
      </c>
      <c r="AN114" s="79">
        <v>494.08404451354232</v>
      </c>
      <c r="AO114" s="79">
        <v>506.90229363779042</v>
      </c>
      <c r="AP114" s="79">
        <v>518.17802293816908</v>
      </c>
      <c r="AQ114" s="79">
        <v>511.67630711210199</v>
      </c>
      <c r="AR114" s="79">
        <v>505.886958851364</v>
      </c>
      <c r="AS114" s="79">
        <v>516.60920349996445</v>
      </c>
      <c r="AT114" s="79">
        <v>484.5</v>
      </c>
      <c r="AU114" s="79">
        <v>521.29999999999995</v>
      </c>
      <c r="AV114" s="79">
        <v>471</v>
      </c>
      <c r="AW114" s="79">
        <v>459.1</v>
      </c>
      <c r="AX114" s="79">
        <v>450.8</v>
      </c>
      <c r="AY114" s="79">
        <v>401.4</v>
      </c>
      <c r="AZ114" s="79">
        <v>418.7</v>
      </c>
      <c r="BA114" s="80">
        <v>448.8</v>
      </c>
      <c r="BB114" s="80">
        <v>463.8</v>
      </c>
      <c r="BC114" s="80">
        <v>457.2</v>
      </c>
      <c r="BD114" s="66">
        <v>469.6</v>
      </c>
      <c r="BE114" s="81">
        <v>2.7E-2</v>
      </c>
      <c r="BF114" s="81">
        <v>-1.2E-2</v>
      </c>
      <c r="BG114" s="81">
        <v>0.12</v>
      </c>
    </row>
    <row r="115" spans="1:59" x14ac:dyDescent="0.2">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94"/>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3"/>
      <c r="BB115" s="83"/>
      <c r="BC115" s="84">
        <f>BC96+BC98+BC101+BC102+BC106+BC107</f>
        <v>161.59999999999997</v>
      </c>
      <c r="BD115" s="84">
        <f>BD96+BD98+BD101+BD102+BD106+BD107</f>
        <v>163.6</v>
      </c>
      <c r="BE115" s="82"/>
      <c r="BF115" s="82"/>
      <c r="BG115" s="82"/>
    </row>
    <row r="116" spans="1:59" x14ac:dyDescent="0.2">
      <c r="A116" s="83" t="s">
        <v>132</v>
      </c>
      <c r="BG116" s="57" t="s">
        <v>133</v>
      </c>
    </row>
    <row r="117" spans="1:59" x14ac:dyDescent="0.2">
      <c r="A117" s="52" t="s">
        <v>134</v>
      </c>
      <c r="BC117" s="55" t="s">
        <v>242</v>
      </c>
    </row>
    <row r="118" spans="1:59" x14ac:dyDescent="0.2">
      <c r="A118" s="85" t="s">
        <v>135</v>
      </c>
    </row>
    <row r="119" spans="1:59" x14ac:dyDescent="0.2">
      <c r="A119" s="54" t="s">
        <v>136</v>
      </c>
    </row>
    <row r="120" spans="1:59" x14ac:dyDescent="0.2">
      <c r="A120" s="54" t="s">
        <v>137</v>
      </c>
    </row>
    <row r="121" spans="1:59" x14ac:dyDescent="0.2">
      <c r="A121" s="54" t="s">
        <v>138</v>
      </c>
    </row>
    <row r="122" spans="1:59" x14ac:dyDescent="0.2">
      <c r="A122" s="54" t="s">
        <v>139</v>
      </c>
    </row>
    <row r="123" spans="1:59" x14ac:dyDescent="0.2">
      <c r="A123" s="52" t="s">
        <v>140</v>
      </c>
      <c r="K123" s="54"/>
      <c r="L123" s="55"/>
      <c r="AZ123" s="52"/>
      <c r="BA123" s="52"/>
      <c r="BB123" s="52"/>
      <c r="BC123" s="52"/>
      <c r="BD123" s="52"/>
    </row>
    <row r="124" spans="1:59" x14ac:dyDescent="0.2">
      <c r="A124" s="52" t="s">
        <v>141</v>
      </c>
    </row>
    <row r="125" spans="1:59" x14ac:dyDescent="0.2">
      <c r="A125" s="54" t="s">
        <v>142</v>
      </c>
    </row>
    <row r="126" spans="1:59" x14ac:dyDescent="0.2">
      <c r="A126" s="52" t="s">
        <v>143</v>
      </c>
    </row>
    <row r="127" spans="1:59" x14ac:dyDescent="0.2">
      <c r="A127" s="55" t="s">
        <v>144</v>
      </c>
    </row>
  </sheetData>
  <mergeCells count="1">
    <mergeCell ref="BE2:BF2"/>
  </mergeCells>
  <phoneticPr fontId="3"/>
  <conditionalFormatting sqref="BE54:BG54">
    <cfRule type="cellIs" dxfId="15" priority="3" operator="lessThanOrEqual">
      <formula>0</formula>
    </cfRule>
    <cfRule type="cellIs" dxfId="14" priority="4" operator="greaterThan">
      <formula>0</formula>
    </cfRule>
  </conditionalFormatting>
  <conditionalFormatting sqref="BE54:BG54">
    <cfRule type="cellIs" dxfId="13" priority="1" operator="lessThanOrEqual">
      <formula>0</formula>
    </cfRule>
    <cfRule type="cellIs" dxfId="12" priority="2" operator="greaterThan">
      <formula>0</formula>
    </cfRule>
  </conditionalFormatting>
  <conditionalFormatting sqref="BE4:BG53 BE55:BG114">
    <cfRule type="cellIs" dxfId="11" priority="7" operator="lessThanOrEqual">
      <formula>0</formula>
    </cfRule>
    <cfRule type="cellIs" dxfId="10" priority="8" operator="greaterThan">
      <formula>0</formula>
    </cfRule>
  </conditionalFormatting>
  <conditionalFormatting sqref="BE4:BG53 BE55:BG56">
    <cfRule type="cellIs" dxfId="9" priority="5" operator="lessThanOrEqual">
      <formula>0</formula>
    </cfRule>
    <cfRule type="cellIs" dxfId="8" priority="6" operator="greaterThan">
      <formula>0</formula>
    </cfRule>
  </conditionalFormatting>
  <hyperlinks>
    <hyperlink ref="J1" location="Contents!A1" display="Contents" xr:uid="{5E6E5094-D4B0-453D-9C31-F66C9631E5B6}"/>
    <hyperlink ref="BI1" location="Contents!A1" display="Contents" xr:uid="{AE943E27-EE9E-4174-85DD-37D22780D9DC}"/>
  </hyperlinks>
  <pageMargins left="0.25" right="0" top="0.25" bottom="0" header="0" footer="0"/>
  <pageSetup paperSize="8"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37C9B-1F87-4137-9C7B-70C6D17C20B0}">
  <sheetPr>
    <tabColor rgb="FFFFFF00"/>
  </sheetPr>
  <dimension ref="A1:P87"/>
  <sheetViews>
    <sheetView zoomScale="130" zoomScaleNormal="130" workbookViewId="0">
      <selection activeCell="L81" sqref="L81"/>
    </sheetView>
  </sheetViews>
  <sheetFormatPr defaultRowHeight="12.75" x14ac:dyDescent="0.15"/>
  <cols>
    <col min="1" max="1" width="16" style="96" customWidth="1"/>
    <col min="2" max="2" width="6" style="96" customWidth="1"/>
    <col min="3" max="6" width="5.375" style="96" customWidth="1"/>
    <col min="7" max="7" width="5.5" style="96" customWidth="1"/>
    <col min="8" max="11" width="5.375" style="96" customWidth="1"/>
    <col min="12" max="12" width="4.875" style="96" customWidth="1"/>
    <col min="13" max="13" width="5.875" style="96" customWidth="1"/>
    <col min="14" max="14" width="5.625" style="96" customWidth="1"/>
    <col min="15" max="15" width="4.875" style="96" customWidth="1"/>
    <col min="16" max="16" width="10.5" style="96" customWidth="1"/>
    <col min="17" max="16384" width="9" style="96"/>
  </cols>
  <sheetData>
    <row r="1" spans="1:16" ht="15" customHeight="1" x14ac:dyDescent="0.15">
      <c r="A1" s="137" t="s">
        <v>148</v>
      </c>
      <c r="B1" s="137"/>
      <c r="C1" s="137"/>
      <c r="D1" s="137"/>
      <c r="E1" s="137"/>
      <c r="F1" s="137"/>
      <c r="G1" s="137"/>
      <c r="H1" s="137"/>
      <c r="I1" s="137"/>
      <c r="J1" s="137"/>
      <c r="K1" s="137"/>
      <c r="L1" s="137"/>
      <c r="M1" s="137"/>
      <c r="N1" s="137"/>
      <c r="O1" s="137"/>
      <c r="P1" s="137"/>
    </row>
    <row r="2" spans="1:16" ht="25.5" customHeight="1" x14ac:dyDescent="0.15">
      <c r="A2" s="97" t="s">
        <v>149</v>
      </c>
      <c r="B2" s="98">
        <v>2009</v>
      </c>
      <c r="C2" s="98">
        <v>2010</v>
      </c>
      <c r="D2" s="98">
        <v>2011</v>
      </c>
      <c r="E2" s="98">
        <v>2012</v>
      </c>
      <c r="F2" s="98">
        <v>2013</v>
      </c>
      <c r="G2" s="98">
        <v>2014</v>
      </c>
      <c r="H2" s="98">
        <v>2015</v>
      </c>
      <c r="I2" s="98">
        <v>2016</v>
      </c>
      <c r="J2" s="98">
        <v>2017</v>
      </c>
      <c r="K2" s="98">
        <v>2018</v>
      </c>
      <c r="L2" s="99">
        <v>2019</v>
      </c>
      <c r="M2" s="100" t="s">
        <v>150</v>
      </c>
      <c r="N2" s="133" t="s">
        <v>243</v>
      </c>
      <c r="O2" s="101" t="s">
        <v>151</v>
      </c>
    </row>
    <row r="3" spans="1:16" ht="9" customHeight="1" x14ac:dyDescent="0.15">
      <c r="A3" s="102" t="s">
        <v>152</v>
      </c>
      <c r="B3" s="103">
        <v>86.6</v>
      </c>
      <c r="C3" s="103">
        <v>88.3</v>
      </c>
      <c r="D3" s="103">
        <v>97.5</v>
      </c>
      <c r="E3" s="103">
        <v>97.2</v>
      </c>
      <c r="F3" s="103">
        <v>104.3</v>
      </c>
      <c r="G3" s="103">
        <v>109.6</v>
      </c>
      <c r="H3" s="103">
        <v>109.8</v>
      </c>
      <c r="I3" s="103">
        <v>106.2</v>
      </c>
      <c r="J3" s="103">
        <v>109.3</v>
      </c>
      <c r="K3" s="103">
        <v>118.3</v>
      </c>
      <c r="L3" s="104">
        <v>120.3</v>
      </c>
      <c r="M3" s="105">
        <v>1.7000000000000001E-2</v>
      </c>
      <c r="N3" s="106">
        <v>2.8000000000000001E-2</v>
      </c>
      <c r="O3" s="106">
        <v>3.1E-2</v>
      </c>
    </row>
    <row r="4" spans="1:16" ht="9" customHeight="1" x14ac:dyDescent="0.15">
      <c r="A4" s="107" t="s">
        <v>153</v>
      </c>
      <c r="B4" s="108">
        <v>65.2</v>
      </c>
      <c r="C4" s="108">
        <v>66</v>
      </c>
      <c r="D4" s="108">
        <v>70.8</v>
      </c>
      <c r="E4" s="108">
        <v>73.7</v>
      </c>
      <c r="F4" s="108">
        <v>77.8</v>
      </c>
      <c r="G4" s="108">
        <v>78.8</v>
      </c>
      <c r="H4" s="108">
        <v>80.8</v>
      </c>
      <c r="I4" s="108">
        <v>83</v>
      </c>
      <c r="J4" s="108">
        <v>86</v>
      </c>
      <c r="K4" s="108">
        <v>87.6</v>
      </c>
      <c r="L4" s="109">
        <v>90.7</v>
      </c>
      <c r="M4" s="110">
        <v>3.5000000000000003E-2</v>
      </c>
      <c r="N4" s="111">
        <v>3.9E-2</v>
      </c>
      <c r="O4" s="111">
        <v>2.3E-2</v>
      </c>
    </row>
    <row r="5" spans="1:16" ht="9" customHeight="1" x14ac:dyDescent="0.15">
      <c r="A5" s="112" t="s">
        <v>154</v>
      </c>
      <c r="B5" s="113">
        <v>617.6</v>
      </c>
      <c r="C5" s="113">
        <v>648.20000000000005</v>
      </c>
      <c r="D5" s="113">
        <v>658.2</v>
      </c>
      <c r="E5" s="113">
        <v>688.1</v>
      </c>
      <c r="F5" s="113">
        <v>707</v>
      </c>
      <c r="G5" s="113">
        <v>722.3</v>
      </c>
      <c r="H5" s="113">
        <v>743.6</v>
      </c>
      <c r="I5" s="113">
        <v>749.1</v>
      </c>
      <c r="J5" s="113">
        <v>740</v>
      </c>
      <c r="K5" s="113">
        <v>819.9</v>
      </c>
      <c r="L5" s="114">
        <v>846.6</v>
      </c>
      <c r="M5" s="115">
        <v>3.3000000000000002E-2</v>
      </c>
      <c r="N5" s="116">
        <v>2.7E-2</v>
      </c>
      <c r="O5" s="116">
        <v>0.215</v>
      </c>
    </row>
    <row r="6" spans="1:16" ht="9" customHeight="1" x14ac:dyDescent="0.15">
      <c r="A6" s="117" t="s">
        <v>155</v>
      </c>
      <c r="B6" s="118">
        <v>769.4</v>
      </c>
      <c r="C6" s="118">
        <v>802.5</v>
      </c>
      <c r="D6" s="118">
        <v>826.6</v>
      </c>
      <c r="E6" s="118">
        <v>859</v>
      </c>
      <c r="F6" s="118">
        <v>889.1</v>
      </c>
      <c r="G6" s="118">
        <v>910.7</v>
      </c>
      <c r="H6" s="118">
        <v>934.1</v>
      </c>
      <c r="I6" s="118">
        <v>938.3</v>
      </c>
      <c r="J6" s="118">
        <v>935.3</v>
      </c>
      <c r="K6" s="118">
        <v>1025.8</v>
      </c>
      <c r="L6" s="119">
        <v>1057.5999999999999</v>
      </c>
      <c r="M6" s="120">
        <v>3.1E-2</v>
      </c>
      <c r="N6" s="121">
        <v>2.8000000000000001E-2</v>
      </c>
      <c r="O6" s="121">
        <v>0.26900000000000002</v>
      </c>
    </row>
    <row r="7" spans="1:16" ht="9" customHeight="1" x14ac:dyDescent="0.15">
      <c r="A7" s="102" t="s">
        <v>156</v>
      </c>
      <c r="B7" s="103">
        <v>41.8</v>
      </c>
      <c r="C7" s="103">
        <v>42.1</v>
      </c>
      <c r="D7" s="103">
        <v>43.8</v>
      </c>
      <c r="E7" s="103">
        <v>45.7</v>
      </c>
      <c r="F7" s="103">
        <v>46</v>
      </c>
      <c r="G7" s="103">
        <v>46.2</v>
      </c>
      <c r="H7" s="103">
        <v>46.7</v>
      </c>
      <c r="I7" s="103">
        <v>48.2</v>
      </c>
      <c r="J7" s="103">
        <v>48.3</v>
      </c>
      <c r="K7" s="103">
        <v>48.7</v>
      </c>
      <c r="L7" s="104">
        <v>47.5</v>
      </c>
      <c r="M7" s="105">
        <v>-2.5000000000000001E-2</v>
      </c>
      <c r="N7" s="106">
        <v>1.2E-2</v>
      </c>
      <c r="O7" s="106">
        <v>1.2E-2</v>
      </c>
    </row>
    <row r="8" spans="1:16" ht="9" customHeight="1" x14ac:dyDescent="0.15">
      <c r="A8" s="107" t="s">
        <v>157</v>
      </c>
      <c r="B8" s="108">
        <v>20.7</v>
      </c>
      <c r="C8" s="108">
        <v>27.6</v>
      </c>
      <c r="D8" s="108">
        <v>27.5</v>
      </c>
      <c r="E8" s="108">
        <v>32.6</v>
      </c>
      <c r="F8" s="108">
        <v>38.4</v>
      </c>
      <c r="G8" s="108">
        <v>40.700000000000003</v>
      </c>
      <c r="H8" s="108">
        <v>42.9</v>
      </c>
      <c r="I8" s="108">
        <v>37.1</v>
      </c>
      <c r="J8" s="108">
        <v>37.6</v>
      </c>
      <c r="K8" s="108">
        <v>35.9</v>
      </c>
      <c r="L8" s="109">
        <v>35.799999999999997</v>
      </c>
      <c r="M8" s="110">
        <v>-2E-3</v>
      </c>
      <c r="N8" s="111">
        <v>3.4000000000000002E-2</v>
      </c>
      <c r="O8" s="111">
        <v>8.9999999999999993E-3</v>
      </c>
    </row>
    <row r="9" spans="1:16" ht="9" customHeight="1" x14ac:dyDescent="0.15">
      <c r="A9" s="107" t="s">
        <v>158</v>
      </c>
      <c r="B9" s="108">
        <v>2.8</v>
      </c>
      <c r="C9" s="108">
        <v>5.7</v>
      </c>
      <c r="D9" s="108">
        <v>5.8</v>
      </c>
      <c r="E9" s="108">
        <v>5.3</v>
      </c>
      <c r="F9" s="108">
        <v>5.3</v>
      </c>
      <c r="G9" s="108">
        <v>4.4000000000000004</v>
      </c>
      <c r="H9" s="108">
        <v>4.8</v>
      </c>
      <c r="I9" s="108">
        <v>5.9</v>
      </c>
      <c r="J9" s="108">
        <v>5.6</v>
      </c>
      <c r="K9" s="108">
        <v>6.4</v>
      </c>
      <c r="L9" s="109">
        <v>6.5</v>
      </c>
      <c r="M9" s="110">
        <v>1.0999999999999999E-2</v>
      </c>
      <c r="N9" s="111">
        <v>8.7999999999999995E-2</v>
      </c>
      <c r="O9" s="111">
        <v>2E-3</v>
      </c>
    </row>
    <row r="10" spans="1:16" ht="9" customHeight="1" x14ac:dyDescent="0.15">
      <c r="A10" s="107" t="s">
        <v>159</v>
      </c>
      <c r="B10" s="108">
        <v>8.4</v>
      </c>
      <c r="C10" s="108">
        <v>8.6999999999999993</v>
      </c>
      <c r="D10" s="108">
        <v>8.5</v>
      </c>
      <c r="E10" s="108">
        <v>9.5</v>
      </c>
      <c r="F10" s="108">
        <v>10.5</v>
      </c>
      <c r="G10" s="108">
        <v>11.4</v>
      </c>
      <c r="H10" s="108">
        <v>11.2</v>
      </c>
      <c r="I10" s="108">
        <v>12.1</v>
      </c>
      <c r="J10" s="108">
        <v>12.4</v>
      </c>
      <c r="K10" s="108">
        <v>13.2</v>
      </c>
      <c r="L10" s="109">
        <v>13.4</v>
      </c>
      <c r="M10" s="110">
        <v>1.7999999999999999E-2</v>
      </c>
      <c r="N10" s="111">
        <v>6.0999999999999999E-2</v>
      </c>
      <c r="O10" s="111">
        <v>3.0000000000000001E-3</v>
      </c>
    </row>
    <row r="11" spans="1:16" ht="9" customHeight="1" x14ac:dyDescent="0.15">
      <c r="A11" s="107" t="s">
        <v>160</v>
      </c>
      <c r="B11" s="108">
        <v>0.6</v>
      </c>
      <c r="C11" s="108">
        <v>0.6</v>
      </c>
      <c r="D11" s="108">
        <v>0.6</v>
      </c>
      <c r="E11" s="108">
        <v>0.7</v>
      </c>
      <c r="F11" s="108">
        <v>0.9</v>
      </c>
      <c r="G11" s="108">
        <v>0.9</v>
      </c>
      <c r="H11" s="108">
        <v>0.8</v>
      </c>
      <c r="I11" s="108">
        <v>0.9</v>
      </c>
      <c r="J11" s="108">
        <v>0.8</v>
      </c>
      <c r="K11" s="108">
        <v>0.7</v>
      </c>
      <c r="L11" s="109">
        <v>0.6</v>
      </c>
      <c r="M11" s="110">
        <v>-0.106</v>
      </c>
      <c r="N11" s="111">
        <v>3.5999999999999997E-2</v>
      </c>
      <c r="O11" s="122" t="s">
        <v>161</v>
      </c>
    </row>
    <row r="12" spans="1:16" ht="9" customHeight="1" x14ac:dyDescent="0.15">
      <c r="A12" s="107" t="s">
        <v>162</v>
      </c>
      <c r="B12" s="108">
        <v>3.3</v>
      </c>
      <c r="C12" s="108">
        <v>5.4</v>
      </c>
      <c r="D12" s="108">
        <v>6.3</v>
      </c>
      <c r="E12" s="108">
        <v>6.9</v>
      </c>
      <c r="F12" s="108">
        <v>6.7</v>
      </c>
      <c r="G12" s="108">
        <v>7.4</v>
      </c>
      <c r="H12" s="108">
        <v>7.6</v>
      </c>
      <c r="I12" s="108">
        <v>8.5</v>
      </c>
      <c r="J12" s="108">
        <v>7.5</v>
      </c>
      <c r="K12" s="108">
        <v>8</v>
      </c>
      <c r="L12" s="109">
        <v>8.3000000000000007</v>
      </c>
      <c r="M12" s="110">
        <v>3.6999999999999998E-2</v>
      </c>
      <c r="N12" s="111">
        <v>9.4E-2</v>
      </c>
      <c r="O12" s="111">
        <v>2E-3</v>
      </c>
    </row>
    <row r="13" spans="1:16" ht="9" customHeight="1" x14ac:dyDescent="0.15">
      <c r="A13" s="107" t="s">
        <v>163</v>
      </c>
      <c r="B13" s="108">
        <v>19.100000000000001</v>
      </c>
      <c r="C13" s="108">
        <v>20.7</v>
      </c>
      <c r="D13" s="108">
        <v>20.5</v>
      </c>
      <c r="E13" s="108">
        <v>20.2</v>
      </c>
      <c r="F13" s="108">
        <v>20.399999999999999</v>
      </c>
      <c r="G13" s="108">
        <v>20.5</v>
      </c>
      <c r="H13" s="108">
        <v>19.600000000000001</v>
      </c>
      <c r="I13" s="108">
        <v>16.899999999999999</v>
      </c>
      <c r="J13" s="108">
        <v>18.3</v>
      </c>
      <c r="K13" s="108">
        <v>17.399999999999999</v>
      </c>
      <c r="L13" s="109">
        <v>17.5</v>
      </c>
      <c r="M13" s="110">
        <v>0.01</v>
      </c>
      <c r="N13" s="111">
        <v>-0.01</v>
      </c>
      <c r="O13" s="111">
        <v>4.0000000000000001E-3</v>
      </c>
    </row>
    <row r="14" spans="1:16" ht="9" customHeight="1" x14ac:dyDescent="0.15">
      <c r="A14" s="107" t="s">
        <v>164</v>
      </c>
      <c r="B14" s="108">
        <v>34.200000000000003</v>
      </c>
      <c r="C14" s="108">
        <v>31.3</v>
      </c>
      <c r="D14" s="108">
        <v>33.299999999999997</v>
      </c>
      <c r="E14" s="108">
        <v>34.6</v>
      </c>
      <c r="F14" s="108">
        <v>32.299999999999997</v>
      </c>
      <c r="G14" s="108">
        <v>34</v>
      </c>
      <c r="H14" s="108">
        <v>37</v>
      </c>
      <c r="I14" s="108">
        <v>37.200000000000003</v>
      </c>
      <c r="J14" s="108">
        <v>38.6</v>
      </c>
      <c r="K14" s="108">
        <v>31.6</v>
      </c>
      <c r="L14" s="109">
        <v>26.5</v>
      </c>
      <c r="M14" s="110">
        <v>-0.16300000000000001</v>
      </c>
      <c r="N14" s="111">
        <v>-0.01</v>
      </c>
      <c r="O14" s="111">
        <v>7.0000000000000001E-3</v>
      </c>
    </row>
    <row r="15" spans="1:16" ht="9" customHeight="1" x14ac:dyDescent="0.15">
      <c r="A15" s="112" t="s">
        <v>165</v>
      </c>
      <c r="B15" s="113">
        <v>4.9000000000000004</v>
      </c>
      <c r="C15" s="113">
        <v>5.0999999999999996</v>
      </c>
      <c r="D15" s="113">
        <v>5.8</v>
      </c>
      <c r="E15" s="113">
        <v>6.3</v>
      </c>
      <c r="F15" s="113">
        <v>6.9</v>
      </c>
      <c r="G15" s="113">
        <v>7.2</v>
      </c>
      <c r="H15" s="113">
        <v>7.1</v>
      </c>
      <c r="I15" s="113">
        <v>7.3</v>
      </c>
      <c r="J15" s="113">
        <v>7.2</v>
      </c>
      <c r="K15" s="113">
        <v>8</v>
      </c>
      <c r="L15" s="114">
        <v>9.1999999999999993</v>
      </c>
      <c r="M15" s="115">
        <v>0.14699999999999999</v>
      </c>
      <c r="N15" s="116">
        <v>5.3999999999999999E-2</v>
      </c>
      <c r="O15" s="116">
        <v>2E-3</v>
      </c>
    </row>
    <row r="16" spans="1:16" ht="9" customHeight="1" x14ac:dyDescent="0.15">
      <c r="A16" s="117" t="s">
        <v>166</v>
      </c>
      <c r="B16" s="118">
        <v>135.80000000000001</v>
      </c>
      <c r="C16" s="118">
        <v>147.30000000000001</v>
      </c>
      <c r="D16" s="118">
        <v>152.1</v>
      </c>
      <c r="E16" s="118">
        <v>161.80000000000001</v>
      </c>
      <c r="F16" s="118">
        <v>167.3</v>
      </c>
      <c r="G16" s="118">
        <v>172.6</v>
      </c>
      <c r="H16" s="118">
        <v>177.8</v>
      </c>
      <c r="I16" s="118">
        <v>174.2</v>
      </c>
      <c r="J16" s="118">
        <v>176.3</v>
      </c>
      <c r="K16" s="118">
        <v>169.9</v>
      </c>
      <c r="L16" s="119">
        <v>165.4</v>
      </c>
      <c r="M16" s="120">
        <v>-2.7E-2</v>
      </c>
      <c r="N16" s="121">
        <v>1.9E-2</v>
      </c>
      <c r="O16" s="121">
        <v>4.2000000000000003E-2</v>
      </c>
    </row>
    <row r="17" spans="1:15" ht="9" customHeight="1" x14ac:dyDescent="0.15">
      <c r="A17" s="102" t="s">
        <v>167</v>
      </c>
      <c r="B17" s="103">
        <v>8.8000000000000007</v>
      </c>
      <c r="C17" s="103">
        <v>9.6</v>
      </c>
      <c r="D17" s="103">
        <v>9</v>
      </c>
      <c r="E17" s="103">
        <v>8.6</v>
      </c>
      <c r="F17" s="103">
        <v>8.1999999999999993</v>
      </c>
      <c r="G17" s="103">
        <v>7.5</v>
      </c>
      <c r="H17" s="103">
        <v>8</v>
      </c>
      <c r="I17" s="103">
        <v>8.3000000000000007</v>
      </c>
      <c r="J17" s="103">
        <v>9.1</v>
      </c>
      <c r="K17" s="103">
        <v>8.6999999999999993</v>
      </c>
      <c r="L17" s="104">
        <v>8.9</v>
      </c>
      <c r="M17" s="105">
        <v>2.5000000000000001E-2</v>
      </c>
      <c r="N17" s="106">
        <v>-4.0000000000000001E-3</v>
      </c>
      <c r="O17" s="106">
        <v>2E-3</v>
      </c>
    </row>
    <row r="18" spans="1:15" ht="9" customHeight="1" x14ac:dyDescent="0.15">
      <c r="A18" s="107" t="s">
        <v>168</v>
      </c>
      <c r="B18" s="108">
        <v>17.600000000000001</v>
      </c>
      <c r="C18" s="108">
        <v>19.399999999999999</v>
      </c>
      <c r="D18" s="108">
        <v>16.5</v>
      </c>
      <c r="E18" s="108">
        <v>16.7</v>
      </c>
      <c r="F18" s="108">
        <v>16.5</v>
      </c>
      <c r="G18" s="108">
        <v>14.5</v>
      </c>
      <c r="H18" s="108">
        <v>15.8</v>
      </c>
      <c r="I18" s="108">
        <v>16.2</v>
      </c>
      <c r="J18" s="108">
        <v>16.399999999999999</v>
      </c>
      <c r="K18" s="108">
        <v>16.899999999999999</v>
      </c>
      <c r="L18" s="109">
        <v>17.399999999999999</v>
      </c>
      <c r="M18" s="110">
        <v>0.03</v>
      </c>
      <c r="N18" s="111">
        <v>-3.0000000000000001E-3</v>
      </c>
      <c r="O18" s="111">
        <v>4.0000000000000001E-3</v>
      </c>
    </row>
    <row r="19" spans="1:15" ht="9" customHeight="1" x14ac:dyDescent="0.15">
      <c r="A19" s="107" t="s">
        <v>169</v>
      </c>
      <c r="B19" s="108">
        <v>7.9</v>
      </c>
      <c r="C19" s="108">
        <v>9.4</v>
      </c>
      <c r="D19" s="108">
        <v>7.9</v>
      </c>
      <c r="E19" s="108">
        <v>8</v>
      </c>
      <c r="F19" s="108">
        <v>8.1</v>
      </c>
      <c r="G19" s="108">
        <v>7.2</v>
      </c>
      <c r="H19" s="108">
        <v>7.5</v>
      </c>
      <c r="I19" s="108">
        <v>8.1999999999999993</v>
      </c>
      <c r="J19" s="108">
        <v>8.4</v>
      </c>
      <c r="K19" s="108">
        <v>8</v>
      </c>
      <c r="L19" s="109">
        <v>8.3000000000000007</v>
      </c>
      <c r="M19" s="110">
        <v>4.2999999999999997E-2</v>
      </c>
      <c r="N19" s="111">
        <v>-4.0000000000000001E-3</v>
      </c>
      <c r="O19" s="111">
        <v>2E-3</v>
      </c>
    </row>
    <row r="20" spans="1:15" ht="9" customHeight="1" x14ac:dyDescent="0.15">
      <c r="A20" s="107" t="s">
        <v>170</v>
      </c>
      <c r="B20" s="108">
        <v>3.7</v>
      </c>
      <c r="C20" s="108">
        <v>4.0999999999999996</v>
      </c>
      <c r="D20" s="108">
        <v>3.6</v>
      </c>
      <c r="E20" s="108">
        <v>3.2</v>
      </c>
      <c r="F20" s="108">
        <v>3</v>
      </c>
      <c r="G20" s="108">
        <v>2.7</v>
      </c>
      <c r="H20" s="108">
        <v>2.2999999999999998</v>
      </c>
      <c r="I20" s="108">
        <v>2</v>
      </c>
      <c r="J20" s="108">
        <v>1.8</v>
      </c>
      <c r="K20" s="108">
        <v>2.1</v>
      </c>
      <c r="L20" s="109">
        <v>2</v>
      </c>
      <c r="M20" s="110">
        <v>-3.7999999999999999E-2</v>
      </c>
      <c r="N20" s="111">
        <v>-6.7000000000000004E-2</v>
      </c>
      <c r="O20" s="111">
        <v>1E-3</v>
      </c>
    </row>
    <row r="21" spans="1:15" ht="9" customHeight="1" x14ac:dyDescent="0.15">
      <c r="A21" s="107" t="s">
        <v>171</v>
      </c>
      <c r="B21" s="108">
        <v>44.7</v>
      </c>
      <c r="C21" s="108">
        <v>49.6</v>
      </c>
      <c r="D21" s="108">
        <v>43</v>
      </c>
      <c r="E21" s="108">
        <v>44.4</v>
      </c>
      <c r="F21" s="108">
        <v>45.1</v>
      </c>
      <c r="G21" s="108">
        <v>37.9</v>
      </c>
      <c r="H21" s="108">
        <v>40.799999999999997</v>
      </c>
      <c r="I21" s="108">
        <v>44.5</v>
      </c>
      <c r="J21" s="108">
        <v>44.8</v>
      </c>
      <c r="K21" s="108">
        <v>42.7</v>
      </c>
      <c r="L21" s="109">
        <v>43.4</v>
      </c>
      <c r="M21" s="110">
        <v>1.7000000000000001E-2</v>
      </c>
      <c r="N21" s="111">
        <v>-8.0000000000000002E-3</v>
      </c>
      <c r="O21" s="111">
        <v>1.0999999999999999E-2</v>
      </c>
    </row>
    <row r="22" spans="1:15" ht="9" customHeight="1" x14ac:dyDescent="0.15">
      <c r="A22" s="107" t="s">
        <v>172</v>
      </c>
      <c r="B22" s="108">
        <v>84.4</v>
      </c>
      <c r="C22" s="108">
        <v>88.1</v>
      </c>
      <c r="D22" s="108">
        <v>80.900000000000006</v>
      </c>
      <c r="E22" s="108">
        <v>81.099999999999994</v>
      </c>
      <c r="F22" s="108">
        <v>85</v>
      </c>
      <c r="G22" s="108">
        <v>73.900000000000006</v>
      </c>
      <c r="H22" s="108">
        <v>77</v>
      </c>
      <c r="I22" s="108">
        <v>84.9</v>
      </c>
      <c r="J22" s="108">
        <v>87.7</v>
      </c>
      <c r="K22" s="108">
        <v>85.9</v>
      </c>
      <c r="L22" s="109">
        <v>88.7</v>
      </c>
      <c r="M22" s="110">
        <v>3.3000000000000002E-2</v>
      </c>
      <c r="N22" s="111">
        <v>-4.0000000000000001E-3</v>
      </c>
      <c r="O22" s="111">
        <v>2.3E-2</v>
      </c>
    </row>
    <row r="23" spans="1:15" ht="9" customHeight="1" x14ac:dyDescent="0.15">
      <c r="A23" s="107" t="s">
        <v>173</v>
      </c>
      <c r="B23" s="108">
        <v>3.4</v>
      </c>
      <c r="C23" s="108">
        <v>3.7</v>
      </c>
      <c r="D23" s="108">
        <v>4.5999999999999996</v>
      </c>
      <c r="E23" s="108">
        <v>4.2</v>
      </c>
      <c r="F23" s="108">
        <v>3.7</v>
      </c>
      <c r="G23" s="108">
        <v>2.8</v>
      </c>
      <c r="H23" s="108">
        <v>3.1</v>
      </c>
      <c r="I23" s="108">
        <v>4</v>
      </c>
      <c r="J23" s="108">
        <v>4.8</v>
      </c>
      <c r="K23" s="108">
        <v>4.7</v>
      </c>
      <c r="L23" s="109">
        <v>5.0999999999999996</v>
      </c>
      <c r="M23" s="110">
        <v>0.09</v>
      </c>
      <c r="N23" s="111">
        <v>1.4999999999999999E-2</v>
      </c>
      <c r="O23" s="111">
        <v>1E-3</v>
      </c>
    </row>
    <row r="24" spans="1:15" ht="9" customHeight="1" x14ac:dyDescent="0.15">
      <c r="A24" s="107" t="s">
        <v>174</v>
      </c>
      <c r="B24" s="108">
        <v>10.6</v>
      </c>
      <c r="C24" s="108">
        <v>11.4</v>
      </c>
      <c r="D24" s="108">
        <v>10.9</v>
      </c>
      <c r="E24" s="108">
        <v>9.6999999999999993</v>
      </c>
      <c r="F24" s="108">
        <v>9.1</v>
      </c>
      <c r="G24" s="108">
        <v>8.1</v>
      </c>
      <c r="H24" s="108">
        <v>8.6999999999999993</v>
      </c>
      <c r="I24" s="108">
        <v>9.3000000000000007</v>
      </c>
      <c r="J24" s="108">
        <v>9.9</v>
      </c>
      <c r="K24" s="108">
        <v>9.6</v>
      </c>
      <c r="L24" s="109">
        <v>9.8000000000000007</v>
      </c>
      <c r="M24" s="110">
        <v>0.02</v>
      </c>
      <c r="N24" s="111">
        <v>-2.4E-2</v>
      </c>
      <c r="O24" s="111">
        <v>2E-3</v>
      </c>
    </row>
    <row r="25" spans="1:15" ht="9" customHeight="1" x14ac:dyDescent="0.15">
      <c r="A25" s="107" t="s">
        <v>175</v>
      </c>
      <c r="B25" s="108">
        <v>74.3</v>
      </c>
      <c r="C25" s="108">
        <v>79.099999999999994</v>
      </c>
      <c r="D25" s="108">
        <v>74.2</v>
      </c>
      <c r="E25" s="108">
        <v>71.400000000000006</v>
      </c>
      <c r="F25" s="108">
        <v>66.7</v>
      </c>
      <c r="G25" s="108">
        <v>59</v>
      </c>
      <c r="H25" s="108">
        <v>64.3</v>
      </c>
      <c r="I25" s="108">
        <v>67.5</v>
      </c>
      <c r="J25" s="108">
        <v>71.599999999999994</v>
      </c>
      <c r="K25" s="108">
        <v>69.2</v>
      </c>
      <c r="L25" s="109">
        <v>70.8</v>
      </c>
      <c r="M25" s="110">
        <v>2.3E-2</v>
      </c>
      <c r="N25" s="111">
        <v>-1.4999999999999999E-2</v>
      </c>
      <c r="O25" s="111">
        <v>1.7999999999999999E-2</v>
      </c>
    </row>
    <row r="26" spans="1:15" ht="9" customHeight="1" x14ac:dyDescent="0.15">
      <c r="A26" s="107" t="s">
        <v>176</v>
      </c>
      <c r="B26" s="108">
        <v>41.4</v>
      </c>
      <c r="C26" s="108">
        <v>46.8</v>
      </c>
      <c r="D26" s="108">
        <v>40.9</v>
      </c>
      <c r="E26" s="108">
        <v>39.299999999999997</v>
      </c>
      <c r="F26" s="108">
        <v>39.1</v>
      </c>
      <c r="G26" s="108">
        <v>34.5</v>
      </c>
      <c r="H26" s="108">
        <v>34.1</v>
      </c>
      <c r="I26" s="108">
        <v>35.200000000000003</v>
      </c>
      <c r="J26" s="108">
        <v>36.200000000000003</v>
      </c>
      <c r="K26" s="108">
        <v>35.4</v>
      </c>
      <c r="L26" s="109">
        <v>36.799999999999997</v>
      </c>
      <c r="M26" s="110">
        <v>4.2000000000000003E-2</v>
      </c>
      <c r="N26" s="111">
        <v>-1.2999999999999999E-2</v>
      </c>
      <c r="O26" s="111">
        <v>8.9999999999999993E-3</v>
      </c>
    </row>
    <row r="27" spans="1:15" ht="9" customHeight="1" x14ac:dyDescent="0.15">
      <c r="A27" s="107" t="s">
        <v>177</v>
      </c>
      <c r="B27" s="108">
        <v>4.0999999999999996</v>
      </c>
      <c r="C27" s="108">
        <v>4.0999999999999996</v>
      </c>
      <c r="D27" s="108">
        <v>4</v>
      </c>
      <c r="E27" s="108">
        <v>4</v>
      </c>
      <c r="F27" s="108">
        <v>4</v>
      </c>
      <c r="G27" s="108">
        <v>4.3</v>
      </c>
      <c r="H27" s="108">
        <v>4.5</v>
      </c>
      <c r="I27" s="108">
        <v>4.4000000000000004</v>
      </c>
      <c r="J27" s="108">
        <v>4.5999999999999996</v>
      </c>
      <c r="K27" s="108">
        <v>4.5</v>
      </c>
      <c r="L27" s="109">
        <v>4.5</v>
      </c>
      <c r="M27" s="110">
        <v>2E-3</v>
      </c>
      <c r="N27" s="111">
        <v>4.0000000000000001E-3</v>
      </c>
      <c r="O27" s="111">
        <v>1E-3</v>
      </c>
    </row>
    <row r="28" spans="1:15" ht="9" customHeight="1" x14ac:dyDescent="0.15">
      <c r="A28" s="107" t="s">
        <v>178</v>
      </c>
      <c r="B28" s="108">
        <v>15.1</v>
      </c>
      <c r="C28" s="108">
        <v>16.2</v>
      </c>
      <c r="D28" s="108">
        <v>16.5</v>
      </c>
      <c r="E28" s="108">
        <v>17.399999999999999</v>
      </c>
      <c r="F28" s="108">
        <v>17.399999999999999</v>
      </c>
      <c r="G28" s="108">
        <v>17</v>
      </c>
      <c r="H28" s="108">
        <v>17.100000000000001</v>
      </c>
      <c r="I28" s="108">
        <v>18.3</v>
      </c>
      <c r="J28" s="108">
        <v>19.2</v>
      </c>
      <c r="K28" s="108">
        <v>19.899999999999999</v>
      </c>
      <c r="L28" s="109">
        <v>20.399999999999999</v>
      </c>
      <c r="M28" s="110">
        <v>2.3E-2</v>
      </c>
      <c r="N28" s="111">
        <v>2.4E-2</v>
      </c>
      <c r="O28" s="111">
        <v>5.0000000000000001E-3</v>
      </c>
    </row>
    <row r="29" spans="1:15" ht="9" customHeight="1" x14ac:dyDescent="0.15">
      <c r="A29" s="107" t="s">
        <v>179</v>
      </c>
      <c r="B29" s="108">
        <v>4.8</v>
      </c>
      <c r="C29" s="108">
        <v>5.2</v>
      </c>
      <c r="D29" s="108">
        <v>5.3</v>
      </c>
      <c r="E29" s="108">
        <v>4.5999999999999996</v>
      </c>
      <c r="F29" s="108">
        <v>4.3</v>
      </c>
      <c r="G29" s="108">
        <v>4.0999999999999996</v>
      </c>
      <c r="H29" s="108">
        <v>4.8</v>
      </c>
      <c r="I29" s="108">
        <v>5.0999999999999996</v>
      </c>
      <c r="J29" s="108">
        <v>6.3</v>
      </c>
      <c r="K29" s="108">
        <v>5.8</v>
      </c>
      <c r="L29" s="109">
        <v>6.1</v>
      </c>
      <c r="M29" s="110">
        <v>5.7000000000000002E-2</v>
      </c>
      <c r="N29" s="111">
        <v>1.9E-2</v>
      </c>
      <c r="O29" s="111">
        <v>2E-3</v>
      </c>
    </row>
    <row r="30" spans="1:15" ht="9" customHeight="1" x14ac:dyDescent="0.15">
      <c r="A30" s="107" t="s">
        <v>180</v>
      </c>
      <c r="B30" s="108">
        <v>12.3</v>
      </c>
      <c r="C30" s="108">
        <v>12.5</v>
      </c>
      <c r="D30" s="108">
        <v>12.9</v>
      </c>
      <c r="E30" s="108">
        <v>12.5</v>
      </c>
      <c r="F30" s="108">
        <v>11.4</v>
      </c>
      <c r="G30" s="108">
        <v>10.9</v>
      </c>
      <c r="H30" s="108">
        <v>10.4</v>
      </c>
      <c r="I30" s="108">
        <v>10.5</v>
      </c>
      <c r="J30" s="108">
        <v>11.3</v>
      </c>
      <c r="K30" s="108">
        <v>11.6</v>
      </c>
      <c r="L30" s="109">
        <v>10.9</v>
      </c>
      <c r="M30" s="110">
        <v>-5.8999999999999997E-2</v>
      </c>
      <c r="N30" s="111">
        <v>-0.02</v>
      </c>
      <c r="O30" s="111">
        <v>3.0000000000000001E-3</v>
      </c>
    </row>
    <row r="31" spans="1:15" ht="9" customHeight="1" x14ac:dyDescent="0.15">
      <c r="A31" s="107" t="s">
        <v>181</v>
      </c>
      <c r="B31" s="108">
        <v>36.299999999999997</v>
      </c>
      <c r="C31" s="108">
        <v>36.200000000000003</v>
      </c>
      <c r="D31" s="108">
        <v>33.6</v>
      </c>
      <c r="E31" s="108">
        <v>33.200000000000003</v>
      </c>
      <c r="F31" s="108">
        <v>30.3</v>
      </c>
      <c r="G31" s="108">
        <v>27.5</v>
      </c>
      <c r="H31" s="108">
        <v>28.5</v>
      </c>
      <c r="I31" s="108">
        <v>29.1</v>
      </c>
      <c r="J31" s="108">
        <v>31.7</v>
      </c>
      <c r="K31" s="108">
        <v>31.5</v>
      </c>
      <c r="L31" s="109">
        <v>36.1</v>
      </c>
      <c r="M31" s="110">
        <v>0.14799999999999999</v>
      </c>
      <c r="N31" s="111">
        <v>-2.5000000000000001E-2</v>
      </c>
      <c r="O31" s="111">
        <v>8.9999999999999993E-3</v>
      </c>
    </row>
    <row r="32" spans="1:15" ht="9" customHeight="1" x14ac:dyDescent="0.15">
      <c r="A32" s="107" t="s">
        <v>182</v>
      </c>
      <c r="B32" s="108">
        <v>1.1000000000000001</v>
      </c>
      <c r="C32" s="108">
        <v>1.5</v>
      </c>
      <c r="D32" s="108">
        <v>1.2</v>
      </c>
      <c r="E32" s="108">
        <v>1.1000000000000001</v>
      </c>
      <c r="F32" s="108">
        <v>1</v>
      </c>
      <c r="G32" s="108">
        <v>0.8</v>
      </c>
      <c r="H32" s="108">
        <v>0.9</v>
      </c>
      <c r="I32" s="108">
        <v>1</v>
      </c>
      <c r="J32" s="108">
        <v>1</v>
      </c>
      <c r="K32" s="108">
        <v>1</v>
      </c>
      <c r="L32" s="109">
        <v>1</v>
      </c>
      <c r="M32" s="110">
        <v>3.2000000000000001E-2</v>
      </c>
      <c r="N32" s="111">
        <v>1.7000000000000001E-2</v>
      </c>
      <c r="O32" s="122" t="s">
        <v>161</v>
      </c>
    </row>
    <row r="33" spans="1:15" ht="9" customHeight="1" x14ac:dyDescent="0.15">
      <c r="A33" s="107" t="s">
        <v>183</v>
      </c>
      <c r="B33" s="108">
        <v>3.1</v>
      </c>
      <c r="C33" s="108">
        <v>3.5</v>
      </c>
      <c r="D33" s="108">
        <v>3.1</v>
      </c>
      <c r="E33" s="108">
        <v>3.4</v>
      </c>
      <c r="F33" s="108">
        <v>3.6</v>
      </c>
      <c r="G33" s="108">
        <v>3.1</v>
      </c>
      <c r="H33" s="108">
        <v>3.3</v>
      </c>
      <c r="I33" s="108">
        <v>3.5</v>
      </c>
      <c r="J33" s="108">
        <v>3.5</v>
      </c>
      <c r="K33" s="108">
        <v>3.3</v>
      </c>
      <c r="L33" s="109">
        <v>3.4</v>
      </c>
      <c r="M33" s="110">
        <v>2.4E-2</v>
      </c>
      <c r="N33" s="111">
        <v>2E-3</v>
      </c>
      <c r="O33" s="111">
        <v>1E-3</v>
      </c>
    </row>
    <row r="34" spans="1:15" ht="9" customHeight="1" x14ac:dyDescent="0.15">
      <c r="A34" s="107" t="s">
        <v>184</v>
      </c>
      <c r="B34" s="108">
        <v>33.700000000000003</v>
      </c>
      <c r="C34" s="108">
        <v>35.799999999999997</v>
      </c>
      <c r="D34" s="108">
        <v>41.8</v>
      </c>
      <c r="E34" s="108">
        <v>43.3</v>
      </c>
      <c r="F34" s="108">
        <v>44</v>
      </c>
      <c r="G34" s="108">
        <v>46.6</v>
      </c>
      <c r="H34" s="108">
        <v>46</v>
      </c>
      <c r="I34" s="108">
        <v>44.5</v>
      </c>
      <c r="J34" s="108">
        <v>51.6</v>
      </c>
      <c r="K34" s="108">
        <v>47.2</v>
      </c>
      <c r="L34" s="109">
        <v>43.2</v>
      </c>
      <c r="M34" s="110">
        <v>-8.5000000000000006E-2</v>
      </c>
      <c r="N34" s="111">
        <v>0.03</v>
      </c>
      <c r="O34" s="111">
        <v>1.0999999999999999E-2</v>
      </c>
    </row>
    <row r="35" spans="1:15" ht="9" customHeight="1" x14ac:dyDescent="0.15">
      <c r="A35" s="107" t="s">
        <v>185</v>
      </c>
      <c r="B35" s="108">
        <v>48.9</v>
      </c>
      <c r="C35" s="108">
        <v>54.6</v>
      </c>
      <c r="D35" s="108">
        <v>56.1</v>
      </c>
      <c r="E35" s="108">
        <v>51.8</v>
      </c>
      <c r="F35" s="108">
        <v>47.7</v>
      </c>
      <c r="G35" s="108">
        <v>40.299999999999997</v>
      </c>
      <c r="H35" s="108">
        <v>32</v>
      </c>
      <c r="I35" s="108">
        <v>31.4</v>
      </c>
      <c r="J35" s="108">
        <v>30.2</v>
      </c>
      <c r="K35" s="108">
        <v>30.6</v>
      </c>
      <c r="L35" s="109">
        <v>28.2</v>
      </c>
      <c r="M35" s="110">
        <v>-7.6999999999999999E-2</v>
      </c>
      <c r="N35" s="111">
        <v>-6.9000000000000006E-2</v>
      </c>
      <c r="O35" s="111">
        <v>7.0000000000000001E-3</v>
      </c>
    </row>
    <row r="36" spans="1:15" ht="9" customHeight="1" x14ac:dyDescent="0.15">
      <c r="A36" s="107" t="s">
        <v>186</v>
      </c>
      <c r="B36" s="108">
        <v>91.2</v>
      </c>
      <c r="C36" s="108">
        <v>98.5</v>
      </c>
      <c r="D36" s="108">
        <v>81.900000000000006</v>
      </c>
      <c r="E36" s="108">
        <v>76.900000000000006</v>
      </c>
      <c r="F36" s="108">
        <v>76.3</v>
      </c>
      <c r="G36" s="108">
        <v>70.099999999999994</v>
      </c>
      <c r="H36" s="108">
        <v>72</v>
      </c>
      <c r="I36" s="108">
        <v>80.7</v>
      </c>
      <c r="J36" s="108">
        <v>78.599999999999994</v>
      </c>
      <c r="K36" s="108">
        <v>79.3</v>
      </c>
      <c r="L36" s="109">
        <v>78.8</v>
      </c>
      <c r="M36" s="110">
        <v>-5.0000000000000001E-3</v>
      </c>
      <c r="N36" s="111">
        <v>-2.1000000000000001E-2</v>
      </c>
      <c r="O36" s="111">
        <v>0.02</v>
      </c>
    </row>
    <row r="37" spans="1:15" ht="9" customHeight="1" x14ac:dyDescent="0.15">
      <c r="A37" s="112" t="s">
        <v>187</v>
      </c>
      <c r="B37" s="113">
        <v>29.8</v>
      </c>
      <c r="C37" s="113">
        <v>33.5</v>
      </c>
      <c r="D37" s="113">
        <v>32.299999999999997</v>
      </c>
      <c r="E37" s="113">
        <v>30.7</v>
      </c>
      <c r="F37" s="113">
        <v>29.7</v>
      </c>
      <c r="G37" s="113">
        <v>27.2</v>
      </c>
      <c r="H37" s="113">
        <v>28.1</v>
      </c>
      <c r="I37" s="113">
        <v>28.9</v>
      </c>
      <c r="J37" s="113">
        <v>30.3</v>
      </c>
      <c r="K37" s="113">
        <v>30.2</v>
      </c>
      <c r="L37" s="114">
        <v>30.1</v>
      </c>
      <c r="M37" s="115">
        <v>-4.0000000000000001E-3</v>
      </c>
      <c r="N37" s="116">
        <v>-1.2E-2</v>
      </c>
      <c r="O37" s="116">
        <v>8.0000000000000002E-3</v>
      </c>
    </row>
    <row r="38" spans="1:15" ht="9" customHeight="1" x14ac:dyDescent="0.15">
      <c r="A38" s="117" t="s">
        <v>188</v>
      </c>
      <c r="B38" s="118">
        <v>577.4</v>
      </c>
      <c r="C38" s="118">
        <v>622.9</v>
      </c>
      <c r="D38" s="118">
        <v>580.4</v>
      </c>
      <c r="E38" s="118">
        <v>565.70000000000005</v>
      </c>
      <c r="F38" s="118">
        <v>554.4</v>
      </c>
      <c r="G38" s="118">
        <v>500</v>
      </c>
      <c r="H38" s="118">
        <v>509.2</v>
      </c>
      <c r="I38" s="118">
        <v>537.4</v>
      </c>
      <c r="J38" s="118">
        <v>558.9</v>
      </c>
      <c r="K38" s="118">
        <v>548</v>
      </c>
      <c r="L38" s="119">
        <v>554.1</v>
      </c>
      <c r="M38" s="120">
        <v>1.0999999999999999E-2</v>
      </c>
      <c r="N38" s="121">
        <v>-1.2999999999999999E-2</v>
      </c>
      <c r="O38" s="121">
        <v>0.14099999999999999</v>
      </c>
    </row>
    <row r="39" spans="1:15" ht="9" customHeight="1" x14ac:dyDescent="0.15">
      <c r="A39" s="102" t="s">
        <v>189</v>
      </c>
      <c r="B39" s="103">
        <v>8.6</v>
      </c>
      <c r="C39" s="103">
        <v>8.1</v>
      </c>
      <c r="D39" s="103">
        <v>8.9</v>
      </c>
      <c r="E39" s="103">
        <v>9.4</v>
      </c>
      <c r="F39" s="103">
        <v>9.4</v>
      </c>
      <c r="G39" s="103">
        <v>9.9</v>
      </c>
      <c r="H39" s="103">
        <v>11.1</v>
      </c>
      <c r="I39" s="103">
        <v>10.9</v>
      </c>
      <c r="J39" s="103">
        <v>10.6</v>
      </c>
      <c r="K39" s="103">
        <v>10.8</v>
      </c>
      <c r="L39" s="104">
        <v>11.8</v>
      </c>
      <c r="M39" s="105">
        <v>0.09</v>
      </c>
      <c r="N39" s="106">
        <v>8.0000000000000002E-3</v>
      </c>
      <c r="O39" s="106">
        <v>3.0000000000000001E-3</v>
      </c>
    </row>
    <row r="40" spans="1:15" ht="9" customHeight="1" x14ac:dyDescent="0.15">
      <c r="A40" s="107" t="s">
        <v>190</v>
      </c>
      <c r="B40" s="108">
        <v>16.899999999999999</v>
      </c>
      <c r="C40" s="108">
        <v>20.7</v>
      </c>
      <c r="D40" s="108">
        <v>19.2</v>
      </c>
      <c r="E40" s="108">
        <v>19.399999999999999</v>
      </c>
      <c r="F40" s="108">
        <v>19.3</v>
      </c>
      <c r="G40" s="108">
        <v>19.100000000000001</v>
      </c>
      <c r="H40" s="108">
        <v>17.899999999999999</v>
      </c>
      <c r="I40" s="108">
        <v>17.8</v>
      </c>
      <c r="J40" s="108">
        <v>18.2</v>
      </c>
      <c r="K40" s="108">
        <v>19.3</v>
      </c>
      <c r="L40" s="109">
        <v>19.3</v>
      </c>
      <c r="M40" s="110">
        <v>-3.0000000000000001E-3</v>
      </c>
      <c r="N40" s="111">
        <v>-3.0000000000000001E-3</v>
      </c>
      <c r="O40" s="111">
        <v>5.0000000000000001E-3</v>
      </c>
    </row>
    <row r="41" spans="1:15" ht="9" customHeight="1" x14ac:dyDescent="0.15">
      <c r="A41" s="107" t="s">
        <v>191</v>
      </c>
      <c r="B41" s="108">
        <v>10.1</v>
      </c>
      <c r="C41" s="108">
        <v>11</v>
      </c>
      <c r="D41" s="108">
        <v>12.2</v>
      </c>
      <c r="E41" s="108">
        <v>13</v>
      </c>
      <c r="F41" s="108">
        <v>13.6</v>
      </c>
      <c r="G41" s="108">
        <v>15</v>
      </c>
      <c r="H41" s="108">
        <v>15.3</v>
      </c>
      <c r="I41" s="108">
        <v>15.8</v>
      </c>
      <c r="J41" s="108">
        <v>16.8</v>
      </c>
      <c r="K41" s="108">
        <v>19</v>
      </c>
      <c r="L41" s="109">
        <v>17.899999999999999</v>
      </c>
      <c r="M41" s="110">
        <v>-5.8000000000000003E-2</v>
      </c>
      <c r="N41" s="111">
        <v>0.06</v>
      </c>
      <c r="O41" s="111">
        <v>5.0000000000000001E-3</v>
      </c>
    </row>
    <row r="42" spans="1:15" ht="9" customHeight="1" x14ac:dyDescent="0.15">
      <c r="A42" s="107" t="s">
        <v>192</v>
      </c>
      <c r="B42" s="108">
        <v>397.8</v>
      </c>
      <c r="C42" s="108">
        <v>423.9</v>
      </c>
      <c r="D42" s="108">
        <v>435.6</v>
      </c>
      <c r="E42" s="108">
        <v>428.6</v>
      </c>
      <c r="F42" s="108">
        <v>424.9</v>
      </c>
      <c r="G42" s="108">
        <v>422.2</v>
      </c>
      <c r="H42" s="108">
        <v>408.7</v>
      </c>
      <c r="I42" s="108">
        <v>420.6</v>
      </c>
      <c r="J42" s="108">
        <v>431.1</v>
      </c>
      <c r="K42" s="108">
        <v>454.5</v>
      </c>
      <c r="L42" s="109">
        <v>444.3</v>
      </c>
      <c r="M42" s="110">
        <v>-2.1999999999999999E-2</v>
      </c>
      <c r="N42" s="111">
        <v>7.0000000000000001E-3</v>
      </c>
      <c r="O42" s="111">
        <v>0.113</v>
      </c>
    </row>
    <row r="43" spans="1:15" ht="9" customHeight="1" x14ac:dyDescent="0.15">
      <c r="A43" s="107" t="s">
        <v>193</v>
      </c>
      <c r="B43" s="108">
        <v>17.100000000000001</v>
      </c>
      <c r="C43" s="108">
        <v>18.3</v>
      </c>
      <c r="D43" s="108">
        <v>20.7</v>
      </c>
      <c r="E43" s="108">
        <v>22.9</v>
      </c>
      <c r="F43" s="108">
        <v>19.3</v>
      </c>
      <c r="G43" s="108">
        <v>20</v>
      </c>
      <c r="H43" s="108">
        <v>25.4</v>
      </c>
      <c r="I43" s="108">
        <v>25.1</v>
      </c>
      <c r="J43" s="108">
        <v>24.8</v>
      </c>
      <c r="K43" s="108">
        <v>28.4</v>
      </c>
      <c r="L43" s="109">
        <v>31.5</v>
      </c>
      <c r="M43" s="110">
        <v>0.111</v>
      </c>
      <c r="N43" s="111">
        <v>0.13700000000000001</v>
      </c>
      <c r="O43" s="111">
        <v>8.0000000000000002E-3</v>
      </c>
    </row>
    <row r="44" spans="1:15" ht="9" customHeight="1" x14ac:dyDescent="0.15">
      <c r="A44" s="107" t="s">
        <v>194</v>
      </c>
      <c r="B44" s="108">
        <v>44.1</v>
      </c>
      <c r="C44" s="108">
        <v>44</v>
      </c>
      <c r="D44" s="108">
        <v>47.4</v>
      </c>
      <c r="E44" s="108">
        <v>46.2</v>
      </c>
      <c r="F44" s="108">
        <v>46.2</v>
      </c>
      <c r="G44" s="108">
        <v>48.5</v>
      </c>
      <c r="H44" s="108">
        <v>46.3</v>
      </c>
      <c r="I44" s="108">
        <v>43.3</v>
      </c>
      <c r="J44" s="108">
        <v>43.1</v>
      </c>
      <c r="K44" s="108">
        <v>44.4</v>
      </c>
      <c r="L44" s="109">
        <v>43.4</v>
      </c>
      <c r="M44" s="110">
        <v>-2.1999999999999999E-2</v>
      </c>
      <c r="N44" s="111">
        <v>1E-3</v>
      </c>
      <c r="O44" s="111">
        <v>1.0999999999999999E-2</v>
      </c>
    </row>
    <row r="45" spans="1:15" ht="9" customHeight="1" x14ac:dyDescent="0.15">
      <c r="A45" s="112" t="s">
        <v>195</v>
      </c>
      <c r="B45" s="113">
        <v>5.3</v>
      </c>
      <c r="C45" s="113">
        <v>5.2</v>
      </c>
      <c r="D45" s="113">
        <v>5.5</v>
      </c>
      <c r="E45" s="113">
        <v>5.7</v>
      </c>
      <c r="F45" s="113">
        <v>4.8</v>
      </c>
      <c r="G45" s="113">
        <v>5.3</v>
      </c>
      <c r="H45" s="113">
        <v>5.2</v>
      </c>
      <c r="I45" s="113">
        <v>5.0999999999999996</v>
      </c>
      <c r="J45" s="113">
        <v>5.0999999999999996</v>
      </c>
      <c r="K45" s="113">
        <v>5.9</v>
      </c>
      <c r="L45" s="114">
        <v>5.5</v>
      </c>
      <c r="M45" s="115">
        <v>-0.06</v>
      </c>
      <c r="N45" s="116">
        <v>-1E-3</v>
      </c>
      <c r="O45" s="116">
        <v>1E-3</v>
      </c>
    </row>
    <row r="46" spans="1:15" ht="9" customHeight="1" x14ac:dyDescent="0.15">
      <c r="A46" s="117" t="s">
        <v>196</v>
      </c>
      <c r="B46" s="118">
        <v>499.9</v>
      </c>
      <c r="C46" s="118">
        <v>531.29999999999995</v>
      </c>
      <c r="D46" s="118">
        <v>549.5</v>
      </c>
      <c r="E46" s="118">
        <v>545.20000000000005</v>
      </c>
      <c r="F46" s="118">
        <v>537.29999999999995</v>
      </c>
      <c r="G46" s="118">
        <v>539.9</v>
      </c>
      <c r="H46" s="118">
        <v>530</v>
      </c>
      <c r="I46" s="118">
        <v>538.79999999999995</v>
      </c>
      <c r="J46" s="118">
        <v>549.6</v>
      </c>
      <c r="K46" s="118">
        <v>582.29999999999995</v>
      </c>
      <c r="L46" s="119">
        <v>573.70000000000005</v>
      </c>
      <c r="M46" s="120">
        <v>-1.4999999999999999E-2</v>
      </c>
      <c r="N46" s="121">
        <v>1.0999999999999999E-2</v>
      </c>
      <c r="O46" s="121">
        <v>0.14599999999999999</v>
      </c>
    </row>
    <row r="47" spans="1:15" ht="9" customHeight="1" x14ac:dyDescent="0.15">
      <c r="A47" s="102" t="s">
        <v>197</v>
      </c>
      <c r="B47" s="103">
        <v>134.80000000000001</v>
      </c>
      <c r="C47" s="103">
        <v>144.4</v>
      </c>
      <c r="D47" s="103">
        <v>153.19999999999999</v>
      </c>
      <c r="E47" s="103">
        <v>152.5</v>
      </c>
      <c r="F47" s="103">
        <v>153.80000000000001</v>
      </c>
      <c r="G47" s="103">
        <v>173.4</v>
      </c>
      <c r="H47" s="103">
        <v>184</v>
      </c>
      <c r="I47" s="103">
        <v>196.3</v>
      </c>
      <c r="J47" s="103">
        <v>209.1</v>
      </c>
      <c r="K47" s="103">
        <v>224.1</v>
      </c>
      <c r="L47" s="104">
        <v>223.6</v>
      </c>
      <c r="M47" s="105">
        <v>-2E-3</v>
      </c>
      <c r="N47" s="106">
        <v>5.8999999999999997E-2</v>
      </c>
      <c r="O47" s="106">
        <v>5.7000000000000002E-2</v>
      </c>
    </row>
    <row r="48" spans="1:15" ht="9" customHeight="1" x14ac:dyDescent="0.15">
      <c r="A48" s="107" t="s">
        <v>198</v>
      </c>
      <c r="B48" s="108">
        <v>6.9</v>
      </c>
      <c r="C48" s="108">
        <v>7.1</v>
      </c>
      <c r="D48" s="108">
        <v>6.3</v>
      </c>
      <c r="E48" s="108">
        <v>6.3</v>
      </c>
      <c r="F48" s="108">
        <v>7.1</v>
      </c>
      <c r="G48" s="108">
        <v>7.5</v>
      </c>
      <c r="H48" s="108">
        <v>7.3</v>
      </c>
      <c r="I48" s="108">
        <v>9.9</v>
      </c>
      <c r="J48" s="108">
        <v>11.4</v>
      </c>
      <c r="K48" s="108">
        <v>14.6</v>
      </c>
      <c r="L48" s="109">
        <v>19.899999999999999</v>
      </c>
      <c r="M48" s="110">
        <v>0.36499999999999999</v>
      </c>
      <c r="N48" s="111">
        <v>8.5000000000000006E-2</v>
      </c>
      <c r="O48" s="111">
        <v>5.0000000000000001E-3</v>
      </c>
    </row>
    <row r="49" spans="1:15" ht="9" customHeight="1" x14ac:dyDescent="0.15">
      <c r="A49" s="107" t="s">
        <v>199</v>
      </c>
      <c r="B49" s="108">
        <v>4</v>
      </c>
      <c r="C49" s="108">
        <v>5.0999999999999996</v>
      </c>
      <c r="D49" s="108">
        <v>4.7</v>
      </c>
      <c r="E49" s="108">
        <v>2.4</v>
      </c>
      <c r="F49" s="108">
        <v>6.6</v>
      </c>
      <c r="G49" s="108">
        <v>7.2</v>
      </c>
      <c r="H49" s="108">
        <v>8.1</v>
      </c>
      <c r="I49" s="108">
        <v>9.1999999999999993</v>
      </c>
      <c r="J49" s="108">
        <v>9.9</v>
      </c>
      <c r="K49" s="108">
        <v>10.5</v>
      </c>
      <c r="L49" s="109">
        <v>10.8</v>
      </c>
      <c r="M49" s="110">
        <v>2.4E-2</v>
      </c>
      <c r="N49" s="111">
        <v>0.113</v>
      </c>
      <c r="O49" s="111">
        <v>3.0000000000000001E-3</v>
      </c>
    </row>
    <row r="50" spans="1:15" ht="9" customHeight="1" x14ac:dyDescent="0.15">
      <c r="A50" s="107" t="s">
        <v>200</v>
      </c>
      <c r="B50" s="108">
        <v>11.8</v>
      </c>
      <c r="C50" s="108">
        <v>14</v>
      </c>
      <c r="D50" s="108">
        <v>15.9</v>
      </c>
      <c r="E50" s="108">
        <v>17.5</v>
      </c>
      <c r="F50" s="108">
        <v>17.8</v>
      </c>
      <c r="G50" s="108">
        <v>17.899999999999999</v>
      </c>
      <c r="H50" s="108">
        <v>20.3</v>
      </c>
      <c r="I50" s="108">
        <v>21.1</v>
      </c>
      <c r="J50" s="108">
        <v>21</v>
      </c>
      <c r="K50" s="108">
        <v>21.2</v>
      </c>
      <c r="L50" s="109">
        <v>23.5</v>
      </c>
      <c r="M50" s="110">
        <v>0.112</v>
      </c>
      <c r="N50" s="111">
        <v>5.8000000000000003E-2</v>
      </c>
      <c r="O50" s="111">
        <v>6.0000000000000001E-3</v>
      </c>
    </row>
    <row r="51" spans="1:15" ht="9" customHeight="1" x14ac:dyDescent="0.15">
      <c r="A51" s="107" t="s">
        <v>201</v>
      </c>
      <c r="B51" s="108">
        <v>13.7</v>
      </c>
      <c r="C51" s="108">
        <v>16.3</v>
      </c>
      <c r="D51" s="108">
        <v>18.100000000000001</v>
      </c>
      <c r="E51" s="108">
        <v>19.7</v>
      </c>
      <c r="F51" s="108">
        <v>21.7</v>
      </c>
      <c r="G51" s="108">
        <v>21.3</v>
      </c>
      <c r="H51" s="108">
        <v>23</v>
      </c>
      <c r="I51" s="108">
        <v>22.8</v>
      </c>
      <c r="J51" s="108">
        <v>23.3</v>
      </c>
      <c r="K51" s="108">
        <v>25</v>
      </c>
      <c r="L51" s="109">
        <v>25</v>
      </c>
      <c r="M51" s="110">
        <v>1E-3</v>
      </c>
      <c r="N51" s="111">
        <v>6.5000000000000002E-2</v>
      </c>
      <c r="O51" s="111">
        <v>6.0000000000000001E-3</v>
      </c>
    </row>
    <row r="52" spans="1:15" ht="9" customHeight="1" x14ac:dyDescent="0.15">
      <c r="A52" s="107" t="s">
        <v>202</v>
      </c>
      <c r="B52" s="108">
        <v>21.3</v>
      </c>
      <c r="C52" s="108">
        <v>25.4</v>
      </c>
      <c r="D52" s="108">
        <v>28.7</v>
      </c>
      <c r="E52" s="108">
        <v>33.6</v>
      </c>
      <c r="F52" s="108">
        <v>35.5</v>
      </c>
      <c r="G52" s="108">
        <v>38.5</v>
      </c>
      <c r="H52" s="108">
        <v>42.4</v>
      </c>
      <c r="I52" s="108">
        <v>40.200000000000003</v>
      </c>
      <c r="J52" s="108">
        <v>39.9</v>
      </c>
      <c r="K52" s="108">
        <v>41.4</v>
      </c>
      <c r="L52" s="109">
        <v>41.1</v>
      </c>
      <c r="M52" s="110">
        <v>-7.0000000000000001E-3</v>
      </c>
      <c r="N52" s="111">
        <v>7.1999999999999995E-2</v>
      </c>
      <c r="O52" s="111">
        <v>0.01</v>
      </c>
    </row>
    <row r="53" spans="1:15" ht="9" customHeight="1" x14ac:dyDescent="0.15">
      <c r="A53" s="107" t="s">
        <v>203</v>
      </c>
      <c r="B53" s="108">
        <v>74.5</v>
      </c>
      <c r="C53" s="108">
        <v>83.3</v>
      </c>
      <c r="D53" s="108">
        <v>87.6</v>
      </c>
      <c r="E53" s="108">
        <v>94.4</v>
      </c>
      <c r="F53" s="108">
        <v>95</v>
      </c>
      <c r="G53" s="108">
        <v>97.3</v>
      </c>
      <c r="H53" s="108">
        <v>99.2</v>
      </c>
      <c r="I53" s="108">
        <v>105.3</v>
      </c>
      <c r="J53" s="108">
        <v>109.3</v>
      </c>
      <c r="K53" s="108">
        <v>112.1</v>
      </c>
      <c r="L53" s="109">
        <v>113.6</v>
      </c>
      <c r="M53" s="110">
        <v>1.4E-2</v>
      </c>
      <c r="N53" s="111">
        <v>3.9E-2</v>
      </c>
      <c r="O53" s="111">
        <v>2.9000000000000001E-2</v>
      </c>
    </row>
    <row r="54" spans="1:15" ht="9" customHeight="1" x14ac:dyDescent="0.15">
      <c r="A54" s="107" t="s">
        <v>204</v>
      </c>
      <c r="B54" s="108">
        <v>57.6</v>
      </c>
      <c r="C54" s="108">
        <v>59.3</v>
      </c>
      <c r="D54" s="108">
        <v>61.6</v>
      </c>
      <c r="E54" s="108">
        <v>63.9</v>
      </c>
      <c r="F54" s="108">
        <v>64.7</v>
      </c>
      <c r="G54" s="108">
        <v>63.4</v>
      </c>
      <c r="H54" s="108">
        <v>71.5</v>
      </c>
      <c r="I54" s="108">
        <v>72.7</v>
      </c>
      <c r="J54" s="108">
        <v>74.7</v>
      </c>
      <c r="K54" s="108">
        <v>74.400000000000006</v>
      </c>
      <c r="L54" s="109">
        <v>76</v>
      </c>
      <c r="M54" s="110">
        <v>2.1999999999999999E-2</v>
      </c>
      <c r="N54" s="111">
        <v>2.5000000000000001E-2</v>
      </c>
      <c r="O54" s="111">
        <v>1.9E-2</v>
      </c>
    </row>
    <row r="55" spans="1:15" ht="9" customHeight="1" x14ac:dyDescent="0.15">
      <c r="A55" s="112" t="s">
        <v>205</v>
      </c>
      <c r="B55" s="113">
        <v>22.7</v>
      </c>
      <c r="C55" s="113">
        <v>25.2</v>
      </c>
      <c r="D55" s="113">
        <v>21.9</v>
      </c>
      <c r="E55" s="113">
        <v>20.399999999999999</v>
      </c>
      <c r="F55" s="113">
        <v>21</v>
      </c>
      <c r="G55" s="113">
        <v>20.9</v>
      </c>
      <c r="H55" s="113">
        <v>22.4</v>
      </c>
      <c r="I55" s="113">
        <v>23</v>
      </c>
      <c r="J55" s="113">
        <v>23.5</v>
      </c>
      <c r="K55" s="113">
        <v>22.6</v>
      </c>
      <c r="L55" s="114">
        <v>24.8</v>
      </c>
      <c r="M55" s="115">
        <v>9.9000000000000005E-2</v>
      </c>
      <c r="N55" s="116">
        <v>8.9999999999999993E-3</v>
      </c>
      <c r="O55" s="116">
        <v>6.0000000000000001E-3</v>
      </c>
    </row>
    <row r="56" spans="1:15" ht="9" customHeight="1" x14ac:dyDescent="0.15">
      <c r="A56" s="117" t="s">
        <v>206</v>
      </c>
      <c r="B56" s="118">
        <v>347.3</v>
      </c>
      <c r="C56" s="118">
        <v>380.1</v>
      </c>
      <c r="D56" s="118">
        <v>398.1</v>
      </c>
      <c r="E56" s="118">
        <v>410.8</v>
      </c>
      <c r="F56" s="118">
        <v>423.3</v>
      </c>
      <c r="G56" s="118">
        <v>447.5</v>
      </c>
      <c r="H56" s="118">
        <v>478.3</v>
      </c>
      <c r="I56" s="118">
        <v>500.7</v>
      </c>
      <c r="J56" s="118">
        <v>522.20000000000005</v>
      </c>
      <c r="K56" s="118">
        <v>545.79999999999995</v>
      </c>
      <c r="L56" s="119">
        <v>558.4</v>
      </c>
      <c r="M56" s="120">
        <v>2.3E-2</v>
      </c>
      <c r="N56" s="121">
        <v>4.9000000000000002E-2</v>
      </c>
      <c r="O56" s="121">
        <v>0.14199999999999999</v>
      </c>
    </row>
    <row r="57" spans="1:15" ht="9" customHeight="1" x14ac:dyDescent="0.15">
      <c r="A57" s="102" t="s">
        <v>207</v>
      </c>
      <c r="B57" s="103">
        <v>26.2</v>
      </c>
      <c r="C57" s="103">
        <v>25.3</v>
      </c>
      <c r="D57" s="103">
        <v>26.8</v>
      </c>
      <c r="E57" s="103">
        <v>29.9</v>
      </c>
      <c r="F57" s="103">
        <v>32.1</v>
      </c>
      <c r="G57" s="103">
        <v>36.1</v>
      </c>
      <c r="H57" s="103">
        <v>37.9</v>
      </c>
      <c r="I57" s="103">
        <v>38.6</v>
      </c>
      <c r="J57" s="103">
        <v>39.5</v>
      </c>
      <c r="K57" s="103">
        <v>43.4</v>
      </c>
      <c r="L57" s="104">
        <v>45.2</v>
      </c>
      <c r="M57" s="105">
        <v>4.2000000000000003E-2</v>
      </c>
      <c r="N57" s="106">
        <v>5.8999999999999997E-2</v>
      </c>
      <c r="O57" s="106">
        <v>1.2E-2</v>
      </c>
    </row>
    <row r="58" spans="1:15" ht="9" customHeight="1" x14ac:dyDescent="0.15">
      <c r="A58" s="107" t="s">
        <v>208</v>
      </c>
      <c r="B58" s="108">
        <v>40.9</v>
      </c>
      <c r="C58" s="108">
        <v>43.4</v>
      </c>
      <c r="D58" s="108">
        <v>47.8</v>
      </c>
      <c r="E58" s="108">
        <v>50.6</v>
      </c>
      <c r="F58" s="108">
        <v>49.5</v>
      </c>
      <c r="G58" s="108">
        <v>46.2</v>
      </c>
      <c r="H58" s="108">
        <v>46</v>
      </c>
      <c r="I58" s="108">
        <v>49.4</v>
      </c>
      <c r="J58" s="108">
        <v>55.9</v>
      </c>
      <c r="K58" s="108">
        <v>59.6</v>
      </c>
      <c r="L58" s="109">
        <v>58.9</v>
      </c>
      <c r="M58" s="110">
        <v>-1.0999999999999999E-2</v>
      </c>
      <c r="N58" s="111">
        <v>4.2000000000000003E-2</v>
      </c>
      <c r="O58" s="111">
        <v>1.4999999999999999E-2</v>
      </c>
    </row>
    <row r="59" spans="1:15" ht="9" customHeight="1" x14ac:dyDescent="0.15">
      <c r="A59" s="107" t="s">
        <v>209</v>
      </c>
      <c r="B59" s="108">
        <v>0.6</v>
      </c>
      <c r="C59" s="108">
        <v>0.7</v>
      </c>
      <c r="D59" s="108">
        <v>0.9</v>
      </c>
      <c r="E59" s="108">
        <v>1.2</v>
      </c>
      <c r="F59" s="108">
        <v>1.1000000000000001</v>
      </c>
      <c r="G59" s="108">
        <v>1.1000000000000001</v>
      </c>
      <c r="H59" s="108">
        <v>1.1000000000000001</v>
      </c>
      <c r="I59" s="108">
        <v>1.1000000000000001</v>
      </c>
      <c r="J59" s="108">
        <v>1.1000000000000001</v>
      </c>
      <c r="K59" s="108">
        <v>1</v>
      </c>
      <c r="L59" s="109">
        <v>1</v>
      </c>
      <c r="M59" s="110">
        <v>-5.1999999999999998E-2</v>
      </c>
      <c r="N59" s="111">
        <v>5.8000000000000003E-2</v>
      </c>
      <c r="O59" s="122" t="s">
        <v>161</v>
      </c>
    </row>
    <row r="60" spans="1:15" ht="9" customHeight="1" x14ac:dyDescent="0.15">
      <c r="A60" s="107" t="s">
        <v>210</v>
      </c>
      <c r="B60" s="108">
        <v>3.3</v>
      </c>
      <c r="C60" s="108">
        <v>4.0999999999999996</v>
      </c>
      <c r="D60" s="108">
        <v>4.3</v>
      </c>
      <c r="E60" s="108">
        <v>4.4000000000000004</v>
      </c>
      <c r="F60" s="108">
        <v>4.0999999999999996</v>
      </c>
      <c r="G60" s="108">
        <v>4.3</v>
      </c>
      <c r="H60" s="108">
        <v>4.3</v>
      </c>
      <c r="I60" s="108">
        <v>4.5</v>
      </c>
      <c r="J60" s="108">
        <v>4.4000000000000004</v>
      </c>
      <c r="K60" s="108">
        <v>4.5</v>
      </c>
      <c r="L60" s="109">
        <v>4.3</v>
      </c>
      <c r="M60" s="110">
        <v>-4.2000000000000003E-2</v>
      </c>
      <c r="N60" s="111">
        <v>1.2999999999999999E-2</v>
      </c>
      <c r="O60" s="111">
        <v>1E-3</v>
      </c>
    </row>
    <row r="61" spans="1:15" ht="9" customHeight="1" x14ac:dyDescent="0.15">
      <c r="A61" s="112" t="s">
        <v>211</v>
      </c>
      <c r="B61" s="113">
        <v>24.5</v>
      </c>
      <c r="C61" s="113">
        <v>25.4</v>
      </c>
      <c r="D61" s="113">
        <v>27.5</v>
      </c>
      <c r="E61" s="113">
        <v>29.1</v>
      </c>
      <c r="F61" s="113">
        <v>29.8</v>
      </c>
      <c r="G61" s="113">
        <v>32.200000000000003</v>
      </c>
      <c r="H61" s="113">
        <v>39.1</v>
      </c>
      <c r="I61" s="113">
        <v>38.4</v>
      </c>
      <c r="J61" s="113">
        <v>39.1</v>
      </c>
      <c r="K61" s="113">
        <v>40.299999999999997</v>
      </c>
      <c r="L61" s="114">
        <v>40.700000000000003</v>
      </c>
      <c r="M61" s="115">
        <v>8.9999999999999993E-3</v>
      </c>
      <c r="N61" s="116">
        <v>4.2999999999999997E-2</v>
      </c>
      <c r="O61" s="116">
        <v>0.01</v>
      </c>
    </row>
    <row r="62" spans="1:15" ht="9" customHeight="1" x14ac:dyDescent="0.15">
      <c r="A62" s="117" t="s">
        <v>212</v>
      </c>
      <c r="B62" s="118">
        <v>95.6</v>
      </c>
      <c r="C62" s="118">
        <v>98.9</v>
      </c>
      <c r="D62" s="118">
        <v>107.2</v>
      </c>
      <c r="E62" s="118">
        <v>115.1</v>
      </c>
      <c r="F62" s="118">
        <v>116.6</v>
      </c>
      <c r="G62" s="118">
        <v>119.9</v>
      </c>
      <c r="H62" s="118">
        <v>128.5</v>
      </c>
      <c r="I62" s="118">
        <v>132</v>
      </c>
      <c r="J62" s="118">
        <v>140.1</v>
      </c>
      <c r="K62" s="118">
        <v>148.80000000000001</v>
      </c>
      <c r="L62" s="119">
        <v>150.1</v>
      </c>
      <c r="M62" s="120">
        <v>8.9999999999999993E-3</v>
      </c>
      <c r="N62" s="121">
        <v>4.5999999999999999E-2</v>
      </c>
      <c r="O62" s="121">
        <v>3.7999999999999999E-2</v>
      </c>
    </row>
    <row r="63" spans="1:15" ht="9" customHeight="1" x14ac:dyDescent="0.15">
      <c r="A63" s="102" t="s">
        <v>213</v>
      </c>
      <c r="B63" s="103">
        <v>29.1</v>
      </c>
      <c r="C63" s="103">
        <v>33.799999999999997</v>
      </c>
      <c r="D63" s="103">
        <v>35.299999999999997</v>
      </c>
      <c r="E63" s="103">
        <v>35.4</v>
      </c>
      <c r="F63" s="103">
        <v>37.200000000000003</v>
      </c>
      <c r="G63" s="103">
        <v>40.1</v>
      </c>
      <c r="H63" s="103">
        <v>42.1</v>
      </c>
      <c r="I63" s="103">
        <v>41.7</v>
      </c>
      <c r="J63" s="103">
        <v>41.2</v>
      </c>
      <c r="K63" s="103">
        <v>41.4</v>
      </c>
      <c r="L63" s="104">
        <v>53.7</v>
      </c>
      <c r="M63" s="105">
        <v>0.29699999999999999</v>
      </c>
      <c r="N63" s="106">
        <v>3.7999999999999999E-2</v>
      </c>
      <c r="O63" s="106">
        <v>1.4E-2</v>
      </c>
    </row>
    <row r="64" spans="1:15" ht="9" customHeight="1" x14ac:dyDescent="0.15">
      <c r="A64" s="107" t="s">
        <v>214</v>
      </c>
      <c r="B64" s="108">
        <v>18.7</v>
      </c>
      <c r="C64" s="108">
        <v>19.3</v>
      </c>
      <c r="D64" s="108">
        <v>19.600000000000001</v>
      </c>
      <c r="E64" s="108">
        <v>21.3</v>
      </c>
      <c r="F64" s="108">
        <v>22</v>
      </c>
      <c r="G64" s="108">
        <v>23</v>
      </c>
      <c r="H64" s="108">
        <v>25.9</v>
      </c>
      <c r="I64" s="108">
        <v>26.5</v>
      </c>
      <c r="J64" s="108">
        <v>26.6</v>
      </c>
      <c r="K64" s="108">
        <v>27.4</v>
      </c>
      <c r="L64" s="109">
        <v>34.4</v>
      </c>
      <c r="M64" s="110">
        <v>0.253</v>
      </c>
      <c r="N64" s="111">
        <v>5.2999999999999999E-2</v>
      </c>
      <c r="O64" s="111">
        <v>8.9999999999999993E-3</v>
      </c>
    </row>
    <row r="65" spans="1:15" ht="9" customHeight="1" x14ac:dyDescent="0.15">
      <c r="A65" s="107" t="s">
        <v>215</v>
      </c>
      <c r="B65" s="108">
        <v>90.2</v>
      </c>
      <c r="C65" s="108">
        <v>108.9</v>
      </c>
      <c r="D65" s="108">
        <v>135.19999999999999</v>
      </c>
      <c r="E65" s="108">
        <v>150.9</v>
      </c>
      <c r="F65" s="108">
        <v>171.9</v>
      </c>
      <c r="G65" s="108">
        <v>188.4</v>
      </c>
      <c r="H65" s="108">
        <v>194.7</v>
      </c>
      <c r="I65" s="108">
        <v>209.4</v>
      </c>
      <c r="J65" s="108">
        <v>240.4</v>
      </c>
      <c r="K65" s="108">
        <v>283</v>
      </c>
      <c r="L65" s="109">
        <v>307.3</v>
      </c>
      <c r="M65" s="110">
        <v>8.5999999999999993E-2</v>
      </c>
      <c r="N65" s="111">
        <v>0.13200000000000001</v>
      </c>
      <c r="O65" s="111">
        <v>7.8E-2</v>
      </c>
    </row>
    <row r="66" spans="1:15" ht="9" customHeight="1" x14ac:dyDescent="0.15">
      <c r="A66" s="107" t="s">
        <v>216</v>
      </c>
      <c r="B66" s="108">
        <v>2.9</v>
      </c>
      <c r="C66" s="108">
        <v>3.6</v>
      </c>
      <c r="D66" s="108">
        <v>2.9</v>
      </c>
      <c r="E66" s="108">
        <v>2.6</v>
      </c>
      <c r="F66" s="108">
        <v>2.5</v>
      </c>
      <c r="G66" s="108">
        <v>2.4</v>
      </c>
      <c r="H66" s="108">
        <v>3</v>
      </c>
      <c r="I66" s="108">
        <v>3.1</v>
      </c>
      <c r="J66" s="108">
        <v>3.1</v>
      </c>
      <c r="K66" s="108">
        <v>3</v>
      </c>
      <c r="L66" s="109">
        <v>3.1</v>
      </c>
      <c r="M66" s="110">
        <v>3.3000000000000002E-2</v>
      </c>
      <c r="N66" s="111">
        <v>1E-3</v>
      </c>
      <c r="O66" s="111">
        <v>1E-3</v>
      </c>
    </row>
    <row r="67" spans="1:15" ht="9" customHeight="1" x14ac:dyDescent="0.15">
      <c r="A67" s="107" t="s">
        <v>217</v>
      </c>
      <c r="B67" s="108">
        <v>49.1</v>
      </c>
      <c r="C67" s="108">
        <v>59</v>
      </c>
      <c r="D67" s="108">
        <v>60.3</v>
      </c>
      <c r="E67" s="108">
        <v>55.7</v>
      </c>
      <c r="F67" s="108">
        <v>49</v>
      </c>
      <c r="G67" s="108">
        <v>48.5</v>
      </c>
      <c r="H67" s="108">
        <v>47.8</v>
      </c>
      <c r="I67" s="108">
        <v>50.8</v>
      </c>
      <c r="J67" s="108">
        <v>53.7</v>
      </c>
      <c r="K67" s="108">
        <v>58.1</v>
      </c>
      <c r="L67" s="109">
        <v>59.7</v>
      </c>
      <c r="M67" s="110">
        <v>2.7E-2</v>
      </c>
      <c r="N67" s="111">
        <v>3.7999999999999999E-2</v>
      </c>
      <c r="O67" s="111">
        <v>1.4999999999999999E-2</v>
      </c>
    </row>
    <row r="68" spans="1:15" ht="9" customHeight="1" x14ac:dyDescent="0.15">
      <c r="A68" s="107" t="s">
        <v>218</v>
      </c>
      <c r="B68" s="108">
        <v>42.1</v>
      </c>
      <c r="C68" s="108">
        <v>44</v>
      </c>
      <c r="D68" s="108">
        <v>42.7</v>
      </c>
      <c r="E68" s="108">
        <v>43</v>
      </c>
      <c r="F68" s="108">
        <v>44.5</v>
      </c>
      <c r="G68" s="108">
        <v>44</v>
      </c>
      <c r="H68" s="108">
        <v>45.8</v>
      </c>
      <c r="I68" s="108">
        <v>44.6</v>
      </c>
      <c r="J68" s="108">
        <v>43.2</v>
      </c>
      <c r="K68" s="108">
        <v>44.5</v>
      </c>
      <c r="L68" s="109">
        <v>43.8</v>
      </c>
      <c r="M68" s="110">
        <v>-1.6E-2</v>
      </c>
      <c r="N68" s="111">
        <v>1.2E-2</v>
      </c>
      <c r="O68" s="111">
        <v>1.0999999999999999E-2</v>
      </c>
    </row>
    <row r="69" spans="1:15" ht="9" customHeight="1" x14ac:dyDescent="0.15">
      <c r="A69" s="107" t="s">
        <v>219</v>
      </c>
      <c r="B69" s="108">
        <v>92.5</v>
      </c>
      <c r="C69" s="108">
        <v>99.9</v>
      </c>
      <c r="D69" s="108">
        <v>112</v>
      </c>
      <c r="E69" s="108">
        <v>123.2</v>
      </c>
      <c r="F69" s="108">
        <v>123.5</v>
      </c>
      <c r="G69" s="108">
        <v>124.8</v>
      </c>
      <c r="H69" s="108">
        <v>118.7</v>
      </c>
      <c r="I69" s="108">
        <v>116.4</v>
      </c>
      <c r="J69" s="108">
        <v>117</v>
      </c>
      <c r="K69" s="108">
        <v>115.7</v>
      </c>
      <c r="L69" s="109">
        <v>108.1</v>
      </c>
      <c r="M69" s="110">
        <v>-6.6000000000000003E-2</v>
      </c>
      <c r="N69" s="111">
        <v>1.6E-2</v>
      </c>
      <c r="O69" s="111">
        <v>2.8000000000000001E-2</v>
      </c>
    </row>
    <row r="70" spans="1:15" ht="9" customHeight="1" x14ac:dyDescent="0.15">
      <c r="A70" s="107" t="s">
        <v>220</v>
      </c>
      <c r="B70" s="108">
        <v>40</v>
      </c>
      <c r="C70" s="108">
        <v>38</v>
      </c>
      <c r="D70" s="108">
        <v>38.299999999999997</v>
      </c>
      <c r="E70" s="108">
        <v>42</v>
      </c>
      <c r="F70" s="108">
        <v>44.6</v>
      </c>
      <c r="G70" s="108">
        <v>44.7</v>
      </c>
      <c r="H70" s="108">
        <v>46.8</v>
      </c>
      <c r="I70" s="108">
        <v>45</v>
      </c>
      <c r="J70" s="108">
        <v>45</v>
      </c>
      <c r="K70" s="108">
        <v>41</v>
      </c>
      <c r="L70" s="109">
        <v>42.3</v>
      </c>
      <c r="M70" s="110">
        <v>3.1E-2</v>
      </c>
      <c r="N70" s="111">
        <v>-6.0000000000000001E-3</v>
      </c>
      <c r="O70" s="111">
        <v>1.0999999999999999E-2</v>
      </c>
    </row>
    <row r="71" spans="1:15" ht="9" customHeight="1" x14ac:dyDescent="0.15">
      <c r="A71" s="107" t="s">
        <v>221</v>
      </c>
      <c r="B71" s="108">
        <v>4</v>
      </c>
      <c r="C71" s="108">
        <v>4.4000000000000004</v>
      </c>
      <c r="D71" s="108">
        <v>4</v>
      </c>
      <c r="E71" s="108">
        <v>4.5</v>
      </c>
      <c r="F71" s="108">
        <v>4.7</v>
      </c>
      <c r="G71" s="108">
        <v>5.2</v>
      </c>
      <c r="H71" s="108">
        <v>4.9000000000000004</v>
      </c>
      <c r="I71" s="108">
        <v>4.8</v>
      </c>
      <c r="J71" s="108">
        <v>4.9000000000000004</v>
      </c>
      <c r="K71" s="108">
        <v>4.4000000000000004</v>
      </c>
      <c r="L71" s="109">
        <v>4.8</v>
      </c>
      <c r="M71" s="110">
        <v>8.8999999999999996E-2</v>
      </c>
      <c r="N71" s="111">
        <v>1.2E-2</v>
      </c>
      <c r="O71" s="111">
        <v>1E-3</v>
      </c>
    </row>
    <row r="72" spans="1:15" ht="9" customHeight="1" x14ac:dyDescent="0.15">
      <c r="A72" s="107" t="s">
        <v>222</v>
      </c>
      <c r="B72" s="108">
        <v>34.700000000000003</v>
      </c>
      <c r="C72" s="108">
        <v>35.299999999999997</v>
      </c>
      <c r="D72" s="108">
        <v>35.299999999999997</v>
      </c>
      <c r="E72" s="108">
        <v>36.6</v>
      </c>
      <c r="F72" s="108">
        <v>35.6</v>
      </c>
      <c r="G72" s="108">
        <v>35</v>
      </c>
      <c r="H72" s="108">
        <v>36.5</v>
      </c>
      <c r="I72" s="108">
        <v>38.700000000000003</v>
      </c>
      <c r="J72" s="108">
        <v>40.700000000000003</v>
      </c>
      <c r="K72" s="108">
        <v>43.6</v>
      </c>
      <c r="L72" s="109">
        <v>45.7</v>
      </c>
      <c r="M72" s="110">
        <v>4.8000000000000001E-2</v>
      </c>
      <c r="N72" s="111">
        <v>2.3E-2</v>
      </c>
      <c r="O72" s="111">
        <v>1.2E-2</v>
      </c>
    </row>
    <row r="73" spans="1:15" ht="9" customHeight="1" x14ac:dyDescent="0.15">
      <c r="A73" s="107" t="s">
        <v>223</v>
      </c>
      <c r="B73" s="108">
        <v>3.7</v>
      </c>
      <c r="C73" s="108">
        <v>3.5</v>
      </c>
      <c r="D73" s="108">
        <v>3.8</v>
      </c>
      <c r="E73" s="108">
        <v>3.6</v>
      </c>
      <c r="F73" s="108">
        <v>3.4</v>
      </c>
      <c r="G73" s="108">
        <v>3.5</v>
      </c>
      <c r="H73" s="108">
        <v>3.3</v>
      </c>
      <c r="I73" s="108">
        <v>3.8</v>
      </c>
      <c r="J73" s="108">
        <v>3.8</v>
      </c>
      <c r="K73" s="108">
        <v>4.0999999999999996</v>
      </c>
      <c r="L73" s="109">
        <v>4.0999999999999996</v>
      </c>
      <c r="M73" s="110">
        <v>-2E-3</v>
      </c>
      <c r="N73" s="111">
        <v>0.01</v>
      </c>
      <c r="O73" s="111">
        <v>1E-3</v>
      </c>
    </row>
    <row r="74" spans="1:15" ht="9" customHeight="1" x14ac:dyDescent="0.15">
      <c r="A74" s="107" t="s">
        <v>224</v>
      </c>
      <c r="B74" s="108">
        <v>9.1999999999999993</v>
      </c>
      <c r="C74" s="108">
        <v>8.3000000000000007</v>
      </c>
      <c r="D74" s="108">
        <v>8.3000000000000007</v>
      </c>
      <c r="E74" s="108">
        <v>8.9</v>
      </c>
      <c r="F74" s="108">
        <v>10</v>
      </c>
      <c r="G74" s="108">
        <v>10.4</v>
      </c>
      <c r="H74" s="108">
        <v>11.6</v>
      </c>
      <c r="I74" s="108">
        <v>11.9</v>
      </c>
      <c r="J74" s="108">
        <v>12.3</v>
      </c>
      <c r="K74" s="108">
        <v>12.3</v>
      </c>
      <c r="L74" s="109">
        <v>12.7</v>
      </c>
      <c r="M74" s="110">
        <v>3.6999999999999998E-2</v>
      </c>
      <c r="N74" s="111">
        <v>3.5000000000000003E-2</v>
      </c>
      <c r="O74" s="111">
        <v>3.0000000000000001E-3</v>
      </c>
    </row>
    <row r="75" spans="1:15" ht="9" customHeight="1" x14ac:dyDescent="0.15">
      <c r="A75" s="107" t="s">
        <v>225</v>
      </c>
      <c r="B75" s="108">
        <v>35.5</v>
      </c>
      <c r="C75" s="108">
        <v>45</v>
      </c>
      <c r="D75" s="108">
        <v>48.4</v>
      </c>
      <c r="E75" s="108">
        <v>52.5</v>
      </c>
      <c r="F75" s="108">
        <v>55</v>
      </c>
      <c r="G75" s="108">
        <v>50</v>
      </c>
      <c r="H75" s="108">
        <v>45.6</v>
      </c>
      <c r="I75" s="108">
        <v>47.6</v>
      </c>
      <c r="J75" s="108">
        <v>49.8</v>
      </c>
      <c r="K75" s="108">
        <v>57.8</v>
      </c>
      <c r="L75" s="109">
        <v>56</v>
      </c>
      <c r="M75" s="110">
        <v>-3.2000000000000001E-2</v>
      </c>
      <c r="N75" s="111">
        <v>4.4999999999999998E-2</v>
      </c>
      <c r="O75" s="111">
        <v>1.4E-2</v>
      </c>
    </row>
    <row r="76" spans="1:15" ht="9" customHeight="1" x14ac:dyDescent="0.15">
      <c r="A76" s="107" t="s">
        <v>226</v>
      </c>
      <c r="B76" s="123" t="s">
        <v>227</v>
      </c>
      <c r="C76" s="123" t="s">
        <v>227</v>
      </c>
      <c r="D76" s="123" t="s">
        <v>227</v>
      </c>
      <c r="E76" s="123" t="s">
        <v>227</v>
      </c>
      <c r="F76" s="123" t="s">
        <v>227</v>
      </c>
      <c r="G76" s="123" t="s">
        <v>227</v>
      </c>
      <c r="H76" s="123" t="s">
        <v>227</v>
      </c>
      <c r="I76" s="123" t="s">
        <v>227</v>
      </c>
      <c r="J76" s="123" t="s">
        <v>227</v>
      </c>
      <c r="K76" s="123" t="s">
        <v>227</v>
      </c>
      <c r="L76" s="124" t="s">
        <v>228</v>
      </c>
      <c r="M76" s="125" t="s">
        <v>229</v>
      </c>
      <c r="N76" s="123" t="s">
        <v>229</v>
      </c>
      <c r="O76" s="123" t="s">
        <v>229</v>
      </c>
    </row>
    <row r="77" spans="1:15" ht="9" customHeight="1" x14ac:dyDescent="0.15">
      <c r="A77" s="107" t="s">
        <v>230</v>
      </c>
      <c r="B77" s="108">
        <v>12.5</v>
      </c>
      <c r="C77" s="108">
        <v>15.5</v>
      </c>
      <c r="D77" s="108">
        <v>17</v>
      </c>
      <c r="E77" s="108">
        <v>17.899999999999999</v>
      </c>
      <c r="F77" s="108">
        <v>17.899999999999999</v>
      </c>
      <c r="G77" s="108">
        <v>18.899999999999999</v>
      </c>
      <c r="H77" s="108">
        <v>20.2</v>
      </c>
      <c r="I77" s="108">
        <v>21</v>
      </c>
      <c r="J77" s="108">
        <v>23.2</v>
      </c>
      <c r="K77" s="108">
        <v>23.7</v>
      </c>
      <c r="L77" s="109">
        <v>23.3</v>
      </c>
      <c r="M77" s="110">
        <v>-1.7000000000000001E-2</v>
      </c>
      <c r="N77" s="111">
        <v>6.4000000000000001E-2</v>
      </c>
      <c r="O77" s="111">
        <v>6.0000000000000001E-3</v>
      </c>
    </row>
    <row r="78" spans="1:15" ht="9" customHeight="1" x14ac:dyDescent="0.15">
      <c r="A78" s="107" t="s">
        <v>231</v>
      </c>
      <c r="B78" s="108">
        <v>38.1</v>
      </c>
      <c r="C78" s="108">
        <v>43.2</v>
      </c>
      <c r="D78" s="108">
        <v>44.3</v>
      </c>
      <c r="E78" s="108">
        <v>48.6</v>
      </c>
      <c r="F78" s="108">
        <v>48.9</v>
      </c>
      <c r="G78" s="108">
        <v>49.9</v>
      </c>
      <c r="H78" s="108">
        <v>51</v>
      </c>
      <c r="I78" s="108">
        <v>50.6</v>
      </c>
      <c r="J78" s="108">
        <v>50.1</v>
      </c>
      <c r="K78" s="108">
        <v>50</v>
      </c>
      <c r="L78" s="109">
        <v>50.8</v>
      </c>
      <c r="M78" s="110">
        <v>1.6E-2</v>
      </c>
      <c r="N78" s="111">
        <v>3.1E-2</v>
      </c>
      <c r="O78" s="111">
        <v>1.2999999999999999E-2</v>
      </c>
    </row>
    <row r="79" spans="1:15" ht="9" customHeight="1" x14ac:dyDescent="0.15">
      <c r="A79" s="107" t="s">
        <v>232</v>
      </c>
      <c r="B79" s="108">
        <v>7.7</v>
      </c>
      <c r="C79" s="108">
        <v>9.1</v>
      </c>
      <c r="D79" s="108">
        <v>8.1999999999999993</v>
      </c>
      <c r="E79" s="108">
        <v>9</v>
      </c>
      <c r="F79" s="108">
        <v>9.4</v>
      </c>
      <c r="G79" s="108">
        <v>9.9</v>
      </c>
      <c r="H79" s="108">
        <v>10.3</v>
      </c>
      <c r="I79" s="108">
        <v>10.199999999999999</v>
      </c>
      <c r="J79" s="108">
        <v>9.5</v>
      </c>
      <c r="K79" s="108">
        <v>9.6999999999999993</v>
      </c>
      <c r="L79" s="109">
        <v>9.9</v>
      </c>
      <c r="M79" s="110">
        <v>0.02</v>
      </c>
      <c r="N79" s="111">
        <v>2.9000000000000001E-2</v>
      </c>
      <c r="O79" s="111">
        <v>3.0000000000000001E-3</v>
      </c>
    </row>
    <row r="80" spans="1:15" ht="9" customHeight="1" x14ac:dyDescent="0.15">
      <c r="A80" s="112" t="s">
        <v>233</v>
      </c>
      <c r="B80" s="113">
        <v>5.5</v>
      </c>
      <c r="C80" s="113">
        <v>6.8</v>
      </c>
      <c r="D80" s="113">
        <v>7.5</v>
      </c>
      <c r="E80" s="113">
        <v>8.5</v>
      </c>
      <c r="F80" s="113">
        <v>8.6</v>
      </c>
      <c r="G80" s="113">
        <v>10.1</v>
      </c>
      <c r="H80" s="113">
        <v>12</v>
      </c>
      <c r="I80" s="113">
        <v>11.4</v>
      </c>
      <c r="J80" s="113">
        <v>11.4</v>
      </c>
      <c r="K80" s="113">
        <v>11.3</v>
      </c>
      <c r="L80" s="114">
        <v>10.3</v>
      </c>
      <c r="M80" s="115">
        <v>-8.8999999999999996E-2</v>
      </c>
      <c r="N80" s="116">
        <v>5.8999999999999997E-2</v>
      </c>
      <c r="O80" s="116">
        <v>3.0000000000000001E-3</v>
      </c>
    </row>
    <row r="81" spans="1:16" ht="9" customHeight="1" x14ac:dyDescent="0.15">
      <c r="A81" s="117" t="s">
        <v>234</v>
      </c>
      <c r="B81" s="118">
        <v>515.6</v>
      </c>
      <c r="C81" s="118">
        <v>577.70000000000005</v>
      </c>
      <c r="D81" s="118">
        <v>623.20000000000005</v>
      </c>
      <c r="E81" s="118">
        <v>664.4</v>
      </c>
      <c r="F81" s="118">
        <v>688.6</v>
      </c>
      <c r="G81" s="118">
        <v>708.8</v>
      </c>
      <c r="H81" s="118">
        <v>720.2</v>
      </c>
      <c r="I81" s="118">
        <v>737.5</v>
      </c>
      <c r="J81" s="118">
        <v>776.1</v>
      </c>
      <c r="K81" s="118">
        <v>831</v>
      </c>
      <c r="L81" s="119">
        <v>869.9</v>
      </c>
      <c r="M81" s="120">
        <v>4.7E-2</v>
      </c>
      <c r="N81" s="121">
        <v>5.0999999999999997E-2</v>
      </c>
      <c r="O81" s="121">
        <v>0.221</v>
      </c>
    </row>
    <row r="82" spans="1:16" ht="9" customHeight="1" x14ac:dyDescent="0.15">
      <c r="A82" s="126" t="s">
        <v>235</v>
      </c>
      <c r="B82" s="127">
        <v>2941.1</v>
      </c>
      <c r="C82" s="127">
        <v>3160.7</v>
      </c>
      <c r="D82" s="127">
        <v>3237.1</v>
      </c>
      <c r="E82" s="127">
        <v>3322</v>
      </c>
      <c r="F82" s="127">
        <v>3376.6</v>
      </c>
      <c r="G82" s="127">
        <v>3399.4</v>
      </c>
      <c r="H82" s="127">
        <v>3478</v>
      </c>
      <c r="I82" s="127">
        <v>3559</v>
      </c>
      <c r="J82" s="127">
        <v>3658.6</v>
      </c>
      <c r="K82" s="127">
        <v>3851.7</v>
      </c>
      <c r="L82" s="128">
        <v>3929.2</v>
      </c>
      <c r="M82" s="129">
        <v>0.02</v>
      </c>
      <c r="N82" s="130">
        <v>2.5000000000000001E-2</v>
      </c>
      <c r="O82" s="130">
        <v>1</v>
      </c>
    </row>
    <row r="83" spans="1:16" ht="9" customHeight="1" x14ac:dyDescent="0.15">
      <c r="A83" s="102" t="s">
        <v>236</v>
      </c>
      <c r="B83" s="103">
        <v>1445.3</v>
      </c>
      <c r="C83" s="103">
        <v>1542.9</v>
      </c>
      <c r="D83" s="103">
        <v>1537.9</v>
      </c>
      <c r="E83" s="103">
        <v>1573.9</v>
      </c>
      <c r="F83" s="103">
        <v>1606.9</v>
      </c>
      <c r="G83" s="103">
        <v>1581.9</v>
      </c>
      <c r="H83" s="103">
        <v>1615.1</v>
      </c>
      <c r="I83" s="103">
        <v>1649.1</v>
      </c>
      <c r="J83" s="103">
        <v>1669.5</v>
      </c>
      <c r="K83" s="103">
        <v>1756.5</v>
      </c>
      <c r="L83" s="104">
        <v>1801.1</v>
      </c>
      <c r="M83" s="105">
        <v>2.5000000000000001E-2</v>
      </c>
      <c r="N83" s="106">
        <v>1.6E-2</v>
      </c>
      <c r="O83" s="106">
        <v>0.45800000000000002</v>
      </c>
    </row>
    <row r="84" spans="1:16" ht="9" customHeight="1" x14ac:dyDescent="0.15">
      <c r="A84" s="131" t="s">
        <v>237</v>
      </c>
      <c r="B84" s="108">
        <v>1495.8</v>
      </c>
      <c r="C84" s="108">
        <v>1617.7</v>
      </c>
      <c r="D84" s="108">
        <v>1699.2</v>
      </c>
      <c r="E84" s="108">
        <v>1748.1</v>
      </c>
      <c r="F84" s="108">
        <v>1769.7</v>
      </c>
      <c r="G84" s="108">
        <v>1817.5</v>
      </c>
      <c r="H84" s="108">
        <v>1862.9</v>
      </c>
      <c r="I84" s="108">
        <v>1909.9</v>
      </c>
      <c r="J84" s="108">
        <v>1989</v>
      </c>
      <c r="K84" s="108">
        <v>2095.1</v>
      </c>
      <c r="L84" s="109">
        <v>2128.1999999999998</v>
      </c>
      <c r="M84" s="110">
        <v>1.6E-2</v>
      </c>
      <c r="N84" s="111">
        <v>3.3000000000000002E-2</v>
      </c>
      <c r="O84" s="111">
        <v>0.54200000000000004</v>
      </c>
    </row>
    <row r="85" spans="1:16" ht="9" customHeight="1" x14ac:dyDescent="0.15">
      <c r="A85" s="132" t="s">
        <v>238</v>
      </c>
      <c r="B85" s="113">
        <v>484.5</v>
      </c>
      <c r="C85" s="113">
        <v>521.29999999999995</v>
      </c>
      <c r="D85" s="113">
        <v>471</v>
      </c>
      <c r="E85" s="113">
        <v>459.1</v>
      </c>
      <c r="F85" s="113">
        <v>450.8</v>
      </c>
      <c r="G85" s="113">
        <v>401.4</v>
      </c>
      <c r="H85" s="113">
        <v>418.7</v>
      </c>
      <c r="I85" s="113">
        <v>448.8</v>
      </c>
      <c r="J85" s="113">
        <v>463.8</v>
      </c>
      <c r="K85" s="113">
        <v>457.2</v>
      </c>
      <c r="L85" s="114">
        <v>469.6</v>
      </c>
      <c r="M85" s="115">
        <v>2.7E-2</v>
      </c>
      <c r="N85" s="116">
        <v>-1.2E-2</v>
      </c>
      <c r="O85" s="116">
        <v>0.12</v>
      </c>
    </row>
    <row r="86" spans="1:16" ht="72.2" customHeight="1" x14ac:dyDescent="0.15">
      <c r="A86" s="138" t="s">
        <v>239</v>
      </c>
      <c r="B86" s="138"/>
      <c r="C86" s="138"/>
      <c r="D86" s="138"/>
      <c r="E86" s="138"/>
      <c r="F86" s="138"/>
      <c r="G86" s="138"/>
      <c r="H86" s="138"/>
      <c r="I86" s="138"/>
      <c r="J86" s="138"/>
      <c r="K86" s="138"/>
      <c r="L86" s="138"/>
      <c r="M86" s="138"/>
      <c r="N86" s="138"/>
      <c r="O86" s="138"/>
      <c r="P86" s="138"/>
    </row>
    <row r="87" spans="1:16" ht="12.75" customHeight="1" x14ac:dyDescent="0.15">
      <c r="A87" s="139" t="s">
        <v>240</v>
      </c>
      <c r="B87" s="139"/>
      <c r="C87" s="139"/>
      <c r="D87" s="139"/>
      <c r="E87" s="139"/>
      <c r="F87" s="139"/>
      <c r="G87" s="139"/>
      <c r="H87" s="139"/>
      <c r="I87" s="139"/>
      <c r="J87" s="139"/>
      <c r="K87" s="139"/>
      <c r="L87" s="139"/>
      <c r="M87" s="139"/>
      <c r="N87" s="139"/>
      <c r="O87" s="139"/>
      <c r="P87" s="139"/>
    </row>
  </sheetData>
  <mergeCells count="3">
    <mergeCell ref="A1:P1"/>
    <mergeCell ref="A86:P86"/>
    <mergeCell ref="A87:P87"/>
  </mergeCells>
  <phoneticPr fontId="3"/>
  <hyperlinks>
    <hyperlink ref="A86" r:id="rId1" display="http://www.bp.com/statisticalreview" xr:uid="{19A4942F-A228-4D4C-A0F8-DC5C4E65B88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showGridLines="0" zoomScaleNormal="100" zoomScaleSheetLayoutView="75" workbookViewId="0">
      <selection activeCell="M23" sqref="M23"/>
    </sheetView>
  </sheetViews>
  <sheetFormatPr defaultColWidth="7.625" defaultRowHeight="13.5" x14ac:dyDescent="0.15"/>
  <cols>
    <col min="1" max="1" width="15.25" style="10" customWidth="1"/>
    <col min="2" max="8" width="9.375" style="10" customWidth="1"/>
    <col min="9" max="9" width="7.625" style="9"/>
    <col min="10" max="10" width="32.75" style="9" bestFit="1" customWidth="1"/>
    <col min="11" max="16384" width="7.625" style="9"/>
  </cols>
  <sheetData>
    <row r="1" spans="1:13" x14ac:dyDescent="0.15">
      <c r="A1" s="45" t="s">
        <v>20</v>
      </c>
      <c r="B1" s="8"/>
      <c r="C1" s="8"/>
      <c r="D1" s="8"/>
      <c r="E1" s="8"/>
      <c r="F1" s="8"/>
      <c r="G1" s="8"/>
      <c r="H1" s="8"/>
    </row>
    <row r="2" spans="1:13" x14ac:dyDescent="0.15">
      <c r="A2" s="11"/>
      <c r="B2" s="12"/>
      <c r="C2" s="12"/>
      <c r="D2" s="12"/>
      <c r="E2" s="12"/>
      <c r="F2" s="12"/>
      <c r="G2" s="12"/>
      <c r="H2" s="12"/>
    </row>
    <row r="3" spans="1:13" x14ac:dyDescent="0.15">
      <c r="A3" s="9"/>
      <c r="B3" s="12"/>
      <c r="C3" s="12"/>
      <c r="D3" s="12"/>
      <c r="E3" s="12"/>
      <c r="F3" s="12"/>
      <c r="G3" s="12"/>
      <c r="H3" s="12"/>
    </row>
    <row r="4" spans="1:13" x14ac:dyDescent="0.15">
      <c r="A4" s="13"/>
      <c r="B4" s="14"/>
      <c r="C4" s="14"/>
      <c r="D4" s="14"/>
      <c r="E4" s="14"/>
      <c r="F4" s="14"/>
      <c r="G4" s="14"/>
      <c r="H4" s="14"/>
    </row>
    <row r="5" spans="1:13" x14ac:dyDescent="0.15">
      <c r="A5" s="13"/>
      <c r="B5" s="14"/>
      <c r="C5" s="14"/>
      <c r="D5" s="14"/>
      <c r="E5" s="14"/>
      <c r="F5" s="14"/>
      <c r="G5" s="14"/>
      <c r="H5" s="14"/>
    </row>
    <row r="6" spans="1:13" x14ac:dyDescent="0.15">
      <c r="A6" s="13"/>
      <c r="B6" s="14"/>
      <c r="C6" s="14"/>
      <c r="D6" s="14"/>
      <c r="E6" s="14"/>
      <c r="F6" s="14"/>
      <c r="G6" s="14"/>
      <c r="H6" s="14"/>
    </row>
    <row r="7" spans="1:13" x14ac:dyDescent="0.15">
      <c r="A7" s="13"/>
      <c r="B7" s="14"/>
      <c r="C7" s="14"/>
      <c r="D7" s="14"/>
      <c r="E7" s="14"/>
      <c r="F7" s="14"/>
      <c r="G7" s="14"/>
      <c r="H7" s="14"/>
    </row>
    <row r="8" spans="1:13" x14ac:dyDescent="0.15">
      <c r="A8" s="13"/>
      <c r="B8" s="14"/>
      <c r="C8" s="14"/>
      <c r="D8" s="14"/>
      <c r="E8" s="14"/>
      <c r="F8" s="14"/>
      <c r="G8" s="14"/>
      <c r="H8" s="14"/>
    </row>
    <row r="9" spans="1:13" x14ac:dyDescent="0.15">
      <c r="A9" s="13"/>
      <c r="B9" s="14"/>
      <c r="C9" s="14"/>
      <c r="D9" s="14"/>
      <c r="E9" s="14"/>
      <c r="F9" s="14"/>
      <c r="G9" s="14"/>
      <c r="H9" s="14"/>
    </row>
    <row r="10" spans="1:13" x14ac:dyDescent="0.15">
      <c r="A10" s="13"/>
      <c r="B10" s="14"/>
      <c r="C10" s="14"/>
      <c r="D10" s="14"/>
      <c r="E10" s="14"/>
      <c r="F10" s="14"/>
      <c r="G10" s="14"/>
      <c r="H10" s="14"/>
      <c r="J10" s="22" t="s">
        <v>2</v>
      </c>
      <c r="K10" s="33">
        <v>0.26562193095226594</v>
      </c>
      <c r="L10" s="21"/>
    </row>
    <row r="11" spans="1:13" x14ac:dyDescent="0.15">
      <c r="A11" s="13"/>
      <c r="B11" s="14"/>
      <c r="C11" s="14"/>
      <c r="D11" s="14"/>
      <c r="E11" s="14"/>
      <c r="F11" s="14"/>
      <c r="G11" s="14"/>
      <c r="H11" s="14"/>
      <c r="J11" s="22" t="s">
        <v>3</v>
      </c>
      <c r="K11" s="33">
        <v>4.374519948936003E-2</v>
      </c>
      <c r="L11" s="21"/>
    </row>
    <row r="12" spans="1:13" x14ac:dyDescent="0.15">
      <c r="A12" s="13"/>
      <c r="B12" s="14"/>
      <c r="C12" s="14"/>
      <c r="D12" s="14"/>
      <c r="E12" s="14"/>
      <c r="F12" s="14"/>
      <c r="G12" s="14"/>
      <c r="H12" s="14"/>
      <c r="J12" s="25" t="s">
        <v>4</v>
      </c>
      <c r="K12" s="33">
        <v>0.29352388741704244</v>
      </c>
      <c r="L12" s="29">
        <v>0.56391656552541702</v>
      </c>
      <c r="M12" s="34" t="s">
        <v>1</v>
      </c>
    </row>
    <row r="13" spans="1:13" x14ac:dyDescent="0.15">
      <c r="A13" s="13"/>
      <c r="B13" s="14"/>
      <c r="C13" s="14"/>
      <c r="D13" s="14"/>
      <c r="E13" s="14"/>
      <c r="F13" s="14"/>
      <c r="G13" s="14"/>
      <c r="H13" s="14"/>
      <c r="J13" s="22" t="s">
        <v>5</v>
      </c>
      <c r="K13" s="33">
        <v>0.14370549980874922</v>
      </c>
      <c r="L13" s="21"/>
    </row>
    <row r="14" spans="1:13" x14ac:dyDescent="0.15">
      <c r="B14" s="14"/>
      <c r="C14" s="14"/>
      <c r="D14" s="14"/>
      <c r="E14" s="14"/>
      <c r="F14" s="14"/>
      <c r="G14" s="14"/>
      <c r="H14" s="14"/>
      <c r="J14" s="22" t="s">
        <v>6</v>
      </c>
      <c r="K14" s="33">
        <v>3.8970320358994684E-2</v>
      </c>
      <c r="L14" s="21"/>
    </row>
    <row r="15" spans="1:13" x14ac:dyDescent="0.15">
      <c r="A15" s="13"/>
      <c r="B15" s="14"/>
      <c r="C15" s="14"/>
      <c r="D15" s="14"/>
      <c r="E15" s="14"/>
      <c r="F15" s="14"/>
      <c r="G15" s="14"/>
      <c r="H15" s="14"/>
      <c r="J15" s="22" t="s">
        <v>7</v>
      </c>
      <c r="K15" s="33">
        <v>0.21443316197358778</v>
      </c>
      <c r="L15" s="21"/>
    </row>
    <row r="16" spans="1:13" x14ac:dyDescent="0.15">
      <c r="A16" s="13"/>
      <c r="B16" s="14"/>
      <c r="C16" s="14"/>
      <c r="D16" s="14"/>
      <c r="E16" s="14"/>
      <c r="F16" s="14"/>
      <c r="G16" s="14"/>
      <c r="H16" s="14"/>
      <c r="J16" s="22" t="s">
        <v>8</v>
      </c>
      <c r="K16" s="24">
        <v>1</v>
      </c>
      <c r="L16" s="21"/>
    </row>
    <row r="17" spans="1:10" x14ac:dyDescent="0.15">
      <c r="A17" s="13"/>
      <c r="B17" s="14"/>
      <c r="C17" s="14"/>
      <c r="D17" s="14"/>
      <c r="E17" s="14"/>
      <c r="F17" s="14"/>
      <c r="G17" s="14"/>
      <c r="H17" s="14"/>
      <c r="J17" s="15"/>
    </row>
    <row r="18" spans="1:10" x14ac:dyDescent="0.15">
      <c r="A18" s="13"/>
      <c r="B18" s="14"/>
      <c r="C18" s="14"/>
      <c r="D18" s="14"/>
      <c r="E18" s="14"/>
      <c r="F18" s="14"/>
      <c r="G18" s="14"/>
      <c r="H18" s="14"/>
      <c r="J18" s="15"/>
    </row>
    <row r="19" spans="1:10" x14ac:dyDescent="0.15">
      <c r="A19" s="13"/>
      <c r="B19" s="14"/>
      <c r="C19" s="14"/>
      <c r="D19" s="14"/>
      <c r="E19" s="14"/>
      <c r="F19" s="14"/>
      <c r="G19" s="14"/>
      <c r="H19" s="14"/>
      <c r="J19" s="15"/>
    </row>
    <row r="20" spans="1:10" x14ac:dyDescent="0.15">
      <c r="A20" s="13"/>
      <c r="B20" s="14"/>
      <c r="C20" s="14"/>
      <c r="D20" s="14"/>
      <c r="E20" s="14"/>
      <c r="F20" s="14"/>
      <c r="G20" s="14"/>
      <c r="H20" s="14"/>
      <c r="J20" s="15"/>
    </row>
    <row r="21" spans="1:10" x14ac:dyDescent="0.15">
      <c r="A21" s="13"/>
      <c r="B21" s="14"/>
      <c r="C21" s="14"/>
      <c r="D21" s="14"/>
      <c r="E21" s="14"/>
      <c r="F21" s="14"/>
      <c r="G21" s="14"/>
      <c r="H21" s="14"/>
      <c r="J21" s="15"/>
    </row>
    <row r="22" spans="1:10" x14ac:dyDescent="0.15">
      <c r="A22" s="13"/>
      <c r="B22" s="14"/>
      <c r="C22" s="14"/>
      <c r="D22" s="14"/>
      <c r="E22" s="14"/>
      <c r="F22" s="14"/>
      <c r="G22" s="14"/>
      <c r="H22" s="14"/>
      <c r="J22" s="15"/>
    </row>
    <row r="23" spans="1:10" x14ac:dyDescent="0.15">
      <c r="A23" s="13"/>
      <c r="B23" s="14"/>
      <c r="C23" s="14"/>
      <c r="D23" s="14"/>
      <c r="E23" s="14"/>
      <c r="F23" s="14"/>
      <c r="G23" s="14"/>
      <c r="H23" s="14"/>
      <c r="J23" s="15"/>
    </row>
    <row r="24" spans="1:10" x14ac:dyDescent="0.15">
      <c r="A24" s="13"/>
      <c r="B24" s="14"/>
      <c r="C24" s="14"/>
      <c r="D24" s="14"/>
      <c r="E24" s="14"/>
      <c r="F24" s="14"/>
      <c r="G24" s="14"/>
      <c r="H24" s="14"/>
    </row>
    <row r="25" spans="1:10" x14ac:dyDescent="0.15">
      <c r="B25" s="14"/>
      <c r="C25" s="14"/>
      <c r="D25" s="14"/>
      <c r="E25" s="14"/>
      <c r="F25" s="14"/>
      <c r="G25" s="14"/>
      <c r="H25" s="14"/>
    </row>
    <row r="26" spans="1:10" x14ac:dyDescent="0.15">
      <c r="A26" s="16"/>
    </row>
    <row r="28" spans="1:10" x14ac:dyDescent="0.15">
      <c r="A28" s="16" t="s">
        <v>146</v>
      </c>
    </row>
  </sheetData>
  <phoneticPr fontId="3"/>
  <pageMargins left="0.4" right="0.4" top="0.4" bottom="0.4" header="0.2" footer="0.2"/>
  <pageSetup paperSize="9" orientation="portrait" r:id="rId1"/>
  <headerFooter alignWithMargins="0">
    <oddFooter>&amp;C&amp;P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8"/>
  <sheetViews>
    <sheetView showGridLines="0" zoomScaleNormal="100" zoomScaleSheetLayoutView="75" workbookViewId="0">
      <pane xSplit="1" ySplit="3" topLeftCell="B4" activePane="bottomRight" state="frozen"/>
      <selection pane="topRight" activeCell="B1" sqref="B1"/>
      <selection pane="bottomLeft" activeCell="A4" sqref="A4"/>
      <selection pane="bottomRight" activeCell="I7" sqref="I7"/>
    </sheetView>
  </sheetViews>
  <sheetFormatPr defaultColWidth="7.625" defaultRowHeight="13.5" x14ac:dyDescent="0.15"/>
  <cols>
    <col min="1" max="1" width="30.625" style="5" customWidth="1"/>
    <col min="2" max="15" width="6.625" style="5" customWidth="1"/>
    <col min="16" max="22" width="6.625" style="4" customWidth="1"/>
    <col min="23" max="23" width="7" style="4" customWidth="1"/>
    <col min="24" max="30" width="6.625" style="4" customWidth="1"/>
    <col min="31" max="33" width="7.625" style="4"/>
    <col min="34" max="34" width="8.125" style="4" bestFit="1" customWidth="1"/>
    <col min="35" max="16384" width="7.625" style="4"/>
  </cols>
  <sheetData>
    <row r="1" spans="1:36" x14ac:dyDescent="0.15">
      <c r="A1" s="39" t="s">
        <v>19</v>
      </c>
      <c r="B1" s="3"/>
      <c r="C1" s="3"/>
      <c r="D1" s="3"/>
      <c r="E1" s="3"/>
      <c r="F1" s="3"/>
      <c r="G1" s="3"/>
      <c r="H1" s="3"/>
      <c r="I1" s="3"/>
      <c r="J1" s="3"/>
      <c r="K1" s="3"/>
      <c r="L1" s="3"/>
      <c r="M1" s="26"/>
      <c r="N1" s="26"/>
      <c r="O1" s="4"/>
    </row>
    <row r="2" spans="1:36" x14ac:dyDescent="0.15">
      <c r="A2" s="3"/>
      <c r="B2" s="1"/>
      <c r="C2" s="1"/>
      <c r="D2" s="1"/>
      <c r="F2" s="1"/>
      <c r="G2" s="1"/>
      <c r="H2" s="1"/>
      <c r="I2" s="1"/>
      <c r="J2" s="1"/>
      <c r="K2" s="1"/>
      <c r="L2" s="1"/>
      <c r="M2" s="27"/>
      <c r="N2" s="27"/>
      <c r="O2" s="4"/>
      <c r="Q2" s="28"/>
      <c r="W2" s="2"/>
      <c r="X2" s="2"/>
      <c r="Y2" s="2"/>
      <c r="Z2" s="2" t="s">
        <v>9</v>
      </c>
      <c r="AA2" s="2"/>
      <c r="AB2" s="2"/>
      <c r="AC2" s="2"/>
      <c r="AD2" s="2"/>
    </row>
    <row r="3" spans="1:36" s="21" customFormat="1" x14ac:dyDescent="0.15">
      <c r="A3" s="19" t="s">
        <v>10</v>
      </c>
      <c r="B3" s="20">
        <v>1990</v>
      </c>
      <c r="C3" s="20"/>
      <c r="D3" s="20"/>
      <c r="E3" s="20"/>
      <c r="F3" s="20"/>
      <c r="G3" s="20">
        <v>1995</v>
      </c>
      <c r="H3" s="20"/>
      <c r="I3" s="20"/>
      <c r="J3" s="20"/>
      <c r="K3" s="20"/>
      <c r="L3" s="20">
        <v>2000</v>
      </c>
      <c r="M3" s="20"/>
      <c r="N3" s="20"/>
      <c r="O3" s="20"/>
      <c r="P3" s="20"/>
      <c r="Q3" s="20">
        <v>2005</v>
      </c>
      <c r="R3" s="20"/>
      <c r="S3" s="20"/>
      <c r="T3" s="20"/>
      <c r="U3" s="20"/>
      <c r="V3" s="20">
        <v>2010</v>
      </c>
      <c r="W3" s="20"/>
      <c r="X3" s="20"/>
      <c r="Y3" s="20"/>
      <c r="Z3" s="20"/>
      <c r="AA3" s="20">
        <v>2015</v>
      </c>
      <c r="AB3" s="20"/>
      <c r="AC3" s="20"/>
      <c r="AD3" s="20">
        <v>2018</v>
      </c>
    </row>
    <row r="4" spans="1:36" s="21" customFormat="1" x14ac:dyDescent="0.15">
      <c r="A4" s="22" t="s">
        <v>11</v>
      </c>
      <c r="B4" s="23">
        <f>(BP統計_2019!AA8)*10</f>
        <v>6076.388649872807</v>
      </c>
      <c r="C4" s="23">
        <f>(BP統計_2019!AB8)*10</f>
        <v>6208.34426323563</v>
      </c>
      <c r="D4" s="23">
        <f>(BP統計_2019!AC8)*10</f>
        <v>6426.45815096148</v>
      </c>
      <c r="E4" s="23">
        <f>(BP統計_2019!AD8)*10</f>
        <v>6604.7660877268845</v>
      </c>
      <c r="F4" s="23">
        <f>(BP統計_2019!AE8)*10</f>
        <v>6779.6397380618155</v>
      </c>
      <c r="G4" s="23">
        <f>(BP統計_2019!AF8)*10</f>
        <v>7059.2508127112151</v>
      </c>
      <c r="H4" s="23">
        <f>(BP統計_2019!AG8)*10</f>
        <v>7187.2631668652921</v>
      </c>
      <c r="I4" s="23">
        <f>(BP統計_2019!AH8)*10</f>
        <v>7240.7460604385833</v>
      </c>
      <c r="J4" s="23">
        <f>(BP統計_2019!AI8)*10</f>
        <v>7144.1536658732111</v>
      </c>
      <c r="K4" s="23">
        <f>(BP統計_2019!AJ8)*10</f>
        <v>7222.451246893088</v>
      </c>
      <c r="L4" s="23">
        <f>(BP統計_2019!AK8)*10</f>
        <v>7535.2468785780111</v>
      </c>
      <c r="M4" s="23">
        <f>(BP統計_2019!AL8)*10</f>
        <v>7208.9073914793225</v>
      </c>
      <c r="N4" s="23">
        <f>(BP統計_2019!AM8)*10</f>
        <v>7486.4656328217297</v>
      </c>
      <c r="O4" s="23">
        <f>(BP統計_2019!AN8)*10</f>
        <v>7364.8426622374409</v>
      </c>
      <c r="P4" s="23">
        <f>(BP統計_2019!AO8)*10</f>
        <v>7404.6943711704826</v>
      </c>
      <c r="Q4" s="23">
        <f>(BP統計_2019!AP8)*10</f>
        <v>7344.5096945084961</v>
      </c>
      <c r="R4" s="23">
        <f>(BP統計_2019!AQ8)*10</f>
        <v>7301.132506279032</v>
      </c>
      <c r="S4" s="23">
        <f>(BP統計_2019!AR8)*10</f>
        <v>7720.8258916327541</v>
      </c>
      <c r="T4" s="23">
        <f>(BP統計_2019!AS8)*10</f>
        <v>7782.2403104872856</v>
      </c>
      <c r="U4" s="23">
        <f>(BP統計_2019!AT8)*10</f>
        <v>7693.6306465108009</v>
      </c>
      <c r="V4" s="23">
        <f>(BP統計_2019!AU8)*10</f>
        <v>8025.1889088769658</v>
      </c>
      <c r="W4" s="23">
        <f>(BP統計_2019!AV8)*10</f>
        <v>8265.5050136793434</v>
      </c>
      <c r="X4" s="23">
        <f>(BP統計_2019!AW8)*10</f>
        <v>8589.8647347475289</v>
      </c>
      <c r="Y4" s="23">
        <f>(BP統計_2019!AX8)*10</f>
        <v>8890.8172903707255</v>
      </c>
      <c r="Z4" s="23">
        <f>(BP統計_2019!AY8)*10</f>
        <v>9107.016528859951</v>
      </c>
      <c r="AA4" s="23">
        <f>(BP統計_2019!AZ8)*10</f>
        <v>9341.1546051198256</v>
      </c>
      <c r="AB4" s="23">
        <f>(BP統計_2019!BA8)*10</f>
        <v>9379.9467657436271</v>
      </c>
      <c r="AC4" s="23">
        <f>(BP統計_2019!BB8)*10</f>
        <v>9355.3544895961277</v>
      </c>
      <c r="AD4" s="23">
        <f>(BP統計_2019!BC8)*10</f>
        <v>10223.408503090259</v>
      </c>
      <c r="AE4" s="33">
        <f>AD4/$AD$10</f>
        <v>0.26562193095226594</v>
      </c>
      <c r="AF4" s="33"/>
    </row>
    <row r="5" spans="1:36" s="21" customFormat="1" x14ac:dyDescent="0.15">
      <c r="A5" s="22" t="s">
        <v>12</v>
      </c>
      <c r="B5" s="23">
        <f>(BP統計_2019!AA21)*10</f>
        <v>595.6102432974335</v>
      </c>
      <c r="C5" s="23">
        <f>(BP統計_2019!AB21)*10</f>
        <v>605.1571791400554</v>
      </c>
      <c r="D5" s="23">
        <f>(BP統計_2019!AC21)*10</f>
        <v>622.5432033514345</v>
      </c>
      <c r="E5" s="23">
        <f>(BP統計_2019!AD21)*10</f>
        <v>669.83503158760163</v>
      </c>
      <c r="F5" s="23">
        <f>(BP統計_2019!AE21)*10</f>
        <v>703.93099800690823</v>
      </c>
      <c r="G5" s="23">
        <f>(BP統計_2019!AF21)*10</f>
        <v>774.34471827705738</v>
      </c>
      <c r="H5" s="23">
        <f>(BP統計_2019!AG21)*10</f>
        <v>857.19851549750706</v>
      </c>
      <c r="I5" s="23">
        <f>(BP統計_2019!AH21)*10</f>
        <v>874.90363049055304</v>
      </c>
      <c r="J5" s="23">
        <f>(BP統計_2019!AI21)*10</f>
        <v>937.86640240064435</v>
      </c>
      <c r="K5" s="23">
        <f>(BP統計_2019!AJ21)*10</f>
        <v>925.22520721798389</v>
      </c>
      <c r="L5" s="23">
        <f>(BP統計_2019!AK21)*10</f>
        <v>976.65806376918908</v>
      </c>
      <c r="M5" s="23">
        <f>(BP統計_2019!AL21)*10</f>
        <v>1028.5379062939219</v>
      </c>
      <c r="N5" s="23">
        <f>(BP統計_2019!AM21)*10</f>
        <v>1037.5278693157402</v>
      </c>
      <c r="O5" s="23">
        <f>(BP統計_2019!AN21)*10</f>
        <v>1081.5066874082113</v>
      </c>
      <c r="P5" s="23">
        <f>(BP統計_2019!AO21)*10</f>
        <v>1208.4035922615983</v>
      </c>
      <c r="Q5" s="23">
        <f>(BP統計_2019!AP21)*10</f>
        <v>1255.2789010014187</v>
      </c>
      <c r="R5" s="23">
        <f>(BP統計_2019!AQ21)*10</f>
        <v>1339.7655828921572</v>
      </c>
      <c r="S5" s="23">
        <f>(BP統計_2019!AR21)*10</f>
        <v>1379.8134999054857</v>
      </c>
      <c r="T5" s="23">
        <f>(BP統計_2019!AS21)*10</f>
        <v>1380.646133115039</v>
      </c>
      <c r="U5" s="23">
        <f>(BP統計_2019!AT21)*10</f>
        <v>1328.5156061848409</v>
      </c>
      <c r="V5" s="23">
        <f>(BP統計_2019!AU21)*10</f>
        <v>1436.7623745917401</v>
      </c>
      <c r="W5" s="23">
        <f>(BP統計_2019!AV21)*10</f>
        <v>1486.6950578862472</v>
      </c>
      <c r="X5" s="23">
        <f>(BP統計_2019!AW21)*10</f>
        <v>1577.4863823482121</v>
      </c>
      <c r="Y5" s="23">
        <f>(BP統計_2019!AX21)*10</f>
        <v>1634.990733419399</v>
      </c>
      <c r="Z5" s="23">
        <f>(BP統計_2019!AY21)*10</f>
        <v>1684.5555769251471</v>
      </c>
      <c r="AA5" s="23">
        <f>(BP統計_2019!AZ21)*10</f>
        <v>1746.7120357010931</v>
      </c>
      <c r="AB5" s="23">
        <f>(BP統計_2019!BA21)*10</f>
        <v>1715.6979467866977</v>
      </c>
      <c r="AC5" s="23">
        <f>(BP統計_2019!BB21)*10</f>
        <v>1726.0760268496326</v>
      </c>
      <c r="AD5" s="23">
        <f>(BP統計_2019!BC21)*10</f>
        <v>1683.6902089582065</v>
      </c>
      <c r="AE5" s="33">
        <f t="shared" ref="AE5:AE10" si="0">AD5/$AD$10</f>
        <v>4.374519948936003E-2</v>
      </c>
      <c r="AF5" s="33"/>
    </row>
    <row r="6" spans="1:36" s="21" customFormat="1" x14ac:dyDescent="0.15">
      <c r="A6" s="25" t="s">
        <v>13</v>
      </c>
      <c r="B6" s="23">
        <f>(BP統計_2019!AA57+BP統計_2019!AA67)*10</f>
        <v>9937.4495172081006</v>
      </c>
      <c r="C6" s="23">
        <f>(BP統計_2019!AB57+BP統計_2019!AB67)*10</f>
        <v>10092.691443627398</v>
      </c>
      <c r="D6" s="23">
        <f>(BP統計_2019!AC57+BP統計_2019!AC67)*10</f>
        <v>9583.7092423005452</v>
      </c>
      <c r="E6" s="23">
        <f>(BP統計_2019!AD57+BP統計_2019!AD67)*10</f>
        <v>9644.4200938500435</v>
      </c>
      <c r="F6" s="23">
        <f>(BP統計_2019!AE57+BP統計_2019!AE67)*10</f>
        <v>9206.9832788191488</v>
      </c>
      <c r="G6" s="23">
        <f>(BP統計_2019!AF57+BP統計_2019!AF67)*10</f>
        <v>9322.685947061249</v>
      </c>
      <c r="H6" s="23">
        <f>(BP統計_2019!AG57+BP統計_2019!AG67)*10</f>
        <v>9890.279722606625</v>
      </c>
      <c r="I6" s="23">
        <f>(BP統計_2019!AH57+BP統計_2019!AH67)*10</f>
        <v>9431.5475101105894</v>
      </c>
      <c r="J6" s="23">
        <f>(BP統計_2019!AI57+BP統計_2019!AI67)*10</f>
        <v>9667.6737243859825</v>
      </c>
      <c r="K6" s="23">
        <f>(BP統計_2019!AJ57+BP統計_2019!AJ67)*10</f>
        <v>9919.1718146610929</v>
      </c>
      <c r="L6" s="23">
        <f>(BP統計_2019!AK57+BP統計_2019!AK67)*10</f>
        <v>10105.317667961834</v>
      </c>
      <c r="M6" s="23">
        <f>(BP統計_2019!AL57+BP統計_2019!AL67)*10</f>
        <v>10330.436895922756</v>
      </c>
      <c r="N6" s="23">
        <f>(BP統計_2019!AM57+BP統計_2019!AM67)*10</f>
        <v>10381.517043011436</v>
      </c>
      <c r="O6" s="23">
        <f>(BP統計_2019!AN57+BP統計_2019!AN67)*10</f>
        <v>10723.611757675637</v>
      </c>
      <c r="P6" s="23">
        <f>(BP統計_2019!AO57+BP統計_2019!AO67)*10</f>
        <v>11032.086280785006</v>
      </c>
      <c r="Q6" s="23">
        <f>(BP統計_2019!AP57+BP統計_2019!AP67)*10</f>
        <v>11280.666320718719</v>
      </c>
      <c r="R6" s="23">
        <f>(BP統計_2019!AQ57+BP統計_2019!AQ67)*10</f>
        <v>11429.707087193656</v>
      </c>
      <c r="S6" s="23">
        <f>(BP統計_2019!AR57+BP統計_2019!AR67)*10</f>
        <v>11487.340576454724</v>
      </c>
      <c r="T6" s="23">
        <f>(BP統計_2019!AS57+BP統計_2019!AS67)*10</f>
        <v>11469.039615867023</v>
      </c>
      <c r="U6" s="23">
        <f>(BP統計_2019!AT57+BP統計_2019!AT67)*10</f>
        <v>10770.744148977892</v>
      </c>
      <c r="V6" s="23">
        <f>(BP統計_2019!AU57+BP統計_2019!AU67)*10</f>
        <v>11538.64311249381</v>
      </c>
      <c r="W6" s="23">
        <f>(BP統計_2019!AV57+BP統計_2019!AV67)*10</f>
        <v>11296.384424898581</v>
      </c>
      <c r="X6" s="23">
        <f>(BP統計_2019!AW57+BP統計_2019!AW67)*10</f>
        <v>11106.117738610657</v>
      </c>
      <c r="Y6" s="23">
        <f>(BP統計_2019!AX57+BP統計_2019!AX67)*10</f>
        <v>10917.180953816747</v>
      </c>
      <c r="Z6" s="23">
        <f>(BP統計_2019!AY57+BP統計_2019!AY67)*10</f>
        <v>10398.961552107567</v>
      </c>
      <c r="AA6" s="23">
        <f>(BP統計_2019!AZ57+BP統計_2019!AZ67)*10</f>
        <v>10387.570066824785</v>
      </c>
      <c r="AB6" s="23">
        <f>(BP統計_2019!BA57+BP統計_2019!BA67)*10</f>
        <v>10753.237229757066</v>
      </c>
      <c r="AC6" s="23">
        <f>(BP統計_2019!BB57+BP統計_2019!BB67)*10</f>
        <v>11097.45084591773</v>
      </c>
      <c r="AD6" s="23">
        <f>(BP統計_2019!BC57+BP統計_2019!BC67)*10</f>
        <v>11297.314930741792</v>
      </c>
      <c r="AE6" s="33">
        <f t="shared" si="0"/>
        <v>0.29352388741704244</v>
      </c>
      <c r="AF6" s="48">
        <f>AE4+AE6</f>
        <v>0.55914581836930832</v>
      </c>
    </row>
    <row r="7" spans="1:36" s="21" customFormat="1" x14ac:dyDescent="0.15">
      <c r="A7" s="22" t="s">
        <v>14</v>
      </c>
      <c r="B7" s="23">
        <f>(BP統計_2019!AA78)*10</f>
        <v>956.81268548562753</v>
      </c>
      <c r="C7" s="23">
        <f>(BP統計_2019!AB78)*10</f>
        <v>1001.0030448620714</v>
      </c>
      <c r="D7" s="23">
        <f>(BP統計_2019!AC78)*10</f>
        <v>1144.0255604746462</v>
      </c>
      <c r="E7" s="23">
        <f>(BP統計_2019!AD78)*10</f>
        <v>1071.7473546501301</v>
      </c>
      <c r="F7" s="23">
        <f>(BP統計_2019!AE78)*10</f>
        <v>1239.863117851289</v>
      </c>
      <c r="G7" s="23">
        <f>(BP統計_2019!AF78)*10</f>
        <v>1363.4527326308926</v>
      </c>
      <c r="H7" s="23">
        <f>(BP統計_2019!AG78)*10</f>
        <v>1421.7241434203661</v>
      </c>
      <c r="I7" s="23">
        <f>(BP統計_2019!AH78)*10</f>
        <v>1502.8631718775246</v>
      </c>
      <c r="J7" s="23">
        <f>(BP統計_2019!AI78)*10</f>
        <v>1621.9945495187153</v>
      </c>
      <c r="K7" s="23">
        <f>(BP統計_2019!AJ78)*10</f>
        <v>1730.271635129013</v>
      </c>
      <c r="L7" s="23">
        <f>(BP統計_2019!AK78)*10</f>
        <v>1832.9464126089931</v>
      </c>
      <c r="M7" s="23">
        <f>(BP統計_2019!AL78)*10</f>
        <v>1948.4420545853798</v>
      </c>
      <c r="N7" s="23">
        <f>(BP統計_2019!AM78)*10</f>
        <v>2146.1324169497939</v>
      </c>
      <c r="O7" s="23">
        <f>(BP統計_2019!AN78)*10</f>
        <v>2253.4685082393021</v>
      </c>
      <c r="P7" s="23">
        <f>(BP統計_2019!AO78)*10</f>
        <v>2482.2665321414788</v>
      </c>
      <c r="Q7" s="23">
        <f>(BP統計_2019!AP78)*10</f>
        <v>2662.957430487354</v>
      </c>
      <c r="R7" s="23">
        <f>(BP統計_2019!AQ78)*10</f>
        <v>2818.763962033147</v>
      </c>
      <c r="S7" s="23">
        <f>(BP統計_2019!AR78)*10</f>
        <v>3059.7854985592403</v>
      </c>
      <c r="T7" s="23">
        <f>(BP統計_2019!AS78)*10</f>
        <v>3370.9022529242061</v>
      </c>
      <c r="U7" s="23">
        <f>(BP統計_2019!AT78)*10</f>
        <v>3472.7321979669482</v>
      </c>
      <c r="V7" s="23">
        <f>(BP統計_2019!AU78)*10</f>
        <v>3800.9942180796297</v>
      </c>
      <c r="W7" s="23">
        <f>(BP統計_2019!AV78)*10</f>
        <v>3980.899463210385</v>
      </c>
      <c r="X7" s="23">
        <f>(BP統計_2019!AW78)*10</f>
        <v>4108.0768200438288</v>
      </c>
      <c r="Y7" s="23">
        <f>(BP統計_2019!AX78)*10</f>
        <v>4233.2354606811114</v>
      </c>
      <c r="Z7" s="23">
        <f>(BP統計_2019!AY78)*10</f>
        <v>4475.0986390596863</v>
      </c>
      <c r="AA7" s="23">
        <f>(BP統計_2019!AZ78)*10</f>
        <v>4783.3503164963904</v>
      </c>
      <c r="AB7" s="23">
        <f>(BP統計_2019!BA78)*10</f>
        <v>5009.4606246680669</v>
      </c>
      <c r="AC7" s="23">
        <f>(BP統計_2019!BB78)*10</f>
        <v>5270.3543408829773</v>
      </c>
      <c r="AD7" s="23">
        <f>(BP統計_2019!BC78)*10</f>
        <v>5531.0193078508273</v>
      </c>
      <c r="AE7" s="33">
        <f t="shared" si="0"/>
        <v>0.14370549980874922</v>
      </c>
      <c r="AF7" s="33"/>
    </row>
    <row r="8" spans="1:36" s="21" customFormat="1" x14ac:dyDescent="0.15">
      <c r="A8" s="22" t="s">
        <v>0</v>
      </c>
      <c r="B8" s="23">
        <f>(BP統計_2019!AA89)*10</f>
        <v>398.64538443349551</v>
      </c>
      <c r="C8" s="23">
        <f>(BP統計_2019!AB89)*10</f>
        <v>401.6355929838976</v>
      </c>
      <c r="D8" s="23">
        <f>(BP統計_2019!AC89)*10</f>
        <v>421.27025741262378</v>
      </c>
      <c r="E8" s="23">
        <f>(BP統計_2019!AD89)*10</f>
        <v>412.64397738033267</v>
      </c>
      <c r="F8" s="23">
        <f>(BP統計_2019!AE89)*10</f>
        <v>431.8279523524908</v>
      </c>
      <c r="G8" s="23">
        <f>(BP統計_2019!AF89)*10</f>
        <v>461.2434977450161</v>
      </c>
      <c r="H8" s="23">
        <f>(BP統計_2019!AG89)*10</f>
        <v>484.19174816227849</v>
      </c>
      <c r="I8" s="23">
        <f>(BP統計_2019!AH89)*10</f>
        <v>474.47553616145206</v>
      </c>
      <c r="J8" s="23">
        <f>(BP統計_2019!AI89)*10</f>
        <v>499.33699436619492</v>
      </c>
      <c r="K8" s="23">
        <f>(BP統計_2019!AJ89)*10</f>
        <v>504.01960748750025</v>
      </c>
      <c r="L8" s="23">
        <f>(BP統計_2019!AK89)*10</f>
        <v>556.82235625136821</v>
      </c>
      <c r="M8" s="23">
        <f>(BP統計_2019!AL89)*10</f>
        <v>642.66615390072684</v>
      </c>
      <c r="N8" s="23">
        <f>(BP統計_2019!AM89)*10</f>
        <v>681.26412616102971</v>
      </c>
      <c r="O8" s="23">
        <f>(BP統計_2019!AN89)*10</f>
        <v>723.72446253300927</v>
      </c>
      <c r="P8" s="23">
        <f>(BP統計_2019!AO89)*10</f>
        <v>787.89421806855682</v>
      </c>
      <c r="Q8" s="23">
        <f>(BP統計_2019!AP89)*10</f>
        <v>817.35758806637955</v>
      </c>
      <c r="R8" s="23">
        <f>(BP統計_2019!AQ89)*10</f>
        <v>853.01078849047144</v>
      </c>
      <c r="S8" s="23">
        <f>(BP統計_2019!AR89)*10</f>
        <v>908.06141580027565</v>
      </c>
      <c r="T8" s="23">
        <f>(BP統計_2019!AS89)*10</f>
        <v>947.78567355839766</v>
      </c>
      <c r="U8" s="23">
        <f>(BP統計_2019!AT89)*10</f>
        <v>955.7636176889514</v>
      </c>
      <c r="V8" s="23">
        <f>(BP統計_2019!AU89)*10</f>
        <v>989.16765067290248</v>
      </c>
      <c r="W8" s="23">
        <f>(BP統計_2019!AV89)*10</f>
        <v>1072.0832236801987</v>
      </c>
      <c r="X8" s="23">
        <f>(BP統計_2019!AW89)*10</f>
        <v>1151.0742059093916</v>
      </c>
      <c r="Y8" s="23">
        <f>(BP統計_2019!AX89)*10</f>
        <v>1165.9598142518396</v>
      </c>
      <c r="Z8" s="23">
        <f>(BP統計_2019!AY89)*10</f>
        <v>1198.5351663096228</v>
      </c>
      <c r="AA8" s="23">
        <f>(BP統計_2019!AZ89)*10</f>
        <v>1280.5503033190089</v>
      </c>
      <c r="AB8" s="23">
        <f>(BP統計_2019!BA89)*10</f>
        <v>1350.0463901033463</v>
      </c>
      <c r="AC8" s="23">
        <f>(BP統計_2019!BB89)*10</f>
        <v>1407.7051556842448</v>
      </c>
      <c r="AD8" s="23">
        <f>(BP統計_2019!BC89)*10</f>
        <v>1499.9119353510557</v>
      </c>
      <c r="AE8" s="33">
        <f t="shared" si="0"/>
        <v>3.8970320358994684E-2</v>
      </c>
      <c r="AF8" s="33"/>
    </row>
    <row r="9" spans="1:36" s="21" customFormat="1" x14ac:dyDescent="0.15">
      <c r="A9" s="22" t="s">
        <v>15</v>
      </c>
      <c r="B9" s="23">
        <f>(BP統計_2019!AA109)*10</f>
        <v>1520.02010659397</v>
      </c>
      <c r="C9" s="23">
        <f>(BP統計_2019!AB109)*10</f>
        <v>1667.6605487874745</v>
      </c>
      <c r="D9" s="23">
        <f>(BP統計_2019!AC109)*10</f>
        <v>1781.265640315587</v>
      </c>
      <c r="E9" s="23">
        <f>(BP統計_2019!AD109)*10</f>
        <v>1866.5592080477431</v>
      </c>
      <c r="F9" s="23">
        <f>(BP統計_2019!AE109)*10</f>
        <v>2031.9303003128075</v>
      </c>
      <c r="G9" s="23">
        <f>(BP統計_2019!AF109)*10</f>
        <v>2128.4180268374139</v>
      </c>
      <c r="H9" s="23">
        <f>(BP統計_2019!AG109)*10</f>
        <v>2323.7148075450377</v>
      </c>
      <c r="I9" s="23">
        <f>(BP統計_2019!AH109)*10</f>
        <v>2510.7086717560551</v>
      </c>
      <c r="J9" s="23">
        <f>(BP統計_2019!AI109)*10</f>
        <v>2567.7366904151745</v>
      </c>
      <c r="K9" s="23">
        <f>(BP統計_2019!AJ109)*10</f>
        <v>2772.7991542064137</v>
      </c>
      <c r="L9" s="23">
        <f>(BP統計_2019!AK109)*10</f>
        <v>2984.1345643004802</v>
      </c>
      <c r="M9" s="23">
        <f>(BP統計_2019!AL109)*10</f>
        <v>3166.45214363172</v>
      </c>
      <c r="N9" s="23">
        <f>(BP統計_2019!AM109)*10</f>
        <v>3313.2052078343786</v>
      </c>
      <c r="O9" s="23">
        <f>(BP統計_2019!AN109)*10</f>
        <v>3588.2174903000082</v>
      </c>
      <c r="P9" s="23">
        <f>(BP統計_2019!AO109)*10</f>
        <v>3802.0781977847059</v>
      </c>
      <c r="Q9" s="23">
        <f>(BP統計_2019!AP109)*10</f>
        <v>4084.6513182632143</v>
      </c>
      <c r="R9" s="23">
        <f>(BP統計_2019!AQ109)*10</f>
        <v>4394.9440454369251</v>
      </c>
      <c r="S9" s="23">
        <f>(BP統計_2019!AR109)*10</f>
        <v>4733.735497736463</v>
      </c>
      <c r="T9" s="23">
        <f>(BP統計_2019!AS109)*10</f>
        <v>5036.9919611735622</v>
      </c>
      <c r="U9" s="23">
        <f>(BP統計_2019!AT109)*10</f>
        <v>5156.2775736110425</v>
      </c>
      <c r="V9" s="23">
        <f>(BP統計_2019!AU109)*10</f>
        <v>5776.2402032579121</v>
      </c>
      <c r="W9" s="23">
        <f>(BP統計_2019!AV109)*10</f>
        <v>6231.4519340383558</v>
      </c>
      <c r="X9" s="23">
        <f>(BP統計_2019!AW109)*10</f>
        <v>6642.6341910050487</v>
      </c>
      <c r="Y9" s="23">
        <f>(BP統計_2019!AX109)*10</f>
        <v>6855.3662268350254</v>
      </c>
      <c r="Z9" s="23">
        <f>(BP統計_2019!AY109)*10</f>
        <v>7062.2367863267127</v>
      </c>
      <c r="AA9" s="23">
        <f>(BP統計_2019!AZ109)*10</f>
        <v>7125.371647762232</v>
      </c>
      <c r="AB9" s="23">
        <f>(BP統計_2019!BA109)*10</f>
        <v>7293.485500551451</v>
      </c>
      <c r="AC9" s="23">
        <f>(BP統計_2019!BB109)*10</f>
        <v>7683.267171139295</v>
      </c>
      <c r="AD9" s="23">
        <f>(BP統計_2019!BC109)*10</f>
        <v>8253.2259426247001</v>
      </c>
      <c r="AE9" s="33">
        <f t="shared" si="0"/>
        <v>0.21443316197358778</v>
      </c>
      <c r="AF9" s="33"/>
    </row>
    <row r="10" spans="1:36" s="21" customFormat="1" x14ac:dyDescent="0.15">
      <c r="A10" s="22" t="s">
        <v>16</v>
      </c>
      <c r="B10" s="23">
        <f>(BP統計_2019!AA111)*10</f>
        <v>19484.926586891441</v>
      </c>
      <c r="C10" s="23">
        <f>(BP統計_2019!AB111)*10</f>
        <v>19976.492072636524</v>
      </c>
      <c r="D10" s="23">
        <f>(BP統計_2019!AC111)*10</f>
        <v>19979.27205481632</v>
      </c>
      <c r="E10" s="23">
        <f>(BP統計_2019!AD111)*10</f>
        <v>20269.971753242731</v>
      </c>
      <c r="F10" s="23">
        <f>(BP統計_2019!AE111)*10</f>
        <v>20394.175385404458</v>
      </c>
      <c r="G10" s="23">
        <f>(BP統計_2019!AF111)*10</f>
        <v>21109.395735262839</v>
      </c>
      <c r="H10" s="23">
        <f>(BP統計_2019!AG111)*10</f>
        <v>22164.372104097096</v>
      </c>
      <c r="I10" s="23">
        <f>(BP統計_2019!AH111)*10</f>
        <v>22035.244580834755</v>
      </c>
      <c r="J10" s="23">
        <f>(BP統計_2019!AI111)*10</f>
        <v>22438.762026959921</v>
      </c>
      <c r="K10" s="23">
        <f>(BP統計_2019!AJ111)*10</f>
        <v>23073.938665595095</v>
      </c>
      <c r="L10" s="23">
        <f>(BP統計_2019!AK111)*10</f>
        <v>23991.125943469873</v>
      </c>
      <c r="M10" s="23">
        <f>(BP統計_2019!AL111)*10</f>
        <v>24325.442545813825</v>
      </c>
      <c r="N10" s="23">
        <f>(BP統計_2019!AM111)*10</f>
        <v>25046.112296094107</v>
      </c>
      <c r="O10" s="23">
        <f>(BP統計_2019!AN111)*10</f>
        <v>25735.371568393606</v>
      </c>
      <c r="P10" s="23">
        <f>(BP統計_2019!AO111)*10</f>
        <v>26717.42319221182</v>
      </c>
      <c r="Q10" s="23">
        <f>(BP統計_2019!AP111)*10</f>
        <v>27445.421253045584</v>
      </c>
      <c r="R10" s="23">
        <f>(BP統計_2019!AQ111)*10</f>
        <v>28137.32397232539</v>
      </c>
      <c r="S10" s="23">
        <f>(BP統計_2019!AR111)*10</f>
        <v>29289.562380088944</v>
      </c>
      <c r="T10" s="23">
        <f>(BP統計_2019!AS111)*10</f>
        <v>29987.605947125518</v>
      </c>
      <c r="U10" s="23">
        <f>(BP統計_2019!AT111)*10</f>
        <v>29377.66379094046</v>
      </c>
      <c r="V10" s="23">
        <f>(BP統計_2019!AU111)*10</f>
        <v>31566.996467972967</v>
      </c>
      <c r="W10" s="23">
        <f>(BP統計_2019!AV111)*10</f>
        <v>32333.019117393109</v>
      </c>
      <c r="X10" s="23">
        <f>(BP統計_2019!AW111)*10</f>
        <v>33175.254072664669</v>
      </c>
      <c r="Y10" s="23">
        <f>(BP統計_2019!AX111)*10</f>
        <v>33697.550479374862</v>
      </c>
      <c r="Z10" s="23">
        <f>(BP統計_2019!AY111)*10</f>
        <v>33926.40424958869</v>
      </c>
      <c r="AA10" s="23">
        <f>(BP統計_2019!AZ111)*10</f>
        <v>34664.708975223344</v>
      </c>
      <c r="AB10" s="23">
        <f>(BP統計_2019!BA111)*10</f>
        <v>35501.874457610247</v>
      </c>
      <c r="AC10" s="23">
        <f>(BP統計_2019!BB111)*10</f>
        <v>36540.208030070004</v>
      </c>
      <c r="AD10" s="23">
        <f>(BP統計_2019!BC111)*10</f>
        <v>38488.570828616837</v>
      </c>
      <c r="AE10" s="33">
        <f t="shared" si="0"/>
        <v>1</v>
      </c>
      <c r="AF10" s="24"/>
    </row>
    <row r="11" spans="1:36" x14ac:dyDescent="0.15">
      <c r="B11" s="7"/>
      <c r="C11" s="7"/>
      <c r="D11" s="7"/>
      <c r="E11" s="7"/>
      <c r="F11" s="7"/>
      <c r="G11" s="7"/>
      <c r="H11" s="7"/>
      <c r="I11" s="7"/>
      <c r="J11" s="7"/>
      <c r="K11" s="7"/>
      <c r="L11" s="7"/>
      <c r="M11" s="7"/>
      <c r="N11" s="7"/>
      <c r="O11" s="7"/>
      <c r="T11" s="18"/>
      <c r="U11" s="17"/>
      <c r="V11" s="17"/>
      <c r="W11" s="17"/>
      <c r="X11" s="17"/>
      <c r="Y11" s="17"/>
      <c r="Z11" s="17"/>
      <c r="AA11" s="17"/>
      <c r="AB11" s="17"/>
      <c r="AC11" s="17"/>
      <c r="AD11" s="17"/>
      <c r="AF11" s="18"/>
      <c r="AG11" s="18"/>
      <c r="AH11" s="18"/>
      <c r="AI11" s="18"/>
      <c r="AJ11" s="18"/>
    </row>
    <row r="12" spans="1:36" x14ac:dyDescent="0.15">
      <c r="A12" s="36" t="s">
        <v>145</v>
      </c>
      <c r="B12" s="6"/>
      <c r="C12" s="6"/>
      <c r="D12" s="6"/>
      <c r="E12" s="6"/>
      <c r="F12" s="6"/>
      <c r="G12" s="6"/>
      <c r="H12" s="6"/>
      <c r="I12" s="6"/>
      <c r="J12" s="6"/>
      <c r="K12" s="6"/>
      <c r="L12" s="6"/>
      <c r="M12" s="6"/>
      <c r="N12" s="6"/>
      <c r="O12" s="4"/>
      <c r="T12" s="18"/>
      <c r="V12" s="31"/>
      <c r="W12" s="31"/>
      <c r="X12" s="31"/>
      <c r="Y12" s="31"/>
      <c r="AF12" s="18"/>
    </row>
    <row r="13" spans="1:36" s="18" customFormat="1" x14ac:dyDescent="0.15">
      <c r="A13" s="30"/>
      <c r="B13" s="31"/>
      <c r="C13" s="31"/>
      <c r="D13" s="31"/>
      <c r="E13" s="31"/>
      <c r="F13" s="31"/>
      <c r="G13" s="31"/>
      <c r="H13" s="31"/>
      <c r="I13" s="31"/>
      <c r="J13" s="31"/>
      <c r="K13" s="31"/>
      <c r="L13" s="31"/>
      <c r="M13" s="31"/>
      <c r="N13" s="31"/>
      <c r="O13" s="31"/>
      <c r="P13" s="31"/>
      <c r="Q13" s="31"/>
      <c r="R13" s="31"/>
      <c r="S13" s="31"/>
      <c r="T13" s="31"/>
      <c r="U13" s="31"/>
      <c r="V13" s="38">
        <v>2003</v>
      </c>
      <c r="W13" s="46">
        <v>25735.371568393606</v>
      </c>
      <c r="X13" s="32"/>
      <c r="Y13" s="32"/>
      <c r="Z13" s="31"/>
      <c r="AA13" s="31"/>
      <c r="AB13" s="31"/>
      <c r="AC13" s="31"/>
      <c r="AD13" s="31"/>
    </row>
    <row r="14" spans="1:36" s="18" customFormat="1" x14ac:dyDescent="0.15">
      <c r="A14" s="30"/>
      <c r="B14" s="41" t="s">
        <v>17</v>
      </c>
      <c r="C14" s="31"/>
      <c r="D14" s="31"/>
      <c r="E14" s="31"/>
      <c r="F14" s="31"/>
      <c r="G14" s="31"/>
      <c r="H14" s="31"/>
      <c r="I14" s="31"/>
      <c r="J14" s="31"/>
      <c r="K14" s="31"/>
      <c r="L14" s="31"/>
      <c r="M14" s="31"/>
      <c r="N14" s="31"/>
      <c r="O14" s="31"/>
      <c r="P14" s="31"/>
      <c r="Q14" s="31"/>
      <c r="R14" s="31"/>
      <c r="S14" s="31"/>
      <c r="T14" s="31"/>
      <c r="U14" s="31"/>
      <c r="V14" s="38">
        <v>2004</v>
      </c>
      <c r="W14" s="46">
        <v>26717.42319221182</v>
      </c>
      <c r="X14" s="37"/>
      <c r="Y14" s="4"/>
      <c r="Z14" s="31"/>
      <c r="AA14" s="31"/>
      <c r="AB14" s="31"/>
      <c r="AC14" s="31"/>
      <c r="AD14" s="31"/>
      <c r="AE14" s="42"/>
    </row>
    <row r="15" spans="1:36" s="18" customFormat="1" x14ac:dyDescent="0.15">
      <c r="A15" s="30"/>
      <c r="B15" s="20">
        <v>1975</v>
      </c>
      <c r="C15" s="20">
        <v>1980</v>
      </c>
      <c r="D15" s="20">
        <v>1985</v>
      </c>
      <c r="E15" s="31"/>
      <c r="F15" s="31"/>
      <c r="G15" s="31"/>
      <c r="H15" s="31"/>
      <c r="I15" s="31"/>
      <c r="J15" s="31"/>
      <c r="K15" s="31"/>
      <c r="L15" s="31"/>
      <c r="M15" s="31"/>
      <c r="N15" s="31"/>
      <c r="O15" s="31"/>
      <c r="P15" s="31"/>
      <c r="Q15" s="31"/>
      <c r="R15" s="31"/>
      <c r="S15" s="31"/>
      <c r="T15" s="31"/>
      <c r="U15" s="31"/>
      <c r="V15" s="38">
        <v>2005</v>
      </c>
      <c r="W15" s="46">
        <v>27445.421253045584</v>
      </c>
      <c r="X15" s="37"/>
      <c r="Y15" s="4"/>
      <c r="Z15" s="31"/>
      <c r="AA15" s="43"/>
      <c r="AB15" s="43"/>
      <c r="AC15" s="43"/>
      <c r="AD15" s="43"/>
    </row>
    <row r="16" spans="1:36" x14ac:dyDescent="0.15">
      <c r="B16" s="23">
        <v>6151.3527933815394</v>
      </c>
      <c r="C16" s="23">
        <v>6381.1173449691505</v>
      </c>
      <c r="D16" s="23">
        <v>5777.0206942229006</v>
      </c>
      <c r="E16" s="32"/>
      <c r="F16" s="32"/>
      <c r="G16" s="32"/>
      <c r="H16" s="32"/>
      <c r="I16" s="32"/>
      <c r="J16" s="32"/>
      <c r="K16" s="32"/>
      <c r="L16" s="32"/>
      <c r="M16" s="32"/>
      <c r="N16" s="32"/>
      <c r="O16" s="32"/>
      <c r="P16" s="32"/>
      <c r="Q16" s="32"/>
      <c r="R16" s="32"/>
      <c r="S16" s="32"/>
      <c r="T16" s="32"/>
      <c r="U16" s="32"/>
      <c r="V16" s="38">
        <v>2006</v>
      </c>
      <c r="W16" s="46">
        <v>28137.32397232539</v>
      </c>
      <c r="X16" s="37">
        <v>2.5324898291860905E-2</v>
      </c>
      <c r="Z16" s="32"/>
      <c r="AA16" s="32"/>
      <c r="AB16" s="32"/>
      <c r="AC16" s="32"/>
      <c r="AD16" s="32"/>
      <c r="AE16" s="44"/>
    </row>
    <row r="17" spans="1:33" x14ac:dyDescent="0.15">
      <c r="B17" s="23">
        <v>233.65679748734098</v>
      </c>
      <c r="C17" s="23">
        <v>349.85732777777696</v>
      </c>
      <c r="D17" s="23">
        <v>458.99914999999999</v>
      </c>
      <c r="T17" s="32"/>
      <c r="U17" s="32"/>
      <c r="V17" s="38">
        <v>2007</v>
      </c>
      <c r="W17" s="46">
        <v>29289.562380088944</v>
      </c>
      <c r="X17" s="37">
        <v>3.2772486357002299E-2</v>
      </c>
    </row>
    <row r="18" spans="1:33" x14ac:dyDescent="0.15">
      <c r="A18" s="4"/>
      <c r="B18" s="23">
        <v>4798.5187466050902</v>
      </c>
      <c r="C18" s="23">
        <v>6363.0920373353001</v>
      </c>
      <c r="D18" s="23">
        <v>8246.8883057596504</v>
      </c>
      <c r="T18" s="32"/>
      <c r="U18" s="32"/>
      <c r="V18" s="38">
        <v>2008</v>
      </c>
      <c r="W18" s="46">
        <v>29987.605947125518</v>
      </c>
      <c r="X18" s="37">
        <v>2.70799678791959E-2</v>
      </c>
    </row>
    <row r="19" spans="1:33" x14ac:dyDescent="0.15">
      <c r="B19" s="23">
        <v>254.614826353111</v>
      </c>
      <c r="C19" s="23">
        <v>351.93036656911096</v>
      </c>
      <c r="D19" s="23">
        <v>605.32839242099999</v>
      </c>
      <c r="T19" s="32"/>
      <c r="U19" s="32"/>
      <c r="V19" s="38">
        <v>2009</v>
      </c>
      <c r="W19" s="46">
        <v>29377.66379094046</v>
      </c>
      <c r="X19" s="37">
        <v>-2.2445580900684024E-2</v>
      </c>
    </row>
    <row r="20" spans="1:33" x14ac:dyDescent="0.15">
      <c r="B20" s="23">
        <v>53.659499999999994</v>
      </c>
      <c r="C20" s="23">
        <v>195.42359963111099</v>
      </c>
      <c r="D20" s="23">
        <v>289.96243756555498</v>
      </c>
      <c r="T20" s="32"/>
      <c r="U20" s="32"/>
      <c r="V20" s="38">
        <v>2010</v>
      </c>
      <c r="W20" s="46">
        <v>31566.996467972967</v>
      </c>
      <c r="X20" s="37">
        <v>7.89575543339439E-2</v>
      </c>
      <c r="AG20" s="44"/>
    </row>
    <row r="21" spans="1:33" x14ac:dyDescent="0.15">
      <c r="B21" s="23">
        <v>356.27919690801497</v>
      </c>
      <c r="C21" s="23">
        <v>719.52045183003702</v>
      </c>
      <c r="D21" s="23">
        <v>1101.3941906489899</v>
      </c>
      <c r="T21" s="32"/>
      <c r="U21" s="32"/>
      <c r="V21" s="38">
        <v>2011</v>
      </c>
      <c r="W21" s="46">
        <v>32333.019117393109</v>
      </c>
      <c r="X21" s="37">
        <v>1.7670940684223774E-2</v>
      </c>
    </row>
    <row r="22" spans="1:33" x14ac:dyDescent="0.15">
      <c r="B22" s="23">
        <v>11848.081860735099</v>
      </c>
      <c r="C22" s="23">
        <v>14360.941128112499</v>
      </c>
      <c r="D22" s="23">
        <v>16479.593170617998</v>
      </c>
      <c r="T22" s="32"/>
      <c r="U22" s="32"/>
      <c r="V22" s="38">
        <v>2012</v>
      </c>
      <c r="W22" s="46">
        <v>33175.254072664669</v>
      </c>
      <c r="X22" s="37">
        <v>2.5360351837245349E-2</v>
      </c>
    </row>
    <row r="23" spans="1:33" x14ac:dyDescent="0.15">
      <c r="V23" s="38">
        <v>2013</v>
      </c>
      <c r="W23" s="46">
        <v>33697.550479374862</v>
      </c>
      <c r="X23" s="37">
        <v>1.0026337289323771E-2</v>
      </c>
    </row>
    <row r="24" spans="1:33" x14ac:dyDescent="0.15">
      <c r="V24" s="38">
        <v>2014</v>
      </c>
      <c r="W24" s="46">
        <v>33926.40424958869</v>
      </c>
      <c r="X24" s="40">
        <v>1.01354986823505E-2</v>
      </c>
    </row>
    <row r="25" spans="1:33" x14ac:dyDescent="0.15">
      <c r="V25" s="38">
        <v>2015</v>
      </c>
      <c r="W25" s="46">
        <v>34664.708975223344</v>
      </c>
      <c r="X25" s="44">
        <v>2.181095456901852E-2</v>
      </c>
    </row>
    <row r="26" spans="1:33" x14ac:dyDescent="0.15">
      <c r="V26" s="38">
        <v>2016</v>
      </c>
      <c r="W26" s="47">
        <v>35501.874457610247</v>
      </c>
      <c r="X26" s="50">
        <f>(W26/W15)^(1/10)-1</f>
        <v>2.6072712975170109E-2</v>
      </c>
      <c r="Y26" s="35" t="s">
        <v>18</v>
      </c>
    </row>
    <row r="27" spans="1:33" x14ac:dyDescent="0.15">
      <c r="V27" s="38">
        <v>2017</v>
      </c>
      <c r="W27" s="23">
        <v>36540.208030070004</v>
      </c>
      <c r="X27" s="49">
        <f>(W27/W17)^(1/10)-1</f>
        <v>2.2364623316804888E-2</v>
      </c>
      <c r="Y27" s="35" t="s">
        <v>21</v>
      </c>
    </row>
    <row r="28" spans="1:33" x14ac:dyDescent="0.15">
      <c r="V28" s="38">
        <v>2018</v>
      </c>
      <c r="W28" s="23">
        <v>38488.570828616837</v>
      </c>
      <c r="X28" s="49">
        <f>(W28/W18)^(1/10)-1</f>
        <v>2.5271768495384928E-2</v>
      </c>
      <c r="Y28" s="35" t="s">
        <v>147</v>
      </c>
    </row>
  </sheetData>
  <phoneticPr fontId="3"/>
  <pageMargins left="0.4" right="0.4" top="0.4" bottom="0.4" header="0.2" footer="0.2"/>
  <pageSetup paperSize="9" orientation="landscape" r:id="rId1"/>
  <headerFooter alignWithMargins="0">
    <oddFooter>&amp;C&amp;P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DB538-9FA1-4148-B416-11158046737B}">
  <sheetPr>
    <pageSetUpPr fitToPage="1"/>
  </sheetPr>
  <dimension ref="A1:BH127"/>
  <sheetViews>
    <sheetView showGridLines="0" workbookViewId="0">
      <pane xSplit="1" ySplit="3" topLeftCell="AF4" activePane="bottomRight" state="frozen"/>
      <selection pane="topRight" activeCell="B1" sqref="B1"/>
      <selection pane="bottomLeft" activeCell="A4" sqref="A4"/>
      <selection pane="bottomRight" activeCell="AT1" sqref="AT1:BD1"/>
    </sheetView>
  </sheetViews>
  <sheetFormatPr defaultRowHeight="11.25" x14ac:dyDescent="0.2"/>
  <cols>
    <col min="1" max="1" width="23" style="52" customWidth="1"/>
    <col min="2" max="26" width="6.375" style="52" customWidth="1"/>
    <col min="27" max="27" width="6.375" style="86" customWidth="1"/>
    <col min="28" max="51" width="6.375" style="52" customWidth="1"/>
    <col min="52" max="54" width="6.375" style="54" customWidth="1"/>
    <col min="55" max="55" width="6.375" style="55" customWidth="1"/>
    <col min="56" max="57" width="8.875" style="52" customWidth="1"/>
    <col min="58" max="16384" width="9" style="52"/>
  </cols>
  <sheetData>
    <row r="1" spans="1:60" ht="12.75" x14ac:dyDescent="0.2">
      <c r="A1" s="51" t="s">
        <v>22</v>
      </c>
      <c r="J1" s="53" t="s">
        <v>23</v>
      </c>
      <c r="AZ1" s="52"/>
      <c r="BA1" s="52"/>
      <c r="BB1" s="52"/>
      <c r="BC1" s="52"/>
      <c r="BF1" s="56"/>
      <c r="BH1" s="53" t="s">
        <v>23</v>
      </c>
    </row>
    <row r="2" spans="1:60" x14ac:dyDescent="0.2">
      <c r="BD2" s="136" t="s">
        <v>24</v>
      </c>
      <c r="BE2" s="136"/>
      <c r="BF2" s="56" t="s">
        <v>25</v>
      </c>
    </row>
    <row r="3" spans="1:60" x14ac:dyDescent="0.2">
      <c r="A3" s="52" t="s">
        <v>26</v>
      </c>
      <c r="B3" s="52">
        <v>1965</v>
      </c>
      <c r="C3" s="52">
        <v>1966</v>
      </c>
      <c r="D3" s="52">
        <v>1967</v>
      </c>
      <c r="E3" s="52">
        <v>1968</v>
      </c>
      <c r="F3" s="52">
        <v>1969</v>
      </c>
      <c r="G3" s="52">
        <v>1970</v>
      </c>
      <c r="H3" s="52">
        <v>1971</v>
      </c>
      <c r="I3" s="52">
        <v>1972</v>
      </c>
      <c r="J3" s="52">
        <v>1973</v>
      </c>
      <c r="K3" s="52">
        <v>1974</v>
      </c>
      <c r="L3" s="52">
        <v>1975</v>
      </c>
      <c r="M3" s="52">
        <v>1976</v>
      </c>
      <c r="N3" s="52">
        <v>1977</v>
      </c>
      <c r="O3" s="52">
        <v>1978</v>
      </c>
      <c r="P3" s="52">
        <v>1979</v>
      </c>
      <c r="Q3" s="52">
        <v>1980</v>
      </c>
      <c r="R3" s="52">
        <v>1981</v>
      </c>
      <c r="S3" s="52">
        <v>1982</v>
      </c>
      <c r="T3" s="52">
        <v>1983</v>
      </c>
      <c r="U3" s="52">
        <v>1984</v>
      </c>
      <c r="V3" s="52">
        <v>1985</v>
      </c>
      <c r="W3" s="52">
        <v>1986</v>
      </c>
      <c r="X3" s="52">
        <v>1987</v>
      </c>
      <c r="Y3" s="52">
        <v>1988</v>
      </c>
      <c r="Z3" s="52">
        <v>1989</v>
      </c>
      <c r="AA3" s="86">
        <v>1990</v>
      </c>
      <c r="AB3" s="52">
        <v>1991</v>
      </c>
      <c r="AC3" s="52">
        <v>1992</v>
      </c>
      <c r="AD3" s="52">
        <v>1993</v>
      </c>
      <c r="AE3" s="52">
        <v>1994</v>
      </c>
      <c r="AF3" s="52">
        <v>1995</v>
      </c>
      <c r="AG3" s="52">
        <v>1996</v>
      </c>
      <c r="AH3" s="52">
        <v>1997</v>
      </c>
      <c r="AI3" s="52">
        <v>1998</v>
      </c>
      <c r="AJ3" s="52">
        <v>1999</v>
      </c>
      <c r="AK3" s="52">
        <v>2000</v>
      </c>
      <c r="AL3" s="52">
        <v>2001</v>
      </c>
      <c r="AM3" s="52">
        <v>2002</v>
      </c>
      <c r="AN3" s="52">
        <v>2003</v>
      </c>
      <c r="AO3" s="52">
        <v>2004</v>
      </c>
      <c r="AP3" s="52">
        <v>2005</v>
      </c>
      <c r="AQ3" s="52">
        <v>2006</v>
      </c>
      <c r="AR3" s="52">
        <v>2007</v>
      </c>
      <c r="AS3" s="52">
        <v>2008</v>
      </c>
      <c r="AT3" s="52">
        <v>2009</v>
      </c>
      <c r="AU3" s="52">
        <v>2010</v>
      </c>
      <c r="AV3" s="52">
        <v>2011</v>
      </c>
      <c r="AW3" s="52">
        <v>2012</v>
      </c>
      <c r="AX3" s="52">
        <v>2013</v>
      </c>
      <c r="AY3" s="54">
        <v>2014</v>
      </c>
      <c r="AZ3" s="54">
        <v>2015</v>
      </c>
      <c r="BA3" s="54">
        <v>2016</v>
      </c>
      <c r="BB3" s="54">
        <v>2017</v>
      </c>
      <c r="BC3" s="55">
        <v>2018</v>
      </c>
      <c r="BD3" s="56">
        <v>2018</v>
      </c>
      <c r="BE3" s="56" t="s">
        <v>27</v>
      </c>
      <c r="BF3" s="56">
        <v>2018</v>
      </c>
    </row>
    <row r="4" spans="1:60" x14ac:dyDescent="0.2">
      <c r="B4" s="57"/>
      <c r="C4" s="57"/>
      <c r="D4" s="57"/>
      <c r="E4" s="57"/>
      <c r="F4" s="57"/>
      <c r="G4" s="57"/>
      <c r="H4" s="57"/>
      <c r="I4" s="57"/>
      <c r="J4" s="57"/>
      <c r="K4" s="57"/>
      <c r="L4" s="57"/>
      <c r="M4" s="57"/>
      <c r="N4" s="57"/>
      <c r="O4" s="57"/>
      <c r="P4" s="57"/>
      <c r="Q4" s="57"/>
      <c r="R4" s="57"/>
      <c r="S4" s="57"/>
      <c r="T4" s="57"/>
      <c r="U4" s="57"/>
      <c r="V4" s="57"/>
      <c r="W4" s="57"/>
      <c r="X4" s="57"/>
      <c r="Y4" s="57"/>
      <c r="Z4" s="57"/>
      <c r="AA4" s="8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8"/>
      <c r="BB4" s="58"/>
      <c r="BC4" s="59"/>
      <c r="BD4" s="57"/>
      <c r="BE4" s="57"/>
      <c r="BF4" s="57"/>
    </row>
    <row r="5" spans="1:60" x14ac:dyDescent="0.2">
      <c r="A5" s="52" t="s">
        <v>28</v>
      </c>
      <c r="B5" s="60">
        <v>21.668422499999998</v>
      </c>
      <c r="C5" s="60">
        <v>23.72248875</v>
      </c>
      <c r="D5" s="60">
        <v>25.19172</v>
      </c>
      <c r="E5" s="60">
        <v>28.052077500000003</v>
      </c>
      <c r="F5" s="60">
        <v>31.349632500000002</v>
      </c>
      <c r="G5" s="60">
        <v>34.633852500000003</v>
      </c>
      <c r="H5" s="60">
        <v>36.966525000000004</v>
      </c>
      <c r="I5" s="60">
        <v>41.579482499999997</v>
      </c>
      <c r="J5" s="60">
        <v>44.217907499999995</v>
      </c>
      <c r="K5" s="60">
        <v>44.697967499999997</v>
      </c>
      <c r="L5" s="60">
        <v>46.158149999999999</v>
      </c>
      <c r="M5" s="60">
        <v>46.567725000000003</v>
      </c>
      <c r="N5" s="60">
        <v>48.844200000000001</v>
      </c>
      <c r="O5" s="60">
        <v>49.310925000000005</v>
      </c>
      <c r="P5" s="60">
        <v>50.063400000000009</v>
      </c>
      <c r="Q5" s="60">
        <v>49.749075000000005</v>
      </c>
      <c r="R5" s="60">
        <v>48.2727</v>
      </c>
      <c r="S5" s="60">
        <v>51.120675000000006</v>
      </c>
      <c r="T5" s="60">
        <v>48.748949999999994</v>
      </c>
      <c r="U5" s="60">
        <v>54.111525000000007</v>
      </c>
      <c r="V5" s="60">
        <v>56.760046500000001</v>
      </c>
      <c r="W5" s="60">
        <v>54.625398750000002</v>
      </c>
      <c r="X5" s="60">
        <v>55.286909999999999</v>
      </c>
      <c r="Y5" s="60">
        <v>60.847509750000008</v>
      </c>
      <c r="Z5" s="60">
        <v>65.778126</v>
      </c>
      <c r="AA5" s="88">
        <v>63.760445250000004</v>
      </c>
      <c r="AB5" s="60">
        <v>64.201071749999997</v>
      </c>
      <c r="AC5" s="60">
        <v>68.055363</v>
      </c>
      <c r="AD5" s="60">
        <v>72.208167750000001</v>
      </c>
      <c r="AE5" s="60">
        <v>74.752866749999995</v>
      </c>
      <c r="AF5" s="60">
        <v>77.251899999999878</v>
      </c>
      <c r="AG5" s="60">
        <v>78.558224999999879</v>
      </c>
      <c r="AH5" s="60">
        <v>80.105649999999869</v>
      </c>
      <c r="AI5" s="60">
        <v>78.757274999999879</v>
      </c>
      <c r="AJ5" s="60">
        <v>84.191399999999874</v>
      </c>
      <c r="AK5" s="60">
        <v>89.22072499999986</v>
      </c>
      <c r="AL5" s="60">
        <v>84.042199999999866</v>
      </c>
      <c r="AM5" s="60">
        <v>87.466524999999862</v>
      </c>
      <c r="AN5" s="60">
        <v>89.784799999999862</v>
      </c>
      <c r="AO5" s="60">
        <v>87.819774999999865</v>
      </c>
      <c r="AP5" s="60">
        <v>86.545649999999867</v>
      </c>
      <c r="AQ5" s="60">
        <v>85.247199999999864</v>
      </c>
      <c r="AR5" s="60">
        <v>90.902899999999846</v>
      </c>
      <c r="AS5" s="60">
        <v>89.336274999999858</v>
      </c>
      <c r="AT5" s="60">
        <v>86.566149999999865</v>
      </c>
      <c r="AU5" s="60">
        <v>88.28089999999986</v>
      </c>
      <c r="AV5" s="60">
        <v>97.531199999999842</v>
      </c>
      <c r="AW5" s="60">
        <v>97.209924999999856</v>
      </c>
      <c r="AX5" s="60">
        <v>104.26382499999984</v>
      </c>
      <c r="AY5" s="60">
        <v>109.59274999999984</v>
      </c>
      <c r="AZ5" s="60">
        <v>109.75304999999983</v>
      </c>
      <c r="BA5" s="61">
        <v>105.86569999999983</v>
      </c>
      <c r="BB5" s="61">
        <v>109.69974999999982</v>
      </c>
      <c r="BC5" s="62">
        <v>115.73715404881762</v>
      </c>
      <c r="BD5" s="63">
        <v>5.503571383542627E-2</v>
      </c>
      <c r="BE5" s="63">
        <v>1.8973266077146667E-2</v>
      </c>
      <c r="BF5" s="63">
        <v>3.0070525238304065E-2</v>
      </c>
    </row>
    <row r="6" spans="1:60" x14ac:dyDescent="0.2">
      <c r="A6" s="52" t="s">
        <v>29</v>
      </c>
      <c r="B6" s="60">
        <v>8.0646886003872122</v>
      </c>
      <c r="C6" s="60">
        <v>8.5113418321188909</v>
      </c>
      <c r="D6" s="60">
        <v>7.3196508135648184</v>
      </c>
      <c r="E6" s="60">
        <v>7.8592087069664034</v>
      </c>
      <c r="F6" s="60">
        <v>9.7470533212557875</v>
      </c>
      <c r="G6" s="60">
        <v>9.9675016917982493</v>
      </c>
      <c r="H6" s="60">
        <v>10.359450851428708</v>
      </c>
      <c r="I6" s="60">
        <v>11.077967115725256</v>
      </c>
      <c r="J6" s="60">
        <v>12.274594010841223</v>
      </c>
      <c r="K6" s="60">
        <v>12.914703036598377</v>
      </c>
      <c r="L6" s="60">
        <v>13.139034115040159</v>
      </c>
      <c r="M6" s="60">
        <v>12.885492711776955</v>
      </c>
      <c r="N6" s="60">
        <v>13.599859603485699</v>
      </c>
      <c r="O6" s="60">
        <v>17.105864545712361</v>
      </c>
      <c r="P6" s="60">
        <v>20.765465445009585</v>
      </c>
      <c r="Q6" s="60">
        <v>22.301713816740669</v>
      </c>
      <c r="R6" s="60">
        <v>24.179157289428836</v>
      </c>
      <c r="S6" s="60">
        <v>25.995644452795403</v>
      </c>
      <c r="T6" s="60">
        <v>26.819805189816716</v>
      </c>
      <c r="U6" s="60">
        <v>26.858389267106698</v>
      </c>
      <c r="V6" s="60">
        <v>27.527850866084325</v>
      </c>
      <c r="W6" s="60">
        <v>24.492164669451334</v>
      </c>
      <c r="X6" s="60">
        <v>24.924323574994624</v>
      </c>
      <c r="Y6" s="60">
        <v>25.359617515059437</v>
      </c>
      <c r="Z6" s="60">
        <v>24.796423676983768</v>
      </c>
      <c r="AA6" s="88">
        <v>26.817517906349615</v>
      </c>
      <c r="AB6" s="60">
        <v>28.23611499379669</v>
      </c>
      <c r="AC6" s="60">
        <v>28.239485330725191</v>
      </c>
      <c r="AD6" s="60">
        <v>28.326508527777783</v>
      </c>
      <c r="AE6" s="60">
        <v>30.103000694444461</v>
      </c>
      <c r="AF6" s="60">
        <v>30.690234083333337</v>
      </c>
      <c r="AG6" s="60">
        <v>31.27829361111112</v>
      </c>
      <c r="AH6" s="60">
        <v>31.437395305555558</v>
      </c>
      <c r="AI6" s="60">
        <v>33.4790026388889</v>
      </c>
      <c r="AJ6" s="60">
        <v>33.790874055555562</v>
      </c>
      <c r="AK6" s="60">
        <v>35.913303694444458</v>
      </c>
      <c r="AL6" s="60">
        <v>36.19052422222223</v>
      </c>
      <c r="AM6" s="60">
        <v>41.068824416666672</v>
      </c>
      <c r="AN6" s="60">
        <v>44.509404694444456</v>
      </c>
      <c r="AO6" s="60">
        <v>48.021920416666681</v>
      </c>
      <c r="AP6" s="60">
        <v>52.712335583333342</v>
      </c>
      <c r="AQ6" s="60">
        <v>58.28828358333336</v>
      </c>
      <c r="AR6" s="60">
        <v>57.041379861111132</v>
      </c>
      <c r="AS6" s="60">
        <v>59.996578388888913</v>
      </c>
      <c r="AT6" s="60">
        <v>65.168801111111122</v>
      </c>
      <c r="AU6" s="60">
        <v>66.044540027777799</v>
      </c>
      <c r="AV6" s="60">
        <v>70.808490833333352</v>
      </c>
      <c r="AW6" s="60">
        <v>73.653770333333341</v>
      </c>
      <c r="AX6" s="60">
        <v>77.795066362988919</v>
      </c>
      <c r="AY6" s="60">
        <v>78.848447436843486</v>
      </c>
      <c r="AZ6" s="60">
        <v>80.782916224072238</v>
      </c>
      <c r="BA6" s="61">
        <v>83.030036722659872</v>
      </c>
      <c r="BB6" s="61">
        <v>86.39365895054442</v>
      </c>
      <c r="BC6" s="62">
        <v>89.493719660518423</v>
      </c>
      <c r="BD6" s="64">
        <v>3.5882965805958289E-2</v>
      </c>
      <c r="BE6" s="64">
        <v>4.2387475235703187E-2</v>
      </c>
      <c r="BF6" s="64">
        <v>2.3252024622846864E-2</v>
      </c>
    </row>
    <row r="7" spans="1:60" x14ac:dyDescent="0.2">
      <c r="A7" s="52" t="s">
        <v>30</v>
      </c>
      <c r="B7" s="60">
        <v>415.92061015914646</v>
      </c>
      <c r="C7" s="60">
        <v>448.27561234549927</v>
      </c>
      <c r="D7" s="60">
        <v>473.31884008562861</v>
      </c>
      <c r="E7" s="60">
        <v>506.68149974042245</v>
      </c>
      <c r="F7" s="60">
        <v>545.41070098956789</v>
      </c>
      <c r="G7" s="60">
        <v>574.86582941220206</v>
      </c>
      <c r="H7" s="60">
        <v>592.65262038557796</v>
      </c>
      <c r="I7" s="60">
        <v>598.6964550845189</v>
      </c>
      <c r="J7" s="60">
        <v>593.79595803666587</v>
      </c>
      <c r="K7" s="60">
        <v>573.22471640984793</v>
      </c>
      <c r="L7" s="60">
        <v>526.15326766322505</v>
      </c>
      <c r="M7" s="60">
        <v>536.63901938367792</v>
      </c>
      <c r="N7" s="60">
        <v>525.69510965922495</v>
      </c>
      <c r="O7" s="60">
        <v>527.53847686852623</v>
      </c>
      <c r="P7" s="60">
        <v>545.08977937559735</v>
      </c>
      <c r="Q7" s="60">
        <v>533.73848621005129</v>
      </c>
      <c r="R7" s="60">
        <v>520.86287472503636</v>
      </c>
      <c r="S7" s="60">
        <v>484.17098632730006</v>
      </c>
      <c r="T7" s="60">
        <v>454.22359522022975</v>
      </c>
      <c r="U7" s="60">
        <v>485.1572261619329</v>
      </c>
      <c r="V7" s="60">
        <v>466.95405739632065</v>
      </c>
      <c r="W7" s="60">
        <v>437.62039227871929</v>
      </c>
      <c r="X7" s="60">
        <v>465.27438210255315</v>
      </c>
      <c r="Y7" s="60">
        <v>486.60212515209599</v>
      </c>
      <c r="Z7" s="60">
        <v>517.02202302276214</v>
      </c>
      <c r="AA7" s="88">
        <v>517.06090183093113</v>
      </c>
      <c r="AB7" s="60">
        <v>528.39723957976628</v>
      </c>
      <c r="AC7" s="60">
        <v>546.35096676542287</v>
      </c>
      <c r="AD7" s="60">
        <v>559.94193249491059</v>
      </c>
      <c r="AE7" s="60">
        <v>573.1081063617371</v>
      </c>
      <c r="AF7" s="60">
        <v>597.98294718778834</v>
      </c>
      <c r="AG7" s="60">
        <v>608.88979807541818</v>
      </c>
      <c r="AH7" s="60">
        <v>612.53156073830291</v>
      </c>
      <c r="AI7" s="60">
        <v>602.17908894843231</v>
      </c>
      <c r="AJ7" s="60">
        <v>604.26285063375326</v>
      </c>
      <c r="AK7" s="60">
        <v>628.39065916335676</v>
      </c>
      <c r="AL7" s="60">
        <v>600.65801492571006</v>
      </c>
      <c r="AM7" s="60">
        <v>620.11121386550656</v>
      </c>
      <c r="AN7" s="60">
        <v>602.19006152929967</v>
      </c>
      <c r="AO7" s="60">
        <v>604.62774170038176</v>
      </c>
      <c r="AP7" s="60">
        <v>595.19298386751632</v>
      </c>
      <c r="AQ7" s="60">
        <v>586.5777670445699</v>
      </c>
      <c r="AR7" s="60">
        <v>624.13830930216443</v>
      </c>
      <c r="AS7" s="60">
        <v>628.89117765983974</v>
      </c>
      <c r="AT7" s="60">
        <v>617.62811353996904</v>
      </c>
      <c r="AU7" s="60">
        <v>648.19345085991893</v>
      </c>
      <c r="AV7" s="60">
        <v>658.21081053460114</v>
      </c>
      <c r="AW7" s="60">
        <v>688.12277814141964</v>
      </c>
      <c r="AX7" s="60">
        <v>707.0228376740838</v>
      </c>
      <c r="AY7" s="60">
        <v>722.26045544915189</v>
      </c>
      <c r="AZ7" s="60">
        <v>743.57949428791051</v>
      </c>
      <c r="BA7" s="61">
        <v>749.09893985170311</v>
      </c>
      <c r="BB7" s="61">
        <v>739.44204000906859</v>
      </c>
      <c r="BC7" s="62">
        <v>817.10997659968984</v>
      </c>
      <c r="BD7" s="64">
        <v>0.10503586811167609</v>
      </c>
      <c r="BE7" s="64">
        <v>1.7096898051510268E-2</v>
      </c>
      <c r="BF7" s="64">
        <v>0.21229938109111504</v>
      </c>
    </row>
    <row r="8" spans="1:60" s="55" customFormat="1" x14ac:dyDescent="0.2">
      <c r="A8" s="65" t="s">
        <v>31</v>
      </c>
      <c r="B8" s="66">
        <v>445.65372125953371</v>
      </c>
      <c r="C8" s="66">
        <v>480.50944292761818</v>
      </c>
      <c r="D8" s="66">
        <v>505.83021089919339</v>
      </c>
      <c r="E8" s="66">
        <v>542.59278594738885</v>
      </c>
      <c r="F8" s="66">
        <v>586.50738681082362</v>
      </c>
      <c r="G8" s="66">
        <v>619.4671836040003</v>
      </c>
      <c r="H8" s="66">
        <v>639.97859623700674</v>
      </c>
      <c r="I8" s="66">
        <v>651.35390470024424</v>
      </c>
      <c r="J8" s="66">
        <v>650.28845954750716</v>
      </c>
      <c r="K8" s="66">
        <v>630.83738694644626</v>
      </c>
      <c r="L8" s="66">
        <v>585.45045177826523</v>
      </c>
      <c r="M8" s="66">
        <v>596.09223709545483</v>
      </c>
      <c r="N8" s="66">
        <v>588.13916926271065</v>
      </c>
      <c r="O8" s="66">
        <v>593.95526641423862</v>
      </c>
      <c r="P8" s="66">
        <v>615.91864482060691</v>
      </c>
      <c r="Q8" s="66">
        <v>605.78927502679198</v>
      </c>
      <c r="R8" s="66">
        <v>593.31473201446522</v>
      </c>
      <c r="S8" s="66">
        <v>561.28730578009549</v>
      </c>
      <c r="T8" s="66">
        <v>529.79235041004642</v>
      </c>
      <c r="U8" s="66">
        <v>566.12714042903963</v>
      </c>
      <c r="V8" s="66">
        <v>551.24195476240504</v>
      </c>
      <c r="W8" s="66">
        <v>516.73795569817059</v>
      </c>
      <c r="X8" s="66">
        <v>545.4856156775478</v>
      </c>
      <c r="Y8" s="66">
        <v>572.80925241715545</v>
      </c>
      <c r="Z8" s="66">
        <v>607.59657269974593</v>
      </c>
      <c r="AA8" s="89">
        <v>607.63886498728073</v>
      </c>
      <c r="AB8" s="66">
        <v>620.83442632356298</v>
      </c>
      <c r="AC8" s="66">
        <v>642.645815096148</v>
      </c>
      <c r="AD8" s="66">
        <v>660.47660877268845</v>
      </c>
      <c r="AE8" s="66">
        <v>677.96397380618157</v>
      </c>
      <c r="AF8" s="66">
        <v>705.92508127112148</v>
      </c>
      <c r="AG8" s="66">
        <v>718.72631668652923</v>
      </c>
      <c r="AH8" s="66">
        <v>724.07460604385835</v>
      </c>
      <c r="AI8" s="66">
        <v>714.41536658732116</v>
      </c>
      <c r="AJ8" s="66">
        <v>722.2451246893088</v>
      </c>
      <c r="AK8" s="66">
        <v>753.52468785780115</v>
      </c>
      <c r="AL8" s="66">
        <v>720.89073914793221</v>
      </c>
      <c r="AM8" s="66">
        <v>748.64656328217302</v>
      </c>
      <c r="AN8" s="66">
        <v>736.48426622374404</v>
      </c>
      <c r="AO8" s="66">
        <v>740.4694371170483</v>
      </c>
      <c r="AP8" s="66">
        <v>734.45096945084958</v>
      </c>
      <c r="AQ8" s="66">
        <v>730.1132506279032</v>
      </c>
      <c r="AR8" s="66">
        <v>772.08258916327543</v>
      </c>
      <c r="AS8" s="66">
        <v>778.22403104872853</v>
      </c>
      <c r="AT8" s="66">
        <v>769.36306465108009</v>
      </c>
      <c r="AU8" s="66">
        <v>802.51889088769656</v>
      </c>
      <c r="AV8" s="66">
        <v>826.55050136793443</v>
      </c>
      <c r="AW8" s="66">
        <v>858.98647347475287</v>
      </c>
      <c r="AX8" s="66">
        <v>889.08172903707259</v>
      </c>
      <c r="AY8" s="66">
        <v>910.70165288599514</v>
      </c>
      <c r="AZ8" s="66">
        <v>934.11546051198252</v>
      </c>
      <c r="BA8" s="66">
        <v>937.99467657436276</v>
      </c>
      <c r="BB8" s="66">
        <v>935.53544895961272</v>
      </c>
      <c r="BC8" s="66">
        <v>1022.3408503090259</v>
      </c>
      <c r="BD8" s="67">
        <v>9.278686494023014E-2</v>
      </c>
      <c r="BE8" s="67">
        <v>1.9388309968687789E-2</v>
      </c>
      <c r="BF8" s="67">
        <v>0.26562193095226594</v>
      </c>
    </row>
    <row r="9" spans="1:60" x14ac:dyDescent="0.2">
      <c r="B9" s="60"/>
      <c r="C9" s="60"/>
      <c r="D9" s="60"/>
      <c r="E9" s="60"/>
      <c r="F9" s="60"/>
      <c r="G9" s="60"/>
      <c r="H9" s="60"/>
      <c r="I9" s="60"/>
      <c r="J9" s="60"/>
      <c r="K9" s="60"/>
      <c r="L9" s="60"/>
      <c r="M9" s="60"/>
      <c r="N9" s="60"/>
      <c r="O9" s="60"/>
      <c r="P9" s="60"/>
      <c r="Q9" s="60"/>
      <c r="R9" s="60"/>
      <c r="S9" s="60"/>
      <c r="T9" s="60"/>
      <c r="U9" s="60"/>
      <c r="V9" s="60"/>
      <c r="W9" s="60"/>
      <c r="X9" s="60"/>
      <c r="Y9" s="60"/>
      <c r="Z9" s="60"/>
      <c r="AA9" s="88"/>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1"/>
      <c r="BB9" s="61"/>
      <c r="BC9" s="62"/>
      <c r="BD9" s="64"/>
      <c r="BE9" s="64"/>
      <c r="BF9" s="64"/>
    </row>
    <row r="10" spans="1:60" x14ac:dyDescent="0.2">
      <c r="A10" s="54" t="s">
        <v>32</v>
      </c>
      <c r="B10" s="60">
        <v>4.1234000000000011</v>
      </c>
      <c r="C10" s="60">
        <v>4.465720000000001</v>
      </c>
      <c r="D10" s="60">
        <v>4.6699450000000011</v>
      </c>
      <c r="E10" s="60">
        <v>5.1999575000000009</v>
      </c>
      <c r="F10" s="60">
        <v>5.1805075</v>
      </c>
      <c r="G10" s="60">
        <v>5.8544500000000008</v>
      </c>
      <c r="H10" s="60">
        <v>6.3202775000000013</v>
      </c>
      <c r="I10" s="60">
        <v>7.0924425000000015</v>
      </c>
      <c r="J10" s="60">
        <v>8.0707775000000002</v>
      </c>
      <c r="K10" s="60">
        <v>8.5424400000000027</v>
      </c>
      <c r="L10" s="60">
        <v>8.7525000000000013</v>
      </c>
      <c r="M10" s="60">
        <v>9.8514250000000008</v>
      </c>
      <c r="N10" s="60">
        <v>10.289050000000001</v>
      </c>
      <c r="O10" s="60">
        <v>10.007025000000002</v>
      </c>
      <c r="P10" s="60">
        <v>10.289050000000001</v>
      </c>
      <c r="Q10" s="60">
        <v>11.212925</v>
      </c>
      <c r="R10" s="60">
        <v>11.718625000000001</v>
      </c>
      <c r="S10" s="60">
        <v>13.313525000000002</v>
      </c>
      <c r="T10" s="60">
        <v>14.315200000000003</v>
      </c>
      <c r="U10" s="60">
        <v>15.239075000000001</v>
      </c>
      <c r="V10" s="60">
        <v>15.569725000000004</v>
      </c>
      <c r="W10" s="60">
        <v>16.824250000000003</v>
      </c>
      <c r="X10" s="60">
        <v>16.833975000000002</v>
      </c>
      <c r="Y10" s="60">
        <v>19.663950000000003</v>
      </c>
      <c r="Z10" s="60">
        <v>20.655900000000006</v>
      </c>
      <c r="AA10" s="88">
        <v>19.732025000000004</v>
      </c>
      <c r="AB10" s="60">
        <v>20.091850000000004</v>
      </c>
      <c r="AC10" s="60">
        <v>21.725650000000005</v>
      </c>
      <c r="AD10" s="60">
        <v>22.941275000000001</v>
      </c>
      <c r="AE10" s="60">
        <v>23.583125000000003</v>
      </c>
      <c r="AF10" s="60">
        <v>26.247775000000004</v>
      </c>
      <c r="AG10" s="60">
        <v>30.118325000000006</v>
      </c>
      <c r="AH10" s="60">
        <v>27.75515</v>
      </c>
      <c r="AI10" s="60">
        <v>29.670975000000002</v>
      </c>
      <c r="AJ10" s="60">
        <v>31.470100000000002</v>
      </c>
      <c r="AK10" s="60">
        <v>32.296725000000009</v>
      </c>
      <c r="AL10" s="60">
        <v>30.235025000000004</v>
      </c>
      <c r="AM10" s="60">
        <v>29.437575000000006</v>
      </c>
      <c r="AN10" s="60">
        <v>33.629050000000007</v>
      </c>
      <c r="AO10" s="60">
        <v>36.809125000000009</v>
      </c>
      <c r="AP10" s="60">
        <v>39.289000000000009</v>
      </c>
      <c r="AQ10" s="60">
        <v>40.650500000000001</v>
      </c>
      <c r="AR10" s="60">
        <v>42.712200000000003</v>
      </c>
      <c r="AS10" s="60">
        <v>43.188725000000005</v>
      </c>
      <c r="AT10" s="60">
        <v>41.835558271693941</v>
      </c>
      <c r="AU10" s="60">
        <v>42.087416558455736</v>
      </c>
      <c r="AV10" s="60">
        <v>43.839788689185781</v>
      </c>
      <c r="AW10" s="60">
        <v>45.664209335845847</v>
      </c>
      <c r="AX10" s="60">
        <v>46.027688965509455</v>
      </c>
      <c r="AY10" s="60">
        <v>46.154979063596912</v>
      </c>
      <c r="AZ10" s="60">
        <v>46.652568265360195</v>
      </c>
      <c r="BA10" s="61">
        <v>48.210011188143575</v>
      </c>
      <c r="BB10" s="61">
        <v>48.300028552561514</v>
      </c>
      <c r="BC10" s="62">
        <v>48.704239680915755</v>
      </c>
      <c r="BD10" s="64">
        <v>8.3687554742202241E-3</v>
      </c>
      <c r="BE10" s="64">
        <v>1.2370647022292625E-2</v>
      </c>
      <c r="BF10" s="64">
        <v>1.2654208413658066E-2</v>
      </c>
    </row>
    <row r="11" spans="1:60" x14ac:dyDescent="0.2">
      <c r="A11" s="54" t="s">
        <v>33</v>
      </c>
      <c r="B11" s="60">
        <v>5.1342153075221234E-2</v>
      </c>
      <c r="C11" s="60">
        <v>6.0040260951327418E-2</v>
      </c>
      <c r="D11" s="60">
        <v>6.7871599336283173E-2</v>
      </c>
      <c r="E11" s="60">
        <v>7.1728977013274312E-2</v>
      </c>
      <c r="F11" s="60">
        <v>7.5596492345132715E-2</v>
      </c>
      <c r="G11" s="60">
        <v>8.1101238938053072E-2</v>
      </c>
      <c r="H11" s="60">
        <v>0.12773445132743361</v>
      </c>
      <c r="I11" s="60">
        <v>0.17538142920353977</v>
      </c>
      <c r="J11" s="60">
        <v>0.20072556637168137</v>
      </c>
      <c r="K11" s="60">
        <v>0.3862446504424778</v>
      </c>
      <c r="L11" s="60">
        <v>0.41969891150442468</v>
      </c>
      <c r="M11" s="60">
        <v>0.48356613716814151</v>
      </c>
      <c r="N11" s="60">
        <v>0.60319046460176973</v>
      </c>
      <c r="O11" s="60">
        <v>0.79377837610619451</v>
      </c>
      <c r="P11" s="60">
        <v>0.86981078761061936</v>
      </c>
      <c r="Q11" s="60">
        <v>1.0168067831858405</v>
      </c>
      <c r="R11" s="60">
        <v>0.91238893805309718</v>
      </c>
      <c r="S11" s="60">
        <v>1.3037024159292034</v>
      </c>
      <c r="T11" s="60">
        <v>1.7629381814159288</v>
      </c>
      <c r="U11" s="60">
        <v>2.051861345132743</v>
      </c>
      <c r="V11" s="60">
        <v>2.5739505707964594</v>
      </c>
      <c r="W11" s="60">
        <v>2.9987183097345125</v>
      </c>
      <c r="X11" s="60">
        <v>3.3474536371681407</v>
      </c>
      <c r="Y11" s="60">
        <v>3.3697564778761055</v>
      </c>
      <c r="Z11" s="60">
        <v>3.4549127787610612</v>
      </c>
      <c r="AA11" s="88">
        <v>3.1455135797433624</v>
      </c>
      <c r="AB11" s="60">
        <v>3.2700607523805298</v>
      </c>
      <c r="AC11" s="60">
        <v>3.7043994512787606</v>
      </c>
      <c r="AD11" s="60">
        <v>4.3394627027831847</v>
      </c>
      <c r="AE11" s="60">
        <v>4.7391701588893795</v>
      </c>
      <c r="AF11" s="60">
        <v>5.2304946433274333</v>
      </c>
      <c r="AG11" s="60">
        <v>5.7627488955265473</v>
      </c>
      <c r="AH11" s="60">
        <v>6.2624916885663708</v>
      </c>
      <c r="AI11" s="60">
        <v>6.5631522290884936</v>
      </c>
      <c r="AJ11" s="60">
        <v>7.7880455298451317</v>
      </c>
      <c r="AK11" s="60">
        <v>9.7045052595172319</v>
      </c>
      <c r="AL11" s="60">
        <v>12.28619389720504</v>
      </c>
      <c r="AM11" s="60">
        <v>14.51625195912389</v>
      </c>
      <c r="AN11" s="60">
        <v>16.247291989224689</v>
      </c>
      <c r="AO11" s="60">
        <v>19.32248371872566</v>
      </c>
      <c r="AP11" s="60">
        <v>20.127115692898538</v>
      </c>
      <c r="AQ11" s="60">
        <v>21.169781704271642</v>
      </c>
      <c r="AR11" s="60">
        <v>21.801636413828241</v>
      </c>
      <c r="AS11" s="60">
        <v>25.66088546265388</v>
      </c>
      <c r="AT11" s="60">
        <v>20.668613799720962</v>
      </c>
      <c r="AU11" s="60">
        <v>27.576779256225606</v>
      </c>
      <c r="AV11" s="60">
        <v>27.483424960715677</v>
      </c>
      <c r="AW11" s="60">
        <v>32.57653326577271</v>
      </c>
      <c r="AX11" s="60">
        <v>38.382772774106826</v>
      </c>
      <c r="AY11" s="60">
        <v>40.655474247378052</v>
      </c>
      <c r="AZ11" s="60">
        <v>42.936540872407072</v>
      </c>
      <c r="BA11" s="61">
        <v>37.087882448238929</v>
      </c>
      <c r="BB11" s="61">
        <v>37.632028349818675</v>
      </c>
      <c r="BC11" s="62">
        <v>35.890797673255697</v>
      </c>
      <c r="BD11" s="64">
        <v>-4.6269912968200821E-2</v>
      </c>
      <c r="BE11" s="64">
        <v>5.6104403532615033E-2</v>
      </c>
      <c r="BF11" s="64">
        <v>9.3250533601446032E-3</v>
      </c>
    </row>
    <row r="12" spans="1:60" x14ac:dyDescent="0.2">
      <c r="A12" s="54" t="s">
        <v>34</v>
      </c>
      <c r="B12" s="60">
        <v>0.61778</v>
      </c>
      <c r="C12" s="60">
        <v>0.64515</v>
      </c>
      <c r="D12" s="60">
        <v>0.5718375</v>
      </c>
      <c r="E12" s="60">
        <v>0.48874999999999996</v>
      </c>
      <c r="F12" s="60">
        <v>0.64319499999999996</v>
      </c>
      <c r="G12" s="60">
        <v>0.6422175</v>
      </c>
      <c r="H12" s="60">
        <v>0.65492500000000009</v>
      </c>
      <c r="I12" s="60">
        <v>0.59627499999999989</v>
      </c>
      <c r="J12" s="60">
        <v>0.46822249999999999</v>
      </c>
      <c r="K12" s="60">
        <v>0.48777249999999994</v>
      </c>
      <c r="L12" s="60">
        <v>0.55326500000000001</v>
      </c>
      <c r="M12" s="60">
        <v>0.60409499999999994</v>
      </c>
      <c r="N12" s="60">
        <v>0.62168999999999996</v>
      </c>
      <c r="O12" s="60">
        <v>0.5806349999999999</v>
      </c>
      <c r="P12" s="60">
        <v>0.68718250000000003</v>
      </c>
      <c r="Q12" s="60">
        <v>0.70379999999999998</v>
      </c>
      <c r="R12" s="60">
        <v>0.69304749999999993</v>
      </c>
      <c r="S12" s="60">
        <v>0.71748499999999993</v>
      </c>
      <c r="T12" s="60">
        <v>0.77417999999999998</v>
      </c>
      <c r="U12" s="60">
        <v>0.79177500000000001</v>
      </c>
      <c r="V12" s="60">
        <v>0.79079750000000004</v>
      </c>
      <c r="W12" s="60">
        <v>0.72334999999999994</v>
      </c>
      <c r="X12" s="60">
        <v>0.70184499999999994</v>
      </c>
      <c r="Y12" s="60">
        <v>0.98629750000000016</v>
      </c>
      <c r="Z12" s="60">
        <v>1.5385850000000001</v>
      </c>
      <c r="AA12" s="88">
        <v>1.6519749999999997</v>
      </c>
      <c r="AB12" s="60">
        <v>1.9455827000000001</v>
      </c>
      <c r="AC12" s="60">
        <v>2.1762055999999999</v>
      </c>
      <c r="AD12" s="60">
        <v>2.2534036633832004</v>
      </c>
      <c r="AE12" s="60">
        <v>2.1734144</v>
      </c>
      <c r="AF12" s="60">
        <v>2.0827003999999998</v>
      </c>
      <c r="AG12" s="60">
        <v>2.11666</v>
      </c>
      <c r="AH12" s="60">
        <v>2.8799369000000001</v>
      </c>
      <c r="AI12" s="60">
        <v>3.9771110999999997</v>
      </c>
      <c r="AJ12" s="60">
        <v>5.4328381999999991</v>
      </c>
      <c r="AK12" s="60">
        <v>7.0140529999999996</v>
      </c>
      <c r="AL12" s="60">
        <v>7.9501517000000002</v>
      </c>
      <c r="AM12" s="60">
        <v>8.0177220000000009</v>
      </c>
      <c r="AN12" s="60">
        <v>8.6738865999999994</v>
      </c>
      <c r="AO12" s="60">
        <v>9.4150181803371673</v>
      </c>
      <c r="AP12" s="60">
        <v>9.1077577210200484</v>
      </c>
      <c r="AQ12" s="60">
        <v>8.4283498581948688</v>
      </c>
      <c r="AR12" s="60">
        <v>4.9681034000000013</v>
      </c>
      <c r="AS12" s="60">
        <v>2.7651488000000004</v>
      </c>
      <c r="AT12" s="60">
        <v>2.7949215999999999</v>
      </c>
      <c r="AU12" s="60">
        <v>5.7397539000000011</v>
      </c>
      <c r="AV12" s="60">
        <v>5.8365155000000009</v>
      </c>
      <c r="AW12" s="60">
        <v>5.3008377000000007</v>
      </c>
      <c r="AX12" s="60">
        <v>5.3125840000000011</v>
      </c>
      <c r="AY12" s="60">
        <v>4.3989311999999998</v>
      </c>
      <c r="AZ12" s="60">
        <v>4.8242856570000008</v>
      </c>
      <c r="BA12" s="61">
        <v>5.9163007890000001</v>
      </c>
      <c r="BB12" s="61">
        <v>5.6145969423680695</v>
      </c>
      <c r="BC12" s="62">
        <v>6.4137093314968094</v>
      </c>
      <c r="BD12" s="64">
        <v>0.14232765011119364</v>
      </c>
      <c r="BE12" s="64">
        <v>1.2308295778439504E-2</v>
      </c>
      <c r="BF12" s="64">
        <v>1.6663932158083978E-3</v>
      </c>
    </row>
    <row r="13" spans="1:60" x14ac:dyDescent="0.2">
      <c r="A13" s="54" t="s">
        <v>35</v>
      </c>
      <c r="B13" s="60">
        <v>0.89512500000000006</v>
      </c>
      <c r="C13" s="60">
        <v>0.93362500000000004</v>
      </c>
      <c r="D13" s="60">
        <v>1.155</v>
      </c>
      <c r="E13" s="60">
        <v>1.1771375000000002</v>
      </c>
      <c r="F13" s="60">
        <v>1.2854187500000003</v>
      </c>
      <c r="G13" s="60">
        <v>1.2493250000000002</v>
      </c>
      <c r="H13" s="60">
        <v>1.3004499999999979</v>
      </c>
      <c r="I13" s="60">
        <v>1.5885249999999975</v>
      </c>
      <c r="J13" s="60">
        <v>1.6459999999999972</v>
      </c>
      <c r="K13" s="60">
        <v>1.7125749999999973</v>
      </c>
      <c r="L13" s="60">
        <v>1.6142249999999976</v>
      </c>
      <c r="M13" s="60">
        <v>1.7204499999999974</v>
      </c>
      <c r="N13" s="60">
        <v>1.9254749999999969</v>
      </c>
      <c r="O13" s="60">
        <v>2.3850749999999961</v>
      </c>
      <c r="P13" s="60">
        <v>2.5721499999999962</v>
      </c>
      <c r="Q13" s="60">
        <v>2.8371499999999958</v>
      </c>
      <c r="R13" s="60">
        <v>3.0634499999999951</v>
      </c>
      <c r="S13" s="60">
        <v>3.3031249999999948</v>
      </c>
      <c r="T13" s="60">
        <v>3.6559749999999944</v>
      </c>
      <c r="U13" s="60">
        <v>3.6305749999999946</v>
      </c>
      <c r="V13" s="60">
        <v>3.6432249999999944</v>
      </c>
      <c r="W13" s="60">
        <v>3.7070749999999939</v>
      </c>
      <c r="X13" s="60">
        <v>3.763624999999994</v>
      </c>
      <c r="Y13" s="60">
        <v>3.7778249999999942</v>
      </c>
      <c r="Z13" s="60">
        <v>3.6058999999999943</v>
      </c>
      <c r="AA13" s="88">
        <v>3.7419499999999939</v>
      </c>
      <c r="AB13" s="60">
        <v>3.8582499999999942</v>
      </c>
      <c r="AC13" s="60">
        <v>3.7965749999999945</v>
      </c>
      <c r="AD13" s="60">
        <v>3.9416749999999938</v>
      </c>
      <c r="AE13" s="60">
        <v>3.8996499999999936</v>
      </c>
      <c r="AF13" s="60">
        <v>4.1472499999999934</v>
      </c>
      <c r="AG13" s="60">
        <v>4.5102749999999929</v>
      </c>
      <c r="AH13" s="60">
        <v>5.6739999999999915</v>
      </c>
      <c r="AI13" s="60">
        <v>6.5886249999999897</v>
      </c>
      <c r="AJ13" s="60">
        <v>5.6908999999999912</v>
      </c>
      <c r="AK13" s="60">
        <v>5.7358073550783377</v>
      </c>
      <c r="AL13" s="60">
        <v>5.9389931181199573</v>
      </c>
      <c r="AM13" s="60">
        <v>5.9986814911663897</v>
      </c>
      <c r="AN13" s="60">
        <v>5.7499799368062572</v>
      </c>
      <c r="AO13" s="60">
        <v>6.1348200406490045</v>
      </c>
      <c r="AP13" s="60">
        <v>6.4463442890146281</v>
      </c>
      <c r="AQ13" s="60">
        <v>6.764682278595596</v>
      </c>
      <c r="AR13" s="60">
        <v>7.1616342332665637</v>
      </c>
      <c r="AS13" s="60">
        <v>7.275114453895041</v>
      </c>
      <c r="AT13" s="60">
        <v>8.3793197076952701</v>
      </c>
      <c r="AU13" s="60">
        <v>8.745137770101767</v>
      </c>
      <c r="AV13" s="60">
        <v>8.514971457194692</v>
      </c>
      <c r="AW13" s="60">
        <v>9.46589767799437</v>
      </c>
      <c r="AX13" s="60">
        <v>10.477255472782401</v>
      </c>
      <c r="AY13" s="60">
        <v>11.38406184906504</v>
      </c>
      <c r="AZ13" s="60">
        <v>11.211729382157653</v>
      </c>
      <c r="BA13" s="61">
        <v>11.79159588136876</v>
      </c>
      <c r="BB13" s="61">
        <v>12.159192450040521</v>
      </c>
      <c r="BC13" s="62">
        <v>13.027637747428113</v>
      </c>
      <c r="BD13" s="64">
        <v>7.1422942021507119E-2</v>
      </c>
      <c r="BE13" s="64">
        <v>5.4360820965249745E-2</v>
      </c>
      <c r="BF13" s="64">
        <v>3.3848068314716083E-3</v>
      </c>
    </row>
    <row r="14" spans="1:60" x14ac:dyDescent="0.2">
      <c r="A14" s="54" t="s">
        <v>36</v>
      </c>
      <c r="B14" s="60">
        <v>0</v>
      </c>
      <c r="C14" s="60">
        <v>0</v>
      </c>
      <c r="D14" s="60">
        <v>0</v>
      </c>
      <c r="E14" s="60">
        <v>0</v>
      </c>
      <c r="F14" s="60">
        <v>0</v>
      </c>
      <c r="G14" s="60">
        <v>6.9779999999999995E-2</v>
      </c>
      <c r="H14" s="60">
        <v>6.9779999999999995E-2</v>
      </c>
      <c r="I14" s="60">
        <v>0.10118100000000001</v>
      </c>
      <c r="J14" s="60">
        <v>5.8150000000000007E-2</v>
      </c>
      <c r="K14" s="60">
        <v>0.11630000000000001</v>
      </c>
      <c r="L14" s="60">
        <v>0.145375</v>
      </c>
      <c r="M14" s="60">
        <v>0.13258200000000001</v>
      </c>
      <c r="N14" s="60">
        <v>8.4899000000000002E-2</v>
      </c>
      <c r="O14" s="60">
        <v>8.7224999999999997E-2</v>
      </c>
      <c r="P14" s="60">
        <v>6.2801999999999997E-2</v>
      </c>
      <c r="Q14" s="60">
        <v>4.8846000000000007E-2</v>
      </c>
      <c r="R14" s="60">
        <v>7.9084000000000002E-2</v>
      </c>
      <c r="S14" s="60">
        <v>0.10234399999999999</v>
      </c>
      <c r="T14" s="60">
        <v>0.12676699999999999</v>
      </c>
      <c r="U14" s="60">
        <v>0.182591</v>
      </c>
      <c r="V14" s="60">
        <v>0.18608</v>
      </c>
      <c r="W14" s="60">
        <v>0.184917</v>
      </c>
      <c r="X14" s="60">
        <v>0.172124</v>
      </c>
      <c r="Y14" s="60">
        <v>0.20119900000000002</v>
      </c>
      <c r="Z14" s="60">
        <v>0.15933100000000003</v>
      </c>
      <c r="AA14" s="88">
        <v>0.26167499999999999</v>
      </c>
      <c r="AB14" s="60">
        <v>0.32098800000000005</v>
      </c>
      <c r="AC14" s="60">
        <v>0.32215100000000002</v>
      </c>
      <c r="AD14" s="60">
        <v>0.37099700000000002</v>
      </c>
      <c r="AE14" s="60">
        <v>0.33494400000000008</v>
      </c>
      <c r="AF14" s="60">
        <v>0.32331400000000005</v>
      </c>
      <c r="AG14" s="60">
        <v>0.34308499999999997</v>
      </c>
      <c r="AH14" s="60">
        <v>0.31284700000000004</v>
      </c>
      <c r="AI14" s="60">
        <v>0.31866200000000006</v>
      </c>
      <c r="AJ14" s="60">
        <v>0.30005400000000004</v>
      </c>
      <c r="AK14" s="60">
        <v>0.32680300000000007</v>
      </c>
      <c r="AL14" s="60">
        <v>0.33261800000000002</v>
      </c>
      <c r="AM14" s="60">
        <v>0.132420710490707</v>
      </c>
      <c r="AN14" s="60">
        <v>0.231085542324967</v>
      </c>
      <c r="AO14" s="60">
        <v>0.53788989248999997</v>
      </c>
      <c r="AP14" s="60">
        <v>0.55226989684125005</v>
      </c>
      <c r="AQ14" s="60">
        <v>0.60344198439749996</v>
      </c>
      <c r="AR14" s="60">
        <v>0.54683086425571015</v>
      </c>
      <c r="AS14" s="60">
        <v>0.49879148719716804</v>
      </c>
      <c r="AT14" s="60">
        <v>0.58786892952230896</v>
      </c>
      <c r="AU14" s="60">
        <v>0.61890224382352832</v>
      </c>
      <c r="AV14" s="60">
        <v>0.56075634886997028</v>
      </c>
      <c r="AW14" s="60">
        <v>0.74896861558489924</v>
      </c>
      <c r="AX14" s="60">
        <v>0.85118174723857387</v>
      </c>
      <c r="AY14" s="60">
        <v>0.87255204834817268</v>
      </c>
      <c r="AZ14" s="60">
        <v>0.82103321175366606</v>
      </c>
      <c r="BA14" s="61">
        <v>0.88630909315927564</v>
      </c>
      <c r="BB14" s="61">
        <v>0.82323701549859507</v>
      </c>
      <c r="BC14" s="62">
        <v>0.70723389937615322</v>
      </c>
      <c r="BD14" s="64">
        <v>-0.14091095752319194</v>
      </c>
      <c r="BE14" s="64">
        <v>4.1758822325159706E-2</v>
      </c>
      <c r="BF14" s="64">
        <v>1.8375166553347678E-4</v>
      </c>
    </row>
    <row r="15" spans="1:60" x14ac:dyDescent="0.2">
      <c r="A15" s="54" t="s">
        <v>37</v>
      </c>
      <c r="B15" s="60">
        <v>0.36575000000000002</v>
      </c>
      <c r="C15" s="60">
        <v>0.38211250000000008</v>
      </c>
      <c r="D15" s="60">
        <v>0.35708750000000006</v>
      </c>
      <c r="E15" s="60">
        <v>0.39751250000000005</v>
      </c>
      <c r="F15" s="60">
        <v>0.40521250000000003</v>
      </c>
      <c r="G15" s="60">
        <v>0.39751250000000005</v>
      </c>
      <c r="H15" s="60">
        <v>0.4745125</v>
      </c>
      <c r="I15" s="60">
        <v>0.4562250000000001</v>
      </c>
      <c r="J15" s="60">
        <v>0.44660000000000011</v>
      </c>
      <c r="K15" s="60">
        <v>0.46007500000000007</v>
      </c>
      <c r="L15" s="60">
        <v>0.56787500000000002</v>
      </c>
      <c r="M15" s="60">
        <v>0.61599999999999999</v>
      </c>
      <c r="N15" s="60">
        <v>0.61166875000000009</v>
      </c>
      <c r="O15" s="60">
        <v>0.63910000000000011</v>
      </c>
      <c r="P15" s="60">
        <v>0.59097500000000014</v>
      </c>
      <c r="Q15" s="60">
        <v>0.63525000000000009</v>
      </c>
      <c r="R15" s="60">
        <v>0.72957499999999997</v>
      </c>
      <c r="S15" s="60">
        <v>0.76566875000000001</v>
      </c>
      <c r="T15" s="60">
        <v>0.50435000000000008</v>
      </c>
      <c r="U15" s="60">
        <v>0.68145</v>
      </c>
      <c r="V15" s="60">
        <v>0.53130000000000011</v>
      </c>
      <c r="W15" s="60">
        <v>0.56354375000000012</v>
      </c>
      <c r="X15" s="60">
        <v>0.56017499999999998</v>
      </c>
      <c r="Y15" s="60">
        <v>0.52841250000000006</v>
      </c>
      <c r="Z15" s="60">
        <v>0.44804375000000007</v>
      </c>
      <c r="AA15" s="88">
        <v>0.42879375000000008</v>
      </c>
      <c r="AB15" s="60">
        <v>0.40232499999999999</v>
      </c>
      <c r="AC15" s="60">
        <v>0.36286250000000003</v>
      </c>
      <c r="AD15" s="60">
        <v>0.38211250000000008</v>
      </c>
      <c r="AE15" s="60">
        <v>0.39847500000000008</v>
      </c>
      <c r="AF15" s="60">
        <v>0.38596250000000004</v>
      </c>
      <c r="AG15" s="60">
        <v>0.39173750000000007</v>
      </c>
      <c r="AH15" s="60">
        <v>0.23196249999999999</v>
      </c>
      <c r="AI15" s="60">
        <v>0.39366250000000008</v>
      </c>
      <c r="AJ15" s="60">
        <v>0.39558750000000004</v>
      </c>
      <c r="AK15" s="60">
        <v>0.33254375000000008</v>
      </c>
      <c r="AL15" s="60">
        <v>0.35612500000000002</v>
      </c>
      <c r="AM15" s="60">
        <v>0.42542500000000005</v>
      </c>
      <c r="AN15" s="60">
        <v>0.5033875000000001</v>
      </c>
      <c r="AO15" s="60">
        <v>0.8277500000000001</v>
      </c>
      <c r="AP15" s="60">
        <v>1.459970120893082</v>
      </c>
      <c r="AQ15" s="60">
        <v>1.7086442047708688</v>
      </c>
      <c r="AR15" s="60">
        <v>2.5751993196649541</v>
      </c>
      <c r="AS15" s="60">
        <v>3.2693901399349716</v>
      </c>
      <c r="AT15" s="60">
        <v>3.3436659759530243</v>
      </c>
      <c r="AU15" s="60">
        <v>4.8577341002038903</v>
      </c>
      <c r="AV15" s="60">
        <v>5.3510505528045265</v>
      </c>
      <c r="AW15" s="60">
        <v>5.9898543478333037</v>
      </c>
      <c r="AX15" s="60">
        <v>5.8819620750052399</v>
      </c>
      <c r="AY15" s="60">
        <v>6.7449710970312449</v>
      </c>
      <c r="AZ15" s="60">
        <v>7.0660845500002933</v>
      </c>
      <c r="BA15" s="61">
        <v>7.6052246013004376</v>
      </c>
      <c r="BB15" s="61">
        <v>6.7432761684126721</v>
      </c>
      <c r="BC15" s="62">
        <v>7.0403082843712088</v>
      </c>
      <c r="BD15" s="64">
        <v>4.4048635787736989E-2</v>
      </c>
      <c r="BE15" s="64">
        <v>0.10104738486732923</v>
      </c>
      <c r="BF15" s="64">
        <v>1.8291945200357071E-3</v>
      </c>
    </row>
    <row r="16" spans="1:60" x14ac:dyDescent="0.2">
      <c r="A16" s="54" t="s">
        <v>38</v>
      </c>
      <c r="B16" s="60">
        <v>1.223476</v>
      </c>
      <c r="C16" s="60">
        <v>1.4351419999999999</v>
      </c>
      <c r="D16" s="60">
        <v>1.5840060000000002</v>
      </c>
      <c r="E16" s="60">
        <v>1.6619270000000002</v>
      </c>
      <c r="F16" s="60">
        <v>1.6712310000000001</v>
      </c>
      <c r="G16" s="60">
        <v>1.9119720000000002</v>
      </c>
      <c r="H16" s="60">
        <v>1.8634999999999973</v>
      </c>
      <c r="I16" s="60">
        <v>1.9260749999999971</v>
      </c>
      <c r="J16" s="60">
        <v>1.8497999999999972</v>
      </c>
      <c r="K16" s="60">
        <v>1.6899749999999976</v>
      </c>
      <c r="L16" s="60">
        <v>1.5359749999999976</v>
      </c>
      <c r="M16" s="60">
        <v>1.7288249999999972</v>
      </c>
      <c r="N16" s="60">
        <v>2.0321499999999966</v>
      </c>
      <c r="O16" s="60">
        <v>2.4260249999999961</v>
      </c>
      <c r="P16" s="60">
        <v>2.5076499999999964</v>
      </c>
      <c r="Q16" s="60">
        <v>2.8332499999999956</v>
      </c>
      <c r="R16" s="60">
        <v>3.1209499999999952</v>
      </c>
      <c r="S16" s="60">
        <v>3.7931249999999941</v>
      </c>
      <c r="T16" s="60">
        <v>3.9297249999999941</v>
      </c>
      <c r="U16" s="60">
        <v>4.1175999999999933</v>
      </c>
      <c r="V16" s="60">
        <v>4.2151999999999941</v>
      </c>
      <c r="W16" s="60">
        <v>4.3134499999999933</v>
      </c>
      <c r="X16" s="60">
        <v>4.5693499999999929</v>
      </c>
      <c r="Y16" s="60">
        <v>5.2594249999999914</v>
      </c>
      <c r="Z16" s="60">
        <v>5.2694749999999919</v>
      </c>
      <c r="AA16" s="88">
        <v>5.4633749999999912</v>
      </c>
      <c r="AB16" s="60">
        <v>5.5351654616250006</v>
      </c>
      <c r="AC16" s="60">
        <v>5.3488011220153133</v>
      </c>
      <c r="AD16" s="60">
        <v>6.0033137842500013</v>
      </c>
      <c r="AE16" s="60">
        <v>6.8757219525300011</v>
      </c>
      <c r="AF16" s="60">
        <v>7.3813221409650023</v>
      </c>
      <c r="AG16" s="60">
        <v>8.3344046573947708</v>
      </c>
      <c r="AH16" s="60">
        <v>9.0443364426804393</v>
      </c>
      <c r="AI16" s="60">
        <v>9.0443364426804393</v>
      </c>
      <c r="AJ16" s="60">
        <v>9.2777386734592895</v>
      </c>
      <c r="AK16" s="60">
        <v>9.1451715408835383</v>
      </c>
      <c r="AL16" s="60">
        <v>10.561399661888952</v>
      </c>
      <c r="AM16" s="60">
        <v>11.262727559918545</v>
      </c>
      <c r="AN16" s="60">
        <v>12.083461400404174</v>
      </c>
      <c r="AO16" s="60">
        <v>13.290981102870429</v>
      </c>
      <c r="AP16" s="60">
        <v>14.767518335568615</v>
      </c>
      <c r="AQ16" s="60">
        <v>15.742227738490442</v>
      </c>
      <c r="AR16" s="60">
        <v>16.48840352219192</v>
      </c>
      <c r="AS16" s="60">
        <v>15.783805525248884</v>
      </c>
      <c r="AT16" s="60">
        <v>16.100593872849931</v>
      </c>
      <c r="AU16" s="60">
        <v>17.708098722802735</v>
      </c>
      <c r="AV16" s="60">
        <v>17.967141823212966</v>
      </c>
      <c r="AW16" s="60">
        <v>17.072084703932521</v>
      </c>
      <c r="AX16" s="60">
        <v>17.369205519059882</v>
      </c>
      <c r="AY16" s="60">
        <v>17.043386120394231</v>
      </c>
      <c r="AZ16" s="60">
        <v>17.0151519455959</v>
      </c>
      <c r="BA16" s="61">
        <v>15.104592862172634</v>
      </c>
      <c r="BB16" s="61">
        <v>15.262455223526043</v>
      </c>
      <c r="BC16" s="62">
        <v>15.303050815645896</v>
      </c>
      <c r="BD16" s="64">
        <v>2.6598336588257165E-3</v>
      </c>
      <c r="BE16" s="64">
        <v>-7.6963712201107981E-3</v>
      </c>
      <c r="BF16" s="64">
        <v>3.9759987149919958E-3</v>
      </c>
    </row>
    <row r="17" spans="1:58" x14ac:dyDescent="0.2">
      <c r="A17" s="54" t="s">
        <v>39</v>
      </c>
      <c r="B17" s="60">
        <v>7.5180300000000013</v>
      </c>
      <c r="C17" s="60">
        <v>7.8832200000000006</v>
      </c>
      <c r="D17" s="60">
        <v>8.6380200000000009</v>
      </c>
      <c r="E17" s="60">
        <v>8.9166299999999996</v>
      </c>
      <c r="F17" s="60">
        <v>9.1763700000000004</v>
      </c>
      <c r="G17" s="60">
        <v>8.5581000000000014</v>
      </c>
      <c r="H17" s="60">
        <v>8.2939200000000017</v>
      </c>
      <c r="I17" s="60">
        <v>8.2439700000000009</v>
      </c>
      <c r="J17" s="60">
        <v>10.155390000000002</v>
      </c>
      <c r="K17" s="60">
        <v>10.732590000000002</v>
      </c>
      <c r="L17" s="60">
        <v>10.438440000000002</v>
      </c>
      <c r="M17" s="60">
        <v>12.940380000000001</v>
      </c>
      <c r="N17" s="60">
        <v>14.125305000000003</v>
      </c>
      <c r="O17" s="60">
        <v>14.253510000000002</v>
      </c>
      <c r="P17" s="60">
        <v>15.964020000000001</v>
      </c>
      <c r="Q17" s="60">
        <v>16.434105000000002</v>
      </c>
      <c r="R17" s="60">
        <v>16.522905000000002</v>
      </c>
      <c r="S17" s="60">
        <v>17.630130000000005</v>
      </c>
      <c r="T17" s="60">
        <v>17.360400000000002</v>
      </c>
      <c r="U17" s="60">
        <v>19.203000000000003</v>
      </c>
      <c r="V17" s="60">
        <v>19.231305000000006</v>
      </c>
      <c r="W17" s="60">
        <v>21.172140000000006</v>
      </c>
      <c r="X17" s="60">
        <v>20.63157</v>
      </c>
      <c r="Y17" s="60">
        <v>21.121079999999999</v>
      </c>
      <c r="Z17" s="60">
        <v>21.687180000000005</v>
      </c>
      <c r="AA17" s="88">
        <v>24.381705</v>
      </c>
      <c r="AB17" s="60">
        <v>24.311220000000006</v>
      </c>
      <c r="AC17" s="60">
        <v>23.994870000000002</v>
      </c>
      <c r="AD17" s="60">
        <v>25.895190000000003</v>
      </c>
      <c r="AE17" s="60">
        <v>27.389805000000003</v>
      </c>
      <c r="AF17" s="60">
        <v>30.526110000000006</v>
      </c>
      <c r="AG17" s="60">
        <v>33.001410000000007</v>
      </c>
      <c r="AH17" s="60">
        <v>34.221300000000006</v>
      </c>
      <c r="AI17" s="60">
        <v>35.892405000000011</v>
      </c>
      <c r="AJ17" s="60">
        <v>30.425100000000004</v>
      </c>
      <c r="AK17" s="60">
        <v>30.995640000000005</v>
      </c>
      <c r="AL17" s="60">
        <v>32.848230000000001</v>
      </c>
      <c r="AM17" s="60">
        <v>31.541205000000001</v>
      </c>
      <c r="AN17" s="60">
        <v>27.998640000000002</v>
      </c>
      <c r="AO17" s="60">
        <v>31.529550000000008</v>
      </c>
      <c r="AP17" s="60">
        <v>30.435090000000006</v>
      </c>
      <c r="AQ17" s="60">
        <v>34.945020000000007</v>
      </c>
      <c r="AR17" s="60">
        <v>37.267056126731248</v>
      </c>
      <c r="AS17" s="60">
        <v>34.899557113395005</v>
      </c>
      <c r="AT17" s="60">
        <v>34.216849220714757</v>
      </c>
      <c r="AU17" s="60">
        <v>31.266816622049756</v>
      </c>
      <c r="AV17" s="60">
        <v>33.326391970158504</v>
      </c>
      <c r="AW17" s="60">
        <v>34.612830825793509</v>
      </c>
      <c r="AX17" s="60">
        <v>32.305800503119507</v>
      </c>
      <c r="AY17" s="60">
        <v>34.026599379957254</v>
      </c>
      <c r="AZ17" s="60">
        <v>37.038235817372751</v>
      </c>
      <c r="BA17" s="61">
        <v>37.54370025533207</v>
      </c>
      <c r="BB17" s="61">
        <v>38.812198228761225</v>
      </c>
      <c r="BC17" s="62">
        <v>33.40865532488877</v>
      </c>
      <c r="BD17" s="64">
        <v>-0.13922279980184782</v>
      </c>
      <c r="BE17" s="64">
        <v>4.0707492760951869E-3</v>
      </c>
      <c r="BF17" s="64">
        <v>8.6801496147133964E-3</v>
      </c>
    </row>
    <row r="18" spans="1:58" x14ac:dyDescent="0.2">
      <c r="A18" s="54" t="s">
        <v>40</v>
      </c>
      <c r="B18" s="60">
        <v>0</v>
      </c>
      <c r="C18" s="60">
        <v>0</v>
      </c>
      <c r="D18" s="60">
        <v>0</v>
      </c>
      <c r="E18" s="60">
        <v>0</v>
      </c>
      <c r="F18" s="60">
        <v>0</v>
      </c>
      <c r="G18" s="60">
        <v>0</v>
      </c>
      <c r="H18" s="60">
        <v>0</v>
      </c>
      <c r="I18" s="60">
        <v>0</v>
      </c>
      <c r="J18" s="60">
        <v>0</v>
      </c>
      <c r="K18" s="60">
        <v>0</v>
      </c>
      <c r="L18" s="60">
        <v>0</v>
      </c>
      <c r="M18" s="60">
        <v>0</v>
      </c>
      <c r="N18" s="60">
        <v>0</v>
      </c>
      <c r="O18" s="60">
        <v>0</v>
      </c>
      <c r="P18" s="60">
        <v>0</v>
      </c>
      <c r="Q18" s="60">
        <v>0</v>
      </c>
      <c r="R18" s="60">
        <v>0</v>
      </c>
      <c r="S18" s="60">
        <v>0</v>
      </c>
      <c r="T18" s="60">
        <v>0</v>
      </c>
      <c r="U18" s="60">
        <v>0</v>
      </c>
      <c r="V18" s="60">
        <v>0</v>
      </c>
      <c r="W18" s="60">
        <v>0</v>
      </c>
      <c r="X18" s="60">
        <v>0</v>
      </c>
      <c r="Y18" s="60">
        <v>0</v>
      </c>
      <c r="Z18" s="60">
        <v>0</v>
      </c>
      <c r="AA18" s="88">
        <v>0</v>
      </c>
      <c r="AB18" s="60">
        <v>0</v>
      </c>
      <c r="AC18" s="60">
        <v>0</v>
      </c>
      <c r="AD18" s="60">
        <v>0</v>
      </c>
      <c r="AE18" s="60">
        <v>0</v>
      </c>
      <c r="AF18" s="60">
        <v>0</v>
      </c>
      <c r="AG18" s="60">
        <v>0</v>
      </c>
      <c r="AH18" s="60">
        <v>0</v>
      </c>
      <c r="AI18" s="60">
        <v>0</v>
      </c>
      <c r="AJ18" s="60">
        <v>0</v>
      </c>
      <c r="AK18" s="60">
        <v>0</v>
      </c>
      <c r="AL18" s="60">
        <v>0</v>
      </c>
      <c r="AM18" s="60">
        <v>0</v>
      </c>
      <c r="AN18" s="60">
        <v>0</v>
      </c>
      <c r="AO18" s="60">
        <v>0</v>
      </c>
      <c r="AP18" s="60">
        <v>0</v>
      </c>
      <c r="AQ18" s="60">
        <v>0</v>
      </c>
      <c r="AR18" s="60">
        <v>0</v>
      </c>
      <c r="AS18" s="60">
        <v>0</v>
      </c>
      <c r="AT18" s="60">
        <v>0</v>
      </c>
      <c r="AU18" s="60">
        <v>0</v>
      </c>
      <c r="AV18" s="60">
        <v>0</v>
      </c>
      <c r="AW18" s="60">
        <v>0</v>
      </c>
      <c r="AX18" s="60">
        <v>0</v>
      </c>
      <c r="AY18" s="60">
        <v>0</v>
      </c>
      <c r="AZ18" s="60">
        <v>0</v>
      </c>
      <c r="BA18" s="61">
        <v>0</v>
      </c>
      <c r="BB18" s="61">
        <v>0</v>
      </c>
      <c r="BC18" s="62">
        <v>0</v>
      </c>
      <c r="BD18" s="64" t="s">
        <v>41</v>
      </c>
      <c r="BE18" s="64" t="s">
        <v>41</v>
      </c>
      <c r="BF18" s="64" t="s">
        <v>41</v>
      </c>
    </row>
    <row r="19" spans="1:58" x14ac:dyDescent="0.2">
      <c r="A19" s="54" t="s">
        <v>42</v>
      </c>
      <c r="B19" s="60">
        <v>2.9249999999999957E-3</v>
      </c>
      <c r="C19" s="60">
        <v>2.9249999999999957E-3</v>
      </c>
      <c r="D19" s="60">
        <v>2.9249999999999957E-3</v>
      </c>
      <c r="E19" s="60">
        <v>2.9249999999999957E-3</v>
      </c>
      <c r="F19" s="60">
        <v>2.9249999999999957E-3</v>
      </c>
      <c r="G19" s="60">
        <v>4.3879999999999952E-3</v>
      </c>
      <c r="H19" s="60">
        <v>8.739999999999996E-3</v>
      </c>
      <c r="I19" s="60">
        <v>9.3779999999999974E-3</v>
      </c>
      <c r="J19" s="60">
        <v>1.8043999999999998E-2</v>
      </c>
      <c r="K19" s="60">
        <v>2.1645999999999999E-2</v>
      </c>
      <c r="L19" s="60">
        <v>1.9519999999999996E-2</v>
      </c>
      <c r="M19" s="60">
        <v>2.6171999999999994E-2</v>
      </c>
      <c r="N19" s="60">
        <v>2.2044999999999992E-2</v>
      </c>
      <c r="O19" s="60">
        <v>1.9816999999999987E-2</v>
      </c>
      <c r="P19" s="60">
        <v>3.0007999999999979E-2</v>
      </c>
      <c r="Q19" s="60">
        <v>3.0394999999999978E-2</v>
      </c>
      <c r="R19" s="60">
        <v>2.1805999999999992E-2</v>
      </c>
      <c r="S19" s="60">
        <v>1.8991999999999988E-2</v>
      </c>
      <c r="T19" s="60">
        <v>1.8840999999999983E-2</v>
      </c>
      <c r="U19" s="60">
        <v>2.2488999999999971E-2</v>
      </c>
      <c r="V19" s="60">
        <v>3.1802999999999963E-2</v>
      </c>
      <c r="W19" s="60">
        <v>3.151499999999996E-2</v>
      </c>
      <c r="X19" s="60">
        <v>4.4884999999999967E-2</v>
      </c>
      <c r="Y19" s="60">
        <v>4.6558999999999962E-2</v>
      </c>
      <c r="Z19" s="60">
        <v>6.0163999999999961E-2</v>
      </c>
      <c r="AA19" s="88">
        <v>6.086399999999996E-2</v>
      </c>
      <c r="AB19" s="60">
        <v>4.991199999999997E-2</v>
      </c>
      <c r="AC19" s="60">
        <v>4.0995999999999963E-2</v>
      </c>
      <c r="AD19" s="60">
        <v>4.764699999999996E-2</v>
      </c>
      <c r="AE19" s="60">
        <v>4.2458999999999969E-2</v>
      </c>
      <c r="AF19" s="60">
        <v>4.4182999999999958E-2</v>
      </c>
      <c r="AG19" s="60">
        <v>4.8170999999999957E-2</v>
      </c>
      <c r="AH19" s="60">
        <v>6.117899999999997E-2</v>
      </c>
      <c r="AI19" s="60">
        <v>0.16635599999999995</v>
      </c>
      <c r="AJ19" s="60">
        <v>0.52723200000000003</v>
      </c>
      <c r="AK19" s="60">
        <v>0.98195966089527009</v>
      </c>
      <c r="AL19" s="60">
        <v>1.313051</v>
      </c>
      <c r="AM19" s="60">
        <v>1.299633989425</v>
      </c>
      <c r="AN19" s="60">
        <v>1.6989543285382178</v>
      </c>
      <c r="AO19" s="60">
        <v>1.5674772683932616</v>
      </c>
      <c r="AP19" s="60">
        <v>1.6547918583829304</v>
      </c>
      <c r="AQ19" s="60">
        <v>2.1775578009015661</v>
      </c>
      <c r="AR19" s="60">
        <v>2.4708999730881431</v>
      </c>
      <c r="AS19" s="60">
        <v>2.5087196803631033</v>
      </c>
      <c r="AT19" s="60">
        <v>2.4356264927081117</v>
      </c>
      <c r="AU19" s="60">
        <v>2.4632688517641648</v>
      </c>
      <c r="AV19" s="60">
        <v>2.7459232052682956</v>
      </c>
      <c r="AW19" s="60">
        <v>3.2243359285946225</v>
      </c>
      <c r="AX19" s="60">
        <v>3.5924224839368901</v>
      </c>
      <c r="AY19" s="60">
        <v>3.6788663883841397</v>
      </c>
      <c r="AZ19" s="60">
        <v>3.6758303723816708</v>
      </c>
      <c r="BA19" s="61">
        <v>3.8269465224579937</v>
      </c>
      <c r="BB19" s="61">
        <v>3.470703454935562</v>
      </c>
      <c r="BC19" s="62">
        <v>4.0261489106303907</v>
      </c>
      <c r="BD19" s="64">
        <v>0.16003829278613524</v>
      </c>
      <c r="BE19" s="64">
        <v>3.4561313558738371E-2</v>
      </c>
      <c r="BF19" s="64">
        <v>1.0460634998784855E-3</v>
      </c>
    </row>
    <row r="20" spans="1:58" x14ac:dyDescent="0.2">
      <c r="A20" s="54" t="s">
        <v>43</v>
      </c>
      <c r="B20" s="60">
        <v>3.4889999999999997E-2</v>
      </c>
      <c r="C20" s="60">
        <v>3.6053000000000002E-2</v>
      </c>
      <c r="D20" s="60">
        <v>3.7215999999999999E-2</v>
      </c>
      <c r="E20" s="60">
        <v>3.8379000000000003E-2</v>
      </c>
      <c r="F20" s="60">
        <v>3.9542000000000001E-2</v>
      </c>
      <c r="G20" s="60">
        <v>4.0705000000000005E-2</v>
      </c>
      <c r="H20" s="60">
        <v>4.1868000000000009E-2</v>
      </c>
      <c r="I20" s="60">
        <v>9.0714000000000003E-2</v>
      </c>
      <c r="J20" s="60">
        <v>9.8855000000000012E-2</v>
      </c>
      <c r="K20" s="60">
        <v>0.10118100000000001</v>
      </c>
      <c r="L20" s="60">
        <v>0.146538</v>
      </c>
      <c r="M20" s="60">
        <v>0.18142800000000001</v>
      </c>
      <c r="N20" s="60">
        <v>0.21515500000000001</v>
      </c>
      <c r="O20" s="60">
        <v>0.23841500000000002</v>
      </c>
      <c r="P20" s="60">
        <v>0.27330500000000002</v>
      </c>
      <c r="Q20" s="60">
        <v>0.28493499999999999</v>
      </c>
      <c r="R20" s="60">
        <v>0.33261800000000002</v>
      </c>
      <c r="S20" s="60">
        <v>0.34541099999999997</v>
      </c>
      <c r="T20" s="60">
        <v>0.37797500000000001</v>
      </c>
      <c r="U20" s="60">
        <v>0.33029200000000003</v>
      </c>
      <c r="V20" s="60">
        <v>0.36401900000000004</v>
      </c>
      <c r="W20" s="60">
        <v>0.42100599999999999</v>
      </c>
      <c r="X20" s="60">
        <v>0.50009000000000003</v>
      </c>
      <c r="Y20" s="60">
        <v>0.50590500000000005</v>
      </c>
      <c r="Z20" s="60">
        <v>0.63267200000000001</v>
      </c>
      <c r="AA20" s="88">
        <v>0.69314799999999999</v>
      </c>
      <c r="AB20" s="60">
        <v>0.73036400000000001</v>
      </c>
      <c r="AC20" s="60">
        <v>0.78180966184937639</v>
      </c>
      <c r="AD20" s="60">
        <v>0.80842650834378393</v>
      </c>
      <c r="AE20" s="60">
        <v>0.95633528927145761</v>
      </c>
      <c r="AF20" s="60">
        <v>1.065360143413294</v>
      </c>
      <c r="AG20" s="60">
        <v>1.0930344968293764</v>
      </c>
      <c r="AH20" s="60">
        <v>1.0471595178084863</v>
      </c>
      <c r="AI20" s="60">
        <v>1.1713549682954814</v>
      </c>
      <c r="AJ20" s="60">
        <v>1.2149248184939414</v>
      </c>
      <c r="AK20" s="60">
        <v>1.1325978105445127</v>
      </c>
      <c r="AL20" s="60">
        <v>1.032003252178219</v>
      </c>
      <c r="AM20" s="60">
        <v>1.121144221449454</v>
      </c>
      <c r="AN20" s="60">
        <v>1.334931443522809</v>
      </c>
      <c r="AO20" s="60">
        <v>1.4052640226942901</v>
      </c>
      <c r="AP20" s="60">
        <v>1.6880321855227702</v>
      </c>
      <c r="AQ20" s="60">
        <v>1.7863527195932276</v>
      </c>
      <c r="AR20" s="60">
        <v>1.9893861375218092</v>
      </c>
      <c r="AS20" s="60">
        <v>2.2144756488158879</v>
      </c>
      <c r="AT20" s="60">
        <v>2.4885427476257536</v>
      </c>
      <c r="AU20" s="60">
        <v>2.612329433746833</v>
      </c>
      <c r="AV20" s="60">
        <v>3.0435412812143166</v>
      </c>
      <c r="AW20" s="60">
        <v>3.0930858334694711</v>
      </c>
      <c r="AX20" s="60">
        <v>3.2981998011811253</v>
      </c>
      <c r="AY20" s="60">
        <v>3.4957362983596454</v>
      </c>
      <c r="AZ20" s="60">
        <v>3.4297434960800905</v>
      </c>
      <c r="BA20" s="61">
        <v>3.5972310374961136</v>
      </c>
      <c r="BB20" s="61">
        <v>3.7898862990403508</v>
      </c>
      <c r="BC20" s="62">
        <v>3.8472392278118481</v>
      </c>
      <c r="BD20" s="64">
        <v>1.5133152882718326E-2</v>
      </c>
      <c r="BE20" s="64">
        <v>6.6573304296662306E-2</v>
      </c>
      <c r="BF20" s="64">
        <v>9.995796531242899E-4</v>
      </c>
    </row>
    <row r="21" spans="1:58" s="55" customFormat="1" x14ac:dyDescent="0.2">
      <c r="A21" s="65" t="s">
        <v>44</v>
      </c>
      <c r="B21" s="66">
        <v>14.832718153075225</v>
      </c>
      <c r="C21" s="66">
        <v>15.843987760951327</v>
      </c>
      <c r="D21" s="66">
        <v>17.08390859933629</v>
      </c>
      <c r="E21" s="66">
        <v>17.954947477013274</v>
      </c>
      <c r="F21" s="66">
        <v>18.479998242345136</v>
      </c>
      <c r="G21" s="66">
        <v>18.809551238938056</v>
      </c>
      <c r="H21" s="66">
        <v>19.155707451327434</v>
      </c>
      <c r="I21" s="66">
        <v>20.280166929203535</v>
      </c>
      <c r="J21" s="66">
        <v>23.01256456637168</v>
      </c>
      <c r="K21" s="66">
        <v>24.250799150442472</v>
      </c>
      <c r="L21" s="66">
        <v>24.193411911504427</v>
      </c>
      <c r="M21" s="66">
        <v>28.284923137168139</v>
      </c>
      <c r="N21" s="66">
        <v>30.530628214601766</v>
      </c>
      <c r="O21" s="66">
        <v>31.43060537610619</v>
      </c>
      <c r="P21" s="66">
        <v>33.84695328761061</v>
      </c>
      <c r="Q21" s="66">
        <v>36.037462783185823</v>
      </c>
      <c r="R21" s="66">
        <v>37.194449438053084</v>
      </c>
      <c r="S21" s="66">
        <v>41.293508165929197</v>
      </c>
      <c r="T21" s="66">
        <v>42.82635118141593</v>
      </c>
      <c r="U21" s="66">
        <v>46.250708345132736</v>
      </c>
      <c r="V21" s="66">
        <v>47.137405070796454</v>
      </c>
      <c r="W21" s="66">
        <v>50.939965059734504</v>
      </c>
      <c r="X21" s="66">
        <v>51.12509263716813</v>
      </c>
      <c r="Y21" s="66">
        <v>55.460409477876098</v>
      </c>
      <c r="Z21" s="66">
        <v>57.512163528761057</v>
      </c>
      <c r="AA21" s="89">
        <v>59.561024329743347</v>
      </c>
      <c r="AB21" s="66">
        <v>60.515717914005535</v>
      </c>
      <c r="AC21" s="66">
        <v>62.254320335143447</v>
      </c>
      <c r="AD21" s="66">
        <v>66.983503158760158</v>
      </c>
      <c r="AE21" s="66">
        <v>70.39309980069082</v>
      </c>
      <c r="AF21" s="66">
        <v>77.434471827705735</v>
      </c>
      <c r="AG21" s="66">
        <v>85.7198515497507</v>
      </c>
      <c r="AH21" s="66">
        <v>87.490363049055304</v>
      </c>
      <c r="AI21" s="66">
        <v>93.786640240064429</v>
      </c>
      <c r="AJ21" s="66">
        <v>92.522520721798386</v>
      </c>
      <c r="AK21" s="66">
        <v>97.665806376918908</v>
      </c>
      <c r="AL21" s="66">
        <v>102.85379062939218</v>
      </c>
      <c r="AM21" s="66">
        <v>103.75278693157401</v>
      </c>
      <c r="AN21" s="66">
        <v>108.15066874082112</v>
      </c>
      <c r="AO21" s="66">
        <v>120.84035922615983</v>
      </c>
      <c r="AP21" s="66">
        <v>125.52789010014187</v>
      </c>
      <c r="AQ21" s="66">
        <v>133.97655828921572</v>
      </c>
      <c r="AR21" s="66">
        <v>137.98134999054858</v>
      </c>
      <c r="AS21" s="66">
        <v>138.0646133115039</v>
      </c>
      <c r="AT21" s="66">
        <v>132.85156061848409</v>
      </c>
      <c r="AU21" s="66">
        <v>143.67623745917402</v>
      </c>
      <c r="AV21" s="66">
        <v>148.66950578862472</v>
      </c>
      <c r="AW21" s="66">
        <v>157.74863823482121</v>
      </c>
      <c r="AX21" s="66">
        <v>163.49907334193989</v>
      </c>
      <c r="AY21" s="66">
        <v>168.4555576925147</v>
      </c>
      <c r="AZ21" s="66">
        <v>174.6712035701093</v>
      </c>
      <c r="BA21" s="66">
        <v>171.56979467866978</v>
      </c>
      <c r="BB21" s="66">
        <v>172.60760268496327</v>
      </c>
      <c r="BC21" s="66">
        <v>168.36902089582065</v>
      </c>
      <c r="BD21" s="67">
        <v>-2.4556170894040608E-2</v>
      </c>
      <c r="BE21" s="67">
        <v>2.2642771959021646E-2</v>
      </c>
      <c r="BF21" s="67">
        <v>4.374519948936003E-2</v>
      </c>
    </row>
    <row r="22" spans="1:58" x14ac:dyDescent="0.2">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88"/>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1"/>
      <c r="BB22" s="61"/>
      <c r="BC22" s="62"/>
      <c r="BD22" s="64"/>
      <c r="BE22" s="64"/>
      <c r="BF22" s="64"/>
    </row>
    <row r="23" spans="1:58" x14ac:dyDescent="0.2">
      <c r="A23" s="68" t="s">
        <v>45</v>
      </c>
      <c r="B23" s="60">
        <v>1.7528646900209426</v>
      </c>
      <c r="C23" s="60">
        <v>1.8821034226337727</v>
      </c>
      <c r="D23" s="60">
        <v>1.8031683717675757</v>
      </c>
      <c r="E23" s="60">
        <v>1.9228969602554535</v>
      </c>
      <c r="F23" s="60">
        <v>2.3329156922998529</v>
      </c>
      <c r="G23" s="60">
        <v>2.8298002121801571</v>
      </c>
      <c r="H23" s="60">
        <v>3.2506646710868696</v>
      </c>
      <c r="I23" s="60">
        <v>3.5129752469790936</v>
      </c>
      <c r="J23" s="60">
        <v>3.8611199053649727</v>
      </c>
      <c r="K23" s="60">
        <v>4.1851970030775067</v>
      </c>
      <c r="L23" s="60">
        <v>4.1801618779703222</v>
      </c>
      <c r="M23" s="60">
        <v>4.7610112607109984</v>
      </c>
      <c r="N23" s="60">
        <v>4.8520337777085825</v>
      </c>
      <c r="O23" s="60">
        <v>5.0468238520286155</v>
      </c>
      <c r="P23" s="60">
        <v>5.0040366317045484</v>
      </c>
      <c r="Q23" s="60">
        <v>4.8073976495471662</v>
      </c>
      <c r="R23" s="60">
        <v>4.5824097896344407</v>
      </c>
      <c r="S23" s="60">
        <v>4.435526508126145</v>
      </c>
      <c r="T23" s="60">
        <v>4.5257059357985465</v>
      </c>
      <c r="U23" s="60">
        <v>5.0389888877036189</v>
      </c>
      <c r="V23" s="60">
        <v>5.3991604556127566</v>
      </c>
      <c r="W23" s="60">
        <v>5.2421265035356246</v>
      </c>
      <c r="X23" s="60">
        <v>5.4685778227735158</v>
      </c>
      <c r="Y23" s="60">
        <v>5.2385029297796253</v>
      </c>
      <c r="Z23" s="60">
        <v>5.6259819600945402</v>
      </c>
      <c r="AA23" s="88">
        <v>6.1934903349981738</v>
      </c>
      <c r="AB23" s="60">
        <v>6.5664191509069711</v>
      </c>
      <c r="AC23" s="60">
        <v>6.4482234127475078</v>
      </c>
      <c r="AD23" s="60">
        <v>6.7812451486573648</v>
      </c>
      <c r="AE23" s="60">
        <v>6.9751494178148175</v>
      </c>
      <c r="AF23" s="60">
        <v>7.6157160244726105</v>
      </c>
      <c r="AG23" s="60">
        <v>8.1060879994595911</v>
      </c>
      <c r="AH23" s="60">
        <v>7.8125716230364919</v>
      </c>
      <c r="AI23" s="60">
        <v>8.0207291490309629</v>
      </c>
      <c r="AJ23" s="60">
        <v>8.1927628377824941</v>
      </c>
      <c r="AK23" s="60">
        <v>7.8205154127923775</v>
      </c>
      <c r="AL23" s="60">
        <v>8.28819608377996</v>
      </c>
      <c r="AM23" s="60">
        <v>8.1485369421568379</v>
      </c>
      <c r="AN23" s="60">
        <v>8.9629718452994442</v>
      </c>
      <c r="AO23" s="60">
        <v>9.0492337534182923</v>
      </c>
      <c r="AP23" s="60">
        <v>9.5277064337155579</v>
      </c>
      <c r="AQ23" s="60">
        <v>8.9532007839207299</v>
      </c>
      <c r="AR23" s="60">
        <v>8.4708954172202109</v>
      </c>
      <c r="AS23" s="60">
        <v>9.068554873230358</v>
      </c>
      <c r="AT23" s="60">
        <v>8.8319138741747718</v>
      </c>
      <c r="AU23" s="60">
        <v>9.6128121062088674</v>
      </c>
      <c r="AV23" s="60">
        <v>9.0418067025623667</v>
      </c>
      <c r="AW23" s="60">
        <v>8.6241415912530783</v>
      </c>
      <c r="AX23" s="60">
        <v>8.2004611326300019</v>
      </c>
      <c r="AY23" s="60">
        <v>7.5109755750300025</v>
      </c>
      <c r="AZ23" s="60">
        <v>7.9680950007299973</v>
      </c>
      <c r="BA23" s="61">
        <v>8.3421902815200006</v>
      </c>
      <c r="BB23" s="61">
        <v>9.0698538483900002</v>
      </c>
      <c r="BC23" s="62">
        <v>8.686918911330002</v>
      </c>
      <c r="BD23" s="64">
        <v>-4.222062929139403E-2</v>
      </c>
      <c r="BE23" s="64">
        <v>6.8553843905001521E-3</v>
      </c>
      <c r="BF23" s="64">
        <v>2.2570125947288088E-3</v>
      </c>
    </row>
    <row r="24" spans="1:58" x14ac:dyDescent="0.2">
      <c r="A24" s="68" t="s">
        <v>46</v>
      </c>
      <c r="B24" s="60">
        <v>7.3499999999999885E-2</v>
      </c>
      <c r="C24" s="60">
        <v>0.1326499999999998</v>
      </c>
      <c r="D24" s="60">
        <v>0.50554999999999917</v>
      </c>
      <c r="E24" s="60">
        <v>1.229899999999998</v>
      </c>
      <c r="F24" s="60">
        <v>2.5334999999999956</v>
      </c>
      <c r="G24" s="60">
        <v>3.9751749999999939</v>
      </c>
      <c r="H24" s="60">
        <v>5.4814749999999917</v>
      </c>
      <c r="I24" s="60">
        <v>6.911349999999989</v>
      </c>
      <c r="J24" s="60">
        <v>8.3072249999999865</v>
      </c>
      <c r="K24" s="60">
        <v>9.7356749999999845</v>
      </c>
      <c r="L24" s="60">
        <v>9.6194749999999853</v>
      </c>
      <c r="M24" s="60">
        <v>10.161149999999985</v>
      </c>
      <c r="N24" s="60">
        <v>9.9969499999999858</v>
      </c>
      <c r="O24" s="60">
        <v>9.9124499999999838</v>
      </c>
      <c r="P24" s="60">
        <v>10.830524999999984</v>
      </c>
      <c r="Q24" s="60">
        <v>10.363149999999985</v>
      </c>
      <c r="R24" s="60">
        <v>9.5580499999999855</v>
      </c>
      <c r="S24" s="60">
        <v>7.9686249999999879</v>
      </c>
      <c r="T24" s="60">
        <v>8.2808749999999876</v>
      </c>
      <c r="U24" s="60">
        <v>8.5450499999999874</v>
      </c>
      <c r="V24" s="60">
        <v>8.5863999999999869</v>
      </c>
      <c r="W24" s="60">
        <v>7.7094999999999878</v>
      </c>
      <c r="X24" s="60">
        <v>8.5016499999999873</v>
      </c>
      <c r="Y24" s="60">
        <v>8.3905999999999867</v>
      </c>
      <c r="Z24" s="60">
        <v>9.3244249999999855</v>
      </c>
      <c r="AA24" s="88">
        <v>9.5698499999999846</v>
      </c>
      <c r="AB24" s="60">
        <v>10.207799999999985</v>
      </c>
      <c r="AC24" s="60">
        <v>10.520124999999982</v>
      </c>
      <c r="AD24" s="60">
        <v>11.009299999999984</v>
      </c>
      <c r="AE24" s="60">
        <v>11.257599999999982</v>
      </c>
      <c r="AF24" s="60">
        <v>12.452549999999981</v>
      </c>
      <c r="AG24" s="60">
        <v>13.842074999999978</v>
      </c>
      <c r="AH24" s="60">
        <v>13.204474999999979</v>
      </c>
      <c r="AI24" s="60">
        <v>14.464399999999978</v>
      </c>
      <c r="AJ24" s="60">
        <v>15.446024999999976</v>
      </c>
      <c r="AK24" s="60">
        <v>15.526274999999975</v>
      </c>
      <c r="AL24" s="60">
        <v>15.337599999999975</v>
      </c>
      <c r="AM24" s="60">
        <v>15.832524999999976</v>
      </c>
      <c r="AN24" s="60">
        <v>16.866574999999973</v>
      </c>
      <c r="AO24" s="60">
        <v>17.187999999999974</v>
      </c>
      <c r="AP24" s="60">
        <v>16.893474999999974</v>
      </c>
      <c r="AQ24" s="60">
        <v>17.388899999999971</v>
      </c>
      <c r="AR24" s="60">
        <v>17.519024999999974</v>
      </c>
      <c r="AS24" s="60">
        <v>17.401449999999972</v>
      </c>
      <c r="AT24" s="60">
        <v>17.574065820000001</v>
      </c>
      <c r="AU24" s="60">
        <v>19.404</v>
      </c>
      <c r="AV24" s="60">
        <v>16.524000000000001</v>
      </c>
      <c r="AW24" s="60">
        <v>16.740000000000002</v>
      </c>
      <c r="AX24" s="60">
        <v>16.533000000000001</v>
      </c>
      <c r="AY24" s="60">
        <v>14.463000000000001</v>
      </c>
      <c r="AZ24" s="60">
        <v>15.849899999999998</v>
      </c>
      <c r="BA24" s="61">
        <v>16.1892</v>
      </c>
      <c r="BB24" s="61">
        <v>16.4115</v>
      </c>
      <c r="BC24" s="62">
        <v>16.874099999999999</v>
      </c>
      <c r="BD24" s="64">
        <v>2.8187551412119483E-2</v>
      </c>
      <c r="BE24" s="64">
        <v>-6.5092350134062782E-3</v>
      </c>
      <c r="BF24" s="64">
        <v>4.3841846129173108E-3</v>
      </c>
    </row>
    <row r="25" spans="1:58" x14ac:dyDescent="0.2">
      <c r="A25" s="68" t="s">
        <v>47</v>
      </c>
      <c r="B25" s="60">
        <v>5.6272499999999996E-2</v>
      </c>
      <c r="C25" s="60">
        <v>8.3947499999999994E-2</v>
      </c>
      <c r="D25" s="60">
        <v>0.2555325</v>
      </c>
      <c r="E25" s="60">
        <v>0.39113999999999999</v>
      </c>
      <c r="F25" s="60">
        <v>0.40682249999999998</v>
      </c>
      <c r="G25" s="60">
        <v>0.36715500000000001</v>
      </c>
      <c r="H25" s="60">
        <v>0.28764999999999957</v>
      </c>
      <c r="I25" s="60">
        <v>0.19379999999999969</v>
      </c>
      <c r="J25" s="60">
        <v>0.1952499999999997</v>
      </c>
      <c r="K25" s="60">
        <v>0.42544999999999933</v>
      </c>
      <c r="L25" s="60">
        <v>1.1298749999999982</v>
      </c>
      <c r="M25" s="60">
        <v>1.9760749999999967</v>
      </c>
      <c r="N25" s="60">
        <v>2.521549999999996</v>
      </c>
      <c r="O25" s="60">
        <v>2.6900249999999959</v>
      </c>
      <c r="P25" s="60">
        <v>2.8779499999999958</v>
      </c>
      <c r="Q25" s="60">
        <v>3.6991499999999942</v>
      </c>
      <c r="R25" s="60">
        <v>4.023924999999994</v>
      </c>
      <c r="S25" s="60">
        <v>4.4527999999999937</v>
      </c>
      <c r="T25" s="60">
        <v>4.6789499999999924</v>
      </c>
      <c r="U25" s="60">
        <v>4.9194999999999922</v>
      </c>
      <c r="V25" s="60">
        <v>5.3657999999999912</v>
      </c>
      <c r="W25" s="60">
        <v>5.3285499999999919</v>
      </c>
      <c r="X25" s="60">
        <v>5.9422999999999906</v>
      </c>
      <c r="Y25" s="60">
        <v>5.7724499999999912</v>
      </c>
      <c r="Z25" s="60">
        <v>5.9423249999999905</v>
      </c>
      <c r="AA25" s="88">
        <v>6.3017499999999904</v>
      </c>
      <c r="AB25" s="60">
        <v>5.3219499999999922</v>
      </c>
      <c r="AC25" s="60">
        <v>4.7121249999999923</v>
      </c>
      <c r="AD25" s="60">
        <v>4.3845749999999928</v>
      </c>
      <c r="AE25" s="60">
        <v>4.3862749999999933</v>
      </c>
      <c r="AF25" s="60">
        <v>5.2939249999999918</v>
      </c>
      <c r="AG25" s="60">
        <v>5.4084249999999914</v>
      </c>
      <c r="AH25" s="60">
        <v>4.314724999999993</v>
      </c>
      <c r="AI25" s="60">
        <v>3.6101499999999942</v>
      </c>
      <c r="AJ25" s="60">
        <v>3.1278499999999951</v>
      </c>
      <c r="AK25" s="60">
        <v>3.4068249999999951</v>
      </c>
      <c r="AL25" s="60">
        <v>2.8639249999999952</v>
      </c>
      <c r="AM25" s="60">
        <v>2.5392999999999959</v>
      </c>
      <c r="AN25" s="60">
        <v>2.683299999999996</v>
      </c>
      <c r="AO25" s="60">
        <v>2.6198749999999955</v>
      </c>
      <c r="AP25" s="60">
        <v>3.2663999999999946</v>
      </c>
      <c r="AQ25" s="60">
        <v>3.365699999999995</v>
      </c>
      <c r="AR25" s="60">
        <v>3.3918999999999948</v>
      </c>
      <c r="AS25" s="60">
        <v>3.3921249999999947</v>
      </c>
      <c r="AT25" s="60">
        <v>2.4263749999999962</v>
      </c>
      <c r="AU25" s="60">
        <v>2.6722749999999955</v>
      </c>
      <c r="AV25" s="60">
        <v>3.0594499999999951</v>
      </c>
      <c r="AW25" s="60">
        <v>2.8512249999999955</v>
      </c>
      <c r="AX25" s="60">
        <v>2.7543999999999955</v>
      </c>
      <c r="AY25" s="60">
        <v>2.7361499999999959</v>
      </c>
      <c r="AZ25" s="60">
        <v>3.0003499999999952</v>
      </c>
      <c r="BA25" s="61">
        <v>3.125049999999995</v>
      </c>
      <c r="BB25" s="61">
        <v>3.213649999999995</v>
      </c>
      <c r="BC25" s="62">
        <v>3.0229249999999954</v>
      </c>
      <c r="BD25" s="64">
        <v>-5.9348404462215787E-2</v>
      </c>
      <c r="BE25" s="64">
        <v>-5.3837427851420872E-3</v>
      </c>
      <c r="BF25" s="64">
        <v>7.8540848228960606E-4</v>
      </c>
    </row>
    <row r="26" spans="1:58" x14ac:dyDescent="0.2">
      <c r="A26" s="68" t="s">
        <v>48</v>
      </c>
      <c r="B26" s="60">
        <v>0</v>
      </c>
      <c r="C26" s="60">
        <v>0</v>
      </c>
      <c r="D26" s="60">
        <v>0</v>
      </c>
      <c r="E26" s="60">
        <v>0</v>
      </c>
      <c r="F26" s="60">
        <v>0</v>
      </c>
      <c r="G26" s="60">
        <v>0</v>
      </c>
      <c r="H26" s="60">
        <v>0</v>
      </c>
      <c r="I26" s="60">
        <v>0</v>
      </c>
      <c r="J26" s="60">
        <v>0</v>
      </c>
      <c r="K26" s="60">
        <v>0</v>
      </c>
      <c r="L26" s="60">
        <v>0</v>
      </c>
      <c r="M26" s="60">
        <v>0</v>
      </c>
      <c r="N26" s="60">
        <v>0</v>
      </c>
      <c r="O26" s="60">
        <v>0</v>
      </c>
      <c r="P26" s="60">
        <v>0</v>
      </c>
      <c r="Q26" s="60">
        <v>0</v>
      </c>
      <c r="R26" s="60">
        <v>0</v>
      </c>
      <c r="S26" s="60">
        <v>0</v>
      </c>
      <c r="T26" s="60">
        <v>0</v>
      </c>
      <c r="U26" s="60">
        <v>0</v>
      </c>
      <c r="V26" s="60">
        <v>0</v>
      </c>
      <c r="W26" s="60">
        <v>0</v>
      </c>
      <c r="X26" s="60">
        <v>0</v>
      </c>
      <c r="Y26" s="60">
        <v>0</v>
      </c>
      <c r="Z26" s="60">
        <v>0</v>
      </c>
      <c r="AA26" s="88">
        <v>2.5522749999999959</v>
      </c>
      <c r="AB26" s="60">
        <v>2.3635999999999964</v>
      </c>
      <c r="AC26" s="60">
        <v>2.4500499999999965</v>
      </c>
      <c r="AD26" s="60">
        <v>2.5868499999999961</v>
      </c>
      <c r="AE26" s="60">
        <v>2.4338999999999964</v>
      </c>
      <c r="AF26" s="60">
        <v>2.2494999999999963</v>
      </c>
      <c r="AG26" s="60">
        <v>2.5207249999999961</v>
      </c>
      <c r="AH26" s="60">
        <v>2.6129749999999956</v>
      </c>
      <c r="AI26" s="60">
        <v>2.511799999999996</v>
      </c>
      <c r="AJ26" s="60">
        <v>2.5467499999999959</v>
      </c>
      <c r="AK26" s="60">
        <v>2.569549999999996</v>
      </c>
      <c r="AL26" s="60">
        <v>2.6924999999999959</v>
      </c>
      <c r="AM26" s="60">
        <v>2.7566999999999959</v>
      </c>
      <c r="AN26" s="60">
        <v>2.7401749999999958</v>
      </c>
      <c r="AO26" s="60">
        <v>2.8418333333333332</v>
      </c>
      <c r="AP26" s="60">
        <v>2.7482388888888889</v>
      </c>
      <c r="AQ26" s="60">
        <v>2.7179222222222221</v>
      </c>
      <c r="AR26" s="60">
        <v>3.1229944444444446</v>
      </c>
      <c r="AS26" s="60">
        <v>3.0270388888888888</v>
      </c>
      <c r="AT26" s="60">
        <v>2.7949888888888887</v>
      </c>
      <c r="AU26" s="60">
        <v>3.0614166666666667</v>
      </c>
      <c r="AV26" s="60">
        <v>2.9891666666666663</v>
      </c>
      <c r="AW26" s="60">
        <v>2.8066055555555556</v>
      </c>
      <c r="AX26" s="60">
        <v>2.6537944444444448</v>
      </c>
      <c r="AY26" s="60">
        <v>2.3485711111111112</v>
      </c>
      <c r="AZ26" s="60">
        <v>2.4212311111111111</v>
      </c>
      <c r="BA26" s="61">
        <v>2.5243533333333334</v>
      </c>
      <c r="BB26" s="61">
        <v>2.8996669444444447</v>
      </c>
      <c r="BC26" s="62">
        <v>2.818621686615979</v>
      </c>
      <c r="BD26" s="64">
        <v>-2.7949850579820135E-2</v>
      </c>
      <c r="BE26" s="64">
        <v>-7.3921839828575697E-3</v>
      </c>
      <c r="BF26" s="64">
        <v>7.3232692873082493E-4</v>
      </c>
    </row>
    <row r="27" spans="1:58" x14ac:dyDescent="0.2">
      <c r="A27" s="68" t="s">
        <v>49</v>
      </c>
      <c r="B27" s="60">
        <v>0</v>
      </c>
      <c r="C27" s="60">
        <v>0</v>
      </c>
      <c r="D27" s="60">
        <v>0</v>
      </c>
      <c r="E27" s="60">
        <v>0</v>
      </c>
      <c r="F27" s="60">
        <v>0</v>
      </c>
      <c r="G27" s="60">
        <v>0</v>
      </c>
      <c r="H27" s="60">
        <v>0</v>
      </c>
      <c r="I27" s="60">
        <v>0</v>
      </c>
      <c r="J27" s="60">
        <v>0</v>
      </c>
      <c r="K27" s="60">
        <v>0</v>
      </c>
      <c r="L27" s="60">
        <v>0</v>
      </c>
      <c r="M27" s="60">
        <v>0</v>
      </c>
      <c r="N27" s="60">
        <v>0</v>
      </c>
      <c r="O27" s="60">
        <v>0</v>
      </c>
      <c r="P27" s="60">
        <v>0</v>
      </c>
      <c r="Q27" s="60">
        <v>0</v>
      </c>
      <c r="R27" s="60">
        <v>0</v>
      </c>
      <c r="S27" s="60">
        <v>0</v>
      </c>
      <c r="T27" s="60">
        <v>0</v>
      </c>
      <c r="U27" s="60">
        <v>0</v>
      </c>
      <c r="V27" s="60">
        <v>0</v>
      </c>
      <c r="W27" s="60">
        <v>0</v>
      </c>
      <c r="X27" s="60">
        <v>0</v>
      </c>
      <c r="Y27" s="60">
        <v>0</v>
      </c>
      <c r="Z27" s="60">
        <v>0</v>
      </c>
      <c r="AA27" s="88">
        <v>0</v>
      </c>
      <c r="AB27" s="60">
        <v>0</v>
      </c>
      <c r="AC27" s="60">
        <v>0</v>
      </c>
      <c r="AD27" s="60">
        <v>0</v>
      </c>
      <c r="AE27" s="60">
        <v>0</v>
      </c>
      <c r="AF27" s="60">
        <v>0</v>
      </c>
      <c r="AG27" s="60">
        <v>0</v>
      </c>
      <c r="AH27" s="60">
        <v>0</v>
      </c>
      <c r="AI27" s="60">
        <v>0</v>
      </c>
      <c r="AJ27" s="60">
        <v>0</v>
      </c>
      <c r="AK27" s="60">
        <v>0</v>
      </c>
      <c r="AL27" s="60">
        <v>0</v>
      </c>
      <c r="AM27" s="60">
        <v>0</v>
      </c>
      <c r="AN27" s="60">
        <v>0</v>
      </c>
      <c r="AO27" s="60">
        <v>0</v>
      </c>
      <c r="AP27" s="60">
        <v>0</v>
      </c>
      <c r="AQ27" s="60">
        <v>0</v>
      </c>
      <c r="AR27" s="60">
        <v>0</v>
      </c>
      <c r="AS27" s="60">
        <v>0</v>
      </c>
      <c r="AT27" s="60">
        <v>0</v>
      </c>
      <c r="AU27" s="60">
        <v>0</v>
      </c>
      <c r="AV27" s="60">
        <v>0</v>
      </c>
      <c r="AW27" s="60">
        <v>0</v>
      </c>
      <c r="AX27" s="60">
        <v>0</v>
      </c>
      <c r="AY27" s="60">
        <v>0</v>
      </c>
      <c r="AZ27" s="60">
        <v>0</v>
      </c>
      <c r="BA27" s="61">
        <v>0</v>
      </c>
      <c r="BB27" s="61">
        <v>0</v>
      </c>
      <c r="BC27" s="62">
        <v>0</v>
      </c>
      <c r="BD27" s="64" t="s">
        <v>41</v>
      </c>
      <c r="BE27" s="64" t="s">
        <v>41</v>
      </c>
      <c r="BF27" s="64" t="s">
        <v>41</v>
      </c>
    </row>
    <row r="28" spans="1:58" x14ac:dyDescent="0.2">
      <c r="A28" s="68" t="s">
        <v>50</v>
      </c>
      <c r="B28" s="60">
        <v>0.42904999999999932</v>
      </c>
      <c r="C28" s="60">
        <v>0.44902499999999929</v>
      </c>
      <c r="D28" s="60">
        <v>0.53937499999999916</v>
      </c>
      <c r="E28" s="60">
        <v>0.66512499999999897</v>
      </c>
      <c r="F28" s="60">
        <v>0.72939999999999883</v>
      </c>
      <c r="G28" s="60">
        <v>0.80124999999999869</v>
      </c>
      <c r="H28" s="60">
        <v>0.99549999999999839</v>
      </c>
      <c r="I28" s="60">
        <v>1.0810499999999983</v>
      </c>
      <c r="J28" s="60">
        <v>1.1872499999999981</v>
      </c>
      <c r="K28" s="60">
        <v>1.4475249999999977</v>
      </c>
      <c r="L28" s="60">
        <v>1.6571999999999973</v>
      </c>
      <c r="M28" s="60">
        <v>1.8296249999999972</v>
      </c>
      <c r="N28" s="60">
        <v>2.0792999999999968</v>
      </c>
      <c r="O28" s="60">
        <v>2.3298999999999963</v>
      </c>
      <c r="P28" s="60">
        <v>2.6140749999999962</v>
      </c>
      <c r="Q28" s="60">
        <v>3.0111249999999954</v>
      </c>
      <c r="R28" s="60">
        <v>3.0207499999999952</v>
      </c>
      <c r="S28" s="60">
        <v>3.1997749999999949</v>
      </c>
      <c r="T28" s="60">
        <v>3.7541749999999943</v>
      </c>
      <c r="U28" s="60">
        <v>3.9960249999999942</v>
      </c>
      <c r="V28" s="60">
        <v>4.9063499999999927</v>
      </c>
      <c r="W28" s="60">
        <v>5.1845999999999925</v>
      </c>
      <c r="X28" s="60">
        <v>5.6555999999999917</v>
      </c>
      <c r="Y28" s="60">
        <v>5.6916249999999904</v>
      </c>
      <c r="Z28" s="60">
        <v>5.8737749999999904</v>
      </c>
      <c r="AA28" s="88">
        <v>6.1030749999999898</v>
      </c>
      <c r="AB28" s="60">
        <v>5.8889749999999914</v>
      </c>
      <c r="AC28" s="60">
        <v>6.7450499999999893</v>
      </c>
      <c r="AD28" s="60">
        <v>6.8931749999999896</v>
      </c>
      <c r="AE28" s="60">
        <v>6.7329749999999899</v>
      </c>
      <c r="AF28" s="60">
        <v>7.6195249999999879</v>
      </c>
      <c r="AG28" s="60">
        <v>8.7686999999999866</v>
      </c>
      <c r="AH28" s="60">
        <v>8.9188749999999857</v>
      </c>
      <c r="AI28" s="60">
        <v>8.9380249999999872</v>
      </c>
      <c r="AJ28" s="60">
        <v>8.9860499999999863</v>
      </c>
      <c r="AK28" s="60">
        <v>8.7226749999999864</v>
      </c>
      <c r="AL28" s="60">
        <v>9.3413999999999859</v>
      </c>
      <c r="AM28" s="60">
        <v>9.0272499999999862</v>
      </c>
      <c r="AN28" s="60">
        <v>9.1204749999999866</v>
      </c>
      <c r="AO28" s="60">
        <v>9.0573249999999863</v>
      </c>
      <c r="AP28" s="60">
        <v>8.9590999999999852</v>
      </c>
      <c r="AQ28" s="60">
        <v>8.8312749999999856</v>
      </c>
      <c r="AR28" s="60">
        <v>8.4185499999999873</v>
      </c>
      <c r="AS28" s="60">
        <v>8.3428249999999871</v>
      </c>
      <c r="AT28" s="60">
        <v>7.913349999999987</v>
      </c>
      <c r="AU28" s="60">
        <v>9.384874999999985</v>
      </c>
      <c r="AV28" s="60">
        <v>7.9190499999999879</v>
      </c>
      <c r="AW28" s="60">
        <v>7.9736499999999877</v>
      </c>
      <c r="AX28" s="60">
        <v>8.0786749999999881</v>
      </c>
      <c r="AY28" s="60">
        <v>7.1897999999999884</v>
      </c>
      <c r="AZ28" s="60">
        <v>7.539449999999988</v>
      </c>
      <c r="BA28" s="61">
        <v>8.1599749999999869</v>
      </c>
      <c r="BB28" s="61">
        <v>8.3747749999999872</v>
      </c>
      <c r="BC28" s="62">
        <v>7.9828249999999876</v>
      </c>
      <c r="BD28" s="64">
        <v>-4.6801257347212299E-2</v>
      </c>
      <c r="BE28" s="64">
        <v>-5.2120339827788076E-4</v>
      </c>
      <c r="BF28" s="64">
        <v>2.0740767526926814E-3</v>
      </c>
    </row>
    <row r="29" spans="1:58" x14ac:dyDescent="0.2">
      <c r="A29" s="68" t="s">
        <v>51</v>
      </c>
      <c r="B29" s="60">
        <v>0</v>
      </c>
      <c r="C29" s="60">
        <v>0</v>
      </c>
      <c r="D29" s="60">
        <v>0</v>
      </c>
      <c r="E29" s="60">
        <v>0</v>
      </c>
      <c r="F29" s="60">
        <v>0</v>
      </c>
      <c r="G29" s="60">
        <v>0</v>
      </c>
      <c r="H29" s="60">
        <v>0</v>
      </c>
      <c r="I29" s="60">
        <v>0</v>
      </c>
      <c r="J29" s="60">
        <v>0</v>
      </c>
      <c r="K29" s="60">
        <v>0</v>
      </c>
      <c r="L29" s="60">
        <v>0</v>
      </c>
      <c r="M29" s="60">
        <v>0</v>
      </c>
      <c r="N29" s="60">
        <v>0</v>
      </c>
      <c r="O29" s="60">
        <v>0</v>
      </c>
      <c r="P29" s="60">
        <v>0</v>
      </c>
      <c r="Q29" s="60">
        <v>0</v>
      </c>
      <c r="R29" s="60">
        <v>0</v>
      </c>
      <c r="S29" s="60">
        <v>0</v>
      </c>
      <c r="T29" s="60">
        <v>1.4595000000000002E-2</v>
      </c>
      <c r="U29" s="60">
        <v>0.11780250000000002</v>
      </c>
      <c r="V29" s="60">
        <v>0.67137000000000013</v>
      </c>
      <c r="W29" s="60">
        <v>1.19679</v>
      </c>
      <c r="X29" s="60">
        <v>1.5189225000000002</v>
      </c>
      <c r="Y29" s="60">
        <v>1.8525225000000003</v>
      </c>
      <c r="Z29" s="60">
        <v>1.9744950000000003</v>
      </c>
      <c r="AA29" s="88">
        <v>2.1048075000000002</v>
      </c>
      <c r="AB29" s="60">
        <v>2.4295814531400004</v>
      </c>
      <c r="AC29" s="60">
        <v>2.554621123665</v>
      </c>
      <c r="AD29" s="60">
        <v>2.8707319226550005</v>
      </c>
      <c r="AE29" s="60">
        <v>3.2078043619274998</v>
      </c>
      <c r="AF29" s="60">
        <v>3.7144204089150001</v>
      </c>
      <c r="AG29" s="60">
        <v>4.3754944099499999</v>
      </c>
      <c r="AH29" s="60">
        <v>4.5718910474999994</v>
      </c>
      <c r="AI29" s="60">
        <v>4.9297982193600003</v>
      </c>
      <c r="AJ29" s="60">
        <v>5.1693676248075011</v>
      </c>
      <c r="AK29" s="60">
        <v>5.1019350833550003</v>
      </c>
      <c r="AL29" s="60">
        <v>5.3314869957974995</v>
      </c>
      <c r="AM29" s="60">
        <v>5.3817955377839937</v>
      </c>
      <c r="AN29" s="60">
        <v>5.4409176408243018</v>
      </c>
      <c r="AO29" s="60">
        <v>5.4150293179564155</v>
      </c>
      <c r="AP29" s="60">
        <v>5.2005582267721495</v>
      </c>
      <c r="AQ29" s="60">
        <v>5.2982907577716682</v>
      </c>
      <c r="AR29" s="60">
        <v>4.7489613033260234</v>
      </c>
      <c r="AS29" s="60">
        <v>4.7716099516866688</v>
      </c>
      <c r="AT29" s="60">
        <v>4.5827922839183355</v>
      </c>
      <c r="AU29" s="60">
        <v>5.1839785273866683</v>
      </c>
      <c r="AV29" s="60">
        <v>4.3473645592557819</v>
      </c>
      <c r="AW29" s="60">
        <v>4.0602892136395932</v>
      </c>
      <c r="AX29" s="60">
        <v>3.8297824956511488</v>
      </c>
      <c r="AY29" s="60">
        <v>3.2894382258604673</v>
      </c>
      <c r="AZ29" s="60">
        <v>3.3092526110714515</v>
      </c>
      <c r="BA29" s="61">
        <v>3.365253264559557</v>
      </c>
      <c r="BB29" s="61">
        <v>3.2329197635456954</v>
      </c>
      <c r="BC29" s="62">
        <v>3.1401571155256121</v>
      </c>
      <c r="BD29" s="64">
        <v>-2.8693148857596884E-2</v>
      </c>
      <c r="BE29" s="64">
        <v>-3.7724054742956814E-2</v>
      </c>
      <c r="BF29" s="64">
        <v>8.15867424516282E-4</v>
      </c>
    </row>
    <row r="30" spans="1:58" x14ac:dyDescent="0.2">
      <c r="A30" s="68" t="s">
        <v>52</v>
      </c>
      <c r="B30" s="60">
        <v>0</v>
      </c>
      <c r="C30" s="60">
        <v>0</v>
      </c>
      <c r="D30" s="60">
        <v>0</v>
      </c>
      <c r="E30" s="60">
        <v>0</v>
      </c>
      <c r="F30" s="60">
        <v>0</v>
      </c>
      <c r="G30" s="60">
        <v>0</v>
      </c>
      <c r="H30" s="60">
        <v>0</v>
      </c>
      <c r="I30" s="60">
        <v>0</v>
      </c>
      <c r="J30" s="60">
        <v>0</v>
      </c>
      <c r="K30" s="60">
        <v>0</v>
      </c>
      <c r="L30" s="60">
        <v>0</v>
      </c>
      <c r="M30" s="60">
        <v>0</v>
      </c>
      <c r="N30" s="60">
        <v>0</v>
      </c>
      <c r="O30" s="60">
        <v>0</v>
      </c>
      <c r="P30" s="60">
        <v>0</v>
      </c>
      <c r="Q30" s="60">
        <v>0</v>
      </c>
      <c r="R30" s="60">
        <v>0</v>
      </c>
      <c r="S30" s="60">
        <v>0</v>
      </c>
      <c r="T30" s="60">
        <v>0</v>
      </c>
      <c r="U30" s="60">
        <v>0</v>
      </c>
      <c r="V30" s="60">
        <v>1.0486234021632252</v>
      </c>
      <c r="W30" s="60">
        <v>0.95303588987217291</v>
      </c>
      <c r="X30" s="60">
        <v>1.0325344149459192</v>
      </c>
      <c r="Y30" s="60">
        <v>1.1120329400196658</v>
      </c>
      <c r="Z30" s="60">
        <v>1.1120329400196658</v>
      </c>
      <c r="AA30" s="88">
        <v>1.4215277777777782</v>
      </c>
      <c r="AB30" s="60">
        <v>1.4273888888888893</v>
      </c>
      <c r="AC30" s="60">
        <v>0.83452777777777809</v>
      </c>
      <c r="AD30" s="60">
        <v>0.41363888888888906</v>
      </c>
      <c r="AE30" s="60">
        <v>0.59408333333333352</v>
      </c>
      <c r="AF30" s="60">
        <v>0.67744444444444463</v>
      </c>
      <c r="AG30" s="60">
        <v>0.74711111111111139</v>
      </c>
      <c r="AH30" s="60">
        <v>0.72594444444444473</v>
      </c>
      <c r="AI30" s="60">
        <v>0.68900000000000017</v>
      </c>
      <c r="AJ30" s="60">
        <v>0.67072222222222244</v>
      </c>
      <c r="AK30" s="60">
        <v>0.77102777777777809</v>
      </c>
      <c r="AL30" s="60">
        <v>0.82786111111111138</v>
      </c>
      <c r="AM30" s="60">
        <v>0.6934166666666669</v>
      </c>
      <c r="AN30" s="60">
        <v>0.76413888888888915</v>
      </c>
      <c r="AO30" s="60">
        <v>0.90161111111111136</v>
      </c>
      <c r="AP30" s="60">
        <v>0.93002777777777801</v>
      </c>
      <c r="AQ30" s="60">
        <v>0.94152777777777807</v>
      </c>
      <c r="AR30" s="60">
        <v>0.93652777777777818</v>
      </c>
      <c r="AS30" s="60">
        <v>0.8975000000000003</v>
      </c>
      <c r="AT30" s="60">
        <v>0.60955555555555574</v>
      </c>
      <c r="AU30" s="60">
        <v>0.65425000000000022</v>
      </c>
      <c r="AV30" s="60">
        <v>0.58983333333333354</v>
      </c>
      <c r="AW30" s="60">
        <v>0.61377777777777798</v>
      </c>
      <c r="AX30" s="60">
        <v>0.63277777777777799</v>
      </c>
      <c r="AY30" s="60">
        <v>0.4946944444444446</v>
      </c>
      <c r="AZ30" s="60">
        <v>0.43977777777777793</v>
      </c>
      <c r="BA30" s="61">
        <v>0.4833611111111113</v>
      </c>
      <c r="BB30" s="61">
        <v>0.45919444444444457</v>
      </c>
      <c r="BC30" s="62">
        <v>0.47039430894308959</v>
      </c>
      <c r="BD30" s="64">
        <v>2.4390243902439046E-2</v>
      </c>
      <c r="BE30" s="64">
        <v>-6.8790074851176053E-2</v>
      </c>
      <c r="BF30" s="64">
        <v>1.2221662140630702E-4</v>
      </c>
    </row>
    <row r="31" spans="1:58" x14ac:dyDescent="0.2">
      <c r="A31" s="68" t="s">
        <v>53</v>
      </c>
      <c r="B31" s="60">
        <v>0</v>
      </c>
      <c r="C31" s="60">
        <v>0</v>
      </c>
      <c r="D31" s="60">
        <v>0</v>
      </c>
      <c r="E31" s="60">
        <v>0</v>
      </c>
      <c r="F31" s="60">
        <v>0</v>
      </c>
      <c r="G31" s="60">
        <v>0</v>
      </c>
      <c r="H31" s="60">
        <v>0</v>
      </c>
      <c r="I31" s="60">
        <v>0</v>
      </c>
      <c r="J31" s="60">
        <v>0</v>
      </c>
      <c r="K31" s="60">
        <v>0.44444444444444464</v>
      </c>
      <c r="L31" s="60">
        <v>0.73550000000000026</v>
      </c>
      <c r="M31" s="60">
        <v>0.86183333333333367</v>
      </c>
      <c r="N31" s="60">
        <v>0.87650000000000028</v>
      </c>
      <c r="O31" s="60">
        <v>0.9543333333333337</v>
      </c>
      <c r="P31" s="60">
        <v>0.9509444444444447</v>
      </c>
      <c r="Q31" s="60">
        <v>0.89455555555555577</v>
      </c>
      <c r="R31" s="60">
        <v>0.7118055555555558</v>
      </c>
      <c r="S31" s="60">
        <v>0.67233333333333356</v>
      </c>
      <c r="T31" s="60">
        <v>0.65202777777777798</v>
      </c>
      <c r="U31" s="60">
        <v>0.74677777777777798</v>
      </c>
      <c r="V31" s="60">
        <v>0.94755555555555582</v>
      </c>
      <c r="W31" s="60">
        <v>1.1472222222222226</v>
      </c>
      <c r="X31" s="60">
        <v>1.5172222222222227</v>
      </c>
      <c r="Y31" s="60">
        <v>1.6320000000000006</v>
      </c>
      <c r="Z31" s="60">
        <v>2.1400000000000006</v>
      </c>
      <c r="AA31" s="88">
        <v>2.5210000000000008</v>
      </c>
      <c r="AB31" s="60">
        <v>2.6570000000000009</v>
      </c>
      <c r="AC31" s="60">
        <v>2.7590000000000008</v>
      </c>
      <c r="AD31" s="60">
        <v>2.8510000000000009</v>
      </c>
      <c r="AE31" s="60">
        <v>3.1470000000000007</v>
      </c>
      <c r="AF31" s="60">
        <v>3.2680000000000011</v>
      </c>
      <c r="AG31" s="60">
        <v>3.4189444444444455</v>
      </c>
      <c r="AH31" s="60">
        <v>3.3638333333333343</v>
      </c>
      <c r="AI31" s="60">
        <v>3.8536388888888902</v>
      </c>
      <c r="AJ31" s="60">
        <v>3.8580000000000014</v>
      </c>
      <c r="AK31" s="60">
        <v>3.9410000000000012</v>
      </c>
      <c r="AL31" s="60">
        <v>4.2760000000000016</v>
      </c>
      <c r="AM31" s="60">
        <v>4.2460000000000013</v>
      </c>
      <c r="AN31" s="60">
        <v>4.700000000000002</v>
      </c>
      <c r="AO31" s="60">
        <v>4.5280000000000014</v>
      </c>
      <c r="AP31" s="60">
        <v>4.1430000000000016</v>
      </c>
      <c r="AQ31" s="60">
        <v>4.4280000000000017</v>
      </c>
      <c r="AR31" s="60">
        <v>4.096000000000001</v>
      </c>
      <c r="AS31" s="60">
        <v>4.1880555555555574</v>
      </c>
      <c r="AT31" s="60">
        <v>3.7380000000000009</v>
      </c>
      <c r="AU31" s="60">
        <v>4.1300000000000017</v>
      </c>
      <c r="AV31" s="60">
        <v>3.6120000000000014</v>
      </c>
      <c r="AW31" s="60">
        <v>3.1945000000000014</v>
      </c>
      <c r="AX31" s="60">
        <v>2.9706666666666677</v>
      </c>
      <c r="AY31" s="60">
        <v>2.6556388888888898</v>
      </c>
      <c r="AZ31" s="60">
        <v>2.2878611111111118</v>
      </c>
      <c r="BA31" s="61">
        <v>2.0052500000000006</v>
      </c>
      <c r="BB31" s="61">
        <v>1.8329444444444449</v>
      </c>
      <c r="BC31" s="62">
        <v>2.0437777777777786</v>
      </c>
      <c r="BD31" s="64">
        <v>0.11502439911496398</v>
      </c>
      <c r="BE31" s="64">
        <v>-7.7260875205316659E-2</v>
      </c>
      <c r="BF31" s="64">
        <v>5.3100900703182221E-4</v>
      </c>
    </row>
    <row r="32" spans="1:58" x14ac:dyDescent="0.2">
      <c r="A32" s="68" t="s">
        <v>54</v>
      </c>
      <c r="B32" s="60">
        <v>5.004699521</v>
      </c>
      <c r="C32" s="60">
        <v>5.2796501660000006</v>
      </c>
      <c r="D32" s="60">
        <v>6.0339254460000014</v>
      </c>
      <c r="E32" s="60">
        <v>7.2156497459999995</v>
      </c>
      <c r="F32" s="60">
        <v>8.3850497350000008</v>
      </c>
      <c r="G32" s="60">
        <v>9.5529250310000009</v>
      </c>
      <c r="H32" s="60">
        <v>11.322550482999999</v>
      </c>
      <c r="I32" s="60">
        <v>13.388774661999999</v>
      </c>
      <c r="J32" s="60">
        <v>15.703650567000002</v>
      </c>
      <c r="K32" s="60">
        <v>16.395925154</v>
      </c>
      <c r="L32" s="60">
        <v>18.287000370000001</v>
      </c>
      <c r="M32" s="60">
        <v>19.645325056999997</v>
      </c>
      <c r="N32" s="60">
        <v>20.508524590999997</v>
      </c>
      <c r="O32" s="60">
        <v>21.877950113000001</v>
      </c>
      <c r="P32" s="60">
        <v>24.237600355000001</v>
      </c>
      <c r="Q32" s="60">
        <v>25.171975489000001</v>
      </c>
      <c r="R32" s="60">
        <v>25.571699751999997</v>
      </c>
      <c r="S32" s="60">
        <v>24.577225430000006</v>
      </c>
      <c r="T32" s="60">
        <v>26.180249969000002</v>
      </c>
      <c r="U32" s="60">
        <v>26.699200340000001</v>
      </c>
      <c r="V32" s="60">
        <v>28.579150298000002</v>
      </c>
      <c r="W32" s="60">
        <v>28.741524868999999</v>
      </c>
      <c r="X32" s="60">
        <v>29.081600025</v>
      </c>
      <c r="Y32" s="60">
        <v>28.936125007000001</v>
      </c>
      <c r="Z32" s="60">
        <v>28.314774811999996</v>
      </c>
      <c r="AA32" s="88">
        <v>30.27535</v>
      </c>
      <c r="AB32" s="60">
        <v>33.166625000000003</v>
      </c>
      <c r="AC32" s="60">
        <v>33.098999999999997</v>
      </c>
      <c r="AD32" s="60">
        <v>33.851475000000001</v>
      </c>
      <c r="AE32" s="60">
        <v>32.315024999999999</v>
      </c>
      <c r="AF32" s="60">
        <v>34.397825000000005</v>
      </c>
      <c r="AG32" s="60">
        <v>38.014650000000003</v>
      </c>
      <c r="AH32" s="60">
        <v>36.446925</v>
      </c>
      <c r="AI32" s="60">
        <v>38.859474999999996</v>
      </c>
      <c r="AJ32" s="60">
        <v>39.621150000000007</v>
      </c>
      <c r="AK32" s="60">
        <v>41.596350000000001</v>
      </c>
      <c r="AL32" s="60">
        <v>43.668400000000005</v>
      </c>
      <c r="AM32" s="60">
        <v>43.594275000000003</v>
      </c>
      <c r="AN32" s="60">
        <v>45.726825000000005</v>
      </c>
      <c r="AO32" s="60">
        <v>46.692524999999989</v>
      </c>
      <c r="AP32" s="60">
        <v>47.712574999999994</v>
      </c>
      <c r="AQ32" s="60">
        <v>46.080549999999995</v>
      </c>
      <c r="AR32" s="60">
        <v>44.760925000000007</v>
      </c>
      <c r="AS32" s="60">
        <v>46.386449999999996</v>
      </c>
      <c r="AT32" s="60">
        <v>44.731074999999997</v>
      </c>
      <c r="AU32" s="60">
        <v>49.564449999999994</v>
      </c>
      <c r="AV32" s="60">
        <v>43.019035074999998</v>
      </c>
      <c r="AW32" s="60">
        <v>44.44429502500001</v>
      </c>
      <c r="AX32" s="60">
        <v>45.143153699999999</v>
      </c>
      <c r="AY32" s="60">
        <v>37.908350525000003</v>
      </c>
      <c r="AZ32" s="60">
        <v>40.751764575000003</v>
      </c>
      <c r="BA32" s="61">
        <v>44.529939575</v>
      </c>
      <c r="BB32" s="61">
        <v>44.765698975000014</v>
      </c>
      <c r="BC32" s="62">
        <v>42.712099367694165</v>
      </c>
      <c r="BD32" s="64">
        <v>-4.5874400586321862E-2</v>
      </c>
      <c r="BE32" s="64">
        <v>1.0664984894326324E-5</v>
      </c>
      <c r="BF32" s="64">
        <v>1.1097346159690885E-2</v>
      </c>
    </row>
    <row r="33" spans="1:58" x14ac:dyDescent="0.2">
      <c r="A33" s="68" t="s">
        <v>55</v>
      </c>
      <c r="B33" s="60">
        <v>3.0975673611847254</v>
      </c>
      <c r="C33" s="60">
        <v>3.7229922215155344</v>
      </c>
      <c r="D33" s="60">
        <v>4.7988648545987784</v>
      </c>
      <c r="E33" s="60">
        <v>7.8869739948333208</v>
      </c>
      <c r="F33" s="60">
        <v>11.231637378341558</v>
      </c>
      <c r="G33" s="60">
        <v>15.973752907239241</v>
      </c>
      <c r="H33" s="60">
        <v>21.102473217475627</v>
      </c>
      <c r="I33" s="60">
        <v>27.322435769839302</v>
      </c>
      <c r="J33" s="60">
        <v>35.233055317048077</v>
      </c>
      <c r="K33" s="60">
        <v>44.0764919054686</v>
      </c>
      <c r="L33" s="60">
        <v>46.514348355378097</v>
      </c>
      <c r="M33" s="60">
        <v>49.228857768080438</v>
      </c>
      <c r="N33" s="60">
        <v>52.279134024514256</v>
      </c>
      <c r="O33" s="60">
        <v>56.042323685068062</v>
      </c>
      <c r="P33" s="60">
        <v>61.947800390838182</v>
      </c>
      <c r="Q33" s="60">
        <v>61.072914952946299</v>
      </c>
      <c r="R33" s="60">
        <v>58.393873868807162</v>
      </c>
      <c r="S33" s="60">
        <v>54.186147823594773</v>
      </c>
      <c r="T33" s="60">
        <v>56.334346256904929</v>
      </c>
      <c r="U33" s="60">
        <v>58.830134310134312</v>
      </c>
      <c r="V33" s="60">
        <v>58.149142401721186</v>
      </c>
      <c r="W33" s="60">
        <v>57.98007670223668</v>
      </c>
      <c r="X33" s="60">
        <v>62.861700990149544</v>
      </c>
      <c r="Y33" s="60">
        <v>61.885139677043213</v>
      </c>
      <c r="Z33" s="60">
        <v>63.335794315277447</v>
      </c>
      <c r="AA33" s="88">
        <v>63.688333333333361</v>
      </c>
      <c r="AB33" s="60">
        <v>66.919277777777793</v>
      </c>
      <c r="AC33" s="60">
        <v>66.162694444444469</v>
      </c>
      <c r="AD33" s="60">
        <v>70.011333333333354</v>
      </c>
      <c r="AE33" s="60">
        <v>71.292722222222238</v>
      </c>
      <c r="AF33" s="60">
        <v>77.737361111111142</v>
      </c>
      <c r="AG33" s="60">
        <v>86.991000000000014</v>
      </c>
      <c r="AH33" s="60">
        <v>83.103361111111127</v>
      </c>
      <c r="AI33" s="60">
        <v>83.865027777777811</v>
      </c>
      <c r="AJ33" s="60">
        <v>83.61908333333335</v>
      </c>
      <c r="AK33" s="60">
        <v>82.924583333333359</v>
      </c>
      <c r="AL33" s="60">
        <v>87.448194444444468</v>
      </c>
      <c r="AM33" s="60">
        <v>87.312777777777811</v>
      </c>
      <c r="AN33" s="60">
        <v>88.37197222222224</v>
      </c>
      <c r="AO33" s="60">
        <v>88.821055555555574</v>
      </c>
      <c r="AP33" s="60">
        <v>90.281049194739879</v>
      </c>
      <c r="AQ33" s="60">
        <v>92.006896488549913</v>
      </c>
      <c r="AR33" s="60">
        <v>88.636195855801603</v>
      </c>
      <c r="AS33" s="60">
        <v>89.500630310299698</v>
      </c>
      <c r="AT33" s="60">
        <v>84.430121646866198</v>
      </c>
      <c r="AU33" s="60">
        <v>88.07125000000002</v>
      </c>
      <c r="AV33" s="60">
        <v>80.860722222222236</v>
      </c>
      <c r="AW33" s="60">
        <v>81.110055555555576</v>
      </c>
      <c r="AX33" s="60">
        <v>84.974333333333362</v>
      </c>
      <c r="AY33" s="60">
        <v>73.895027777777798</v>
      </c>
      <c r="AZ33" s="60">
        <v>76.95361111111113</v>
      </c>
      <c r="BA33" s="61">
        <v>84.884750000000025</v>
      </c>
      <c r="BB33" s="61">
        <v>89.729666666666688</v>
      </c>
      <c r="BC33" s="62">
        <v>88.292151981202636</v>
      </c>
      <c r="BD33" s="64">
        <v>-1.6020506247997335E-2</v>
      </c>
      <c r="BE33" s="64">
        <v>1.2268661018257632E-3</v>
      </c>
      <c r="BF33" s="64">
        <v>2.2939836445045676E-2</v>
      </c>
    </row>
    <row r="34" spans="1:58" x14ac:dyDescent="0.2">
      <c r="A34" s="68" t="s">
        <v>56</v>
      </c>
      <c r="B34" s="60">
        <v>0</v>
      </c>
      <c r="C34" s="60">
        <v>0</v>
      </c>
      <c r="D34" s="60">
        <v>0</v>
      </c>
      <c r="E34" s="60">
        <v>0</v>
      </c>
      <c r="F34" s="60">
        <v>0</v>
      </c>
      <c r="G34" s="60">
        <v>0</v>
      </c>
      <c r="H34" s="60">
        <v>0</v>
      </c>
      <c r="I34" s="60">
        <v>0</v>
      </c>
      <c r="J34" s="60">
        <v>0</v>
      </c>
      <c r="K34" s="60">
        <v>0</v>
      </c>
      <c r="L34" s="60">
        <v>0</v>
      </c>
      <c r="M34" s="60">
        <v>0</v>
      </c>
      <c r="N34" s="60">
        <v>0</v>
      </c>
      <c r="O34" s="60">
        <v>0</v>
      </c>
      <c r="P34" s="60">
        <v>0</v>
      </c>
      <c r="Q34" s="60">
        <v>0</v>
      </c>
      <c r="R34" s="60">
        <v>0</v>
      </c>
      <c r="S34" s="60">
        <v>8.434999999999987E-2</v>
      </c>
      <c r="T34" s="60">
        <v>8.0399999999999874E-2</v>
      </c>
      <c r="U34" s="60">
        <v>8.8449999999999862E-2</v>
      </c>
      <c r="V34" s="60">
        <v>8.3124999999999866E-2</v>
      </c>
      <c r="W34" s="60">
        <v>0.11387499999999982</v>
      </c>
      <c r="X34" s="60">
        <v>0.12999999999999981</v>
      </c>
      <c r="Y34" s="60">
        <v>0.15592499999999976</v>
      </c>
      <c r="Z34" s="60">
        <v>0.15724999999999975</v>
      </c>
      <c r="AA34" s="88">
        <v>0.16064999999999977</v>
      </c>
      <c r="AB34" s="60">
        <v>0.15869999999999976</v>
      </c>
      <c r="AC34" s="60">
        <v>0.14664999999999975</v>
      </c>
      <c r="AD34" s="60">
        <v>0.10814999999999983</v>
      </c>
      <c r="AE34" s="60">
        <v>5.5324999999999916E-2</v>
      </c>
      <c r="AF34" s="60">
        <v>5.1024999999999925E-2</v>
      </c>
      <c r="AG34" s="60">
        <v>5.7324999999999911E-2</v>
      </c>
      <c r="AH34" s="60">
        <v>0.19887499999999969</v>
      </c>
      <c r="AI34" s="60">
        <v>0.81451656000000006</v>
      </c>
      <c r="AJ34" s="60">
        <v>1.4603706000000001</v>
      </c>
      <c r="AK34" s="60">
        <v>1.9601875800000002</v>
      </c>
      <c r="AL34" s="60">
        <v>1.9344768300000001</v>
      </c>
      <c r="AM34" s="60">
        <v>2.0805138899999998</v>
      </c>
      <c r="AN34" s="60">
        <v>2.35201941</v>
      </c>
      <c r="AO34" s="60">
        <v>2.5854730199999998</v>
      </c>
      <c r="AP34" s="60">
        <v>2.6032500000000001</v>
      </c>
      <c r="AQ34" s="60">
        <v>3.0693000000000001</v>
      </c>
      <c r="AR34" s="60">
        <v>3.886781189669994</v>
      </c>
      <c r="AS34" s="60">
        <v>4.0526802491543874</v>
      </c>
      <c r="AT34" s="60">
        <v>3.4031442826563705</v>
      </c>
      <c r="AU34" s="60">
        <v>3.7295609290377745</v>
      </c>
      <c r="AV34" s="60">
        <v>4.5989881319795911</v>
      </c>
      <c r="AW34" s="60">
        <v>4.2268178075619813</v>
      </c>
      <c r="AX34" s="60">
        <v>3.7306925953512686</v>
      </c>
      <c r="AY34" s="60">
        <v>2.8442690406131512</v>
      </c>
      <c r="AZ34" s="60">
        <v>3.0713879700000004</v>
      </c>
      <c r="BA34" s="61">
        <v>3.9977999999999998</v>
      </c>
      <c r="BB34" s="61">
        <v>4.8212999999999999</v>
      </c>
      <c r="BC34" s="62">
        <v>4.7346323875347371</v>
      </c>
      <c r="BD34" s="64">
        <v>-1.797598416718782E-2</v>
      </c>
      <c r="BE34" s="64">
        <v>2.1780020394855493E-2</v>
      </c>
      <c r="BF34" s="64">
        <v>1.2301398273833713E-3</v>
      </c>
    </row>
    <row r="35" spans="1:58" x14ac:dyDescent="0.2">
      <c r="A35" s="68" t="s">
        <v>57</v>
      </c>
      <c r="B35" s="60">
        <v>1.3597249999999981</v>
      </c>
      <c r="C35" s="60">
        <v>1.6856249999999975</v>
      </c>
      <c r="D35" s="60">
        <v>2.1634749999999965</v>
      </c>
      <c r="E35" s="60">
        <v>2.7228999999999961</v>
      </c>
      <c r="F35" s="60">
        <v>3.2415999999999947</v>
      </c>
      <c r="G35" s="60">
        <v>3.6352999999999942</v>
      </c>
      <c r="H35" s="60">
        <v>3.785549999999994</v>
      </c>
      <c r="I35" s="60">
        <v>4.0859749999999941</v>
      </c>
      <c r="J35" s="60">
        <v>4.8520249999999923</v>
      </c>
      <c r="K35" s="60">
        <v>5.1675499999999923</v>
      </c>
      <c r="L35" s="60">
        <v>5.7403249999999906</v>
      </c>
      <c r="M35" s="60">
        <v>6.8927249999999889</v>
      </c>
      <c r="N35" s="60">
        <v>7.4279749999999884</v>
      </c>
      <c r="O35" s="60">
        <v>8.1341249999999867</v>
      </c>
      <c r="P35" s="60">
        <v>8.5922249999999867</v>
      </c>
      <c r="Q35" s="60">
        <v>9.2719749999999852</v>
      </c>
      <c r="R35" s="60">
        <v>9.4840999999999855</v>
      </c>
      <c r="S35" s="60">
        <v>9.9048749999999828</v>
      </c>
      <c r="T35" s="60">
        <v>9.8745749999999841</v>
      </c>
      <c r="U35" s="60">
        <v>10.056549999999985</v>
      </c>
      <c r="V35" s="60">
        <v>10.266749999999984</v>
      </c>
      <c r="W35" s="60">
        <v>10.890224999999983</v>
      </c>
      <c r="X35" s="60">
        <v>10.811624999999983</v>
      </c>
      <c r="Y35" s="60">
        <v>10.693824999999984</v>
      </c>
      <c r="Z35" s="60">
        <v>10.894799999999982</v>
      </c>
      <c r="AA35" s="88">
        <v>10.365888888888893</v>
      </c>
      <c r="AB35" s="60">
        <v>10.278944444444448</v>
      </c>
      <c r="AC35" s="60">
        <v>9.0360000000000031</v>
      </c>
      <c r="AD35" s="60">
        <v>9.7237777777777818</v>
      </c>
      <c r="AE35" s="60">
        <v>9.8196111111111133</v>
      </c>
      <c r="AF35" s="60">
        <v>10.670388888888892</v>
      </c>
      <c r="AG35" s="60">
        <v>11.906166666666669</v>
      </c>
      <c r="AH35" s="60">
        <v>11.291388888888893</v>
      </c>
      <c r="AI35" s="60">
        <v>11.369833333333338</v>
      </c>
      <c r="AJ35" s="60">
        <v>11.519583333333337</v>
      </c>
      <c r="AK35" s="60">
        <v>11.230805555555559</v>
      </c>
      <c r="AL35" s="60">
        <v>12.456472222222226</v>
      </c>
      <c r="AM35" s="60">
        <v>12.572666666666672</v>
      </c>
      <c r="AN35" s="60">
        <v>13.823472222222227</v>
      </c>
      <c r="AO35" s="60">
        <v>13.621333333333338</v>
      </c>
      <c r="AP35" s="60">
        <v>14.065250000000004</v>
      </c>
      <c r="AQ35" s="60">
        <v>13.324222222222227</v>
      </c>
      <c r="AR35" s="60">
        <v>12.449722222222226</v>
      </c>
      <c r="AS35" s="60">
        <v>12.282250000000005</v>
      </c>
      <c r="AT35" s="60">
        <v>10.643638888888892</v>
      </c>
      <c r="AU35" s="60">
        <v>11.415416666666671</v>
      </c>
      <c r="AV35" s="60">
        <v>10.913527777777782</v>
      </c>
      <c r="AW35" s="60">
        <v>9.7399722222222263</v>
      </c>
      <c r="AX35" s="60">
        <v>9.080138888888893</v>
      </c>
      <c r="AY35" s="60">
        <v>8.119611111111114</v>
      </c>
      <c r="AZ35" s="60">
        <v>8.7106666666666701</v>
      </c>
      <c r="BA35" s="61">
        <v>9.3362222222222258</v>
      </c>
      <c r="BB35" s="61">
        <v>9.9341388888888922</v>
      </c>
      <c r="BC35" s="62">
        <v>9.6101666666666699</v>
      </c>
      <c r="BD35" s="64">
        <v>-3.2612008533983494E-2</v>
      </c>
      <c r="BE35" s="64">
        <v>-2.2319267220528793E-2</v>
      </c>
      <c r="BF35" s="64">
        <v>2.4968884164234453E-3</v>
      </c>
    </row>
    <row r="36" spans="1:58" x14ac:dyDescent="0.2">
      <c r="A36" s="68" t="s">
        <v>58</v>
      </c>
      <c r="B36" s="60">
        <v>0</v>
      </c>
      <c r="C36" s="60">
        <v>0</v>
      </c>
      <c r="D36" s="60">
        <v>0</v>
      </c>
      <c r="E36" s="60">
        <v>0</v>
      </c>
      <c r="F36" s="60">
        <v>0</v>
      </c>
      <c r="G36" s="60">
        <v>0</v>
      </c>
      <c r="H36" s="60">
        <v>0</v>
      </c>
      <c r="I36" s="60">
        <v>0</v>
      </c>
      <c r="J36" s="60">
        <v>0</v>
      </c>
      <c r="K36" s="60">
        <v>0</v>
      </c>
      <c r="L36" s="60">
        <v>0</v>
      </c>
      <c r="M36" s="60">
        <v>0</v>
      </c>
      <c r="N36" s="60">
        <v>0</v>
      </c>
      <c r="O36" s="60">
        <v>0</v>
      </c>
      <c r="P36" s="60">
        <v>0</v>
      </c>
      <c r="Q36" s="60">
        <v>0</v>
      </c>
      <c r="R36" s="60">
        <v>0</v>
      </c>
      <c r="S36" s="60">
        <v>0</v>
      </c>
      <c r="T36" s="60">
        <v>0</v>
      </c>
      <c r="U36" s="60">
        <v>0</v>
      </c>
      <c r="V36" s="60">
        <v>0</v>
      </c>
      <c r="W36" s="60">
        <v>0</v>
      </c>
      <c r="X36" s="60">
        <v>0</v>
      </c>
      <c r="Y36" s="60">
        <v>0</v>
      </c>
      <c r="Z36" s="60">
        <v>0</v>
      </c>
      <c r="AA36" s="88">
        <v>0</v>
      </c>
      <c r="AB36" s="60">
        <v>0</v>
      </c>
      <c r="AC36" s="60">
        <v>0</v>
      </c>
      <c r="AD36" s="60">
        <v>0</v>
      </c>
      <c r="AE36" s="60">
        <v>0</v>
      </c>
      <c r="AF36" s="60">
        <v>0</v>
      </c>
      <c r="AG36" s="60">
        <v>0</v>
      </c>
      <c r="AH36" s="60">
        <v>0</v>
      </c>
      <c r="AI36" s="60">
        <v>0</v>
      </c>
      <c r="AJ36" s="60">
        <v>0</v>
      </c>
      <c r="AK36" s="60">
        <v>0</v>
      </c>
      <c r="AL36" s="60">
        <v>0</v>
      </c>
      <c r="AM36" s="60">
        <v>0</v>
      </c>
      <c r="AN36" s="60">
        <v>0</v>
      </c>
      <c r="AO36" s="60">
        <v>0</v>
      </c>
      <c r="AP36" s="60">
        <v>0</v>
      </c>
      <c r="AQ36" s="60">
        <v>0</v>
      </c>
      <c r="AR36" s="60">
        <v>0</v>
      </c>
      <c r="AS36" s="60">
        <v>0</v>
      </c>
      <c r="AT36" s="60">
        <v>0</v>
      </c>
      <c r="AU36" s="60">
        <v>0</v>
      </c>
      <c r="AV36" s="60">
        <v>0</v>
      </c>
      <c r="AW36" s="60">
        <v>0</v>
      </c>
      <c r="AX36" s="60">
        <v>0</v>
      </c>
      <c r="AY36" s="60">
        <v>0</v>
      </c>
      <c r="AZ36" s="60">
        <v>0</v>
      </c>
      <c r="BA36" s="61">
        <v>0</v>
      </c>
      <c r="BB36" s="61">
        <v>0</v>
      </c>
      <c r="BC36" s="62">
        <v>0</v>
      </c>
      <c r="BD36" s="64" t="s">
        <v>41</v>
      </c>
      <c r="BE36" s="64" t="s">
        <v>41</v>
      </c>
      <c r="BF36" s="64" t="s">
        <v>41</v>
      </c>
    </row>
    <row r="37" spans="1:58" x14ac:dyDescent="0.2">
      <c r="A37" s="68" t="s">
        <v>59</v>
      </c>
      <c r="B37" s="60">
        <v>0</v>
      </c>
      <c r="C37" s="60">
        <v>0</v>
      </c>
      <c r="D37" s="60">
        <v>0</v>
      </c>
      <c r="E37" s="60">
        <v>0</v>
      </c>
      <c r="F37" s="60">
        <v>0</v>
      </c>
      <c r="G37" s="60">
        <v>0</v>
      </c>
      <c r="H37" s="60">
        <v>0</v>
      </c>
      <c r="I37" s="60">
        <v>0</v>
      </c>
      <c r="J37" s="60">
        <v>0</v>
      </c>
      <c r="K37" s="60">
        <v>0</v>
      </c>
      <c r="L37" s="60">
        <v>0</v>
      </c>
      <c r="M37" s="60">
        <v>0</v>
      </c>
      <c r="N37" s="60">
        <v>0</v>
      </c>
      <c r="O37" s="60">
        <v>0</v>
      </c>
      <c r="P37" s="60">
        <v>0.27623750000000002</v>
      </c>
      <c r="Q37" s="60">
        <v>0.80657500000000004</v>
      </c>
      <c r="R37" s="60">
        <v>1.21275</v>
      </c>
      <c r="S37" s="60">
        <v>1.7796625000000001</v>
      </c>
      <c r="T37" s="60">
        <v>1.925</v>
      </c>
      <c r="U37" s="60">
        <v>2.0395375000000007</v>
      </c>
      <c r="V37" s="60">
        <v>2.1001750000000001</v>
      </c>
      <c r="W37" s="60">
        <v>1.4812875000000001</v>
      </c>
      <c r="X37" s="60">
        <v>1.4755125000000002</v>
      </c>
      <c r="Y37" s="60">
        <v>1.7700375000000002</v>
      </c>
      <c r="Z37" s="60">
        <v>2.0072937500000005</v>
      </c>
      <c r="AA37" s="88">
        <v>2.1829510000000001</v>
      </c>
      <c r="AB37" s="60">
        <v>2.2364489999999999</v>
      </c>
      <c r="AC37" s="60">
        <v>2.2120260000000003</v>
      </c>
      <c r="AD37" s="60">
        <v>2.5132430000000001</v>
      </c>
      <c r="AE37" s="60">
        <v>2.5562740000000002</v>
      </c>
      <c r="AF37" s="60">
        <v>2.7202570000000001</v>
      </c>
      <c r="AG37" s="60">
        <v>3.0900910000000001</v>
      </c>
      <c r="AH37" s="60">
        <v>3.229651</v>
      </c>
      <c r="AI37" s="60">
        <v>3.2657040000000004</v>
      </c>
      <c r="AJ37" s="60">
        <v>3.4924890000000004</v>
      </c>
      <c r="AK37" s="60">
        <v>4.0042090000000004</v>
      </c>
      <c r="AL37" s="60">
        <v>4.1763330000000005</v>
      </c>
      <c r="AM37" s="60">
        <v>4.2868180000000002</v>
      </c>
      <c r="AN37" s="60">
        <v>4.2554170000000004</v>
      </c>
      <c r="AO37" s="60">
        <v>4.2484390000000003</v>
      </c>
      <c r="AP37" s="60">
        <v>4.0437510000000003</v>
      </c>
      <c r="AQ37" s="60">
        <v>4.5903610000000006</v>
      </c>
      <c r="AR37" s="60">
        <v>4.9834550000000002</v>
      </c>
      <c r="AS37" s="60">
        <v>5.220707</v>
      </c>
      <c r="AT37" s="60">
        <v>4.9555430000000005</v>
      </c>
      <c r="AU37" s="60">
        <v>5.4672630000000009</v>
      </c>
      <c r="AV37" s="60">
        <v>4.809005</v>
      </c>
      <c r="AW37" s="60">
        <v>4.6903376954158489</v>
      </c>
      <c r="AX37" s="60">
        <v>4.4672151235397637</v>
      </c>
      <c r="AY37" s="60">
        <v>4.3282694158649617</v>
      </c>
      <c r="AZ37" s="60">
        <v>4.3763690000000004</v>
      </c>
      <c r="BA37" s="61">
        <v>4.9206529999999997</v>
      </c>
      <c r="BB37" s="61">
        <v>5.0188806565066297</v>
      </c>
      <c r="BC37" s="62">
        <v>5.2105391825939531</v>
      </c>
      <c r="BD37" s="64">
        <v>3.8187504187582322E-2</v>
      </c>
      <c r="BE37" s="64">
        <v>7.0860158585039912E-4</v>
      </c>
      <c r="BF37" s="64">
        <v>1.3537886885422719E-3</v>
      </c>
    </row>
    <row r="38" spans="1:58" x14ac:dyDescent="0.2">
      <c r="A38" s="68" t="s">
        <v>60</v>
      </c>
      <c r="B38" s="60">
        <v>7.3746999999999883</v>
      </c>
      <c r="C38" s="60">
        <v>8.0521249999999878</v>
      </c>
      <c r="D38" s="60">
        <v>8.7953249999999858</v>
      </c>
      <c r="E38" s="60">
        <v>10.329349999999986</v>
      </c>
      <c r="F38" s="60">
        <v>11.341174999999982</v>
      </c>
      <c r="G38" s="60">
        <v>12.235199999999981</v>
      </c>
      <c r="H38" s="60">
        <v>12.63974999999998</v>
      </c>
      <c r="I38" s="60">
        <v>14.494624999999978</v>
      </c>
      <c r="J38" s="60">
        <v>16.283324999999973</v>
      </c>
      <c r="K38" s="60">
        <v>18.31352499999997</v>
      </c>
      <c r="L38" s="60">
        <v>21.103174999999968</v>
      </c>
      <c r="M38" s="60">
        <v>25.552074999999959</v>
      </c>
      <c r="N38" s="60">
        <v>26.095349999999961</v>
      </c>
      <c r="O38" s="60">
        <v>25.709374999999962</v>
      </c>
      <c r="P38" s="60">
        <v>26.41339999999996</v>
      </c>
      <c r="Q38" s="60">
        <v>26.21637499999996</v>
      </c>
      <c r="R38" s="60">
        <v>25.419874999999962</v>
      </c>
      <c r="S38" s="60">
        <v>25.331274999999959</v>
      </c>
      <c r="T38" s="60">
        <v>26.048724999999962</v>
      </c>
      <c r="U38" s="60">
        <v>30.687524999999955</v>
      </c>
      <c r="V38" s="60">
        <v>31.19007499999995</v>
      </c>
      <c r="W38" s="60">
        <v>32.977649999999947</v>
      </c>
      <c r="X38" s="60">
        <v>36.580499999999944</v>
      </c>
      <c r="Y38" s="60">
        <v>39.68484999999994</v>
      </c>
      <c r="Z38" s="60">
        <v>42.927849999999935</v>
      </c>
      <c r="AA38" s="88">
        <v>45.426024999999932</v>
      </c>
      <c r="AB38" s="60">
        <v>48.258199999999931</v>
      </c>
      <c r="AC38" s="60">
        <v>47.813449999999925</v>
      </c>
      <c r="AD38" s="60">
        <v>48.787524999999924</v>
      </c>
      <c r="AE38" s="60">
        <v>47.144324999999924</v>
      </c>
      <c r="AF38" s="60">
        <v>51.930574999999919</v>
      </c>
      <c r="AG38" s="60">
        <v>53.575674999999919</v>
      </c>
      <c r="AH38" s="60">
        <v>55.629778999999999</v>
      </c>
      <c r="AI38" s="60">
        <v>59.894500000000001</v>
      </c>
      <c r="AJ38" s="60">
        <v>65.100088</v>
      </c>
      <c r="AK38" s="60">
        <v>67.878495000000001</v>
      </c>
      <c r="AL38" s="60">
        <v>68.064575000000005</v>
      </c>
      <c r="AM38" s="60">
        <v>67.602863999999997</v>
      </c>
      <c r="AN38" s="60">
        <v>74.533180999999999</v>
      </c>
      <c r="AO38" s="60">
        <v>77.341825999999998</v>
      </c>
      <c r="AP38" s="60">
        <v>82.769547000000003</v>
      </c>
      <c r="AQ38" s="60">
        <v>81.058774000000014</v>
      </c>
      <c r="AR38" s="60">
        <v>81.456125946524992</v>
      </c>
      <c r="AS38" s="60">
        <v>80.85151576723014</v>
      </c>
      <c r="AT38" s="60">
        <v>74.317558483471913</v>
      </c>
      <c r="AU38" s="60">
        <v>79.149900721283188</v>
      </c>
      <c r="AV38" s="60">
        <v>74.216071031517387</v>
      </c>
      <c r="AW38" s="60">
        <v>71.356583007071862</v>
      </c>
      <c r="AX38" s="60">
        <v>66.74042882777708</v>
      </c>
      <c r="AY38" s="60">
        <v>58.971593406399862</v>
      </c>
      <c r="AZ38" s="60">
        <v>64.315417802001008</v>
      </c>
      <c r="BA38" s="61">
        <v>67.545836532900765</v>
      </c>
      <c r="BB38" s="61">
        <v>71.578797077741442</v>
      </c>
      <c r="BC38" s="62">
        <v>69.214083107650765</v>
      </c>
      <c r="BD38" s="64">
        <v>-3.3036514535475736E-2</v>
      </c>
      <c r="BE38" s="64">
        <v>-1.2843375146838754E-2</v>
      </c>
      <c r="BF38" s="64">
        <v>1.7983022392764204E-2</v>
      </c>
    </row>
    <row r="39" spans="1:58" x14ac:dyDescent="0.2">
      <c r="A39" s="68" t="s">
        <v>61</v>
      </c>
      <c r="B39" s="60">
        <v>0</v>
      </c>
      <c r="C39" s="60">
        <v>0</v>
      </c>
      <c r="D39" s="60">
        <v>0</v>
      </c>
      <c r="E39" s="60">
        <v>0</v>
      </c>
      <c r="F39" s="60">
        <v>0</v>
      </c>
      <c r="G39" s="60">
        <v>0</v>
      </c>
      <c r="H39" s="60">
        <v>0</v>
      </c>
      <c r="I39" s="60">
        <v>0</v>
      </c>
      <c r="J39" s="60">
        <v>0</v>
      </c>
      <c r="K39" s="60">
        <v>0</v>
      </c>
      <c r="L39" s="60">
        <v>0</v>
      </c>
      <c r="M39" s="60">
        <v>0</v>
      </c>
      <c r="N39" s="60">
        <v>0</v>
      </c>
      <c r="O39" s="60">
        <v>0</v>
      </c>
      <c r="P39" s="60">
        <v>0</v>
      </c>
      <c r="Q39" s="60">
        <v>0</v>
      </c>
      <c r="R39" s="60">
        <v>0</v>
      </c>
      <c r="S39" s="60">
        <v>0</v>
      </c>
      <c r="T39" s="60">
        <v>0</v>
      </c>
      <c r="U39" s="60">
        <v>0</v>
      </c>
      <c r="V39" s="60">
        <v>2.1104965585054076</v>
      </c>
      <c r="W39" s="60">
        <v>2.2070304818092428</v>
      </c>
      <c r="X39" s="60">
        <v>2.2955199115044245</v>
      </c>
      <c r="Y39" s="60">
        <v>2.4720255653883969</v>
      </c>
      <c r="Z39" s="60">
        <v>2.4720255653883969</v>
      </c>
      <c r="AA39" s="88">
        <v>2.5685594886922321</v>
      </c>
      <c r="AB39" s="60">
        <v>2.4720255653883969</v>
      </c>
      <c r="AC39" s="60">
        <v>1.4120452310717795</v>
      </c>
      <c r="AD39" s="60">
        <v>0.88300147492625358</v>
      </c>
      <c r="AE39" s="60">
        <v>0.88300147492625358</v>
      </c>
      <c r="AF39" s="60">
        <v>1.0590339233038346</v>
      </c>
      <c r="AG39" s="60">
        <v>0.9705444936086528</v>
      </c>
      <c r="AH39" s="60">
        <v>0.9705444936086528</v>
      </c>
      <c r="AI39" s="60">
        <v>1.0978367748279252</v>
      </c>
      <c r="AJ39" s="60">
        <v>1.0514626352015732</v>
      </c>
      <c r="AK39" s="60">
        <v>1.2733960176991148</v>
      </c>
      <c r="AL39" s="60">
        <v>1.324029006882989</v>
      </c>
      <c r="AM39" s="60">
        <v>1.5085791543756144</v>
      </c>
      <c r="AN39" s="60">
        <v>1.5005346607669614</v>
      </c>
      <c r="AO39" s="60">
        <v>1.6562192723697151</v>
      </c>
      <c r="AP39" s="60">
        <v>1.6088987217305801</v>
      </c>
      <c r="AQ39" s="60">
        <v>1.6628441494591937</v>
      </c>
      <c r="AR39" s="60">
        <v>1.6088987217305801</v>
      </c>
      <c r="AS39" s="60">
        <v>1.5757743362831855</v>
      </c>
      <c r="AT39" s="60">
        <v>1.4451696165191741</v>
      </c>
      <c r="AU39" s="60">
        <v>1.723414454277286</v>
      </c>
      <c r="AV39" s="60">
        <v>1.5180432645034412</v>
      </c>
      <c r="AW39" s="60">
        <v>1.4271878072763027</v>
      </c>
      <c r="AX39" s="60">
        <v>1.4062125000000001</v>
      </c>
      <c r="AY39" s="60">
        <v>1.2637624999999999</v>
      </c>
      <c r="AZ39" s="60">
        <v>1.2743500000000001</v>
      </c>
      <c r="BA39" s="61">
        <v>1.3195875000000001</v>
      </c>
      <c r="BB39" s="61">
        <v>1.1963875000000002</v>
      </c>
      <c r="BC39" s="62">
        <v>1.3715625</v>
      </c>
      <c r="BD39" s="64">
        <v>0.14641995172968603</v>
      </c>
      <c r="BE39" s="64">
        <v>-2.9189832774888957E-2</v>
      </c>
      <c r="BF39" s="64">
        <v>3.5635578834749106E-4</v>
      </c>
    </row>
    <row r="40" spans="1:58" x14ac:dyDescent="0.2">
      <c r="A40" s="68" t="s">
        <v>62</v>
      </c>
      <c r="B40" s="60">
        <v>0</v>
      </c>
      <c r="C40" s="60">
        <v>0</v>
      </c>
      <c r="D40" s="60">
        <v>0</v>
      </c>
      <c r="E40" s="60">
        <v>0</v>
      </c>
      <c r="F40" s="60">
        <v>0</v>
      </c>
      <c r="G40" s="60">
        <v>0</v>
      </c>
      <c r="H40" s="60">
        <v>0</v>
      </c>
      <c r="I40" s="60">
        <v>0</v>
      </c>
      <c r="J40" s="60">
        <v>0</v>
      </c>
      <c r="K40" s="60">
        <v>0</v>
      </c>
      <c r="L40" s="60">
        <v>0</v>
      </c>
      <c r="M40" s="60">
        <v>0</v>
      </c>
      <c r="N40" s="60">
        <v>0</v>
      </c>
      <c r="O40" s="60">
        <v>0</v>
      </c>
      <c r="P40" s="60">
        <v>0</v>
      </c>
      <c r="Q40" s="60">
        <v>0</v>
      </c>
      <c r="R40" s="60">
        <v>0</v>
      </c>
      <c r="S40" s="60">
        <v>0</v>
      </c>
      <c r="T40" s="60">
        <v>0</v>
      </c>
      <c r="U40" s="60">
        <v>0</v>
      </c>
      <c r="V40" s="60">
        <v>4.0791897768940153</v>
      </c>
      <c r="W40" s="60">
        <v>4.0878458825213775</v>
      </c>
      <c r="X40" s="60">
        <v>4.2696241006959639</v>
      </c>
      <c r="Y40" s="60">
        <v>4.4514023188705512</v>
      </c>
      <c r="Z40" s="60">
        <v>4.7240696461324321</v>
      </c>
      <c r="AA40" s="88">
        <v>5.4414444</v>
      </c>
      <c r="AB40" s="60">
        <v>5.6328741999999998</v>
      </c>
      <c r="AC40" s="60">
        <v>3.2180209999999998</v>
      </c>
      <c r="AD40" s="60">
        <v>1.7404295000000001</v>
      </c>
      <c r="AE40" s="60">
        <v>2.0135019000000001</v>
      </c>
      <c r="AF40" s="60">
        <v>2.3596107000000002</v>
      </c>
      <c r="AG40" s="60">
        <v>2.5226633000000001</v>
      </c>
      <c r="AH40" s="60">
        <v>2.3287912000000004</v>
      </c>
      <c r="AI40" s="60">
        <v>2.0397857000000004</v>
      </c>
      <c r="AJ40" s="60">
        <v>2.1084027000000001</v>
      </c>
      <c r="AK40" s="60">
        <v>2.4007809000000004</v>
      </c>
      <c r="AL40" s="60">
        <v>2.4966121000000001</v>
      </c>
      <c r="AM40" s="60">
        <v>2.5241752000000006</v>
      </c>
      <c r="AN40" s="60">
        <v>2.7380509000000006</v>
      </c>
      <c r="AO40" s="60">
        <v>2.7311892000000002</v>
      </c>
      <c r="AP40" s="60">
        <v>2.8806347000000003</v>
      </c>
      <c r="AQ40" s="60">
        <v>2.8545834999999999</v>
      </c>
      <c r="AR40" s="60">
        <v>3.3635123</v>
      </c>
      <c r="AS40" s="60">
        <v>3.0191480000000004</v>
      </c>
      <c r="AT40" s="60">
        <v>2.5372007999999999</v>
      </c>
      <c r="AU40" s="60">
        <v>2.898196</v>
      </c>
      <c r="AV40" s="60">
        <v>3.1619644000000005</v>
      </c>
      <c r="AW40" s="60">
        <v>3.0874161</v>
      </c>
      <c r="AX40" s="60">
        <v>2.5171972</v>
      </c>
      <c r="AY40" s="60">
        <v>2.4017113000000001</v>
      </c>
      <c r="AZ40" s="60">
        <v>2.4037650000000004</v>
      </c>
      <c r="BA40" s="61">
        <v>2.1418649999999997</v>
      </c>
      <c r="BB40" s="61">
        <v>2.2288860000000001</v>
      </c>
      <c r="BC40" s="62">
        <v>2.2386870000000005</v>
      </c>
      <c r="BD40" s="64">
        <v>4.3972639246692147E-3</v>
      </c>
      <c r="BE40" s="64">
        <v>-4.0313283375967179E-2</v>
      </c>
      <c r="BF40" s="64">
        <v>5.8164981234780041E-4</v>
      </c>
    </row>
    <row r="41" spans="1:58" x14ac:dyDescent="0.2">
      <c r="A41" s="68" t="s">
        <v>63</v>
      </c>
      <c r="B41" s="60">
        <v>0</v>
      </c>
      <c r="C41" s="60">
        <v>0</v>
      </c>
      <c r="D41" s="60">
        <v>0</v>
      </c>
      <c r="E41" s="60">
        <v>0</v>
      </c>
      <c r="F41" s="60">
        <v>2.9249999999999957E-3</v>
      </c>
      <c r="G41" s="60">
        <v>7.2950499999999887E-3</v>
      </c>
      <c r="H41" s="60">
        <v>1.4653799999999979E-2</v>
      </c>
      <c r="I41" s="60">
        <v>0.11723039999999983</v>
      </c>
      <c r="J41" s="60">
        <v>0.23446079999999966</v>
      </c>
      <c r="K41" s="60">
        <v>0.31505669999999952</v>
      </c>
      <c r="L41" s="60">
        <v>0.36475249999999948</v>
      </c>
      <c r="M41" s="60">
        <v>0.41763329999999932</v>
      </c>
      <c r="N41" s="60">
        <v>0.43961399999999939</v>
      </c>
      <c r="O41" s="60">
        <v>0.48357539999999927</v>
      </c>
      <c r="P41" s="60">
        <v>0.50555609999999918</v>
      </c>
      <c r="Q41" s="60">
        <v>0.44499804999999931</v>
      </c>
      <c r="R41" s="60">
        <v>0.34436429999999946</v>
      </c>
      <c r="S41" s="60">
        <v>0.28574909999999953</v>
      </c>
      <c r="T41" s="60">
        <v>0.27109529999999959</v>
      </c>
      <c r="U41" s="60">
        <v>0.29307599999999956</v>
      </c>
      <c r="V41" s="60">
        <v>0.3209821999999995</v>
      </c>
      <c r="W41" s="60">
        <v>0.31368714999999958</v>
      </c>
      <c r="X41" s="60">
        <v>0.35745744999999945</v>
      </c>
      <c r="Y41" s="60">
        <v>0.37204754999999939</v>
      </c>
      <c r="Z41" s="60">
        <v>0.42311289999999929</v>
      </c>
      <c r="AA41" s="88">
        <v>0.49814769999999925</v>
      </c>
      <c r="AB41" s="60">
        <v>0.51794854999999917</v>
      </c>
      <c r="AC41" s="60">
        <v>0.53983369999999919</v>
      </c>
      <c r="AD41" s="60">
        <v>0.56067669999999914</v>
      </c>
      <c r="AE41" s="60">
        <v>0.56484529999999922</v>
      </c>
      <c r="AF41" s="60">
        <v>0.64549124999999896</v>
      </c>
      <c r="AG41" s="60">
        <v>0.70810964999999881</v>
      </c>
      <c r="AH41" s="60">
        <v>0.72558652499999887</v>
      </c>
      <c r="AI41" s="60">
        <v>0.73264187499999889</v>
      </c>
      <c r="AJ41" s="60">
        <v>0.75994619999999891</v>
      </c>
      <c r="AK41" s="60">
        <v>0.78077517499999882</v>
      </c>
      <c r="AL41" s="60">
        <v>0.86794999999999867</v>
      </c>
      <c r="AM41" s="60">
        <v>1.2407249999999981</v>
      </c>
      <c r="AN41" s="60">
        <v>1.2559499999999981</v>
      </c>
      <c r="AO41" s="60">
        <v>1.3907999999999978</v>
      </c>
      <c r="AP41" s="60">
        <v>1.3680045749999978</v>
      </c>
      <c r="AQ41" s="60">
        <v>1.430931024999998</v>
      </c>
      <c r="AR41" s="60">
        <v>1.3356533749999979</v>
      </c>
      <c r="AS41" s="60">
        <v>1.2714174999999981</v>
      </c>
      <c r="AT41" s="60">
        <v>1.293793799999998</v>
      </c>
      <c r="AU41" s="60">
        <v>1.3916303749999979</v>
      </c>
      <c r="AV41" s="60">
        <v>1.2005275749999982</v>
      </c>
      <c r="AW41" s="60">
        <v>1.2223721749999983</v>
      </c>
      <c r="AX41" s="60">
        <v>1.0349570499999983</v>
      </c>
      <c r="AY41" s="60">
        <v>0.98059044999999856</v>
      </c>
      <c r="AZ41" s="60">
        <v>0.89427392499999869</v>
      </c>
      <c r="BA41" s="61">
        <v>0.82470182499999867</v>
      </c>
      <c r="BB41" s="61">
        <v>0.80611429999999884</v>
      </c>
      <c r="BC41" s="62">
        <v>0.795114104862919</v>
      </c>
      <c r="BD41" s="64">
        <v>-1.3645949634040533E-2</v>
      </c>
      <c r="BE41" s="64">
        <v>-4.9241348609011526E-2</v>
      </c>
      <c r="BF41" s="64">
        <v>2.0658447111570577E-4</v>
      </c>
    </row>
    <row r="42" spans="1:58" x14ac:dyDescent="0.2">
      <c r="A42" s="68" t="s">
        <v>64</v>
      </c>
      <c r="B42" s="60">
        <v>1.5000000000000004</v>
      </c>
      <c r="C42" s="60">
        <v>2.8611111111111116</v>
      </c>
      <c r="D42" s="60">
        <v>5.0555555555555571</v>
      </c>
      <c r="E42" s="60">
        <v>8.5000000000000018</v>
      </c>
      <c r="F42" s="60">
        <v>12.527777777777782</v>
      </c>
      <c r="G42" s="60">
        <v>17.638888888888893</v>
      </c>
      <c r="H42" s="60">
        <v>23.055555555555561</v>
      </c>
      <c r="I42" s="60">
        <v>30.000000000000007</v>
      </c>
      <c r="J42" s="60">
        <v>33.361111111111121</v>
      </c>
      <c r="K42" s="60">
        <v>35.500000000000007</v>
      </c>
      <c r="L42" s="60">
        <v>37.027777777777786</v>
      </c>
      <c r="M42" s="60">
        <v>38.444444444444457</v>
      </c>
      <c r="N42" s="60">
        <v>38.583333333333343</v>
      </c>
      <c r="O42" s="60">
        <v>38.666666666666679</v>
      </c>
      <c r="P42" s="60">
        <v>38.500000000000014</v>
      </c>
      <c r="Q42" s="60">
        <v>35.194444444444457</v>
      </c>
      <c r="R42" s="60">
        <v>33.500000000000007</v>
      </c>
      <c r="S42" s="60">
        <v>32.000000000000007</v>
      </c>
      <c r="T42" s="60">
        <v>34.222222222222229</v>
      </c>
      <c r="U42" s="60">
        <v>36.361111111111121</v>
      </c>
      <c r="V42" s="60">
        <v>38.333333333333343</v>
      </c>
      <c r="W42" s="60">
        <v>38.222222222222236</v>
      </c>
      <c r="X42" s="60">
        <v>39.44444444444445</v>
      </c>
      <c r="Y42" s="60">
        <v>35.666666666666679</v>
      </c>
      <c r="Z42" s="60">
        <v>36.583333333333343</v>
      </c>
      <c r="AA42" s="88">
        <v>36.805555555555564</v>
      </c>
      <c r="AB42" s="60">
        <v>41.06944444444445</v>
      </c>
      <c r="AC42" s="60">
        <v>39.991666666666681</v>
      </c>
      <c r="AD42" s="60">
        <v>41.130555555555567</v>
      </c>
      <c r="AE42" s="60">
        <v>39.722222222222229</v>
      </c>
      <c r="AF42" s="60">
        <v>40.802777777777791</v>
      </c>
      <c r="AG42" s="60">
        <v>45.219444444444456</v>
      </c>
      <c r="AH42" s="60">
        <v>42.369444444444454</v>
      </c>
      <c r="AI42" s="60">
        <v>41.838888888888903</v>
      </c>
      <c r="AJ42" s="60">
        <v>40.877777777777787</v>
      </c>
      <c r="AK42" s="60">
        <v>40.991666666666681</v>
      </c>
      <c r="AL42" s="60">
        <v>41.81944444444445</v>
      </c>
      <c r="AM42" s="60">
        <v>41.397222222222233</v>
      </c>
      <c r="AN42" s="60">
        <v>41.683333333333337</v>
      </c>
      <c r="AO42" s="60">
        <v>42.677777777777791</v>
      </c>
      <c r="AP42" s="60">
        <v>41.455555555555563</v>
      </c>
      <c r="AQ42" s="60">
        <v>39.808333333333337</v>
      </c>
      <c r="AR42" s="60">
        <v>38.805555555555564</v>
      </c>
      <c r="AS42" s="60">
        <v>40.388888888888893</v>
      </c>
      <c r="AT42" s="60">
        <v>41.358333333333348</v>
      </c>
      <c r="AU42" s="60">
        <v>46.75833333333334</v>
      </c>
      <c r="AV42" s="60">
        <v>40.927777777777791</v>
      </c>
      <c r="AW42" s="60">
        <v>39.283333333333346</v>
      </c>
      <c r="AX42" s="60">
        <v>39.111111111111121</v>
      </c>
      <c r="AY42" s="60">
        <v>34.472222222222229</v>
      </c>
      <c r="AZ42" s="60">
        <v>34.08055555555557</v>
      </c>
      <c r="BA42" s="61">
        <v>35.152777777777786</v>
      </c>
      <c r="BB42" s="61">
        <v>36.091666666666676</v>
      </c>
      <c r="BC42" s="62">
        <v>35.694444444444457</v>
      </c>
      <c r="BD42" s="64">
        <v>-1.1005926267990351E-2</v>
      </c>
      <c r="BE42" s="64">
        <v>-7.2239233573994088E-3</v>
      </c>
      <c r="BF42" s="64">
        <v>9.2740373768061806E-3</v>
      </c>
    </row>
    <row r="43" spans="1:58" x14ac:dyDescent="0.2">
      <c r="A43" s="68" t="s">
        <v>65</v>
      </c>
      <c r="B43" s="60">
        <v>0</v>
      </c>
      <c r="C43" s="60">
        <v>0</v>
      </c>
      <c r="D43" s="60">
        <v>0</v>
      </c>
      <c r="E43" s="60">
        <v>0</v>
      </c>
      <c r="F43" s="60">
        <v>0</v>
      </c>
      <c r="G43" s="60">
        <v>0</v>
      </c>
      <c r="H43" s="60">
        <v>0</v>
      </c>
      <c r="I43" s="60">
        <v>0</v>
      </c>
      <c r="J43" s="60">
        <v>0</v>
      </c>
      <c r="K43" s="60">
        <v>0</v>
      </c>
      <c r="L43" s="60">
        <v>0</v>
      </c>
      <c r="M43" s="60">
        <v>0</v>
      </c>
      <c r="N43" s="60">
        <v>0</v>
      </c>
      <c r="O43" s="60">
        <v>0</v>
      </c>
      <c r="P43" s="60">
        <v>0</v>
      </c>
      <c r="Q43" s="60">
        <v>0</v>
      </c>
      <c r="R43" s="60">
        <v>0</v>
      </c>
      <c r="S43" s="60">
        <v>0</v>
      </c>
      <c r="T43" s="60">
        <v>0</v>
      </c>
      <c r="U43" s="60">
        <v>0</v>
      </c>
      <c r="V43" s="60">
        <v>0</v>
      </c>
      <c r="W43" s="60">
        <v>0</v>
      </c>
      <c r="X43" s="60">
        <v>0</v>
      </c>
      <c r="Y43" s="60">
        <v>0</v>
      </c>
      <c r="Z43" s="60">
        <v>0</v>
      </c>
      <c r="AA43" s="88">
        <v>0</v>
      </c>
      <c r="AB43" s="60">
        <v>0</v>
      </c>
      <c r="AC43" s="60">
        <v>0</v>
      </c>
      <c r="AD43" s="60">
        <v>0</v>
      </c>
      <c r="AE43" s="60">
        <v>0</v>
      </c>
      <c r="AF43" s="60">
        <v>0</v>
      </c>
      <c r="AG43" s="60">
        <v>0</v>
      </c>
      <c r="AH43" s="60">
        <v>0</v>
      </c>
      <c r="AI43" s="60">
        <v>1.915E-2</v>
      </c>
      <c r="AJ43" s="60">
        <v>3.5427500000000001E-2</v>
      </c>
      <c r="AK43" s="60">
        <v>5.7450000000000008E-2</v>
      </c>
      <c r="AL43" s="60">
        <v>7.6600000000000001E-2</v>
      </c>
      <c r="AM43" s="60">
        <v>7.8515000000000015E-2</v>
      </c>
      <c r="AN43" s="60">
        <v>6.9897500000000001E-2</v>
      </c>
      <c r="AO43" s="60">
        <v>6.7999999999999894E-2</v>
      </c>
      <c r="AP43" s="60">
        <v>7.2701455999999998E-2</v>
      </c>
      <c r="AQ43" s="60">
        <v>7.7858198000000003E-2</v>
      </c>
      <c r="AR43" s="60">
        <v>9.9343460000000008E-2</v>
      </c>
      <c r="AS43" s="60">
        <v>0.112955212</v>
      </c>
      <c r="AT43" s="60">
        <v>7.4840213000000003E-2</v>
      </c>
      <c r="AU43" s="60">
        <v>0.110853671</v>
      </c>
      <c r="AV43" s="60">
        <v>0.12825215100000001</v>
      </c>
      <c r="AW43" s="60">
        <v>0.13308441600000001</v>
      </c>
      <c r="AX43" s="60">
        <v>0.15065967200000002</v>
      </c>
      <c r="AY43" s="60">
        <v>0.12925000500000003</v>
      </c>
      <c r="AZ43" s="60">
        <v>0.13019552400000001</v>
      </c>
      <c r="BA43" s="61">
        <v>0.204733357</v>
      </c>
      <c r="BB43" s="61">
        <v>0.26327993999999999</v>
      </c>
      <c r="BC43" s="62">
        <v>0.24366471426274508</v>
      </c>
      <c r="BD43" s="64">
        <v>-7.4503305254684071E-2</v>
      </c>
      <c r="BE43" s="64">
        <v>0.10237117537487417</v>
      </c>
      <c r="BF43" s="64">
        <v>6.3308329983917372E-5</v>
      </c>
    </row>
    <row r="44" spans="1:58" x14ac:dyDescent="0.2">
      <c r="A44" s="68" t="s">
        <v>66</v>
      </c>
      <c r="B44" s="60">
        <v>0</v>
      </c>
      <c r="C44" s="60">
        <v>0</v>
      </c>
      <c r="D44" s="60">
        <v>0</v>
      </c>
      <c r="E44" s="60">
        <v>0</v>
      </c>
      <c r="F44" s="60">
        <v>0</v>
      </c>
      <c r="G44" s="60">
        <v>0</v>
      </c>
      <c r="H44" s="60">
        <v>0</v>
      </c>
      <c r="I44" s="60">
        <v>0</v>
      </c>
      <c r="J44" s="60">
        <v>0</v>
      </c>
      <c r="K44" s="60">
        <v>0</v>
      </c>
      <c r="L44" s="60">
        <v>0</v>
      </c>
      <c r="M44" s="60">
        <v>0</v>
      </c>
      <c r="N44" s="60">
        <v>0.39890900000000007</v>
      </c>
      <c r="O44" s="60">
        <v>0.66988800000000015</v>
      </c>
      <c r="P44" s="60">
        <v>0.7652540000000001</v>
      </c>
      <c r="Q44" s="60">
        <v>0.822241</v>
      </c>
      <c r="R44" s="60">
        <v>1.0106470000000001</v>
      </c>
      <c r="S44" s="60">
        <v>1.090894</v>
      </c>
      <c r="T44" s="60">
        <v>1.2281280000000001</v>
      </c>
      <c r="U44" s="60">
        <v>1.181608</v>
      </c>
      <c r="V44" s="60">
        <v>1.245573</v>
      </c>
      <c r="W44" s="60">
        <v>1.3723399999999999</v>
      </c>
      <c r="X44" s="60">
        <v>1.510737</v>
      </c>
      <c r="Y44" s="60">
        <v>1.9026680000000002</v>
      </c>
      <c r="Z44" s="60">
        <v>2.1073560000000002</v>
      </c>
      <c r="AA44" s="88">
        <v>2.2317970000000003</v>
      </c>
      <c r="AB44" s="60">
        <v>2.5144060000000001</v>
      </c>
      <c r="AC44" s="60">
        <v>2.7063009999999998</v>
      </c>
      <c r="AD44" s="60">
        <v>2.8470240000000002</v>
      </c>
      <c r="AE44" s="60">
        <v>3.0563640000000003</v>
      </c>
      <c r="AF44" s="60">
        <v>3.085439</v>
      </c>
      <c r="AG44" s="60">
        <v>3.34944</v>
      </c>
      <c r="AH44" s="60">
        <v>3.8681380000000001</v>
      </c>
      <c r="AI44" s="60">
        <v>3.9507110000000005</v>
      </c>
      <c r="AJ44" s="60">
        <v>3.7739350000000003</v>
      </c>
      <c r="AK44" s="60">
        <v>4.236809</v>
      </c>
      <c r="AL44" s="60">
        <v>3.926288</v>
      </c>
      <c r="AM44" s="60">
        <v>4.1902889999999999</v>
      </c>
      <c r="AN44" s="60">
        <v>4.5147659999999998</v>
      </c>
      <c r="AO44" s="60">
        <v>4.774115000000001</v>
      </c>
      <c r="AP44" s="60">
        <v>4.3699212837174999</v>
      </c>
      <c r="AQ44" s="60">
        <v>4.3054754870999998</v>
      </c>
      <c r="AR44" s="60">
        <v>4.1754854999999997</v>
      </c>
      <c r="AS44" s="60">
        <v>4.2949275</v>
      </c>
      <c r="AT44" s="60">
        <v>4.1031080000000006</v>
      </c>
      <c r="AU44" s="60">
        <v>4.0814100845974997</v>
      </c>
      <c r="AV44" s="60">
        <v>4.0197476363725002</v>
      </c>
      <c r="AW44" s="60">
        <v>4.0018203421675</v>
      </c>
      <c r="AX44" s="60">
        <v>3.9740991069125005</v>
      </c>
      <c r="AY44" s="60">
        <v>4.3014429277149997</v>
      </c>
      <c r="AZ44" s="60">
        <v>4.5096366473650003</v>
      </c>
      <c r="BA44" s="61">
        <v>4.3724127419475005</v>
      </c>
      <c r="BB44" s="61">
        <v>4.5847279801849998</v>
      </c>
      <c r="BC44" s="62">
        <v>4.4828251527400012</v>
      </c>
      <c r="BD44" s="64">
        <v>-2.2226580919395555E-2</v>
      </c>
      <c r="BE44" s="64">
        <v>9.3938616086650661E-3</v>
      </c>
      <c r="BF44" s="64">
        <v>1.1647159289705175E-3</v>
      </c>
    </row>
    <row r="45" spans="1:58" x14ac:dyDescent="0.2">
      <c r="A45" s="68" t="s">
        <v>67</v>
      </c>
      <c r="B45" s="60">
        <v>1.7131999999999974</v>
      </c>
      <c r="C45" s="60">
        <v>2.0365749999999969</v>
      </c>
      <c r="D45" s="60">
        <v>2.488774999999996</v>
      </c>
      <c r="E45" s="60">
        <v>3.4191999999999947</v>
      </c>
      <c r="F45" s="60">
        <v>4.7404249999999921</v>
      </c>
      <c r="G45" s="60">
        <v>6.0458999999999907</v>
      </c>
      <c r="H45" s="60">
        <v>6.6492499999999906</v>
      </c>
      <c r="I45" s="60">
        <v>6.9966499999999892</v>
      </c>
      <c r="J45" s="60">
        <v>7.2764749999999889</v>
      </c>
      <c r="K45" s="60">
        <v>7.4794249999999884</v>
      </c>
      <c r="L45" s="60">
        <v>8.0095999999999865</v>
      </c>
      <c r="M45" s="60">
        <v>8.5459999999999869</v>
      </c>
      <c r="N45" s="60">
        <v>9.0675749999999855</v>
      </c>
      <c r="O45" s="60">
        <v>9.5455499999999844</v>
      </c>
      <c r="P45" s="60">
        <v>9.9563499999999845</v>
      </c>
      <c r="Q45" s="60">
        <v>10.202374999999984</v>
      </c>
      <c r="R45" s="60">
        <v>9.6231749999999856</v>
      </c>
      <c r="S45" s="60">
        <v>9.6191499999999852</v>
      </c>
      <c r="T45" s="60">
        <v>9.8389499999999845</v>
      </c>
      <c r="U45" s="60">
        <v>10.235149999999983</v>
      </c>
      <c r="V45" s="60">
        <v>10.380824999999984</v>
      </c>
      <c r="W45" s="60">
        <v>11.001724999999983</v>
      </c>
      <c r="X45" s="60">
        <v>11.358324999999983</v>
      </c>
      <c r="Y45" s="60">
        <v>11.279049999999984</v>
      </c>
      <c r="Z45" s="60">
        <v>11.071949999999983</v>
      </c>
      <c r="AA45" s="88">
        <v>10.394599999999985</v>
      </c>
      <c r="AB45" s="60">
        <v>9.6928999999999839</v>
      </c>
      <c r="AC45" s="60">
        <v>9.0274249999999867</v>
      </c>
      <c r="AD45" s="60">
        <v>9.4829249999999856</v>
      </c>
      <c r="AE45" s="60">
        <v>9.555199999999985</v>
      </c>
      <c r="AF45" s="60">
        <v>10.460899999999983</v>
      </c>
      <c r="AG45" s="60">
        <v>10.984824999999985</v>
      </c>
      <c r="AH45" s="60">
        <v>10.952474999999984</v>
      </c>
      <c r="AI45" s="60">
        <v>11.065124999999984</v>
      </c>
      <c r="AJ45" s="60">
        <v>10.773124999999984</v>
      </c>
      <c r="AK45" s="60">
        <v>11.583124999999981</v>
      </c>
      <c r="AL45" s="60">
        <v>12.067974999999981</v>
      </c>
      <c r="AM45" s="60">
        <v>11.761649999999982</v>
      </c>
      <c r="AN45" s="60">
        <v>13.096174999999979</v>
      </c>
      <c r="AO45" s="60">
        <v>13.817099999999979</v>
      </c>
      <c r="AP45" s="60">
        <v>14.228724999999978</v>
      </c>
      <c r="AQ45" s="60">
        <v>14.390324999999978</v>
      </c>
      <c r="AR45" s="60">
        <v>14.394194444999979</v>
      </c>
      <c r="AS45" s="60">
        <v>15.643638888888894</v>
      </c>
      <c r="AT45" s="60">
        <v>15.094777777777782</v>
      </c>
      <c r="AU45" s="60">
        <v>16.232638888888896</v>
      </c>
      <c r="AV45" s="60">
        <v>16.452527777777782</v>
      </c>
      <c r="AW45" s="60">
        <v>17.419361111111119</v>
      </c>
      <c r="AX45" s="60">
        <v>17.410416666666674</v>
      </c>
      <c r="AY45" s="60">
        <v>17.013611111111118</v>
      </c>
      <c r="AZ45" s="60">
        <v>17.098805555555561</v>
      </c>
      <c r="BA45" s="61">
        <v>18.257611111111117</v>
      </c>
      <c r="BB45" s="61">
        <v>19.180333333333341</v>
      </c>
      <c r="BC45" s="62">
        <v>19.738703342930314</v>
      </c>
      <c r="BD45" s="64">
        <v>2.9111590497052919E-2</v>
      </c>
      <c r="BE45" s="64">
        <v>2.9122038224313807E-2</v>
      </c>
      <c r="BF45" s="64">
        <v>5.1284583755586708E-3</v>
      </c>
    </row>
    <row r="46" spans="1:58" x14ac:dyDescent="0.2">
      <c r="A46" s="68" t="s">
        <v>68</v>
      </c>
      <c r="B46" s="60">
        <v>0</v>
      </c>
      <c r="C46" s="60">
        <v>0</v>
      </c>
      <c r="D46" s="60">
        <v>0</v>
      </c>
      <c r="E46" s="60">
        <v>0</v>
      </c>
      <c r="F46" s="60">
        <v>0</v>
      </c>
      <c r="G46" s="60">
        <v>0</v>
      </c>
      <c r="H46" s="60">
        <v>0</v>
      </c>
      <c r="I46" s="60">
        <v>0</v>
      </c>
      <c r="J46" s="60">
        <v>0</v>
      </c>
      <c r="K46" s="60">
        <v>0</v>
      </c>
      <c r="L46" s="60">
        <v>0</v>
      </c>
      <c r="M46" s="60">
        <v>0</v>
      </c>
      <c r="N46" s="60">
        <v>0</v>
      </c>
      <c r="O46" s="60">
        <v>0</v>
      </c>
      <c r="P46" s="60">
        <v>0</v>
      </c>
      <c r="Q46" s="60">
        <v>0</v>
      </c>
      <c r="R46" s="60">
        <v>0</v>
      </c>
      <c r="S46" s="60">
        <v>0</v>
      </c>
      <c r="T46" s="60">
        <v>0</v>
      </c>
      <c r="U46" s="60">
        <v>0</v>
      </c>
      <c r="V46" s="60">
        <v>0</v>
      </c>
      <c r="W46" s="60">
        <v>0</v>
      </c>
      <c r="X46" s="60">
        <v>0</v>
      </c>
      <c r="Y46" s="60">
        <v>0</v>
      </c>
      <c r="Z46" s="60">
        <v>0</v>
      </c>
      <c r="AA46" s="88">
        <v>0</v>
      </c>
      <c r="AB46" s="60">
        <v>0</v>
      </c>
      <c r="AC46" s="60">
        <v>0</v>
      </c>
      <c r="AD46" s="60">
        <v>0</v>
      </c>
      <c r="AE46" s="60">
        <v>0</v>
      </c>
      <c r="AF46" s="60">
        <v>0</v>
      </c>
      <c r="AG46" s="60">
        <v>0</v>
      </c>
      <c r="AH46" s="60">
        <v>0.10062499999999985</v>
      </c>
      <c r="AI46" s="60">
        <v>0.80379999999999874</v>
      </c>
      <c r="AJ46" s="60">
        <v>2.2477999999999967</v>
      </c>
      <c r="AK46" s="60">
        <v>2.3090035210277851</v>
      </c>
      <c r="AL46" s="60">
        <v>2.5748840673900006</v>
      </c>
      <c r="AM46" s="60">
        <v>3.1322216515050001</v>
      </c>
      <c r="AN46" s="60">
        <v>3.0202194907111508</v>
      </c>
      <c r="AO46" s="60">
        <v>3.7833550182450004</v>
      </c>
      <c r="AP46" s="60">
        <v>4.2877803535199996</v>
      </c>
      <c r="AQ46" s="60">
        <v>4.1184385159499994</v>
      </c>
      <c r="AR46" s="60">
        <v>4.3893863104500008</v>
      </c>
      <c r="AS46" s="60">
        <v>4.8023462063700002</v>
      </c>
      <c r="AT46" s="60">
        <v>4.769356149720001</v>
      </c>
      <c r="AU46" s="60">
        <v>5.1887595077926667</v>
      </c>
      <c r="AV46" s="60">
        <v>5.2536816868995011</v>
      </c>
      <c r="AW46" s="60">
        <v>4.5554915319027298</v>
      </c>
      <c r="AX46" s="60">
        <v>4.3183426666680003</v>
      </c>
      <c r="AY46" s="60">
        <v>4.1259602275065026</v>
      </c>
      <c r="AZ46" s="60">
        <v>4.8198632963399994</v>
      </c>
      <c r="BA46" s="61">
        <v>5.0788133473500015</v>
      </c>
      <c r="BB46" s="61">
        <v>6.3394846282440005</v>
      </c>
      <c r="BC46" s="62">
        <v>5.854713099446812</v>
      </c>
      <c r="BD46" s="64">
        <v>-7.6468602295746479E-2</v>
      </c>
      <c r="BE46" s="64">
        <v>3.7444839696518573E-2</v>
      </c>
      <c r="BF46" s="64">
        <v>1.5211562740318079E-3</v>
      </c>
    </row>
    <row r="47" spans="1:58" x14ac:dyDescent="0.2">
      <c r="A47" s="68" t="s">
        <v>69</v>
      </c>
      <c r="B47" s="60">
        <v>14.049027025000001</v>
      </c>
      <c r="C47" s="60">
        <v>15.146650425000002</v>
      </c>
      <c r="D47" s="60">
        <v>16.698240550000001</v>
      </c>
      <c r="E47" s="60">
        <v>17.668790099999999</v>
      </c>
      <c r="F47" s="60">
        <v>20.516901825000001</v>
      </c>
      <c r="G47" s="60">
        <v>21.325386174999998</v>
      </c>
      <c r="H47" s="60">
        <v>22.80146865</v>
      </c>
      <c r="I47" s="60">
        <v>23.146778025000003</v>
      </c>
      <c r="J47" s="60">
        <v>24.456191175000004</v>
      </c>
      <c r="K47" s="60">
        <v>25.242575725000002</v>
      </c>
      <c r="L47" s="60">
        <v>27.424930975000006</v>
      </c>
      <c r="M47" s="60">
        <v>30.229763925000004</v>
      </c>
      <c r="N47" s="60">
        <v>32.022149787500005</v>
      </c>
      <c r="O47" s="60">
        <v>33.102737925</v>
      </c>
      <c r="P47" s="60">
        <v>31.901061299999999</v>
      </c>
      <c r="Q47" s="60">
        <v>33.129441850000006</v>
      </c>
      <c r="R47" s="60">
        <v>34.810868300000003</v>
      </c>
      <c r="S47" s="60">
        <v>35.404800425000005</v>
      </c>
      <c r="T47" s="60">
        <v>35.255626774999996</v>
      </c>
      <c r="U47" s="60">
        <v>35.123948800000001</v>
      </c>
      <c r="V47" s="60">
        <v>32.658900275000001</v>
      </c>
      <c r="W47" s="60">
        <v>33.245465799999998</v>
      </c>
      <c r="X47" s="60">
        <v>32.646929550000003</v>
      </c>
      <c r="Y47" s="60">
        <v>32.7482203</v>
      </c>
      <c r="Z47" s="60">
        <v>32.619304800000002</v>
      </c>
      <c r="AA47" s="88">
        <v>33.539124999999949</v>
      </c>
      <c r="AB47" s="60">
        <v>27.676574999999957</v>
      </c>
      <c r="AC47" s="60">
        <v>24.649524999999961</v>
      </c>
      <c r="AD47" s="60">
        <v>23.697174999999966</v>
      </c>
      <c r="AE47" s="60">
        <v>21.584099999999967</v>
      </c>
      <c r="AF47" s="60">
        <v>22.376249999999963</v>
      </c>
      <c r="AG47" s="60">
        <v>22.583699999999965</v>
      </c>
      <c r="AH47" s="60">
        <v>18.536524999999969</v>
      </c>
      <c r="AI47" s="60">
        <v>17.427149999999973</v>
      </c>
      <c r="AJ47" s="60">
        <v>15.969174999999975</v>
      </c>
      <c r="AK47" s="60">
        <v>15.909699999999976</v>
      </c>
      <c r="AL47" s="60">
        <v>15.328124999999975</v>
      </c>
      <c r="AM47" s="60">
        <v>15.850224999999975</v>
      </c>
      <c r="AN47" s="60">
        <v>17.130224999999971</v>
      </c>
      <c r="AO47" s="60">
        <v>16.209099999999975</v>
      </c>
      <c r="AP47" s="60">
        <v>16.192674999999973</v>
      </c>
      <c r="AQ47" s="60">
        <v>16.513049999999975</v>
      </c>
      <c r="AR47" s="60">
        <v>14.842199999999979</v>
      </c>
      <c r="AS47" s="60">
        <v>14.141449999999978</v>
      </c>
      <c r="AT47" s="60">
        <v>12.30494999999998</v>
      </c>
      <c r="AU47" s="60">
        <v>12.546899999999981</v>
      </c>
      <c r="AV47" s="60">
        <v>12.91517499999998</v>
      </c>
      <c r="AW47" s="60">
        <v>12.534099999999981</v>
      </c>
      <c r="AX47" s="60">
        <v>11.442699999999983</v>
      </c>
      <c r="AY47" s="60">
        <v>11.036149999999983</v>
      </c>
      <c r="AZ47" s="60">
        <v>10.370825000000004</v>
      </c>
      <c r="BA47" s="61">
        <v>10.494610861111115</v>
      </c>
      <c r="BB47" s="61">
        <v>11.188072138888893</v>
      </c>
      <c r="BC47" s="62">
        <v>10.871615871004938</v>
      </c>
      <c r="BD47" s="64">
        <v>-2.8285147249272558E-2</v>
      </c>
      <c r="BE47" s="64">
        <v>-2.7866973311565957E-2</v>
      </c>
      <c r="BF47" s="64">
        <v>2.8246348557379344E-3</v>
      </c>
    </row>
    <row r="48" spans="1:58" x14ac:dyDescent="0.2">
      <c r="A48" s="68" t="s">
        <v>70</v>
      </c>
      <c r="B48" s="60">
        <v>0.29853000000000002</v>
      </c>
      <c r="C48" s="60">
        <v>0.33200999999999997</v>
      </c>
      <c r="D48" s="60">
        <v>0.39804</v>
      </c>
      <c r="E48" s="60">
        <v>0.89114999999999867</v>
      </c>
      <c r="F48" s="60">
        <v>0.90312499999999862</v>
      </c>
      <c r="G48" s="60">
        <v>1.212749999999998</v>
      </c>
      <c r="H48" s="60">
        <v>1.5223749999999976</v>
      </c>
      <c r="I48" s="60">
        <v>1.6531999999999976</v>
      </c>
      <c r="J48" s="60">
        <v>1.8156499999999971</v>
      </c>
      <c r="K48" s="60">
        <v>2.2136249999999964</v>
      </c>
      <c r="L48" s="60">
        <v>2.5342499999999961</v>
      </c>
      <c r="M48" s="60">
        <v>2.7979249999999958</v>
      </c>
      <c r="N48" s="60">
        <v>3.1798249999999948</v>
      </c>
      <c r="O48" s="60">
        <v>3.5629999999999944</v>
      </c>
      <c r="P48" s="60">
        <v>3.6768999999999941</v>
      </c>
      <c r="Q48" s="60">
        <v>2.695324999999996</v>
      </c>
      <c r="R48" s="60">
        <v>2.7985749999999956</v>
      </c>
      <c r="S48" s="60">
        <v>2.9222499999999951</v>
      </c>
      <c r="T48" s="60">
        <v>3.0009249999999956</v>
      </c>
      <c r="U48" s="60">
        <v>3.4058999999999946</v>
      </c>
      <c r="V48" s="60">
        <v>3.4997999999999942</v>
      </c>
      <c r="W48" s="60">
        <v>3.748399999999994</v>
      </c>
      <c r="X48" s="60">
        <v>3.959149999999994</v>
      </c>
      <c r="Y48" s="60">
        <v>3.8966499999999935</v>
      </c>
      <c r="Z48" s="60">
        <v>4.4055499999999927</v>
      </c>
      <c r="AA48" s="88">
        <v>5.9172999999999902</v>
      </c>
      <c r="AB48" s="60">
        <v>5.2628999999999921</v>
      </c>
      <c r="AC48" s="60">
        <v>5.7888499999999912</v>
      </c>
      <c r="AD48" s="60">
        <v>5.7326499999999916</v>
      </c>
      <c r="AE48" s="60">
        <v>5.4733749999999919</v>
      </c>
      <c r="AF48" s="60">
        <v>6.0675999999999908</v>
      </c>
      <c r="AG48" s="60">
        <v>6.3946249999999898</v>
      </c>
      <c r="AH48" s="60">
        <v>6.48904999999999</v>
      </c>
      <c r="AI48" s="60">
        <v>6.5936749999999895</v>
      </c>
      <c r="AJ48" s="60">
        <v>6.6734749999999892</v>
      </c>
      <c r="AK48" s="60">
        <v>6.7179749999999894</v>
      </c>
      <c r="AL48" s="60">
        <v>7.1737999999999884</v>
      </c>
      <c r="AM48" s="60">
        <v>6.8237249999999898</v>
      </c>
      <c r="AN48" s="60">
        <v>6.5926999999999891</v>
      </c>
      <c r="AO48" s="60">
        <v>6.3946499999999897</v>
      </c>
      <c r="AP48" s="60">
        <v>6.864874999999989</v>
      </c>
      <c r="AQ48" s="60">
        <v>6.2544749999999905</v>
      </c>
      <c r="AR48" s="60">
        <v>5.9188999999999909</v>
      </c>
      <c r="AS48" s="60">
        <v>6.0084249999999901</v>
      </c>
      <c r="AT48" s="60">
        <v>5.1467499999999919</v>
      </c>
      <c r="AU48" s="60">
        <v>5.822474999999991</v>
      </c>
      <c r="AV48" s="60">
        <v>5.3928999999999911</v>
      </c>
      <c r="AW48" s="60">
        <v>5.0768749999999923</v>
      </c>
      <c r="AX48" s="60">
        <v>5.5991999999999909</v>
      </c>
      <c r="AY48" s="60">
        <v>4.3872249999999937</v>
      </c>
      <c r="AZ48" s="60">
        <v>4.5118000000000009</v>
      </c>
      <c r="BA48" s="61">
        <v>4.5302750000000014</v>
      </c>
      <c r="BB48" s="61">
        <v>4.8109750000000009</v>
      </c>
      <c r="BC48" s="62">
        <v>4.6527247831342446</v>
      </c>
      <c r="BD48" s="64">
        <v>-3.2893585367988032E-2</v>
      </c>
      <c r="BE48" s="64">
        <v>-2.0511796886476308E-2</v>
      </c>
      <c r="BF48" s="64">
        <v>1.20885880742417E-3</v>
      </c>
    </row>
    <row r="49" spans="1:58" x14ac:dyDescent="0.2">
      <c r="A49" s="68" t="s">
        <v>71</v>
      </c>
      <c r="B49" s="60">
        <v>0</v>
      </c>
      <c r="C49" s="60">
        <v>0</v>
      </c>
      <c r="D49" s="60">
        <v>0</v>
      </c>
      <c r="E49" s="60">
        <v>0</v>
      </c>
      <c r="F49" s="60">
        <v>0</v>
      </c>
      <c r="G49" s="60">
        <v>0</v>
      </c>
      <c r="H49" s="60">
        <v>0</v>
      </c>
      <c r="I49" s="60">
        <v>0</v>
      </c>
      <c r="J49" s="60">
        <v>0</v>
      </c>
      <c r="K49" s="60">
        <v>0</v>
      </c>
      <c r="L49" s="60">
        <v>0</v>
      </c>
      <c r="M49" s="60">
        <v>0</v>
      </c>
      <c r="N49" s="60">
        <v>0</v>
      </c>
      <c r="O49" s="60">
        <v>0</v>
      </c>
      <c r="P49" s="60">
        <v>0</v>
      </c>
      <c r="Q49" s="60">
        <v>0</v>
      </c>
      <c r="R49" s="60">
        <v>0</v>
      </c>
      <c r="S49" s="60">
        <v>0</v>
      </c>
      <c r="T49" s="60">
        <v>0</v>
      </c>
      <c r="U49" s="60">
        <v>0</v>
      </c>
      <c r="V49" s="60">
        <v>0</v>
      </c>
      <c r="W49" s="60">
        <v>0</v>
      </c>
      <c r="X49" s="60">
        <v>0</v>
      </c>
      <c r="Y49" s="60">
        <v>0</v>
      </c>
      <c r="Z49" s="60">
        <v>0</v>
      </c>
      <c r="AA49" s="88">
        <v>0.89217499999999861</v>
      </c>
      <c r="AB49" s="60">
        <v>0.84819999999999862</v>
      </c>
      <c r="AC49" s="60">
        <v>0.7161749999999989</v>
      </c>
      <c r="AD49" s="60">
        <v>0.71132499999999887</v>
      </c>
      <c r="AE49" s="60">
        <v>0.77457499999999879</v>
      </c>
      <c r="AF49" s="60">
        <v>0.85969999999999869</v>
      </c>
      <c r="AG49" s="60">
        <v>0.87344999999999862</v>
      </c>
      <c r="AH49" s="60">
        <v>0.92849999999999844</v>
      </c>
      <c r="AI49" s="60">
        <v>0.95117499999999855</v>
      </c>
      <c r="AJ49" s="60">
        <v>0.99289999999999845</v>
      </c>
      <c r="AK49" s="60">
        <v>0.95980169999999998</v>
      </c>
      <c r="AL49" s="60">
        <v>0.98819820000000003</v>
      </c>
      <c r="AM49" s="60">
        <v>0.95317585000000016</v>
      </c>
      <c r="AN49" s="60">
        <v>1.0544567</v>
      </c>
      <c r="AO49" s="60">
        <v>1.0450110775499999</v>
      </c>
      <c r="AP49" s="60">
        <v>1.0784432235499999</v>
      </c>
      <c r="AQ49" s="60">
        <v>1.0457739968499999</v>
      </c>
      <c r="AR49" s="60">
        <v>1.0634877335499999</v>
      </c>
      <c r="AS49" s="60">
        <v>1.0213974947</v>
      </c>
      <c r="AT49" s="60">
        <v>0.96651179295000023</v>
      </c>
      <c r="AU49" s="60">
        <v>1.00280441305</v>
      </c>
      <c r="AV49" s="60">
        <v>0.85805893359999996</v>
      </c>
      <c r="AW49" s="60">
        <v>0.82533859319999991</v>
      </c>
      <c r="AX49" s="60">
        <v>0.8106670681999999</v>
      </c>
      <c r="AY49" s="60">
        <v>0.72808152725000008</v>
      </c>
      <c r="AZ49" s="60">
        <v>0.77243402059999999</v>
      </c>
      <c r="BA49" s="61">
        <v>0.81906012705000009</v>
      </c>
      <c r="BB49" s="61">
        <v>0.86220602566505011</v>
      </c>
      <c r="BC49" s="62">
        <v>0.85305616790735017</v>
      </c>
      <c r="BD49" s="64">
        <v>-1.0612147775982295E-2</v>
      </c>
      <c r="BE49" s="64">
        <v>-2.07629049782736E-2</v>
      </c>
      <c r="BF49" s="64">
        <v>2.2163882668074805E-4</v>
      </c>
    </row>
    <row r="50" spans="1:58" x14ac:dyDescent="0.2">
      <c r="A50" s="68" t="s">
        <v>72</v>
      </c>
      <c r="B50" s="60">
        <v>0</v>
      </c>
      <c r="C50" s="60">
        <v>0</v>
      </c>
      <c r="D50" s="60">
        <v>0</v>
      </c>
      <c r="E50" s="60">
        <v>0</v>
      </c>
      <c r="F50" s="60">
        <v>9.3930000000000013E-2</v>
      </c>
      <c r="G50" s="60">
        <v>7.4740000000000001E-2</v>
      </c>
      <c r="H50" s="60">
        <v>0.39794000000000007</v>
      </c>
      <c r="I50" s="60">
        <v>1.1716000000000002</v>
      </c>
      <c r="J50" s="60">
        <v>1.1312000000000002</v>
      </c>
      <c r="K50" s="60">
        <v>1.4140000000000004</v>
      </c>
      <c r="L50" s="60">
        <v>1.4584400000000002</v>
      </c>
      <c r="M50" s="60">
        <v>1.6745800000000004</v>
      </c>
      <c r="N50" s="60">
        <v>1.6099400000000004</v>
      </c>
      <c r="O50" s="60">
        <v>1.6493300000000002</v>
      </c>
      <c r="P50" s="60">
        <v>1.5937800000000002</v>
      </c>
      <c r="Q50" s="60">
        <v>2.0432300000000003</v>
      </c>
      <c r="R50" s="60">
        <v>2.3331000000000004</v>
      </c>
      <c r="S50" s="60">
        <v>2.5441900000000004</v>
      </c>
      <c r="T50" s="60">
        <v>2.7512400000000006</v>
      </c>
      <c r="U50" s="60">
        <v>2.2563400000000002</v>
      </c>
      <c r="V50" s="60">
        <v>2.3937000000000004</v>
      </c>
      <c r="W50" s="60">
        <v>2.8199200000000006</v>
      </c>
      <c r="X50" s="60">
        <v>3.0188900000000003</v>
      </c>
      <c r="Y50" s="60">
        <v>3.8955700000000006</v>
      </c>
      <c r="Z50" s="60">
        <v>5.000510000000002</v>
      </c>
      <c r="AA50" s="88">
        <v>5.7794392095119989</v>
      </c>
      <c r="AB50" s="60">
        <v>6.5110236012359994</v>
      </c>
      <c r="AC50" s="60">
        <v>6.8079415345199994</v>
      </c>
      <c r="AD50" s="60">
        <v>6.6779665153200005</v>
      </c>
      <c r="AE50" s="60">
        <v>7.3217927738880002</v>
      </c>
      <c r="AF50" s="60">
        <v>8.9793242014320001</v>
      </c>
      <c r="AG50" s="60">
        <v>10.048968619056</v>
      </c>
      <c r="AH50" s="60">
        <v>13.148897822172003</v>
      </c>
      <c r="AI50" s="60">
        <v>13.498705590192001</v>
      </c>
      <c r="AJ50" s="60">
        <v>15.45253007112</v>
      </c>
      <c r="AK50" s="60">
        <v>17.696398806432001</v>
      </c>
      <c r="AL50" s="60">
        <v>19.069434913103997</v>
      </c>
      <c r="AM50" s="60">
        <v>21.803434446779999</v>
      </c>
      <c r="AN50" s="60">
        <v>24.828727994640001</v>
      </c>
      <c r="AO50" s="60">
        <v>29.269074573648002</v>
      </c>
      <c r="AP50" s="60">
        <v>34.70195539062</v>
      </c>
      <c r="AQ50" s="60">
        <v>36.317369912903999</v>
      </c>
      <c r="AR50" s="60">
        <v>36.957271925699999</v>
      </c>
      <c r="AS50" s="60">
        <v>40.592173308804</v>
      </c>
      <c r="AT50" s="60">
        <v>36.307721767247997</v>
      </c>
      <c r="AU50" s="60">
        <v>36.196468149852002</v>
      </c>
      <c r="AV50" s="60">
        <v>33.646083325992002</v>
      </c>
      <c r="AW50" s="60">
        <v>33.225614138879997</v>
      </c>
      <c r="AX50" s="60">
        <v>30.328096032971995</v>
      </c>
      <c r="AY50" s="60">
        <v>27.523899922000002</v>
      </c>
      <c r="AZ50" s="60">
        <v>28.537825419000004</v>
      </c>
      <c r="BA50" s="61">
        <v>29.121200175000002</v>
      </c>
      <c r="BB50" s="61">
        <v>31.710825526000001</v>
      </c>
      <c r="BC50" s="62">
        <v>31.468875793750971</v>
      </c>
      <c r="BD50" s="64">
        <v>-7.6298780695776003E-3</v>
      </c>
      <c r="BE50" s="64">
        <v>-1.5193822287651759E-2</v>
      </c>
      <c r="BF50" s="64">
        <v>8.1761611606408074E-3</v>
      </c>
    </row>
    <row r="51" spans="1:58" x14ac:dyDescent="0.2">
      <c r="A51" s="68" t="s">
        <v>73</v>
      </c>
      <c r="B51" s="60">
        <v>0</v>
      </c>
      <c r="C51" s="60">
        <v>0</v>
      </c>
      <c r="D51" s="60">
        <v>0</v>
      </c>
      <c r="E51" s="60">
        <v>0</v>
      </c>
      <c r="F51" s="60">
        <v>0</v>
      </c>
      <c r="G51" s="60">
        <v>0</v>
      </c>
      <c r="H51" s="60">
        <v>0</v>
      </c>
      <c r="I51" s="60">
        <v>0</v>
      </c>
      <c r="J51" s="60">
        <v>0</v>
      </c>
      <c r="K51" s="60">
        <v>0</v>
      </c>
      <c r="L51" s="60">
        <v>0</v>
      </c>
      <c r="M51" s="60">
        <v>0</v>
      </c>
      <c r="N51" s="60">
        <v>0</v>
      </c>
      <c r="O51" s="60">
        <v>0</v>
      </c>
      <c r="P51" s="60">
        <v>0</v>
      </c>
      <c r="Q51" s="60">
        <v>0</v>
      </c>
      <c r="R51" s="60">
        <v>0</v>
      </c>
      <c r="S51" s="60">
        <v>0</v>
      </c>
      <c r="T51" s="60">
        <v>0</v>
      </c>
      <c r="U51" s="60">
        <v>0</v>
      </c>
      <c r="V51" s="60">
        <v>0.10250000000000001</v>
      </c>
      <c r="W51" s="60">
        <v>0.22755</v>
      </c>
      <c r="X51" s="60">
        <v>0.32595000000000002</v>
      </c>
      <c r="Y51" s="60">
        <v>0.46535000000000004</v>
      </c>
      <c r="Z51" s="60">
        <v>0.73082500000000006</v>
      </c>
      <c r="AA51" s="88">
        <v>0.67099999999999893</v>
      </c>
      <c r="AB51" s="60">
        <v>0.71687499999999893</v>
      </c>
      <c r="AC51" s="60">
        <v>0.8091499999999987</v>
      </c>
      <c r="AD51" s="60">
        <v>0.88307499999999861</v>
      </c>
      <c r="AE51" s="60">
        <v>0.87667499999999865</v>
      </c>
      <c r="AF51" s="60">
        <v>0.87754999999999872</v>
      </c>
      <c r="AG51" s="60">
        <v>0.94032499999999852</v>
      </c>
      <c r="AH51" s="60">
        <v>0.92887499999999856</v>
      </c>
      <c r="AI51" s="60">
        <v>0.92064999999999864</v>
      </c>
      <c r="AJ51" s="60">
        <v>0.92262499999999859</v>
      </c>
      <c r="AK51" s="60">
        <v>0.90229999999999866</v>
      </c>
      <c r="AL51" s="60">
        <v>1.0179999999999985</v>
      </c>
      <c r="AM51" s="60">
        <v>1.0359749999999985</v>
      </c>
      <c r="AN51" s="60">
        <v>1.0330499999999985</v>
      </c>
      <c r="AO51" s="60">
        <v>1.0285499999999985</v>
      </c>
      <c r="AP51" s="60">
        <v>0.97997499999999838</v>
      </c>
      <c r="AQ51" s="60">
        <v>0.96502499999999847</v>
      </c>
      <c r="AR51" s="60">
        <v>1.0293249999999985</v>
      </c>
      <c r="AS51" s="60">
        <v>0.92862499999999859</v>
      </c>
      <c r="AT51" s="60">
        <v>1.1432249999999982</v>
      </c>
      <c r="AU51" s="60">
        <v>1.5462499999999977</v>
      </c>
      <c r="AV51" s="60">
        <v>1.2536749999999979</v>
      </c>
      <c r="AW51" s="60">
        <v>1.0923999999999983</v>
      </c>
      <c r="AX51" s="60">
        <v>1.0824749999999983</v>
      </c>
      <c r="AY51" s="60">
        <v>0.92244999999999855</v>
      </c>
      <c r="AZ51" s="60">
        <v>0.89117499999999861</v>
      </c>
      <c r="BA51" s="61">
        <v>0.98292499999999838</v>
      </c>
      <c r="BB51" s="61">
        <v>0.79317499999999874</v>
      </c>
      <c r="BC51" s="62">
        <v>0.81208381430363752</v>
      </c>
      <c r="BD51" s="64">
        <v>2.3839397741530988E-2</v>
      </c>
      <c r="BE51" s="64">
        <v>-2.5724795895552321E-2</v>
      </c>
      <c r="BF51" s="64">
        <v>2.109934967239264E-4</v>
      </c>
    </row>
    <row r="52" spans="1:58" x14ac:dyDescent="0.2">
      <c r="A52" s="68" t="s">
        <v>74</v>
      </c>
      <c r="B52" s="60">
        <v>0</v>
      </c>
      <c r="C52" s="60">
        <v>0</v>
      </c>
      <c r="D52" s="60">
        <v>0</v>
      </c>
      <c r="E52" s="60">
        <v>0</v>
      </c>
      <c r="F52" s="60">
        <v>2.4999999999999963E-4</v>
      </c>
      <c r="G52" s="60">
        <v>3.8499999999999937E-2</v>
      </c>
      <c r="H52" s="60">
        <v>9.2999999999999847E-2</v>
      </c>
      <c r="I52" s="60">
        <v>0.11799999999999981</v>
      </c>
      <c r="J52" s="60">
        <v>0.15974999999999975</v>
      </c>
      <c r="K52" s="60">
        <v>0.33649999999999947</v>
      </c>
      <c r="L52" s="60">
        <v>0.54199999999999915</v>
      </c>
      <c r="M52" s="60">
        <v>0.56574999999999909</v>
      </c>
      <c r="N52" s="60">
        <v>0.64599999999999891</v>
      </c>
      <c r="O52" s="60">
        <v>0.70874999999999888</v>
      </c>
      <c r="P52" s="60">
        <v>0.79499999999999871</v>
      </c>
      <c r="Q52" s="60">
        <v>0.90699999999999859</v>
      </c>
      <c r="R52" s="60">
        <v>0.97849999999999837</v>
      </c>
      <c r="S52" s="60">
        <v>1.0334999999999985</v>
      </c>
      <c r="T52" s="60">
        <v>1.1362499999999982</v>
      </c>
      <c r="U52" s="60">
        <v>1.267249999999998</v>
      </c>
      <c r="V52" s="60">
        <v>1.3267499999999981</v>
      </c>
      <c r="W52" s="60">
        <v>1.3587499999999979</v>
      </c>
      <c r="X52" s="60">
        <v>1.4567499999999978</v>
      </c>
      <c r="Y52" s="60">
        <v>1.4669999999999979</v>
      </c>
      <c r="Z52" s="60">
        <v>1.5954999999999975</v>
      </c>
      <c r="AA52" s="88">
        <v>1.7077499999999972</v>
      </c>
      <c r="AB52" s="60">
        <v>1.9169999999999972</v>
      </c>
      <c r="AC52" s="60">
        <v>2.014999999999997</v>
      </c>
      <c r="AD52" s="60">
        <v>2.1139999999999968</v>
      </c>
      <c r="AE52" s="60">
        <v>2.0852499999999967</v>
      </c>
      <c r="AF52" s="60">
        <v>2.2979999999999965</v>
      </c>
      <c r="AG52" s="60">
        <v>2.4874999999999963</v>
      </c>
      <c r="AH52" s="60">
        <v>2.4014999999999964</v>
      </c>
      <c r="AI52" s="60">
        <v>2.471999999999996</v>
      </c>
      <c r="AJ52" s="60">
        <v>2.5612499999999963</v>
      </c>
      <c r="AK52" s="60">
        <v>2.5469999999999962</v>
      </c>
      <c r="AL52" s="60">
        <v>2.6509999999999958</v>
      </c>
      <c r="AM52" s="60">
        <v>2.6019999999999963</v>
      </c>
      <c r="AN52" s="60">
        <v>2.7502499999999959</v>
      </c>
      <c r="AO52" s="60">
        <v>2.8372499999999956</v>
      </c>
      <c r="AP52" s="60">
        <v>2.9127499999999955</v>
      </c>
      <c r="AQ52" s="60">
        <v>2.8322499999999957</v>
      </c>
      <c r="AR52" s="60">
        <v>2.7577499999999957</v>
      </c>
      <c r="AS52" s="60">
        <v>2.9382499999999956</v>
      </c>
      <c r="AT52" s="60">
        <v>2.8202499999999953</v>
      </c>
      <c r="AU52" s="60">
        <v>3.1502499999999953</v>
      </c>
      <c r="AV52" s="60">
        <v>2.7942499999999955</v>
      </c>
      <c r="AW52" s="60">
        <v>3.0629999999999953</v>
      </c>
      <c r="AX52" s="60">
        <v>3.2257499999999948</v>
      </c>
      <c r="AY52" s="60">
        <v>2.7942499999999955</v>
      </c>
      <c r="AZ52" s="60">
        <v>2.9854999999999956</v>
      </c>
      <c r="BA52" s="61">
        <v>3.136499999999995</v>
      </c>
      <c r="BB52" s="61">
        <v>3.1497499999999952</v>
      </c>
      <c r="BC52" s="62">
        <v>2.9930198266772909</v>
      </c>
      <c r="BD52" s="64">
        <v>-4.975955975004509E-2</v>
      </c>
      <c r="BE52" s="64">
        <v>1.3379510692539176E-2</v>
      </c>
      <c r="BF52" s="64">
        <v>7.7763859822301722E-4</v>
      </c>
    </row>
    <row r="53" spans="1:58" x14ac:dyDescent="0.2">
      <c r="A53" s="68" t="s">
        <v>75</v>
      </c>
      <c r="B53" s="60">
        <v>0</v>
      </c>
      <c r="C53" s="60">
        <v>0</v>
      </c>
      <c r="D53" s="60">
        <v>0</v>
      </c>
      <c r="E53" s="60">
        <v>0</v>
      </c>
      <c r="F53" s="60">
        <v>0</v>
      </c>
      <c r="G53" s="60">
        <v>0</v>
      </c>
      <c r="H53" s="60">
        <v>0</v>
      </c>
      <c r="I53" s="60">
        <v>0</v>
      </c>
      <c r="J53" s="60">
        <v>0</v>
      </c>
      <c r="K53" s="60">
        <v>0</v>
      </c>
      <c r="L53" s="60">
        <v>0</v>
      </c>
      <c r="M53" s="60">
        <v>0</v>
      </c>
      <c r="N53" s="60">
        <v>0</v>
      </c>
      <c r="O53" s="60">
        <v>0</v>
      </c>
      <c r="P53" s="60">
        <v>0</v>
      </c>
      <c r="Q53" s="60">
        <v>0</v>
      </c>
      <c r="R53" s="60">
        <v>0</v>
      </c>
      <c r="S53" s="60">
        <v>3.3991250000000008E-2</v>
      </c>
      <c r="T53" s="60">
        <v>3.7342500000000008E-2</v>
      </c>
      <c r="U53" s="60">
        <v>3.6385000000000008E-2</v>
      </c>
      <c r="V53" s="60">
        <v>4.6917500000000008E-2</v>
      </c>
      <c r="W53" s="60">
        <v>0.40023500000000006</v>
      </c>
      <c r="X53" s="60">
        <v>0.49981500000000006</v>
      </c>
      <c r="Y53" s="60">
        <v>1.1355949999999999</v>
      </c>
      <c r="Z53" s="60">
        <v>3.0189975000000007</v>
      </c>
      <c r="AA53" s="88">
        <v>3.2296475000000004</v>
      </c>
      <c r="AB53" s="60">
        <v>3.9563900000000003</v>
      </c>
      <c r="AC53" s="60">
        <v>4.3288575000000007</v>
      </c>
      <c r="AD53" s="60">
        <v>4.7415400000000005</v>
      </c>
      <c r="AE53" s="60">
        <v>5.0278325000000006</v>
      </c>
      <c r="AF53" s="60">
        <v>6.5042975000000007</v>
      </c>
      <c r="AG53" s="60">
        <v>7.5699950000000005</v>
      </c>
      <c r="AH53" s="60">
        <v>9.3078575000000008</v>
      </c>
      <c r="AI53" s="60">
        <v>9.8344825000000018</v>
      </c>
      <c r="AJ53" s="60">
        <v>11.855765000000002</v>
      </c>
      <c r="AK53" s="60">
        <v>13.946945000000003</v>
      </c>
      <c r="AL53" s="60">
        <v>15.345852500000003</v>
      </c>
      <c r="AM53" s="60">
        <v>16.639435000000002</v>
      </c>
      <c r="AN53" s="60">
        <v>20.048135000000002</v>
      </c>
      <c r="AO53" s="60">
        <v>21.168410000000002</v>
      </c>
      <c r="AP53" s="60">
        <v>25.723237500000003</v>
      </c>
      <c r="AQ53" s="60">
        <v>29.197047500000004</v>
      </c>
      <c r="AR53" s="60">
        <v>33.890712500000006</v>
      </c>
      <c r="AS53" s="60">
        <v>35.298237500000006</v>
      </c>
      <c r="AT53" s="60">
        <v>33.722192500000006</v>
      </c>
      <c r="AU53" s="60">
        <v>35.821032500000008</v>
      </c>
      <c r="AV53" s="60">
        <v>41.839877500000007</v>
      </c>
      <c r="AW53" s="60">
        <v>43.319215000000007</v>
      </c>
      <c r="AX53" s="60">
        <v>43.966485000000006</v>
      </c>
      <c r="AY53" s="60">
        <v>46.646527500000005</v>
      </c>
      <c r="AZ53" s="60">
        <v>45.959042500000002</v>
      </c>
      <c r="BA53" s="61">
        <v>44.504600000000011</v>
      </c>
      <c r="BB53" s="61">
        <v>51.568077500000001</v>
      </c>
      <c r="BC53" s="62">
        <v>47.298202000000003</v>
      </c>
      <c r="BD53" s="64">
        <v>-8.2800750134615742E-2</v>
      </c>
      <c r="BE53" s="64">
        <v>4.2869639244377922E-2</v>
      </c>
      <c r="BF53" s="64">
        <v>1.228889537380096E-2</v>
      </c>
    </row>
    <row r="54" spans="1:58" x14ac:dyDescent="0.2">
      <c r="A54" s="68" t="s">
        <v>76</v>
      </c>
      <c r="B54" s="60">
        <v>0</v>
      </c>
      <c r="C54" s="60">
        <v>0</v>
      </c>
      <c r="D54" s="60">
        <v>0</v>
      </c>
      <c r="E54" s="60">
        <v>0</v>
      </c>
      <c r="F54" s="60">
        <v>0</v>
      </c>
      <c r="G54" s="60">
        <v>0</v>
      </c>
      <c r="H54" s="60">
        <v>0</v>
      </c>
      <c r="I54" s="60">
        <v>0</v>
      </c>
      <c r="J54" s="60">
        <v>0</v>
      </c>
      <c r="K54" s="60">
        <v>0</v>
      </c>
      <c r="L54" s="60">
        <v>0</v>
      </c>
      <c r="M54" s="60">
        <v>0</v>
      </c>
      <c r="N54" s="60">
        <v>0</v>
      </c>
      <c r="O54" s="60">
        <v>0</v>
      </c>
      <c r="P54" s="60">
        <v>0</v>
      </c>
      <c r="Q54" s="60">
        <v>0</v>
      </c>
      <c r="R54" s="60">
        <v>0</v>
      </c>
      <c r="S54" s="60">
        <v>0</v>
      </c>
      <c r="T54" s="60">
        <v>0</v>
      </c>
      <c r="U54" s="60">
        <v>0</v>
      </c>
      <c r="V54" s="60">
        <v>84.991494591937055</v>
      </c>
      <c r="W54" s="60">
        <v>89.696576941986223</v>
      </c>
      <c r="X54" s="60">
        <v>91.639085545722693</v>
      </c>
      <c r="Y54" s="60">
        <v>97.11312684365781</v>
      </c>
      <c r="Z54" s="60">
        <v>98.172160766961653</v>
      </c>
      <c r="AA54" s="88">
        <v>120.96741642084562</v>
      </c>
      <c r="AB54" s="60">
        <v>114.94682276302851</v>
      </c>
      <c r="AC54" s="60">
        <v>97.995181907571279</v>
      </c>
      <c r="AD54" s="60">
        <v>87.931047197640112</v>
      </c>
      <c r="AE54" s="60">
        <v>76.98391101278267</v>
      </c>
      <c r="AF54" s="60">
        <v>72.127876106194677</v>
      </c>
      <c r="AG54" s="60">
        <v>83.662733529990149</v>
      </c>
      <c r="AH54" s="60">
        <v>75.334316617502452</v>
      </c>
      <c r="AI54" s="60">
        <v>69.750491642084569</v>
      </c>
      <c r="AJ54" s="60">
        <v>74.103982300884937</v>
      </c>
      <c r="AK54" s="60">
        <v>74.198623402163221</v>
      </c>
      <c r="AL54" s="60">
        <v>71.927236971484746</v>
      </c>
      <c r="AM54" s="60">
        <v>70.791543756145515</v>
      </c>
      <c r="AN54" s="60">
        <v>72.211160275319585</v>
      </c>
      <c r="AO54" s="60">
        <v>71.643313667649977</v>
      </c>
      <c r="AP54" s="60">
        <v>72.211160275319585</v>
      </c>
      <c r="AQ54" s="60">
        <v>70.03441494591938</v>
      </c>
      <c r="AR54" s="60">
        <v>66.059488692232065</v>
      </c>
      <c r="AS54" s="60">
        <v>62.747050147492637</v>
      </c>
      <c r="AT54" s="60">
        <v>48.908628318584071</v>
      </c>
      <c r="AU54" s="60">
        <v>54.560594886922317</v>
      </c>
      <c r="AV54" s="60">
        <v>56.126905113077683</v>
      </c>
      <c r="AW54" s="60">
        <v>51.838716814159298</v>
      </c>
      <c r="AX54" s="60">
        <v>47.69911504424779</v>
      </c>
      <c r="AY54" s="60">
        <v>40.317109144542783</v>
      </c>
      <c r="AZ54" s="60">
        <v>31.988692232055062</v>
      </c>
      <c r="BA54" s="61">
        <v>31.420845624385457</v>
      </c>
      <c r="BB54" s="61">
        <v>30.190511307767945</v>
      </c>
      <c r="BC54" s="62">
        <v>30.569075712881027</v>
      </c>
      <c r="BD54" s="64">
        <v>1.2539184952978122E-2</v>
      </c>
      <c r="BE54" s="64">
        <v>-7.5315610283024581E-2</v>
      </c>
      <c r="BF54" s="64">
        <v>7.9423774525170104E-3</v>
      </c>
    </row>
    <row r="55" spans="1:58" x14ac:dyDescent="0.2">
      <c r="A55" s="68" t="s">
        <v>77</v>
      </c>
      <c r="B55" s="60">
        <v>0.85945700000000003</v>
      </c>
      <c r="C55" s="60">
        <v>0.83852300000000002</v>
      </c>
      <c r="D55" s="60">
        <v>1.4107190000000001</v>
      </c>
      <c r="E55" s="60">
        <v>3.185457</v>
      </c>
      <c r="F55" s="60">
        <v>6.206931</v>
      </c>
      <c r="G55" s="60">
        <v>11.82771</v>
      </c>
      <c r="H55" s="60">
        <v>19.070874</v>
      </c>
      <c r="I55" s="60">
        <v>27.063010000000002</v>
      </c>
      <c r="J55" s="60">
        <v>29.280851000000002</v>
      </c>
      <c r="K55" s="60">
        <v>35.022582</v>
      </c>
      <c r="L55" s="60">
        <v>36.697302000000001</v>
      </c>
      <c r="M55" s="60">
        <v>38.924447000000001</v>
      </c>
      <c r="N55" s="60">
        <v>41.371399000000004</v>
      </c>
      <c r="O55" s="60">
        <v>42.913537000000005</v>
      </c>
      <c r="P55" s="60">
        <v>47.016601000000001</v>
      </c>
      <c r="Q55" s="60">
        <v>46.877041000000006</v>
      </c>
      <c r="R55" s="60">
        <v>47.512039000000001</v>
      </c>
      <c r="S55" s="60">
        <v>47.274787000000003</v>
      </c>
      <c r="T55" s="60">
        <v>49.278635999999999</v>
      </c>
      <c r="U55" s="60">
        <v>50.417213000000004</v>
      </c>
      <c r="V55" s="60">
        <v>54.222549000000001</v>
      </c>
      <c r="W55" s="60">
        <v>55.125037000000006</v>
      </c>
      <c r="X55" s="60">
        <v>56.616003000000006</v>
      </c>
      <c r="Y55" s="60">
        <v>53.928309999999996</v>
      </c>
      <c r="Z55" s="60">
        <v>52.702508000000002</v>
      </c>
      <c r="AA55" s="88">
        <v>54.873829000000001</v>
      </c>
      <c r="AB55" s="60">
        <v>59.276947</v>
      </c>
      <c r="AC55" s="60">
        <v>58.992012000000003</v>
      </c>
      <c r="AD55" s="60">
        <v>67.227215000000001</v>
      </c>
      <c r="AE55" s="60">
        <v>69.225249000000005</v>
      </c>
      <c r="AF55" s="60">
        <v>73.808632000000003</v>
      </c>
      <c r="AG55" s="60">
        <v>85.984079000000008</v>
      </c>
      <c r="AH55" s="60">
        <v>88.418238000000002</v>
      </c>
      <c r="AI55" s="60">
        <v>91.940490000000011</v>
      </c>
      <c r="AJ55" s="60">
        <v>97.887689999999992</v>
      </c>
      <c r="AK55" s="60">
        <v>101.34171000000001</v>
      </c>
      <c r="AL55" s="60">
        <v>100.85319000000001</v>
      </c>
      <c r="AM55" s="60">
        <v>99.534149999999997</v>
      </c>
      <c r="AN55" s="60">
        <v>99.809181204633816</v>
      </c>
      <c r="AO55" s="60">
        <v>101.98790729349187</v>
      </c>
      <c r="AP55" s="60">
        <v>99.38657189629879</v>
      </c>
      <c r="AQ55" s="60">
        <v>94.260237426140961</v>
      </c>
      <c r="AR55" s="60">
        <v>95.300514327390701</v>
      </c>
      <c r="AS55" s="60">
        <v>97.832526279983924</v>
      </c>
      <c r="AT55" s="60">
        <v>91.223702400838746</v>
      </c>
      <c r="AU55" s="60">
        <v>98.492842982330373</v>
      </c>
      <c r="AV55" s="60">
        <v>81.918507487710869</v>
      </c>
      <c r="AW55" s="60">
        <v>76.898738954922209</v>
      </c>
      <c r="AX55" s="60">
        <v>76.325754511082664</v>
      </c>
      <c r="AY55" s="60">
        <v>70.055507470378274</v>
      </c>
      <c r="AZ55" s="60">
        <v>72.045457543699428</v>
      </c>
      <c r="BA55" s="61">
        <v>81.18699914752699</v>
      </c>
      <c r="BB55" s="61">
        <v>78.829892928517296</v>
      </c>
      <c r="BC55" s="62">
        <v>78.896781246993726</v>
      </c>
      <c r="BD55" s="64">
        <v>8.4851464325952364E-4</v>
      </c>
      <c r="BE55" s="64">
        <v>-1.8795414329922489E-2</v>
      </c>
      <c r="BF55" s="64">
        <v>2.049875574707824E-2</v>
      </c>
    </row>
    <row r="56" spans="1:58" x14ac:dyDescent="0.2">
      <c r="A56" s="68" t="s">
        <v>78</v>
      </c>
      <c r="B56" s="60">
        <v>0.34593750000000001</v>
      </c>
      <c r="C56" s="60">
        <v>0.42303750000000007</v>
      </c>
      <c r="D56" s="60">
        <v>0.48956000000000005</v>
      </c>
      <c r="E56" s="60">
        <v>0.61189750000000009</v>
      </c>
      <c r="F56" s="60">
        <v>0.75878875000000012</v>
      </c>
      <c r="G56" s="60">
        <v>0.99709750000000008</v>
      </c>
      <c r="H56" s="60">
        <v>1.1850550000000002</v>
      </c>
      <c r="I56" s="60">
        <v>1.4532862500000003</v>
      </c>
      <c r="J56" s="60">
        <v>1.5812325000000003</v>
      </c>
      <c r="K56" s="60">
        <v>1.7290962500000002</v>
      </c>
      <c r="L56" s="60">
        <v>1.8334650000000003</v>
      </c>
      <c r="M56" s="60">
        <v>1.9658074999999999</v>
      </c>
      <c r="N56" s="60">
        <v>2.0784200000000004</v>
      </c>
      <c r="O56" s="60">
        <v>2.3354374999999998</v>
      </c>
      <c r="P56" s="60">
        <v>2.7378925000000005</v>
      </c>
      <c r="Q56" s="60">
        <v>3.2529800000000004</v>
      </c>
      <c r="R56" s="60">
        <v>3.2327675</v>
      </c>
      <c r="S56" s="60">
        <v>4.0268300000000004</v>
      </c>
      <c r="T56" s="60">
        <v>4.3348300000000011</v>
      </c>
      <c r="U56" s="60">
        <v>4.8324425000000009</v>
      </c>
      <c r="V56" s="60">
        <v>9.6704918117010834</v>
      </c>
      <c r="W56" s="60">
        <v>10.197332323008851</v>
      </c>
      <c r="X56" s="60">
        <v>11.266014906588005</v>
      </c>
      <c r="Y56" s="60">
        <v>11.424481104965587</v>
      </c>
      <c r="Z56" s="60">
        <v>12.01114116273353</v>
      </c>
      <c r="AA56" s="88">
        <v>8.377307527312686</v>
      </c>
      <c r="AB56" s="60">
        <v>7.8755817536184862</v>
      </c>
      <c r="AC56" s="60">
        <v>7.4892862290304816</v>
      </c>
      <c r="AD56" s="60">
        <v>5.1668783268416911</v>
      </c>
      <c r="AE56" s="60">
        <v>3.8728360735044243</v>
      </c>
      <c r="AF56" s="60">
        <v>3.6787713112300882</v>
      </c>
      <c r="AG56" s="60">
        <v>2.6997621683903641</v>
      </c>
      <c r="AH56" s="60">
        <v>3.4558634147374625</v>
      </c>
      <c r="AI56" s="60">
        <v>3.1263939733470991</v>
      </c>
      <c r="AJ56" s="60">
        <v>2.841380777127827</v>
      </c>
      <c r="AK56" s="60">
        <v>2.9979694231278269</v>
      </c>
      <c r="AL56" s="60">
        <v>3.056412385926254</v>
      </c>
      <c r="AM56" s="60">
        <v>3.1486744521278269</v>
      </c>
      <c r="AN56" s="60">
        <v>3.2010244579262537</v>
      </c>
      <c r="AO56" s="60">
        <v>3.9660796981278268</v>
      </c>
      <c r="AP56" s="60">
        <v>3.8621483281878066</v>
      </c>
      <c r="AQ56" s="60">
        <v>4.4497234242871206</v>
      </c>
      <c r="AR56" s="60">
        <v>4.2696817217305769</v>
      </c>
      <c r="AS56" s="60">
        <v>3.6406633166175002</v>
      </c>
      <c r="AT56" s="60">
        <v>2.9562094041986211</v>
      </c>
      <c r="AU56" s="60">
        <v>3.5542982770239298</v>
      </c>
      <c r="AV56" s="60">
        <v>4.2227877293236347</v>
      </c>
      <c r="AW56" s="60">
        <v>3.9464010855358289</v>
      </c>
      <c r="AX56" s="60">
        <v>4.1793998524582081</v>
      </c>
      <c r="AY56" s="60">
        <v>4.1157172766199777</v>
      </c>
      <c r="AZ56" s="60">
        <v>4.5195455936445397</v>
      </c>
      <c r="BA56" s="61">
        <v>4.619757998413764</v>
      </c>
      <c r="BB56" s="61">
        <v>5.3111180514132394</v>
      </c>
      <c r="BC56" s="62">
        <v>5.3071331043430598</v>
      </c>
      <c r="BD56" s="64">
        <v>-7.5030286120625345E-4</v>
      </c>
      <c r="BE56" s="64">
        <v>2.206624459662665E-2</v>
      </c>
      <c r="BF56" s="64">
        <v>1.3788854691370162E-3</v>
      </c>
    </row>
    <row r="57" spans="1:58" s="55" customFormat="1" x14ac:dyDescent="0.2">
      <c r="A57" s="65" t="s">
        <v>79</v>
      </c>
      <c r="B57" s="66">
        <v>37.914530597205648</v>
      </c>
      <c r="C57" s="66">
        <v>42.926025346260417</v>
      </c>
      <c r="D57" s="66">
        <v>51.436106277921901</v>
      </c>
      <c r="E57" s="66">
        <v>66.640430301088742</v>
      </c>
      <c r="F57" s="66">
        <v>85.953154658419166</v>
      </c>
      <c r="G57" s="66">
        <v>108.53882576430824</v>
      </c>
      <c r="H57" s="66">
        <v>133.65578537711801</v>
      </c>
      <c r="I57" s="66">
        <v>162.71074035381838</v>
      </c>
      <c r="J57" s="66">
        <v>184.91982237552412</v>
      </c>
      <c r="K57" s="66">
        <v>209.4446441819905</v>
      </c>
      <c r="L57" s="66">
        <v>224.85957885612615</v>
      </c>
      <c r="M57" s="66">
        <v>244.47502858856916</v>
      </c>
      <c r="N57" s="66">
        <v>256.03448251405609</v>
      </c>
      <c r="O57" s="66">
        <v>266.3357784750965</v>
      </c>
      <c r="P57" s="66">
        <v>281.1931892219871</v>
      </c>
      <c r="Q57" s="66">
        <v>280.88426999149345</v>
      </c>
      <c r="R57" s="66">
        <v>278.12327506599712</v>
      </c>
      <c r="S57" s="66">
        <v>272.82873737005417</v>
      </c>
      <c r="T57" s="66">
        <v>283.70487073670341</v>
      </c>
      <c r="U57" s="66">
        <v>297.17596572672676</v>
      </c>
      <c r="V57" s="66">
        <v>402.67718016042352</v>
      </c>
      <c r="W57" s="66">
        <v>412.97058148841461</v>
      </c>
      <c r="X57" s="66">
        <v>431.24244138404663</v>
      </c>
      <c r="Y57" s="66">
        <v>435.03379890339153</v>
      </c>
      <c r="Z57" s="66">
        <v>447.2691424519407</v>
      </c>
      <c r="AA57" s="89">
        <v>482.76206763691607</v>
      </c>
      <c r="AB57" s="66">
        <v>488.76882459287384</v>
      </c>
      <c r="AC57" s="66">
        <v>461.98081452749489</v>
      </c>
      <c r="AD57" s="66">
        <v>464.31350434159583</v>
      </c>
      <c r="AE57" s="66">
        <v>450.93880070373228</v>
      </c>
      <c r="AF57" s="66">
        <v>476.38976664777033</v>
      </c>
      <c r="AG57" s="66">
        <v>527.8226358371212</v>
      </c>
      <c r="AH57" s="66">
        <v>515.69049846577911</v>
      </c>
      <c r="AI57" s="66">
        <v>523.14975087273149</v>
      </c>
      <c r="AJ57" s="66">
        <v>543.69894191359072</v>
      </c>
      <c r="AK57" s="66">
        <v>558.30586335493058</v>
      </c>
      <c r="AL57" s="66">
        <v>569.27245327658738</v>
      </c>
      <c r="AM57" s="66">
        <v>571.09115521420824</v>
      </c>
      <c r="AN57" s="66">
        <v>596.87927774678826</v>
      </c>
      <c r="AO57" s="66">
        <v>611.35946200356818</v>
      </c>
      <c r="AP57" s="66">
        <v>627.32994178139404</v>
      </c>
      <c r="AQ57" s="66">
        <v>622.57307666740803</v>
      </c>
      <c r="AR57" s="66">
        <v>617.13942072532666</v>
      </c>
      <c r="AS57" s="66">
        <v>625.64128717607457</v>
      </c>
      <c r="AT57" s="66">
        <v>577.12884359859072</v>
      </c>
      <c r="AU57" s="66">
        <v>622.58060114131808</v>
      </c>
      <c r="AV57" s="66">
        <v>580.13076285935017</v>
      </c>
      <c r="AW57" s="66">
        <v>565.3827168545414</v>
      </c>
      <c r="AX57" s="66">
        <v>554.37215846837921</v>
      </c>
      <c r="AY57" s="66">
        <v>499.97085810644768</v>
      </c>
      <c r="AZ57" s="66">
        <v>508.78887754939541</v>
      </c>
      <c r="BA57" s="66">
        <v>537.57911091432072</v>
      </c>
      <c r="BB57" s="66">
        <v>560.44847053675403</v>
      </c>
      <c r="BC57" s="66">
        <v>548.95567517321899</v>
      </c>
      <c r="BD57" s="67">
        <v>-2.0506426491855967E-2</v>
      </c>
      <c r="BE57" s="67">
        <v>-9.5894908007503332E-3</v>
      </c>
      <c r="BF57" s="67">
        <v>0.14262823049928947</v>
      </c>
    </row>
    <row r="58" spans="1:58" s="54" customFormat="1" x14ac:dyDescent="0.2">
      <c r="A58" s="68"/>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90"/>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70"/>
      <c r="BE58" s="70"/>
      <c r="BF58" s="70"/>
    </row>
    <row r="59" spans="1:58" s="54" customFormat="1" x14ac:dyDescent="0.2">
      <c r="A59" s="68" t="s">
        <v>80</v>
      </c>
      <c r="B59" s="69" t="s">
        <v>41</v>
      </c>
      <c r="C59" s="69" t="s">
        <v>41</v>
      </c>
      <c r="D59" s="69" t="s">
        <v>41</v>
      </c>
      <c r="E59" s="69" t="s">
        <v>41</v>
      </c>
      <c r="F59" s="69" t="s">
        <v>41</v>
      </c>
      <c r="G59" s="69" t="s">
        <v>41</v>
      </c>
      <c r="H59" s="69" t="s">
        <v>41</v>
      </c>
      <c r="I59" s="69" t="s">
        <v>41</v>
      </c>
      <c r="J59" s="69" t="s">
        <v>41</v>
      </c>
      <c r="K59" s="69" t="s">
        <v>41</v>
      </c>
      <c r="L59" s="69" t="s">
        <v>41</v>
      </c>
      <c r="M59" s="69" t="s">
        <v>41</v>
      </c>
      <c r="N59" s="69" t="s">
        <v>41</v>
      </c>
      <c r="O59" s="69" t="s">
        <v>41</v>
      </c>
      <c r="P59" s="69" t="s">
        <v>41</v>
      </c>
      <c r="Q59" s="69" t="s">
        <v>41</v>
      </c>
      <c r="R59" s="69" t="s">
        <v>41</v>
      </c>
      <c r="S59" s="69" t="s">
        <v>41</v>
      </c>
      <c r="T59" s="69" t="s">
        <v>41</v>
      </c>
      <c r="U59" s="69" t="s">
        <v>41</v>
      </c>
      <c r="V59" s="69">
        <v>13.259971976401177</v>
      </c>
      <c r="W59" s="69">
        <v>14.733085545722712</v>
      </c>
      <c r="X59" s="69">
        <v>14.551261799410025</v>
      </c>
      <c r="Y59" s="69">
        <v>14.36943805309734</v>
      </c>
      <c r="Z59" s="69">
        <v>15.09722050147492</v>
      </c>
      <c r="AA59" s="90">
        <v>15.397010324483773</v>
      </c>
      <c r="AB59" s="69">
        <v>14.733085545722712</v>
      </c>
      <c r="AC59" s="69">
        <v>11.458308259587017</v>
      </c>
      <c r="AD59" s="69">
        <v>8.4579727138643044</v>
      </c>
      <c r="AE59" s="69">
        <v>7.9120140117994078</v>
      </c>
      <c r="AF59" s="69">
        <v>7.8208584070796441</v>
      </c>
      <c r="AG59" s="69">
        <v>5.7296415929203519</v>
      </c>
      <c r="AH59" s="69">
        <v>5.4566622418879041</v>
      </c>
      <c r="AI59" s="69">
        <v>5.0920398230088475</v>
      </c>
      <c r="AJ59" s="69">
        <v>5.4566622418879041</v>
      </c>
      <c r="AK59" s="69">
        <v>5.2743510324483767</v>
      </c>
      <c r="AL59" s="69">
        <v>7.5654277286135674</v>
      </c>
      <c r="AM59" s="69">
        <v>7.5868761061946879</v>
      </c>
      <c r="AN59" s="69">
        <v>7.7799115044247769</v>
      </c>
      <c r="AO59" s="69">
        <v>9.1227914999999999</v>
      </c>
      <c r="AP59" s="69">
        <v>9.4232159999999983</v>
      </c>
      <c r="AQ59" s="69">
        <v>9.9616004999999994</v>
      </c>
      <c r="AR59" s="69">
        <v>8.7708089999999981</v>
      </c>
      <c r="AS59" s="69">
        <v>10.034574900000001</v>
      </c>
      <c r="AT59" s="69">
        <v>8.5681463999999998</v>
      </c>
      <c r="AU59" s="69">
        <v>8.1448750499999996</v>
      </c>
      <c r="AV59" s="69">
        <v>8.9201288999999999</v>
      </c>
      <c r="AW59" s="69">
        <v>9.3614455500000009</v>
      </c>
      <c r="AX59" s="69">
        <v>9.4029893999999992</v>
      </c>
      <c r="AY59" s="69">
        <v>9.8544460554265338</v>
      </c>
      <c r="AZ59" s="69">
        <v>11.146552499999983</v>
      </c>
      <c r="BA59" s="69">
        <v>10.930647499999983</v>
      </c>
      <c r="BB59" s="69">
        <v>10.616604999999984</v>
      </c>
      <c r="BC59" s="71">
        <v>10.815812499999982</v>
      </c>
      <c r="BD59" s="70">
        <v>1.8763766759712697E-2</v>
      </c>
      <c r="BE59" s="70">
        <v>1.9282576694398035E-2</v>
      </c>
      <c r="BF59" s="70">
        <v>2.8101361695556286E-3</v>
      </c>
    </row>
    <row r="60" spans="1:58" s="54" customFormat="1" x14ac:dyDescent="0.2">
      <c r="A60" s="68" t="s">
        <v>81</v>
      </c>
      <c r="B60" s="69" t="s">
        <v>41</v>
      </c>
      <c r="C60" s="69" t="s">
        <v>41</v>
      </c>
      <c r="D60" s="69" t="s">
        <v>41</v>
      </c>
      <c r="E60" s="69" t="s">
        <v>41</v>
      </c>
      <c r="F60" s="69" t="s">
        <v>41</v>
      </c>
      <c r="G60" s="69" t="s">
        <v>41</v>
      </c>
      <c r="H60" s="69" t="s">
        <v>41</v>
      </c>
      <c r="I60" s="69" t="s">
        <v>41</v>
      </c>
      <c r="J60" s="69" t="s">
        <v>41</v>
      </c>
      <c r="K60" s="69" t="s">
        <v>41</v>
      </c>
      <c r="L60" s="69" t="s">
        <v>41</v>
      </c>
      <c r="M60" s="69" t="s">
        <v>41</v>
      </c>
      <c r="N60" s="69" t="s">
        <v>41</v>
      </c>
      <c r="O60" s="69" t="s">
        <v>41</v>
      </c>
      <c r="P60" s="69" t="s">
        <v>41</v>
      </c>
      <c r="Q60" s="69" t="s">
        <v>41</v>
      </c>
      <c r="R60" s="69" t="s">
        <v>41</v>
      </c>
      <c r="S60" s="69" t="s">
        <v>41</v>
      </c>
      <c r="T60" s="69" t="s">
        <v>41</v>
      </c>
      <c r="U60" s="69" t="s">
        <v>41</v>
      </c>
      <c r="V60" s="69">
        <v>8.653183874139625</v>
      </c>
      <c r="W60" s="69">
        <v>8.8188711897738443</v>
      </c>
      <c r="X60" s="69">
        <v>9.9543441494591924</v>
      </c>
      <c r="Y60" s="69">
        <v>11.526033431661748</v>
      </c>
      <c r="Z60" s="69">
        <v>12.13823402163225</v>
      </c>
      <c r="AA60" s="90">
        <v>12.932503441494589</v>
      </c>
      <c r="AB60" s="69">
        <v>13.534875122910519</v>
      </c>
      <c r="AC60" s="69">
        <v>15.717828908554569</v>
      </c>
      <c r="AD60" s="69">
        <v>14.583292035398227</v>
      </c>
      <c r="AE60" s="69">
        <v>12.748562438544736</v>
      </c>
      <c r="AF60" s="69">
        <v>11.526033431661748</v>
      </c>
      <c r="AG60" s="69">
        <v>12.13823402163225</v>
      </c>
      <c r="AH60" s="69">
        <v>13.884035398230088</v>
      </c>
      <c r="AI60" s="69">
        <v>14.059083579154374</v>
      </c>
      <c r="AJ60" s="69">
        <v>14.321187807276299</v>
      </c>
      <c r="AK60" s="69">
        <v>15.193620452310716</v>
      </c>
      <c r="AL60" s="69">
        <v>15.106564405113074</v>
      </c>
      <c r="AM60" s="69">
        <v>15.542780727630284</v>
      </c>
      <c r="AN60" s="69">
        <v>15.280676499508356</v>
      </c>
      <c r="AO60" s="69">
        <v>18.534368770658798</v>
      </c>
      <c r="AP60" s="69">
        <v>19.002661792409047</v>
      </c>
      <c r="AQ60" s="69">
        <v>19.394776794493609</v>
      </c>
      <c r="AR60" s="69">
        <v>19.471535889872175</v>
      </c>
      <c r="AS60" s="69">
        <v>19.941451327433629</v>
      </c>
      <c r="AT60" s="69">
        <v>16.93198131760084</v>
      </c>
      <c r="AU60" s="69">
        <v>20.728362831858473</v>
      </c>
      <c r="AV60" s="69">
        <v>19.226184857423849</v>
      </c>
      <c r="AW60" s="69">
        <v>19.410098328416968</v>
      </c>
      <c r="AX60" s="69">
        <v>19.270277286135691</v>
      </c>
      <c r="AY60" s="69">
        <v>19.121439528023597</v>
      </c>
      <c r="AZ60" s="69">
        <v>17.898910521140607</v>
      </c>
      <c r="BA60" s="69">
        <v>17.787516224188789</v>
      </c>
      <c r="BB60" s="69">
        <v>18.208755162241882</v>
      </c>
      <c r="BC60" s="71">
        <v>19.319082930237517</v>
      </c>
      <c r="BD60" s="70">
        <v>6.097768672830739E-2</v>
      </c>
      <c r="BE60" s="70">
        <v>-6.6826878543665424E-3</v>
      </c>
      <c r="BF60" s="70">
        <v>5.0194336953331316E-3</v>
      </c>
    </row>
    <row r="61" spans="1:58" x14ac:dyDescent="0.2">
      <c r="A61" s="68" t="s">
        <v>82</v>
      </c>
      <c r="B61" s="60" t="s">
        <v>41</v>
      </c>
      <c r="C61" s="60" t="s">
        <v>41</v>
      </c>
      <c r="D61" s="60" t="s">
        <v>41</v>
      </c>
      <c r="E61" s="60" t="s">
        <v>41</v>
      </c>
      <c r="F61" s="60" t="s">
        <v>41</v>
      </c>
      <c r="G61" s="60" t="s">
        <v>41</v>
      </c>
      <c r="H61" s="60" t="s">
        <v>41</v>
      </c>
      <c r="I61" s="60" t="s">
        <v>41</v>
      </c>
      <c r="J61" s="60" t="s">
        <v>41</v>
      </c>
      <c r="K61" s="60" t="s">
        <v>41</v>
      </c>
      <c r="L61" s="60" t="s">
        <v>41</v>
      </c>
      <c r="M61" s="60" t="s">
        <v>41</v>
      </c>
      <c r="N61" s="60" t="s">
        <v>41</v>
      </c>
      <c r="O61" s="60" t="s">
        <v>41</v>
      </c>
      <c r="P61" s="60" t="s">
        <v>41</v>
      </c>
      <c r="Q61" s="60" t="s">
        <v>41</v>
      </c>
      <c r="R61" s="60" t="s">
        <v>41</v>
      </c>
      <c r="S61" s="60" t="s">
        <v>41</v>
      </c>
      <c r="T61" s="60" t="s">
        <v>41</v>
      </c>
      <c r="U61" s="60" t="s">
        <v>41</v>
      </c>
      <c r="V61" s="60">
        <v>9.0233749999999979</v>
      </c>
      <c r="W61" s="60">
        <v>10.925599999999998</v>
      </c>
      <c r="X61" s="60">
        <v>11.413349999999996</v>
      </c>
      <c r="Y61" s="60">
        <v>11.901099999999998</v>
      </c>
      <c r="Z61" s="60">
        <v>12.291299999999996</v>
      </c>
      <c r="AA61" s="88">
        <v>13.100964999999997</v>
      </c>
      <c r="AB61" s="60">
        <v>13.754549999999997</v>
      </c>
      <c r="AC61" s="60">
        <v>14.144749999999998</v>
      </c>
      <c r="AD61" s="60">
        <v>13.559449999999996</v>
      </c>
      <c r="AE61" s="60">
        <v>9.852549999999999</v>
      </c>
      <c r="AF61" s="60">
        <v>11.315799999999996</v>
      </c>
      <c r="AG61" s="60">
        <v>9.4623499999999989</v>
      </c>
      <c r="AH61" s="60">
        <v>7.4274569999999995</v>
      </c>
      <c r="AI61" s="60">
        <v>7.3630740000000001</v>
      </c>
      <c r="AJ61" s="60">
        <v>8.3366229999999995</v>
      </c>
      <c r="AK61" s="60">
        <v>5.2293628499999976</v>
      </c>
      <c r="AL61" s="60">
        <v>4.5940196999999987</v>
      </c>
      <c r="AM61" s="60">
        <v>4.8385154999999989</v>
      </c>
      <c r="AN61" s="60">
        <v>5.6937854999999979</v>
      </c>
      <c r="AO61" s="60">
        <v>6.2915234999999985</v>
      </c>
      <c r="AP61" s="60">
        <v>8.2983323699802582</v>
      </c>
      <c r="AQ61" s="60">
        <v>8.7969721984669054</v>
      </c>
      <c r="AR61" s="60">
        <v>10.64254674649772</v>
      </c>
      <c r="AS61" s="60">
        <v>10.580723811414368</v>
      </c>
      <c r="AT61" s="60">
        <v>10.139720597828468</v>
      </c>
      <c r="AU61" s="60">
        <v>11.024298483987717</v>
      </c>
      <c r="AV61" s="60">
        <v>12.161703389339765</v>
      </c>
      <c r="AW61" s="60">
        <v>12.952828305549462</v>
      </c>
      <c r="AX61" s="60">
        <v>13.562262046501425</v>
      </c>
      <c r="AY61" s="60">
        <v>14.977586232178108</v>
      </c>
      <c r="AZ61" s="60">
        <v>15.334623698727787</v>
      </c>
      <c r="BA61" s="61">
        <v>15.806066462491771</v>
      </c>
      <c r="BB61" s="61">
        <v>15.874978877978101</v>
      </c>
      <c r="BC61" s="62">
        <v>19.435662826999941</v>
      </c>
      <c r="BD61" s="64">
        <v>0.22429535033657588</v>
      </c>
      <c r="BE61" s="64">
        <v>4.0798742813123345E-2</v>
      </c>
      <c r="BF61" s="64">
        <v>5.0497231797833426E-3</v>
      </c>
    </row>
    <row r="62" spans="1:58" x14ac:dyDescent="0.2">
      <c r="A62" s="68" t="s">
        <v>83</v>
      </c>
      <c r="B62" s="60" t="s">
        <v>41</v>
      </c>
      <c r="C62" s="60" t="s">
        <v>41</v>
      </c>
      <c r="D62" s="60" t="s">
        <v>41</v>
      </c>
      <c r="E62" s="60" t="s">
        <v>41</v>
      </c>
      <c r="F62" s="60" t="s">
        <v>41</v>
      </c>
      <c r="G62" s="60" t="s">
        <v>41</v>
      </c>
      <c r="H62" s="60" t="s">
        <v>41</v>
      </c>
      <c r="I62" s="60" t="s">
        <v>41</v>
      </c>
      <c r="J62" s="60" t="s">
        <v>41</v>
      </c>
      <c r="K62" s="60" t="s">
        <v>41</v>
      </c>
      <c r="L62" s="60" t="s">
        <v>41</v>
      </c>
      <c r="M62" s="60" t="s">
        <v>41</v>
      </c>
      <c r="N62" s="60" t="s">
        <v>41</v>
      </c>
      <c r="O62" s="60" t="s">
        <v>41</v>
      </c>
      <c r="P62" s="60" t="s">
        <v>41</v>
      </c>
      <c r="Q62" s="60" t="s">
        <v>41</v>
      </c>
      <c r="R62" s="60" t="s">
        <v>41</v>
      </c>
      <c r="S62" s="60" t="s">
        <v>41</v>
      </c>
      <c r="T62" s="60" t="s">
        <v>41</v>
      </c>
      <c r="U62" s="60" t="s">
        <v>41</v>
      </c>
      <c r="V62" s="60">
        <v>356.08478917735982</v>
      </c>
      <c r="W62" s="60">
        <v>360.21431805250722</v>
      </c>
      <c r="X62" s="60">
        <v>380.99669277758102</v>
      </c>
      <c r="Y62" s="60">
        <v>402.05619495228603</v>
      </c>
      <c r="Z62" s="60">
        <v>408.03360595110604</v>
      </c>
      <c r="AA62" s="88">
        <v>414.19503837684357</v>
      </c>
      <c r="AB62" s="60">
        <v>424.95481631681406</v>
      </c>
      <c r="AC62" s="60">
        <v>411.34489664822996</v>
      </c>
      <c r="AD62" s="60">
        <v>410.14875723532435</v>
      </c>
      <c r="AE62" s="60">
        <v>385.32010146069308</v>
      </c>
      <c r="AF62" s="60">
        <v>372.44517223650428</v>
      </c>
      <c r="AG62" s="60">
        <v>374.52308107485243</v>
      </c>
      <c r="AH62" s="60">
        <v>345.40825906297925</v>
      </c>
      <c r="AI62" s="60">
        <v>359.57024301231553</v>
      </c>
      <c r="AJ62" s="60">
        <v>358.46611435884944</v>
      </c>
      <c r="AK62" s="60">
        <v>366.19129793510319</v>
      </c>
      <c r="AL62" s="60">
        <v>372.16880530973452</v>
      </c>
      <c r="AM62" s="60">
        <v>376.67492625368732</v>
      </c>
      <c r="AN62" s="60">
        <v>385.59520648967549</v>
      </c>
      <c r="AO62" s="60">
        <v>395.61902654867248</v>
      </c>
      <c r="AP62" s="60">
        <v>400.40103244837752</v>
      </c>
      <c r="AQ62" s="60">
        <v>421.73613569321532</v>
      </c>
      <c r="AR62" s="60">
        <v>428.81718289085541</v>
      </c>
      <c r="AS62" s="60">
        <v>422.74771386430677</v>
      </c>
      <c r="AT62" s="60">
        <v>397.78932153392333</v>
      </c>
      <c r="AU62" s="60">
        <v>423.92022492625364</v>
      </c>
      <c r="AV62" s="60">
        <v>435.63613938053089</v>
      </c>
      <c r="AW62" s="60">
        <v>428.62590265486722</v>
      </c>
      <c r="AX62" s="60">
        <v>424.86742994100291</v>
      </c>
      <c r="AY62" s="60">
        <v>422.19824299410027</v>
      </c>
      <c r="AZ62" s="60">
        <v>408.6748222713864</v>
      </c>
      <c r="BA62" s="61">
        <v>420.64639011799409</v>
      </c>
      <c r="BB62" s="61">
        <v>431.10059070796456</v>
      </c>
      <c r="BC62" s="62">
        <v>454.4993134218289</v>
      </c>
      <c r="BD62" s="64">
        <v>5.4276712252790738E-2</v>
      </c>
      <c r="BE62" s="64">
        <v>5.3121814564849323E-4</v>
      </c>
      <c r="BF62" s="64">
        <v>0.11808682516314734</v>
      </c>
    </row>
    <row r="63" spans="1:58" x14ac:dyDescent="0.2">
      <c r="A63" s="68" t="s">
        <v>84</v>
      </c>
      <c r="B63" s="60" t="s">
        <v>41</v>
      </c>
      <c r="C63" s="60" t="s">
        <v>41</v>
      </c>
      <c r="D63" s="60" t="s">
        <v>41</v>
      </c>
      <c r="E63" s="60" t="s">
        <v>41</v>
      </c>
      <c r="F63" s="60" t="s">
        <v>41</v>
      </c>
      <c r="G63" s="60" t="s">
        <v>41</v>
      </c>
      <c r="H63" s="60" t="s">
        <v>41</v>
      </c>
      <c r="I63" s="60" t="s">
        <v>41</v>
      </c>
      <c r="J63" s="60" t="s">
        <v>41</v>
      </c>
      <c r="K63" s="60" t="s">
        <v>41</v>
      </c>
      <c r="L63" s="60" t="s">
        <v>41</v>
      </c>
      <c r="M63" s="60" t="s">
        <v>41</v>
      </c>
      <c r="N63" s="60" t="s">
        <v>41</v>
      </c>
      <c r="O63" s="60" t="s">
        <v>41</v>
      </c>
      <c r="P63" s="60" t="s">
        <v>41</v>
      </c>
      <c r="Q63" s="60" t="s">
        <v>41</v>
      </c>
      <c r="R63" s="60" t="s">
        <v>41</v>
      </c>
      <c r="S63" s="60" t="s">
        <v>41</v>
      </c>
      <c r="T63" s="60" t="s">
        <v>41</v>
      </c>
      <c r="U63" s="60" t="s">
        <v>41</v>
      </c>
      <c r="V63" s="60">
        <v>8.1750983284169116</v>
      </c>
      <c r="W63" s="60">
        <v>13.242182890855457</v>
      </c>
      <c r="X63" s="60">
        <v>13.154166666666665</v>
      </c>
      <c r="Y63" s="60">
        <v>13.330672320550638</v>
      </c>
      <c r="Z63" s="60">
        <v>13.772173058013763</v>
      </c>
      <c r="AA63" s="88">
        <v>9.2786135693215339</v>
      </c>
      <c r="AB63" s="60">
        <v>9.0931170108161243</v>
      </c>
      <c r="AC63" s="60">
        <v>0</v>
      </c>
      <c r="AD63" s="60">
        <v>8.829068338249753</v>
      </c>
      <c r="AE63" s="60">
        <v>9.6231071779744344</v>
      </c>
      <c r="AF63" s="60">
        <v>7.5921091445427722</v>
      </c>
      <c r="AG63" s="60">
        <v>11.935</v>
      </c>
      <c r="AH63" s="60">
        <v>8.4026250000000005</v>
      </c>
      <c r="AI63" s="60">
        <v>10.327625000000001</v>
      </c>
      <c r="AJ63" s="60">
        <v>9.2303750000000004</v>
      </c>
      <c r="AK63" s="60">
        <v>7.1610000000000005</v>
      </c>
      <c r="AL63" s="60">
        <v>10.520125000000002</v>
      </c>
      <c r="AM63" s="60">
        <v>7.4978750000000014</v>
      </c>
      <c r="AN63" s="60">
        <v>11.617375000000001</v>
      </c>
      <c r="AO63" s="60">
        <v>11.453750000000001</v>
      </c>
      <c r="AP63" s="60">
        <v>11.64625</v>
      </c>
      <c r="AQ63" s="60">
        <v>11.992750000000003</v>
      </c>
      <c r="AR63" s="60">
        <v>11.165000000000001</v>
      </c>
      <c r="AS63" s="60">
        <v>7.8924999999999992</v>
      </c>
      <c r="AT63" s="60">
        <v>17.113250000000001</v>
      </c>
      <c r="AU63" s="60">
        <v>18.271885769711346</v>
      </c>
      <c r="AV63" s="60">
        <v>20.735255479983081</v>
      </c>
      <c r="AW63" s="60">
        <v>22.93844205512589</v>
      </c>
      <c r="AX63" s="60">
        <v>19.331211535493985</v>
      </c>
      <c r="AY63" s="60">
        <v>19.962996070672908</v>
      </c>
      <c r="AZ63" s="60">
        <v>25.386304916649809</v>
      </c>
      <c r="BA63" s="61">
        <v>24.106179916649808</v>
      </c>
      <c r="BB63" s="61">
        <v>25.342992416649807</v>
      </c>
      <c r="BC63" s="62">
        <v>28.392330383480832</v>
      </c>
      <c r="BD63" s="64">
        <v>0.12032272735194738</v>
      </c>
      <c r="BE63" s="64">
        <v>8.5425240922116563E-2</v>
      </c>
      <c r="BF63" s="64">
        <v>7.3768211633284926E-3</v>
      </c>
    </row>
    <row r="64" spans="1:58" x14ac:dyDescent="0.2">
      <c r="A64" s="68" t="s">
        <v>85</v>
      </c>
      <c r="B64" s="60">
        <v>121.67582717441623</v>
      </c>
      <c r="C64" s="60">
        <v>135.73743371322342</v>
      </c>
      <c r="D64" s="60">
        <v>149.44250751899619</v>
      </c>
      <c r="E64" s="60">
        <v>161.36040444074425</v>
      </c>
      <c r="F64" s="60">
        <v>172.44338296580881</v>
      </c>
      <c r="G64" s="60">
        <v>189.48474577570983</v>
      </c>
      <c r="H64" s="60">
        <v>207.12183424519375</v>
      </c>
      <c r="I64" s="60">
        <v>217.84828003722393</v>
      </c>
      <c r="J64" s="60">
        <v>236.91488430562299</v>
      </c>
      <c r="K64" s="60">
        <v>251.21568367625471</v>
      </c>
      <c r="L64" s="60">
        <v>274.09696270715506</v>
      </c>
      <c r="M64" s="60">
        <v>301.62670673461287</v>
      </c>
      <c r="N64" s="60">
        <v>323.19693812515908</v>
      </c>
      <c r="O64" s="60">
        <v>344.64757309979314</v>
      </c>
      <c r="P64" s="60">
        <v>365.86014340522979</v>
      </c>
      <c r="Q64" s="60">
        <v>377.07738588121981</v>
      </c>
      <c r="R64" s="60">
        <v>399.30426930193227</v>
      </c>
      <c r="S64" s="60">
        <v>431.04583846846396</v>
      </c>
      <c r="T64" s="60">
        <v>462.18942555543441</v>
      </c>
      <c r="U64" s="60">
        <v>504.31783173595335</v>
      </c>
      <c r="V64" s="60" t="s">
        <v>41</v>
      </c>
      <c r="W64" s="60" t="s">
        <v>41</v>
      </c>
      <c r="X64" s="60" t="s">
        <v>41</v>
      </c>
      <c r="Y64" s="60" t="s">
        <v>41</v>
      </c>
      <c r="Z64" s="60" t="s">
        <v>41</v>
      </c>
      <c r="AA64" s="88" t="s">
        <v>41</v>
      </c>
      <c r="AB64" s="60" t="s">
        <v>41</v>
      </c>
      <c r="AC64" s="60" t="s">
        <v>41</v>
      </c>
      <c r="AD64" s="60" t="s">
        <v>41</v>
      </c>
      <c r="AE64" s="60" t="s">
        <v>41</v>
      </c>
      <c r="AF64" s="60" t="s">
        <v>41</v>
      </c>
      <c r="AG64" s="60" t="s">
        <v>41</v>
      </c>
      <c r="AH64" s="60" t="s">
        <v>41</v>
      </c>
      <c r="AI64" s="60" t="s">
        <v>41</v>
      </c>
      <c r="AJ64" s="60" t="s">
        <v>41</v>
      </c>
      <c r="AK64" s="60" t="s">
        <v>41</v>
      </c>
      <c r="AL64" s="60" t="s">
        <v>41</v>
      </c>
      <c r="AM64" s="60" t="s">
        <v>41</v>
      </c>
      <c r="AN64" s="60" t="s">
        <v>41</v>
      </c>
      <c r="AO64" s="60" t="s">
        <v>41</v>
      </c>
      <c r="AP64" s="60" t="s">
        <v>41</v>
      </c>
      <c r="AQ64" s="60" t="s">
        <v>41</v>
      </c>
      <c r="AR64" s="60" t="s">
        <v>41</v>
      </c>
      <c r="AS64" s="60" t="s">
        <v>41</v>
      </c>
      <c r="AT64" s="60" t="s">
        <v>41</v>
      </c>
      <c r="AU64" s="60" t="s">
        <v>41</v>
      </c>
      <c r="AV64" s="60" t="s">
        <v>41</v>
      </c>
      <c r="AW64" s="60" t="s">
        <v>41</v>
      </c>
      <c r="AX64" s="60" t="s">
        <v>41</v>
      </c>
      <c r="AY64" s="60" t="s">
        <v>41</v>
      </c>
      <c r="AZ64" s="60" t="s">
        <v>41</v>
      </c>
      <c r="BA64" s="61" t="s">
        <v>41</v>
      </c>
      <c r="BB64" s="61" t="s">
        <v>41</v>
      </c>
      <c r="BC64" s="62" t="s">
        <v>41</v>
      </c>
      <c r="BD64" s="64" t="s">
        <v>41</v>
      </c>
      <c r="BE64" s="64" t="s">
        <v>41</v>
      </c>
      <c r="BF64" s="64" t="s">
        <v>41</v>
      </c>
    </row>
    <row r="65" spans="1:58" x14ac:dyDescent="0.2">
      <c r="A65" s="68" t="s">
        <v>86</v>
      </c>
      <c r="B65" s="72" t="s">
        <v>41</v>
      </c>
      <c r="C65" s="72" t="s">
        <v>41</v>
      </c>
      <c r="D65" s="72" t="s">
        <v>41</v>
      </c>
      <c r="E65" s="72" t="s">
        <v>41</v>
      </c>
      <c r="F65" s="72" t="s">
        <v>41</v>
      </c>
      <c r="G65" s="72" t="s">
        <v>41</v>
      </c>
      <c r="H65" s="72" t="s">
        <v>41</v>
      </c>
      <c r="I65" s="72" t="s">
        <v>41</v>
      </c>
      <c r="J65" s="72" t="s">
        <v>41</v>
      </c>
      <c r="K65" s="72" t="s">
        <v>41</v>
      </c>
      <c r="L65" s="72" t="s">
        <v>41</v>
      </c>
      <c r="M65" s="72" t="s">
        <v>41</v>
      </c>
      <c r="N65" s="72" t="s">
        <v>41</v>
      </c>
      <c r="O65" s="72" t="s">
        <v>41</v>
      </c>
      <c r="P65" s="72" t="s">
        <v>41</v>
      </c>
      <c r="Q65" s="72" t="s">
        <v>41</v>
      </c>
      <c r="R65" s="72" t="s">
        <v>41</v>
      </c>
      <c r="S65" s="72" t="s">
        <v>41</v>
      </c>
      <c r="T65" s="72" t="s">
        <v>41</v>
      </c>
      <c r="U65" s="72" t="s">
        <v>41</v>
      </c>
      <c r="V65" s="72">
        <v>31.137868731563419</v>
      </c>
      <c r="W65" s="72">
        <v>30.01731809242871</v>
      </c>
      <c r="X65" s="72">
        <v>31.429363323500489</v>
      </c>
      <c r="Y65" s="72">
        <v>30.987389380530971</v>
      </c>
      <c r="Z65" s="72">
        <v>32.753392330383477</v>
      </c>
      <c r="AA65" s="91">
        <v>34.86388888888888</v>
      </c>
      <c r="AB65" s="72">
        <v>35.137401671583078</v>
      </c>
      <c r="AC65" s="72">
        <v>35.313434119960668</v>
      </c>
      <c r="AD65" s="72">
        <v>38.491482300884947</v>
      </c>
      <c r="AE65" s="72">
        <v>39.109488692232055</v>
      </c>
      <c r="AF65" s="72">
        <v>40.081452802359877</v>
      </c>
      <c r="AG65" s="72">
        <v>41.734000000000002</v>
      </c>
      <c r="AH65" s="72">
        <v>40.935125000000006</v>
      </c>
      <c r="AI65" s="72">
        <v>41.09875000000001</v>
      </c>
      <c r="AJ65" s="72">
        <v>47.624500000000005</v>
      </c>
      <c r="AK65" s="72">
        <v>48.673625000000001</v>
      </c>
      <c r="AL65" s="72">
        <v>49.058625000000006</v>
      </c>
      <c r="AM65" s="72">
        <v>50.521625</v>
      </c>
      <c r="AN65" s="72">
        <v>45.545500000000004</v>
      </c>
      <c r="AO65" s="72">
        <v>46.017125000000007</v>
      </c>
      <c r="AP65" s="72">
        <v>46.921875</v>
      </c>
      <c r="AQ65" s="72">
        <v>43.302875000000007</v>
      </c>
      <c r="AR65" s="72">
        <v>46.835250000000009</v>
      </c>
      <c r="AS65" s="72">
        <v>44.130625000000009</v>
      </c>
      <c r="AT65" s="72">
        <v>44.072874999999996</v>
      </c>
      <c r="AU65" s="72">
        <v>44.044000000000004</v>
      </c>
      <c r="AV65" s="72">
        <v>47.356372420087503</v>
      </c>
      <c r="AW65" s="72">
        <v>46.238500000000009</v>
      </c>
      <c r="AX65" s="72">
        <v>46.151875000000004</v>
      </c>
      <c r="AY65" s="72">
        <v>48.548499999999997</v>
      </c>
      <c r="AZ65" s="72">
        <v>46.344375000000007</v>
      </c>
      <c r="BA65" s="69">
        <v>43.326930506953659</v>
      </c>
      <c r="BB65" s="69">
        <v>43.100434708928539</v>
      </c>
      <c r="BC65" s="71">
        <v>42.595782940019618</v>
      </c>
      <c r="BD65" s="63">
        <v>-1.1708739652325995E-2</v>
      </c>
      <c r="BE65" s="63">
        <v>-8.2758690195665618E-3</v>
      </c>
      <c r="BF65" s="63">
        <v>1.1067125129091311E-2</v>
      </c>
    </row>
    <row r="66" spans="1:58" x14ac:dyDescent="0.2">
      <c r="A66" s="68" t="s">
        <v>87</v>
      </c>
      <c r="B66" s="72" t="s">
        <v>41</v>
      </c>
      <c r="C66" s="72" t="s">
        <v>41</v>
      </c>
      <c r="D66" s="72" t="s">
        <v>41</v>
      </c>
      <c r="E66" s="72" t="s">
        <v>41</v>
      </c>
      <c r="F66" s="72" t="s">
        <v>41</v>
      </c>
      <c r="G66" s="72" t="s">
        <v>41</v>
      </c>
      <c r="H66" s="72" t="s">
        <v>41</v>
      </c>
      <c r="I66" s="72" t="s">
        <v>41</v>
      </c>
      <c r="J66" s="72" t="s">
        <v>41</v>
      </c>
      <c r="K66" s="72" t="s">
        <v>41</v>
      </c>
      <c r="L66" s="72" t="s">
        <v>41</v>
      </c>
      <c r="M66" s="72" t="s">
        <v>41</v>
      </c>
      <c r="N66" s="72" t="s">
        <v>41</v>
      </c>
      <c r="O66" s="72" t="s">
        <v>41</v>
      </c>
      <c r="P66" s="72" t="s">
        <v>41</v>
      </c>
      <c r="Q66" s="72" t="s">
        <v>41</v>
      </c>
      <c r="R66" s="72" t="s">
        <v>41</v>
      </c>
      <c r="S66" s="72" t="s">
        <v>41</v>
      </c>
      <c r="T66" s="72" t="s">
        <v>41</v>
      </c>
      <c r="U66" s="72" t="s">
        <v>41</v>
      </c>
      <c r="V66" s="72">
        <v>7.8031690629695918</v>
      </c>
      <c r="W66" s="72">
        <v>7.6287726329550756</v>
      </c>
      <c r="X66" s="72">
        <v>8.3113594557640109</v>
      </c>
      <c r="Y66" s="72">
        <v>10.944355696962685</v>
      </c>
      <c r="Z66" s="72">
        <v>12.121507123112082</v>
      </c>
      <c r="AA66" s="91">
        <v>11.214864482861788</v>
      </c>
      <c r="AB66" s="72">
        <v>9.2924741020193835</v>
      </c>
      <c r="AC66" s="72">
        <v>8.4108917662274454</v>
      </c>
      <c r="AD66" s="72">
        <v>6.0584824196870546</v>
      </c>
      <c r="AE66" s="72">
        <v>5.1937033969387274</v>
      </c>
      <c r="AF66" s="72">
        <v>5.097402036206228</v>
      </c>
      <c r="AG66" s="72">
        <v>5.6830297341361602</v>
      </c>
      <c r="AH66" s="72">
        <v>5.950088842182546</v>
      </c>
      <c r="AI66" s="72">
        <v>6.1068061513880032</v>
      </c>
      <c r="AJ66" s="72">
        <v>4.7827771445050145</v>
      </c>
      <c r="AK66" s="72">
        <v>4.5026461713905528</v>
      </c>
      <c r="AL66" s="72">
        <v>4.7576691722269357</v>
      </c>
      <c r="AM66" s="72">
        <v>4.3979504994229819</v>
      </c>
      <c r="AN66" s="72">
        <v>3.9694430271667924</v>
      </c>
      <c r="AO66" s="72">
        <v>4.8105807556010465</v>
      </c>
      <c r="AP66" s="72">
        <v>5.043322679711066</v>
      </c>
      <c r="AQ66" s="72">
        <v>5.2125218657817216</v>
      </c>
      <c r="AR66" s="72">
        <v>5.8923123929203687</v>
      </c>
      <c r="AS66" s="72">
        <v>5.9350855074729747</v>
      </c>
      <c r="AT66" s="72">
        <v>5.3302764498457877</v>
      </c>
      <c r="AU66" s="72">
        <v>5.1500630462517805</v>
      </c>
      <c r="AV66" s="72">
        <v>5.4718952031428874</v>
      </c>
      <c r="AW66" s="72">
        <v>5.7018401125648523</v>
      </c>
      <c r="AX66" s="72">
        <v>4.7598917041615412</v>
      </c>
      <c r="AY66" s="72">
        <v>5.2620862239074748</v>
      </c>
      <c r="AZ66" s="72">
        <v>5.1825402251784176</v>
      </c>
      <c r="BA66" s="69">
        <v>5.1408813331076946</v>
      </c>
      <c r="BB66" s="69">
        <v>5.0522571812561603</v>
      </c>
      <c r="BC66" s="71">
        <v>5.7178328983933664</v>
      </c>
      <c r="BD66" s="73">
        <v>0.13173828909709662</v>
      </c>
      <c r="BE66" s="73">
        <v>-1.526365205737612E-2</v>
      </c>
      <c r="BF66" s="73">
        <v>1.4855924175137393E-3</v>
      </c>
    </row>
    <row r="67" spans="1:58" s="55" customFormat="1" x14ac:dyDescent="0.2">
      <c r="A67" s="65" t="s">
        <v>88</v>
      </c>
      <c r="B67" s="66">
        <v>121.67582717441623</v>
      </c>
      <c r="C67" s="66">
        <v>135.73743371322342</v>
      </c>
      <c r="D67" s="66">
        <v>149.44250751899619</v>
      </c>
      <c r="E67" s="66">
        <v>161.36040444074425</v>
      </c>
      <c r="F67" s="66">
        <v>172.44338296580881</v>
      </c>
      <c r="G67" s="66">
        <v>189.48474577570983</v>
      </c>
      <c r="H67" s="66">
        <v>207.12183424519375</v>
      </c>
      <c r="I67" s="66">
        <v>217.84828003722393</v>
      </c>
      <c r="J67" s="66">
        <v>236.91488430562299</v>
      </c>
      <c r="K67" s="66">
        <v>251.21568367625471</v>
      </c>
      <c r="L67" s="66">
        <v>274.09696270715506</v>
      </c>
      <c r="M67" s="66">
        <v>301.62670673461287</v>
      </c>
      <c r="N67" s="66">
        <v>323.19693812515908</v>
      </c>
      <c r="O67" s="66">
        <v>344.64757309979314</v>
      </c>
      <c r="P67" s="66">
        <v>365.86014340522979</v>
      </c>
      <c r="Q67" s="66">
        <v>377.07738588121981</v>
      </c>
      <c r="R67" s="66">
        <v>399.30426930193227</v>
      </c>
      <c r="S67" s="66">
        <v>431.04583846846396</v>
      </c>
      <c r="T67" s="66">
        <v>462.18942555543441</v>
      </c>
      <c r="U67" s="66">
        <v>504.31783173595335</v>
      </c>
      <c r="V67" s="66">
        <v>434.13745615085054</v>
      </c>
      <c r="W67" s="66">
        <v>445.580148404243</v>
      </c>
      <c r="X67" s="66">
        <v>469.81053817238137</v>
      </c>
      <c r="Y67" s="66">
        <v>495.1151838350894</v>
      </c>
      <c r="Z67" s="66">
        <v>506.20743298572256</v>
      </c>
      <c r="AA67" s="89">
        <v>510.98288408389413</v>
      </c>
      <c r="AB67" s="66">
        <v>520.50031976986588</v>
      </c>
      <c r="AC67" s="66">
        <v>496.3901097025597</v>
      </c>
      <c r="AD67" s="66">
        <v>500.12850504340867</v>
      </c>
      <c r="AE67" s="66">
        <v>469.75952717818245</v>
      </c>
      <c r="AF67" s="66">
        <v>455.87882805835454</v>
      </c>
      <c r="AG67" s="66">
        <v>461.20533642354121</v>
      </c>
      <c r="AH67" s="66">
        <v>427.46425254527981</v>
      </c>
      <c r="AI67" s="66">
        <v>443.61762156586678</v>
      </c>
      <c r="AJ67" s="66">
        <v>448.21823955251864</v>
      </c>
      <c r="AK67" s="66">
        <v>452.22590344125285</v>
      </c>
      <c r="AL67" s="66">
        <v>463.77123631568816</v>
      </c>
      <c r="AM67" s="66">
        <v>467.06054908693528</v>
      </c>
      <c r="AN67" s="66">
        <v>475.48189802077542</v>
      </c>
      <c r="AO67" s="66">
        <v>491.84916607493233</v>
      </c>
      <c r="AP67" s="66">
        <v>500.7366902904779</v>
      </c>
      <c r="AQ67" s="66">
        <v>520.39763205195754</v>
      </c>
      <c r="AR67" s="66">
        <v>531.59463692014572</v>
      </c>
      <c r="AS67" s="66">
        <v>521.26267441062771</v>
      </c>
      <c r="AT67" s="66">
        <v>499.94557129919843</v>
      </c>
      <c r="AU67" s="66">
        <v>531.28371010806291</v>
      </c>
      <c r="AV67" s="66">
        <v>549.50767963050794</v>
      </c>
      <c r="AW67" s="66">
        <v>545.22905700652439</v>
      </c>
      <c r="AX67" s="66">
        <v>537.34593691329553</v>
      </c>
      <c r="AY67" s="66">
        <v>539.92529710430892</v>
      </c>
      <c r="AZ67" s="66">
        <v>529.96812913308304</v>
      </c>
      <c r="BA67" s="66">
        <v>537.74461206138585</v>
      </c>
      <c r="BB67" s="66">
        <v>549.29661405501906</v>
      </c>
      <c r="BC67" s="66">
        <v>580.77581790096019</v>
      </c>
      <c r="BD67" s="67">
        <v>5.7308206605453549E-2</v>
      </c>
      <c r="BE67" s="67">
        <v>3.2811048786132169E-3</v>
      </c>
      <c r="BF67" s="67">
        <v>0.150895656917753</v>
      </c>
    </row>
    <row r="68" spans="1:58" x14ac:dyDescent="0.2">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88"/>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1"/>
      <c r="BB68" s="61"/>
      <c r="BC68" s="62"/>
      <c r="BD68" s="64"/>
      <c r="BE68" s="64"/>
      <c r="BF68" s="64"/>
    </row>
    <row r="69" spans="1:58" x14ac:dyDescent="0.2">
      <c r="A69" s="52" t="s">
        <v>89</v>
      </c>
      <c r="B69" s="60">
        <v>0.78132789366578392</v>
      </c>
      <c r="C69" s="60">
        <v>0.81916862930174483</v>
      </c>
      <c r="D69" s="60">
        <v>0.85879430529789247</v>
      </c>
      <c r="E69" s="60">
        <v>0.91733187659683213</v>
      </c>
      <c r="F69" s="60">
        <v>1.0763925875746405</v>
      </c>
      <c r="G69" s="60">
        <v>2.552455489535145</v>
      </c>
      <c r="H69" s="60">
        <v>2.9543461945564866</v>
      </c>
      <c r="I69" s="60">
        <v>3.3817946826966732</v>
      </c>
      <c r="J69" s="60">
        <v>4.1077071484252503</v>
      </c>
      <c r="K69" s="60">
        <v>4.1765082037105552</v>
      </c>
      <c r="L69" s="60">
        <v>4.2608830478586821</v>
      </c>
      <c r="M69" s="60">
        <v>4.7995684486740995</v>
      </c>
      <c r="N69" s="60">
        <v>4.9080725728748904</v>
      </c>
      <c r="O69" s="60">
        <v>3.8008429517194302</v>
      </c>
      <c r="P69" s="60">
        <v>5.092069978681903</v>
      </c>
      <c r="Q69" s="60">
        <v>4.535404071881298</v>
      </c>
      <c r="R69" s="60">
        <v>4.9280405613869442</v>
      </c>
      <c r="S69" s="60">
        <v>6.7491024810374078</v>
      </c>
      <c r="T69" s="60">
        <v>7.7133109962951139</v>
      </c>
      <c r="U69" s="60">
        <v>8.9788715496880531</v>
      </c>
      <c r="V69" s="60">
        <v>9.686438076609015</v>
      </c>
      <c r="W69" s="60">
        <v>9.3054747085991192</v>
      </c>
      <c r="X69" s="60">
        <v>11.391766947819493</v>
      </c>
      <c r="Y69" s="60">
        <v>12.367467661554175</v>
      </c>
      <c r="Z69" s="60">
        <v>15.616835250000001</v>
      </c>
      <c r="AA69" s="88">
        <v>22.798511010000002</v>
      </c>
      <c r="AB69" s="60">
        <v>26.531038057499998</v>
      </c>
      <c r="AC69" s="60">
        <v>30.518285420999998</v>
      </c>
      <c r="AD69" s="60">
        <v>16.513165750000002</v>
      </c>
      <c r="AE69" s="60">
        <v>26.105281070000007</v>
      </c>
      <c r="AF69" s="60">
        <v>31.867996700000003</v>
      </c>
      <c r="AG69" s="60">
        <v>37.479384539999998</v>
      </c>
      <c r="AH69" s="60">
        <v>39.752352125000009</v>
      </c>
      <c r="AI69" s="60">
        <v>46.231348220000008</v>
      </c>
      <c r="AJ69" s="60">
        <v>54.972639050000005</v>
      </c>
      <c r="AK69" s="60">
        <v>59.440879650000021</v>
      </c>
      <c r="AL69" s="60">
        <v>66.532705125000007</v>
      </c>
      <c r="AM69" s="60">
        <v>78.220325925000012</v>
      </c>
      <c r="AN69" s="60">
        <v>80.27673854999999</v>
      </c>
      <c r="AO69" s="60">
        <v>93.25601976999998</v>
      </c>
      <c r="AP69" s="60">
        <v>97.046902750000001</v>
      </c>
      <c r="AQ69" s="60">
        <v>105.78400000000001</v>
      </c>
      <c r="AR69" s="60">
        <v>118.55222325000001</v>
      </c>
      <c r="AS69" s="60">
        <v>125.78671545000002</v>
      </c>
      <c r="AT69" s="60">
        <v>134.79441195000001</v>
      </c>
      <c r="AU69" s="60">
        <v>144.38939855000001</v>
      </c>
      <c r="AV69" s="60">
        <v>153.19261080000001</v>
      </c>
      <c r="AW69" s="60">
        <v>152.54553385000003</v>
      </c>
      <c r="AX69" s="60">
        <v>153.83449299999998</v>
      </c>
      <c r="AY69" s="60">
        <v>173.40094390000004</v>
      </c>
      <c r="AZ69" s="60">
        <v>184.01948515000001</v>
      </c>
      <c r="BA69" s="61">
        <v>196.31904750000004</v>
      </c>
      <c r="BB69" s="61">
        <v>209.9395182851045</v>
      </c>
      <c r="BC69" s="62">
        <v>225.5561698932614</v>
      </c>
      <c r="BD69" s="64">
        <v>7.4386431557630806E-2</v>
      </c>
      <c r="BE69" s="64">
        <v>5.8811011718600703E-2</v>
      </c>
      <c r="BF69" s="64">
        <v>5.860341525738258E-2</v>
      </c>
    </row>
    <row r="70" spans="1:58" x14ac:dyDescent="0.2">
      <c r="A70" s="52" t="s">
        <v>90</v>
      </c>
      <c r="B70" s="60">
        <v>0.47310000000000002</v>
      </c>
      <c r="C70" s="60">
        <v>0.57665</v>
      </c>
      <c r="D70" s="60">
        <v>0.45980000000000004</v>
      </c>
      <c r="E70" s="60">
        <v>0.46074999999999999</v>
      </c>
      <c r="F70" s="60">
        <v>0.72389999999999999</v>
      </c>
      <c r="G70" s="60">
        <v>0.74099999999999999</v>
      </c>
      <c r="H70" s="60">
        <v>0.87875000000000014</v>
      </c>
      <c r="I70" s="60">
        <v>0.8882500000000001</v>
      </c>
      <c r="J70" s="60">
        <v>0.86450000000000005</v>
      </c>
      <c r="K70" s="60">
        <v>0.79420000000000002</v>
      </c>
      <c r="L70" s="60">
        <v>1.2302500000000001</v>
      </c>
      <c r="M70" s="60">
        <v>1.7147499999999998</v>
      </c>
      <c r="N70" s="60">
        <v>1.1191</v>
      </c>
      <c r="O70" s="60">
        <v>1.15995</v>
      </c>
      <c r="P70" s="60">
        <v>1.6634500000000001</v>
      </c>
      <c r="Q70" s="60">
        <v>1.21695</v>
      </c>
      <c r="R70" s="60">
        <v>0.58899999999999997</v>
      </c>
      <c r="S70" s="60">
        <v>0.64600000000000013</v>
      </c>
      <c r="T70" s="60">
        <v>0.44650000000000001</v>
      </c>
      <c r="U70" s="60">
        <v>0.5605</v>
      </c>
      <c r="V70" s="60">
        <v>0.80749999999999988</v>
      </c>
      <c r="W70" s="60">
        <v>1.4725000000000001</v>
      </c>
      <c r="X70" s="60">
        <v>3.5625</v>
      </c>
      <c r="Y70" s="60">
        <v>5.3200000000000012</v>
      </c>
      <c r="Z70" s="60">
        <v>6.1275000000000004</v>
      </c>
      <c r="AA70" s="88">
        <v>3.7810000000000001</v>
      </c>
      <c r="AB70" s="60">
        <v>1.6530000000000002</v>
      </c>
      <c r="AC70" s="60">
        <v>2.1565000000000003</v>
      </c>
      <c r="AD70" s="60">
        <v>2.4225000000000003</v>
      </c>
      <c r="AE70" s="60">
        <v>3.0114999999999998</v>
      </c>
      <c r="AF70" s="60">
        <v>3.0114999999999998</v>
      </c>
      <c r="AG70" s="60">
        <v>3.0780000000000003</v>
      </c>
      <c r="AH70" s="60">
        <v>2.8975</v>
      </c>
      <c r="AI70" s="60">
        <v>2.8025000000000002</v>
      </c>
      <c r="AJ70" s="60">
        <v>3.0209999999999999</v>
      </c>
      <c r="AK70" s="60">
        <v>2.9925000000000002</v>
      </c>
      <c r="AL70" s="60">
        <v>2.6220000000000003</v>
      </c>
      <c r="AM70" s="60">
        <v>2.242</v>
      </c>
      <c r="AN70" s="60">
        <v>1.482</v>
      </c>
      <c r="AO70" s="60">
        <v>0.95000000000000007</v>
      </c>
      <c r="AP70" s="60">
        <v>1.3774999999999999</v>
      </c>
      <c r="AQ70" s="60">
        <v>1.3774999999999999</v>
      </c>
      <c r="AR70" s="60">
        <v>4.5429570000000004</v>
      </c>
      <c r="AS70" s="60">
        <v>6.4576250000000002</v>
      </c>
      <c r="AT70" s="60">
        <v>6.8527300000000002</v>
      </c>
      <c r="AU70" s="60">
        <v>7.1352600000000006</v>
      </c>
      <c r="AV70" s="60">
        <v>6.30192</v>
      </c>
      <c r="AW70" s="60">
        <v>6.3413450000000005</v>
      </c>
      <c r="AX70" s="60">
        <v>7.0726550000000001</v>
      </c>
      <c r="AY70" s="60">
        <v>7.5308343000000013</v>
      </c>
      <c r="AZ70" s="60">
        <v>7.3010967500000001</v>
      </c>
      <c r="BA70" s="61">
        <v>9.8955780999999998</v>
      </c>
      <c r="BB70" s="61">
        <v>12.735909814618928</v>
      </c>
      <c r="BC70" s="62">
        <v>17.049300895096966</v>
      </c>
      <c r="BD70" s="64">
        <v>0.3386794617159512</v>
      </c>
      <c r="BE70" s="64">
        <v>0.10858534953555998</v>
      </c>
      <c r="BF70" s="64">
        <v>4.429704852127311E-3</v>
      </c>
    </row>
    <row r="71" spans="1:58" x14ac:dyDescent="0.2">
      <c r="A71" s="52" t="s">
        <v>91</v>
      </c>
      <c r="B71" s="60">
        <v>7.3639950604500015E-2</v>
      </c>
      <c r="C71" s="60">
        <v>9.5466224623875023E-2</v>
      </c>
      <c r="D71" s="60">
        <v>0.10690807261912499</v>
      </c>
      <c r="E71" s="60">
        <v>0.1371937224075</v>
      </c>
      <c r="F71" s="60">
        <v>0.14101670953387502</v>
      </c>
      <c r="G71" s="60">
        <v>0.12886991355787503</v>
      </c>
      <c r="H71" s="60">
        <v>0.120627444859875</v>
      </c>
      <c r="I71" s="60">
        <v>0.11924466228225003</v>
      </c>
      <c r="J71" s="60">
        <v>5.1759449817375007E-2</v>
      </c>
      <c r="K71" s="60">
        <v>6.3255524580375005E-2</v>
      </c>
      <c r="L71" s="60">
        <v>5.7805734421500006E-2</v>
      </c>
      <c r="M71" s="60">
        <v>5.5690890479250008E-2</v>
      </c>
      <c r="N71" s="60">
        <v>5.5338416488875004E-2</v>
      </c>
      <c r="O71" s="60">
        <v>5.4443674821000008E-2</v>
      </c>
      <c r="P71" s="60">
        <v>3.8772138941250006E-2</v>
      </c>
      <c r="Q71" s="60">
        <v>1.8437101035000002E-3</v>
      </c>
      <c r="R71" s="60">
        <v>1.9521636390000003E-3</v>
      </c>
      <c r="S71" s="60">
        <v>4.3462754351624999E-2</v>
      </c>
      <c r="T71" s="60">
        <v>6.1574494780125007E-2</v>
      </c>
      <c r="U71" s="60">
        <v>5.3765840224125006E-2</v>
      </c>
      <c r="V71" s="60">
        <v>5.0593574310750004E-2</v>
      </c>
      <c r="W71" s="60">
        <v>3.7931624041124996E-2</v>
      </c>
      <c r="X71" s="60">
        <v>4.3218733896750003E-2</v>
      </c>
      <c r="Y71" s="60">
        <v>3.9666880609125002E-2</v>
      </c>
      <c r="Z71" s="60">
        <v>3.6413274544125004E-2</v>
      </c>
      <c r="AA71" s="88">
        <v>3.1505752062750005E-2</v>
      </c>
      <c r="AB71" s="60">
        <v>2.6218642207125005E-2</v>
      </c>
      <c r="AC71" s="60">
        <v>2.2422768464625004E-2</v>
      </c>
      <c r="AD71" s="60">
        <v>2.2341428313000001E-2</v>
      </c>
      <c r="AE71" s="60">
        <v>2.0633285128875006E-2</v>
      </c>
      <c r="AF71" s="60">
        <v>2.4049571497125E-2</v>
      </c>
      <c r="AG71" s="60">
        <v>1.5102154818375001E-2</v>
      </c>
      <c r="AH71" s="60">
        <v>1.8030400276875001E-2</v>
      </c>
      <c r="AI71" s="60">
        <v>1.133339445975E-2</v>
      </c>
      <c r="AJ71" s="60">
        <v>1.0194632337000001E-2</v>
      </c>
      <c r="AK71" s="60">
        <v>9.1643237497500019E-3</v>
      </c>
      <c r="AL71" s="60">
        <v>9.5981378917499999E-3</v>
      </c>
      <c r="AM71" s="60">
        <v>8.5678293045000006E-3</v>
      </c>
      <c r="AN71" s="60">
        <v>7.7815411721250021E-3</v>
      </c>
      <c r="AO71" s="60">
        <v>1.1394250000000001</v>
      </c>
      <c r="AP71" s="60">
        <v>1.5703</v>
      </c>
      <c r="AQ71" s="60">
        <v>2.1926750000000004</v>
      </c>
      <c r="AR71" s="60">
        <v>2.6235500000000007</v>
      </c>
      <c r="AS71" s="60">
        <v>3.6097750000000004</v>
      </c>
      <c r="AT71" s="60">
        <v>4.0023500000000007</v>
      </c>
      <c r="AU71" s="60">
        <v>5.1130500000000003</v>
      </c>
      <c r="AV71" s="60">
        <v>4.749200000000001</v>
      </c>
      <c r="AW71" s="60">
        <v>2.4416249999999997</v>
      </c>
      <c r="AX71" s="60">
        <v>6.6354750000000005</v>
      </c>
      <c r="AY71" s="60">
        <v>7.2482750000000014</v>
      </c>
      <c r="AZ71" s="60">
        <v>8.0525750000000009</v>
      </c>
      <c r="BA71" s="61">
        <v>9.2494500000000013</v>
      </c>
      <c r="BB71" s="61">
        <v>9.8938475000000015</v>
      </c>
      <c r="BC71" s="62">
        <v>10.522925000000003</v>
      </c>
      <c r="BD71" s="64">
        <v>6.3582696216007095E-2</v>
      </c>
      <c r="BE71" s="64">
        <v>0.14195130895526176</v>
      </c>
      <c r="BF71" s="64">
        <v>2.7340389038753416E-3</v>
      </c>
    </row>
    <row r="72" spans="1:58" x14ac:dyDescent="0.2">
      <c r="A72" s="52" t="s">
        <v>92</v>
      </c>
      <c r="B72" s="60">
        <v>1.7261500000000001</v>
      </c>
      <c r="C72" s="60">
        <v>2.2610000000000001</v>
      </c>
      <c r="D72" s="60">
        <v>2.5726</v>
      </c>
      <c r="E72" s="60">
        <v>3.17205</v>
      </c>
      <c r="F72" s="60">
        <v>3.5406500000000003</v>
      </c>
      <c r="G72" s="60">
        <v>1.9351499999999999</v>
      </c>
      <c r="H72" s="60">
        <v>1.9987999999999999</v>
      </c>
      <c r="I72" s="60">
        <v>2.3626500000000004</v>
      </c>
      <c r="J72" s="60">
        <v>2.6467000000000001</v>
      </c>
      <c r="K72" s="60">
        <v>2.7844500000000001</v>
      </c>
      <c r="L72" s="60">
        <v>3.0514000000000001</v>
      </c>
      <c r="M72" s="60">
        <v>3.6707999999999998</v>
      </c>
      <c r="N72" s="60">
        <v>4.0023500000000007</v>
      </c>
      <c r="O72" s="60">
        <v>4.4849499999999995</v>
      </c>
      <c r="P72" s="60">
        <v>5.9384500000000005</v>
      </c>
      <c r="Q72" s="60">
        <v>3.8674499999999998</v>
      </c>
      <c r="R72" s="60">
        <v>4.4497999999999998</v>
      </c>
      <c r="S72" s="60">
        <v>3.4912500000000004</v>
      </c>
      <c r="T72" s="60">
        <v>3.83325</v>
      </c>
      <c r="U72" s="60">
        <v>4.1572000000000005</v>
      </c>
      <c r="V72" s="60">
        <v>3.99</v>
      </c>
      <c r="W72" s="60">
        <v>5.4435000000000011</v>
      </c>
      <c r="X72" s="60">
        <v>4.5410000000000004</v>
      </c>
      <c r="Y72" s="60">
        <v>6.4980000000000002</v>
      </c>
      <c r="Z72" s="60">
        <v>7.7520000000000007</v>
      </c>
      <c r="AA72" s="88">
        <v>3.9805000000000006</v>
      </c>
      <c r="AB72" s="60">
        <v>0.47500000000000003</v>
      </c>
      <c r="AC72" s="60">
        <v>2.4889999999999999</v>
      </c>
      <c r="AD72" s="60">
        <v>5.149</v>
      </c>
      <c r="AE72" s="60">
        <v>5.6715</v>
      </c>
      <c r="AF72" s="60">
        <v>8.8141000000000016</v>
      </c>
      <c r="AG72" s="60">
        <v>8.8369</v>
      </c>
      <c r="AH72" s="60">
        <v>8.8064999999999998</v>
      </c>
      <c r="AI72" s="60">
        <v>9.016449999999999</v>
      </c>
      <c r="AJ72" s="60">
        <v>8.2536000000000005</v>
      </c>
      <c r="AK72" s="60">
        <v>9.1199999999999992</v>
      </c>
      <c r="AL72" s="60">
        <v>9.0250000000000004</v>
      </c>
      <c r="AM72" s="60">
        <v>8.2745000000000015</v>
      </c>
      <c r="AN72" s="60">
        <v>9.5000000000000018</v>
      </c>
      <c r="AO72" s="60">
        <v>10.355</v>
      </c>
      <c r="AP72" s="60">
        <v>11.685000000000002</v>
      </c>
      <c r="AQ72" s="60">
        <v>11.7895</v>
      </c>
      <c r="AR72" s="60">
        <v>10.696999999999999</v>
      </c>
      <c r="AS72" s="60">
        <v>12.065000000000001</v>
      </c>
      <c r="AT72" s="60">
        <v>11.846113000000001</v>
      </c>
      <c r="AU72" s="60">
        <v>13.975537951858726</v>
      </c>
      <c r="AV72" s="60">
        <v>15.857925483280624</v>
      </c>
      <c r="AW72" s="60">
        <v>17.531841213708979</v>
      </c>
      <c r="AX72" s="60">
        <v>17.770390237049661</v>
      </c>
      <c r="AY72" s="60">
        <v>17.871143175318583</v>
      </c>
      <c r="AZ72" s="60">
        <v>20.322706966985855</v>
      </c>
      <c r="BA72" s="61">
        <v>21.149913402188833</v>
      </c>
      <c r="BB72" s="61">
        <v>21.027516111094346</v>
      </c>
      <c r="BC72" s="62">
        <v>21.778092776874644</v>
      </c>
      <c r="BD72" s="64">
        <v>3.5694975184648037E-2</v>
      </c>
      <c r="BE72" s="64">
        <v>6.9923182961791674E-2</v>
      </c>
      <c r="BF72" s="64">
        <v>5.6583272145512616E-3</v>
      </c>
    </row>
    <row r="73" spans="1:58" x14ac:dyDescent="0.2">
      <c r="A73" s="52" t="s">
        <v>93</v>
      </c>
      <c r="B73" s="60">
        <v>0</v>
      </c>
      <c r="C73" s="60">
        <v>0</v>
      </c>
      <c r="D73" s="60">
        <v>0</v>
      </c>
      <c r="E73" s="60">
        <v>0</v>
      </c>
      <c r="F73" s="60">
        <v>0</v>
      </c>
      <c r="G73" s="60">
        <v>0</v>
      </c>
      <c r="H73" s="60">
        <v>0</v>
      </c>
      <c r="I73" s="60">
        <v>0</v>
      </c>
      <c r="J73" s="60">
        <v>0</v>
      </c>
      <c r="K73" s="60">
        <v>0</v>
      </c>
      <c r="L73" s="60">
        <v>0</v>
      </c>
      <c r="M73" s="60">
        <v>0</v>
      </c>
      <c r="N73" s="60">
        <v>0</v>
      </c>
      <c r="O73" s="60">
        <v>0.30254250000000005</v>
      </c>
      <c r="P73" s="60">
        <v>0.50895000000000012</v>
      </c>
      <c r="Q73" s="60">
        <v>0.64608375000000007</v>
      </c>
      <c r="R73" s="60">
        <v>0.76154000000000022</v>
      </c>
      <c r="S73" s="60">
        <v>0.83317000000000008</v>
      </c>
      <c r="T73" s="60">
        <v>1.0348650000000001</v>
      </c>
      <c r="U73" s="60">
        <v>1.3006500000000003</v>
      </c>
      <c r="V73" s="60">
        <v>1.6559725000000001</v>
      </c>
      <c r="W73" s="60">
        <v>1.9358950000000001</v>
      </c>
      <c r="X73" s="60">
        <v>2.1686925000000001</v>
      </c>
      <c r="Y73" s="60">
        <v>2.1823587500000001</v>
      </c>
      <c r="Z73" s="60">
        <v>2.2648275000000004</v>
      </c>
      <c r="AA73" s="88">
        <v>2.4476724999999999</v>
      </c>
      <c r="AB73" s="60">
        <v>2.4816025000000006</v>
      </c>
      <c r="AC73" s="60">
        <v>2.7125150000000002</v>
      </c>
      <c r="AD73" s="60">
        <v>2.6031850000000003</v>
      </c>
      <c r="AE73" s="60">
        <v>2.7257100000000003</v>
      </c>
      <c r="AF73" s="60">
        <v>3.3344115615921632</v>
      </c>
      <c r="AG73" s="60">
        <v>3.6431689768294016</v>
      </c>
      <c r="AH73" s="60">
        <v>4.2118790615921631</v>
      </c>
      <c r="AI73" s="60">
        <v>4.391896561592163</v>
      </c>
      <c r="AJ73" s="60">
        <v>4.7032196554329477</v>
      </c>
      <c r="AK73" s="60">
        <v>7.6679028259583912</v>
      </c>
      <c r="AL73" s="60">
        <v>8.4276166074778658</v>
      </c>
      <c r="AM73" s="60">
        <v>8.8281791166748729</v>
      </c>
      <c r="AN73" s="60">
        <v>9.5245950796497016</v>
      </c>
      <c r="AO73" s="60">
        <v>8.6196609899001864</v>
      </c>
      <c r="AP73" s="60">
        <v>10.778306296878652</v>
      </c>
      <c r="AQ73" s="60">
        <v>12.035769165459534</v>
      </c>
      <c r="AR73" s="60">
        <v>12.176884458403585</v>
      </c>
      <c r="AS73" s="60">
        <v>13.36112940010875</v>
      </c>
      <c r="AT73" s="60">
        <v>13.71760944604538</v>
      </c>
      <c r="AU73" s="60">
        <v>16.299456945625423</v>
      </c>
      <c r="AV73" s="60">
        <v>18.113648672704649</v>
      </c>
      <c r="AW73" s="60">
        <v>19.687089043898315</v>
      </c>
      <c r="AX73" s="60">
        <v>21.675492031742252</v>
      </c>
      <c r="AY73" s="60">
        <v>21.257778857873131</v>
      </c>
      <c r="AZ73" s="60">
        <v>22.970655029826546</v>
      </c>
      <c r="BA73" s="61">
        <v>22.840517267943788</v>
      </c>
      <c r="BB73" s="61">
        <v>23.279269125034489</v>
      </c>
      <c r="BC73" s="62">
        <v>24.895005460446065</v>
      </c>
      <c r="BD73" s="64">
        <v>6.9406660781889284E-2</v>
      </c>
      <c r="BE73" s="64">
        <v>6.6948152126746985E-2</v>
      </c>
      <c r="BF73" s="64">
        <v>6.4681553314357544E-3</v>
      </c>
    </row>
    <row r="74" spans="1:58" x14ac:dyDescent="0.2">
      <c r="A74" s="52" t="s">
        <v>94</v>
      </c>
      <c r="B74" s="60">
        <v>8.3835000000000021E-2</v>
      </c>
      <c r="C74" s="60">
        <v>8.4870000000000015E-2</v>
      </c>
      <c r="D74" s="60">
        <v>0.11695500000000002</v>
      </c>
      <c r="E74" s="60">
        <v>0.53199000000000007</v>
      </c>
      <c r="F74" s="60">
        <v>0.88182000000000005</v>
      </c>
      <c r="G74" s="60">
        <v>1.0401750000000003</v>
      </c>
      <c r="H74" s="60">
        <v>1.0401750000000003</v>
      </c>
      <c r="I74" s="60">
        <v>1.1416050000000002</v>
      </c>
      <c r="J74" s="60">
        <v>1.6353000000000004</v>
      </c>
      <c r="K74" s="60">
        <v>1.3434300000000001</v>
      </c>
      <c r="L74" s="60">
        <v>2.0731050000000004</v>
      </c>
      <c r="M74" s="60">
        <v>1.1322900000000002</v>
      </c>
      <c r="N74" s="60">
        <v>1.6052850000000001</v>
      </c>
      <c r="O74" s="60">
        <v>1.5307650000000004</v>
      </c>
      <c r="P74" s="60">
        <v>4.5146700000000006</v>
      </c>
      <c r="Q74" s="60">
        <v>4.9069350000000007</v>
      </c>
      <c r="R74" s="60">
        <v>4.4743050000000011</v>
      </c>
      <c r="S74" s="60">
        <v>5.2319250000000004</v>
      </c>
      <c r="T74" s="60">
        <v>5.4182250000000005</v>
      </c>
      <c r="U74" s="60">
        <v>6.1375500000000001</v>
      </c>
      <c r="V74" s="60">
        <v>5.6511000000000005</v>
      </c>
      <c r="W74" s="60">
        <v>6.0030000000000001</v>
      </c>
      <c r="X74" s="60">
        <v>5.806350000000001</v>
      </c>
      <c r="Y74" s="60">
        <v>6.065100000000001</v>
      </c>
      <c r="Z74" s="60">
        <v>6.4170000000000016</v>
      </c>
      <c r="AA74" s="88">
        <v>6.5205000000000002</v>
      </c>
      <c r="AB74" s="60">
        <v>7.8970500000000001</v>
      </c>
      <c r="AC74" s="60">
        <v>13.061700000000004</v>
      </c>
      <c r="AD74" s="60">
        <v>13.972500000000002</v>
      </c>
      <c r="AE74" s="60">
        <v>13.972500000000002</v>
      </c>
      <c r="AF74" s="60">
        <v>13.972500000000002</v>
      </c>
      <c r="AG74" s="60">
        <v>9.7039103832888305</v>
      </c>
      <c r="AH74" s="60">
        <v>10.375724170783409</v>
      </c>
      <c r="AI74" s="60">
        <v>11.205205917119631</v>
      </c>
      <c r="AJ74" s="60">
        <v>12.855167030731387</v>
      </c>
      <c r="AK74" s="60">
        <v>11.297239888291147</v>
      </c>
      <c r="AL74" s="60">
        <v>10.471877872468358</v>
      </c>
      <c r="AM74" s="60">
        <v>11.453828537000003</v>
      </c>
      <c r="AN74" s="60">
        <v>13.073176075508361</v>
      </c>
      <c r="AO74" s="60">
        <v>15.7124193043072</v>
      </c>
      <c r="AP74" s="60">
        <v>17.892508568443485</v>
      </c>
      <c r="AQ74" s="60">
        <v>17.758905361301515</v>
      </c>
      <c r="AR74" s="60">
        <v>19.259296215126557</v>
      </c>
      <c r="AS74" s="60">
        <v>20.697778427440753</v>
      </c>
      <c r="AT74" s="60">
        <v>21.271104321579354</v>
      </c>
      <c r="AU74" s="60">
        <v>25.424618279613011</v>
      </c>
      <c r="AV74" s="60">
        <v>28.674501059551119</v>
      </c>
      <c r="AW74" s="60">
        <v>33.599045480218095</v>
      </c>
      <c r="AX74" s="60">
        <v>35.572045490689845</v>
      </c>
      <c r="AY74" s="60">
        <v>38.568184816234037</v>
      </c>
      <c r="AZ74" s="60">
        <v>42.495423621679549</v>
      </c>
      <c r="BA74" s="61">
        <v>40.407226844600984</v>
      </c>
      <c r="BB74" s="61">
        <v>43.079649106144132</v>
      </c>
      <c r="BC74" s="62">
        <v>41.893119379222611</v>
      </c>
      <c r="BD74" s="64">
        <v>-2.7542697109672942E-2</v>
      </c>
      <c r="BE74" s="64">
        <v>8.3835007430675512E-2</v>
      </c>
      <c r="BF74" s="64">
        <v>1.0884560916996805E-2</v>
      </c>
    </row>
    <row r="75" spans="1:58" x14ac:dyDescent="0.2">
      <c r="A75" s="52" t="s">
        <v>95</v>
      </c>
      <c r="B75" s="60">
        <v>0.60040000000000004</v>
      </c>
      <c r="C75" s="60">
        <v>0.72199999999999998</v>
      </c>
      <c r="D75" s="60">
        <v>0.86972500000000008</v>
      </c>
      <c r="E75" s="60">
        <v>1.0459500000000002</v>
      </c>
      <c r="F75" s="60">
        <v>1.2592250000000003</v>
      </c>
      <c r="G75" s="60">
        <v>1.5361500000000001</v>
      </c>
      <c r="H75" s="60">
        <v>1.28155</v>
      </c>
      <c r="I75" s="60">
        <v>1.4525500000000002</v>
      </c>
      <c r="J75" s="60">
        <v>1.71</v>
      </c>
      <c r="K75" s="60">
        <v>2.1640999999999999</v>
      </c>
      <c r="L75" s="60">
        <v>2.5745</v>
      </c>
      <c r="M75" s="60">
        <v>2.7792249999999998</v>
      </c>
      <c r="N75" s="60">
        <v>3.9111500000000001</v>
      </c>
      <c r="O75" s="60">
        <v>5.3931500000000012</v>
      </c>
      <c r="P75" s="60">
        <v>6.6215000000000002</v>
      </c>
      <c r="Q75" s="60">
        <v>9.2378</v>
      </c>
      <c r="R75" s="60">
        <v>10.771100000000002</v>
      </c>
      <c r="S75" s="60">
        <v>11.416149999999998</v>
      </c>
      <c r="T75" s="60">
        <v>11.1473</v>
      </c>
      <c r="U75" s="60">
        <v>17.29</v>
      </c>
      <c r="V75" s="60">
        <v>17.860000000000003</v>
      </c>
      <c r="W75" s="60">
        <v>23.94</v>
      </c>
      <c r="X75" s="60">
        <v>25.46</v>
      </c>
      <c r="Y75" s="60">
        <v>27.645000000000003</v>
      </c>
      <c r="Z75" s="60">
        <v>28.310000000000002</v>
      </c>
      <c r="AA75" s="88">
        <v>31.844000000000005</v>
      </c>
      <c r="AB75" s="60">
        <v>33.411500000000004</v>
      </c>
      <c r="AC75" s="60">
        <v>36.337499999999999</v>
      </c>
      <c r="AD75" s="60">
        <v>38.038000000000004</v>
      </c>
      <c r="AE75" s="60">
        <v>40.631500000000003</v>
      </c>
      <c r="AF75" s="60">
        <v>40.783499999999997</v>
      </c>
      <c r="AG75" s="60">
        <v>42.189500000000002</v>
      </c>
      <c r="AH75" s="60">
        <v>43.073</v>
      </c>
      <c r="AI75" s="60">
        <v>44.479000000000006</v>
      </c>
      <c r="AJ75" s="60">
        <v>43.89</v>
      </c>
      <c r="AK75" s="60">
        <v>47.319499999999998</v>
      </c>
      <c r="AL75" s="60">
        <v>51.005499999999998</v>
      </c>
      <c r="AM75" s="60">
        <v>53.865000000000002</v>
      </c>
      <c r="AN75" s="60">
        <v>57.057000000000002</v>
      </c>
      <c r="AO75" s="60">
        <v>62.396000000000008</v>
      </c>
      <c r="AP75" s="60">
        <v>67.677999999999997</v>
      </c>
      <c r="AQ75" s="60">
        <v>69.787949999999995</v>
      </c>
      <c r="AR75" s="60">
        <v>70.698999999999998</v>
      </c>
      <c r="AS75" s="60">
        <v>76.418000000000006</v>
      </c>
      <c r="AT75" s="60">
        <v>74.527500000000003</v>
      </c>
      <c r="AU75" s="60">
        <v>83.277000000000001</v>
      </c>
      <c r="AV75" s="60">
        <v>87.647000000000006</v>
      </c>
      <c r="AW75" s="60">
        <v>94.363500000000002</v>
      </c>
      <c r="AX75" s="60">
        <v>95.028500000000008</v>
      </c>
      <c r="AY75" s="60">
        <v>97.26100000000001</v>
      </c>
      <c r="AZ75" s="60">
        <v>99.227500000000006</v>
      </c>
      <c r="BA75" s="61">
        <v>105.31699999999999</v>
      </c>
      <c r="BB75" s="61">
        <v>109.250209</v>
      </c>
      <c r="BC75" s="62">
        <v>112.11919652947577</v>
      </c>
      <c r="BD75" s="64">
        <v>2.6260705180671806E-2</v>
      </c>
      <c r="BE75" s="64">
        <v>4.4481857019352589E-2</v>
      </c>
      <c r="BF75" s="64">
        <v>2.9130516960144816E-2</v>
      </c>
    </row>
    <row r="76" spans="1:58" x14ac:dyDescent="0.2">
      <c r="A76" s="52" t="s">
        <v>96</v>
      </c>
      <c r="B76" s="60">
        <v>0</v>
      </c>
      <c r="C76" s="60">
        <v>0</v>
      </c>
      <c r="D76" s="60">
        <v>0.44265000000000004</v>
      </c>
      <c r="E76" s="60">
        <v>0.58499999999999996</v>
      </c>
      <c r="F76" s="60">
        <v>0.57525000000000004</v>
      </c>
      <c r="G76" s="60">
        <v>0.81899999999999995</v>
      </c>
      <c r="H76" s="60">
        <v>1.2967500000000001</v>
      </c>
      <c r="I76" s="60">
        <v>1.3455000000000001</v>
      </c>
      <c r="J76" s="60">
        <v>1.68675</v>
      </c>
      <c r="K76" s="60">
        <v>1.7549999999999999</v>
      </c>
      <c r="L76" s="60">
        <v>1.6185</v>
      </c>
      <c r="M76" s="60">
        <v>1.8915</v>
      </c>
      <c r="N76" s="60">
        <v>3.2955000000000001</v>
      </c>
      <c r="O76" s="60">
        <v>3.9097499999999998</v>
      </c>
      <c r="P76" s="60">
        <v>4.2510000000000003</v>
      </c>
      <c r="Q76" s="60">
        <v>4.7969999999999997</v>
      </c>
      <c r="R76" s="60">
        <v>6.0547500000000003</v>
      </c>
      <c r="S76" s="60">
        <v>6.3570000000000011</v>
      </c>
      <c r="T76" s="60">
        <v>5.8012499999999996</v>
      </c>
      <c r="U76" s="60">
        <v>7.9754999999999994</v>
      </c>
      <c r="V76" s="60">
        <v>9.8670000000000009</v>
      </c>
      <c r="W76" s="60">
        <v>11.982750000000001</v>
      </c>
      <c r="X76" s="60">
        <v>13.669499999999999</v>
      </c>
      <c r="Y76" s="60">
        <v>13.825499999999998</v>
      </c>
      <c r="Z76" s="60">
        <v>16.838249999999999</v>
      </c>
      <c r="AA76" s="88">
        <v>16.48725</v>
      </c>
      <c r="AB76" s="60">
        <v>19.850999999999999</v>
      </c>
      <c r="AC76" s="60">
        <v>18.28125</v>
      </c>
      <c r="AD76" s="60">
        <v>19.149000000000001</v>
      </c>
      <c r="AE76" s="60">
        <v>22.142250000000004</v>
      </c>
      <c r="AF76" s="60">
        <v>24.170249999999999</v>
      </c>
      <c r="AG76" s="60">
        <v>26.471250000000001</v>
      </c>
      <c r="AH76" s="60">
        <v>28.274999999999999</v>
      </c>
      <c r="AI76" s="60">
        <v>29.630249999999997</v>
      </c>
      <c r="AJ76" s="60">
        <v>30.634499999999999</v>
      </c>
      <c r="AK76" s="60">
        <v>30.64425</v>
      </c>
      <c r="AL76" s="60">
        <v>31.472999999999999</v>
      </c>
      <c r="AM76" s="60">
        <v>35.528999999999996</v>
      </c>
      <c r="AN76" s="60">
        <v>36.933000000000007</v>
      </c>
      <c r="AO76" s="60">
        <v>39.204750000000004</v>
      </c>
      <c r="AP76" s="60">
        <v>40.998749999999994</v>
      </c>
      <c r="AQ76" s="60">
        <v>42.276000000000003</v>
      </c>
      <c r="AR76" s="60">
        <v>47.9382345</v>
      </c>
      <c r="AS76" s="60">
        <v>57.972115499999987</v>
      </c>
      <c r="AT76" s="60">
        <v>57.588072750000002</v>
      </c>
      <c r="AU76" s="60">
        <v>59.271644250000001</v>
      </c>
      <c r="AV76" s="60">
        <v>61.636143955006233</v>
      </c>
      <c r="AW76" s="60">
        <v>63.930749999999996</v>
      </c>
      <c r="AX76" s="60">
        <v>64.749628323137941</v>
      </c>
      <c r="AY76" s="60">
        <v>63.434967930442845</v>
      </c>
      <c r="AZ76" s="60">
        <v>71.548230761045076</v>
      </c>
      <c r="BA76" s="61">
        <v>72.725430172955242</v>
      </c>
      <c r="BB76" s="61">
        <v>74.435306663719814</v>
      </c>
      <c r="BC76" s="62">
        <v>76.563994548224542</v>
      </c>
      <c r="BD76" s="64">
        <v>2.8597825143941602E-2</v>
      </c>
      <c r="BE76" s="64">
        <v>4.49841292869817E-2</v>
      </c>
      <c r="BF76" s="64">
        <v>1.9892657196639282E-2</v>
      </c>
    </row>
    <row r="77" spans="1:58" x14ac:dyDescent="0.2">
      <c r="A77" s="52" t="s">
        <v>97</v>
      </c>
      <c r="B77" s="72">
        <v>0.24074100000000004</v>
      </c>
      <c r="C77" s="72">
        <v>0.28377200000000002</v>
      </c>
      <c r="D77" s="72">
        <v>0.33261800000000002</v>
      </c>
      <c r="E77" s="72">
        <v>0.39193100000000003</v>
      </c>
      <c r="F77" s="72">
        <v>0.46171100000000004</v>
      </c>
      <c r="G77" s="72">
        <v>0.65011700000000006</v>
      </c>
      <c r="H77" s="72">
        <v>0.94784500000000005</v>
      </c>
      <c r="I77" s="72">
        <v>1.1827710000000002</v>
      </c>
      <c r="J77" s="72">
        <v>1.677046</v>
      </c>
      <c r="K77" s="72">
        <v>2.0678140000000003</v>
      </c>
      <c r="L77" s="72">
        <v>2.1759729999999999</v>
      </c>
      <c r="M77" s="72">
        <v>2.3120430000000001</v>
      </c>
      <c r="N77" s="72">
        <v>2.508651</v>
      </c>
      <c r="O77" s="72">
        <v>2.7516310000000002</v>
      </c>
      <c r="P77" s="72">
        <v>3.0480830000000001</v>
      </c>
      <c r="Q77" s="72">
        <v>2.4925640000000002</v>
      </c>
      <c r="R77" s="72">
        <v>2.3150500000000003</v>
      </c>
      <c r="S77" s="72">
        <v>3.6301270000000003</v>
      </c>
      <c r="T77" s="72">
        <v>3.8277509999999997</v>
      </c>
      <c r="U77" s="72">
        <v>3.9932250000000002</v>
      </c>
      <c r="V77" s="72">
        <v>4.8706170000000002</v>
      </c>
      <c r="W77" s="72">
        <v>5.7837360000000002</v>
      </c>
      <c r="X77" s="72">
        <v>5.624369999999999</v>
      </c>
      <c r="Y77" s="72">
        <v>6.4610979999999989</v>
      </c>
      <c r="Z77" s="72">
        <v>7.3298544290999983</v>
      </c>
      <c r="AA77" s="91">
        <v>7.7903292864999978</v>
      </c>
      <c r="AB77" s="72">
        <v>7.7738952864999975</v>
      </c>
      <c r="AC77" s="72">
        <v>8.8233828579999969</v>
      </c>
      <c r="AD77" s="72">
        <v>9.3050432866999966</v>
      </c>
      <c r="AE77" s="72">
        <v>9.7054374299999981</v>
      </c>
      <c r="AF77" s="72">
        <v>10.366965429999997</v>
      </c>
      <c r="AG77" s="72">
        <v>10.755198287099997</v>
      </c>
      <c r="AH77" s="72">
        <v>12.876331430099993</v>
      </c>
      <c r="AI77" s="72">
        <v>14.43147085869999</v>
      </c>
      <c r="AJ77" s="72">
        <v>14.686843144399994</v>
      </c>
      <c r="AK77" s="72">
        <v>14.803204572899993</v>
      </c>
      <c r="AL77" s="72">
        <v>15.276907715699993</v>
      </c>
      <c r="AM77" s="72">
        <v>16.191840286999991</v>
      </c>
      <c r="AN77" s="72">
        <v>17.492559577599991</v>
      </c>
      <c r="AO77" s="72">
        <v>16.593378149940502</v>
      </c>
      <c r="AP77" s="72">
        <v>17.26847543341324</v>
      </c>
      <c r="AQ77" s="72">
        <v>18.874096676553666</v>
      </c>
      <c r="AR77" s="72">
        <v>19.48940443239389</v>
      </c>
      <c r="AS77" s="72">
        <v>20.722086514871044</v>
      </c>
      <c r="AT77" s="72">
        <v>22.673328329069999</v>
      </c>
      <c r="AU77" s="72">
        <v>25.213455830865811</v>
      </c>
      <c r="AV77" s="72">
        <v>21.916996350495886</v>
      </c>
      <c r="AW77" s="72">
        <v>20.366952416557545</v>
      </c>
      <c r="AX77" s="72">
        <v>20.984866985491418</v>
      </c>
      <c r="AY77" s="72">
        <v>20.93673592609996</v>
      </c>
      <c r="AZ77" s="72">
        <v>22.397358370102076</v>
      </c>
      <c r="BA77" s="69">
        <v>23.041899179117799</v>
      </c>
      <c r="BB77" s="69">
        <v>23.394208482581533</v>
      </c>
      <c r="BC77" s="71">
        <v>22.724126302480734</v>
      </c>
      <c r="BD77" s="73">
        <v>-2.8643079786166648E-2</v>
      </c>
      <c r="BE77" s="73">
        <v>1.8429519049365295E-2</v>
      </c>
      <c r="BF77" s="73">
        <v>5.9041231755960662E-3</v>
      </c>
    </row>
    <row r="78" spans="1:58" s="55" customFormat="1" x14ac:dyDescent="0.2">
      <c r="A78" s="65" t="s">
        <v>98</v>
      </c>
      <c r="B78" s="66">
        <v>3.9791938442702839</v>
      </c>
      <c r="C78" s="66">
        <v>4.8429268539256203</v>
      </c>
      <c r="D78" s="66">
        <v>5.7600503779170174</v>
      </c>
      <c r="E78" s="66">
        <v>7.2421965990043331</v>
      </c>
      <c r="F78" s="66">
        <v>8.659965297108517</v>
      </c>
      <c r="G78" s="66">
        <v>9.4029174030930207</v>
      </c>
      <c r="H78" s="66">
        <v>10.518843639416362</v>
      </c>
      <c r="I78" s="66">
        <v>11.874365344978925</v>
      </c>
      <c r="J78" s="66">
        <v>14.379762598242628</v>
      </c>
      <c r="K78" s="66">
        <v>15.14875772829093</v>
      </c>
      <c r="L78" s="66">
        <v>17.042416782280181</v>
      </c>
      <c r="M78" s="66">
        <v>18.355867339153349</v>
      </c>
      <c r="N78" s="66">
        <v>21.405446989363764</v>
      </c>
      <c r="O78" s="66">
        <v>23.38802512654043</v>
      </c>
      <c r="P78" s="66">
        <v>31.676945117623159</v>
      </c>
      <c r="Q78" s="66">
        <v>31.7020305319848</v>
      </c>
      <c r="R78" s="66">
        <v>34.345537725025949</v>
      </c>
      <c r="S78" s="66">
        <v>38.398187235389031</v>
      </c>
      <c r="T78" s="66">
        <v>39.284026491075238</v>
      </c>
      <c r="U78" s="66">
        <v>50.447262389912176</v>
      </c>
      <c r="V78" s="66">
        <v>54.439221150919778</v>
      </c>
      <c r="W78" s="66">
        <v>65.904787332640254</v>
      </c>
      <c r="X78" s="66">
        <v>72.267398181716246</v>
      </c>
      <c r="Y78" s="66">
        <v>80.404191292163304</v>
      </c>
      <c r="Z78" s="66">
        <v>90.692680453644115</v>
      </c>
      <c r="AA78" s="89">
        <v>95.681268548562755</v>
      </c>
      <c r="AB78" s="66">
        <v>100.10030448620714</v>
      </c>
      <c r="AC78" s="66">
        <v>114.40255604746461</v>
      </c>
      <c r="AD78" s="66">
        <v>107.174735465013</v>
      </c>
      <c r="AE78" s="66">
        <v>123.98631178512889</v>
      </c>
      <c r="AF78" s="66">
        <v>136.34527326308927</v>
      </c>
      <c r="AG78" s="66">
        <v>142.1724143420366</v>
      </c>
      <c r="AH78" s="66">
        <v>150.28631718775245</v>
      </c>
      <c r="AI78" s="66">
        <v>162.19945495187153</v>
      </c>
      <c r="AJ78" s="66">
        <v>173.0271635129013</v>
      </c>
      <c r="AK78" s="66">
        <v>183.29464126089931</v>
      </c>
      <c r="AL78" s="66">
        <v>194.84420545853797</v>
      </c>
      <c r="AM78" s="66">
        <v>214.61324169497939</v>
      </c>
      <c r="AN78" s="66">
        <v>225.3468508239302</v>
      </c>
      <c r="AO78" s="66">
        <v>248.22665321414789</v>
      </c>
      <c r="AP78" s="66">
        <v>266.2957430487354</v>
      </c>
      <c r="AQ78" s="66">
        <v>281.8763962033147</v>
      </c>
      <c r="AR78" s="66">
        <v>305.97854985592403</v>
      </c>
      <c r="AS78" s="66">
        <v>337.0902252924206</v>
      </c>
      <c r="AT78" s="66">
        <v>347.27321979669483</v>
      </c>
      <c r="AU78" s="66">
        <v>380.09942180796298</v>
      </c>
      <c r="AV78" s="66">
        <v>398.0899463210385</v>
      </c>
      <c r="AW78" s="66">
        <v>410.80768200438291</v>
      </c>
      <c r="AX78" s="66">
        <v>423.32354606811111</v>
      </c>
      <c r="AY78" s="66">
        <v>447.50986390596859</v>
      </c>
      <c r="AZ78" s="66">
        <v>478.33503164963906</v>
      </c>
      <c r="BA78" s="66">
        <v>500.94606246680672</v>
      </c>
      <c r="BB78" s="66">
        <v>527.03543408829773</v>
      </c>
      <c r="BC78" s="66">
        <v>553.10193078508269</v>
      </c>
      <c r="BD78" s="67">
        <v>4.9458717594342838E-2</v>
      </c>
      <c r="BE78" s="67">
        <v>5.5880776919069675E-2</v>
      </c>
      <c r="BF78" s="67">
        <v>0.14370549980874922</v>
      </c>
    </row>
    <row r="79" spans="1:58" x14ac:dyDescent="0.2">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88"/>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1"/>
      <c r="BB79" s="61"/>
      <c r="BC79" s="62"/>
      <c r="BD79" s="64"/>
      <c r="BE79" s="64"/>
      <c r="BF79" s="64"/>
    </row>
    <row r="80" spans="1:58" x14ac:dyDescent="0.2">
      <c r="A80" s="68" t="s">
        <v>99</v>
      </c>
      <c r="B80" s="60">
        <v>0.7430500000000001</v>
      </c>
      <c r="C80" s="60">
        <v>0.77192500000000008</v>
      </c>
      <c r="D80" s="60">
        <v>0.74882500000000007</v>
      </c>
      <c r="E80" s="60">
        <v>0.78732500000000016</v>
      </c>
      <c r="F80" s="60">
        <v>1.0351687500000002</v>
      </c>
      <c r="G80" s="60">
        <v>0.97308750000000011</v>
      </c>
      <c r="H80" s="60">
        <v>1.1049500000000001</v>
      </c>
      <c r="I80" s="60">
        <v>1.2830124999999999</v>
      </c>
      <c r="J80" s="60">
        <v>1.7859187500000004</v>
      </c>
      <c r="K80" s="60">
        <v>2.0674500000000005</v>
      </c>
      <c r="L80" s="60">
        <v>2.8490000000000002</v>
      </c>
      <c r="M80" s="60">
        <v>3.3687500000000004</v>
      </c>
      <c r="N80" s="60">
        <v>3.5901250000000005</v>
      </c>
      <c r="O80" s="60">
        <v>5.7653750000000006</v>
      </c>
      <c r="P80" s="60">
        <v>8.152375000000001</v>
      </c>
      <c r="Q80" s="60">
        <v>10.943625000000001</v>
      </c>
      <c r="R80" s="60">
        <v>14.225750000000001</v>
      </c>
      <c r="S80" s="60">
        <v>16.141125000000002</v>
      </c>
      <c r="T80" s="60">
        <v>17.671500000000002</v>
      </c>
      <c r="U80" s="60">
        <v>15.525124999999999</v>
      </c>
      <c r="V80" s="60">
        <v>15.380750000000003</v>
      </c>
      <c r="W80" s="60">
        <v>16.84375</v>
      </c>
      <c r="X80" s="60">
        <v>17.228750000000002</v>
      </c>
      <c r="Y80" s="60">
        <v>19.413625000000003</v>
      </c>
      <c r="Z80" s="60">
        <v>18.268250000000002</v>
      </c>
      <c r="AA80" s="88">
        <v>19.509875000000001</v>
      </c>
      <c r="AB80" s="60">
        <v>19.269250000000003</v>
      </c>
      <c r="AC80" s="60">
        <v>19.894875000000006</v>
      </c>
      <c r="AD80" s="60">
        <v>17.854375000000005</v>
      </c>
      <c r="AE80" s="60">
        <v>18.816875</v>
      </c>
      <c r="AF80" s="60">
        <v>20.222125000000002</v>
      </c>
      <c r="AG80" s="60">
        <v>20.770750000000003</v>
      </c>
      <c r="AH80" s="60">
        <v>19.404</v>
      </c>
      <c r="AI80" s="60">
        <v>20.068125000000002</v>
      </c>
      <c r="AJ80" s="60">
        <v>20.510875000000002</v>
      </c>
      <c r="AK80" s="60">
        <v>19.10129375</v>
      </c>
      <c r="AL80" s="60">
        <v>19.732212500000003</v>
      </c>
      <c r="AM80" s="60">
        <v>19.483887500000002</v>
      </c>
      <c r="AN80" s="60">
        <v>20.593168750000004</v>
      </c>
      <c r="AO80" s="60">
        <v>21.18991875</v>
      </c>
      <c r="AP80" s="60">
        <v>22.355987500000001</v>
      </c>
      <c r="AQ80" s="60">
        <v>22.849750000000004</v>
      </c>
      <c r="AR80" s="60">
        <v>23.38068145299145</v>
      </c>
      <c r="AS80" s="60">
        <v>24.404187500000003</v>
      </c>
      <c r="AT80" s="60">
        <v>26.211762500000003</v>
      </c>
      <c r="AU80" s="60">
        <v>25.327225000000002</v>
      </c>
      <c r="AV80" s="60">
        <v>26.796962500000003</v>
      </c>
      <c r="AW80" s="60">
        <v>29.874075000000005</v>
      </c>
      <c r="AX80" s="60">
        <v>32.121512500000001</v>
      </c>
      <c r="AY80" s="60">
        <v>36.091825</v>
      </c>
      <c r="AZ80" s="60">
        <v>37.922500000000007</v>
      </c>
      <c r="BA80" s="61">
        <v>38.596250000000005</v>
      </c>
      <c r="BB80" s="61">
        <v>38.884999999999998</v>
      </c>
      <c r="BC80" s="62">
        <v>42.734999999999999</v>
      </c>
      <c r="BD80" s="64">
        <v>9.9009900990099098E-2</v>
      </c>
      <c r="BE80" s="64">
        <v>5.2185939182079144E-2</v>
      </c>
      <c r="BF80" s="64">
        <v>1.1103296142195511E-2</v>
      </c>
    </row>
    <row r="81" spans="1:58" x14ac:dyDescent="0.2">
      <c r="A81" s="68" t="s">
        <v>100</v>
      </c>
      <c r="B81" s="60">
        <v>4.716250000000001E-2</v>
      </c>
      <c r="C81" s="60">
        <v>5.390000000000001E-2</v>
      </c>
      <c r="D81" s="60">
        <v>5.390000000000001E-2</v>
      </c>
      <c r="E81" s="60">
        <v>5.390000000000001E-2</v>
      </c>
      <c r="F81" s="60">
        <v>6.8337500000000009E-2</v>
      </c>
      <c r="G81" s="60">
        <v>8.181250000000001E-2</v>
      </c>
      <c r="H81" s="60">
        <v>8.181250000000001E-2</v>
      </c>
      <c r="I81" s="60">
        <v>6.8337500000000009E-2</v>
      </c>
      <c r="J81" s="60">
        <v>5.4862500000000008E-2</v>
      </c>
      <c r="K81" s="60">
        <v>5.7750000000000003E-2</v>
      </c>
      <c r="L81" s="60">
        <v>4.8125000000000001E-2</v>
      </c>
      <c r="M81" s="60">
        <v>0.36575000000000002</v>
      </c>
      <c r="N81" s="60">
        <v>0.44275000000000003</v>
      </c>
      <c r="O81" s="60">
        <v>0.71225000000000005</v>
      </c>
      <c r="P81" s="60">
        <v>1.0780000000000003</v>
      </c>
      <c r="Q81" s="60">
        <v>2.0982500000000006</v>
      </c>
      <c r="R81" s="60">
        <v>2.3485</v>
      </c>
      <c r="S81" s="60">
        <v>2.5698750000000001</v>
      </c>
      <c r="T81" s="60">
        <v>3.0126250000000003</v>
      </c>
      <c r="U81" s="60">
        <v>3.8692499999999996</v>
      </c>
      <c r="V81" s="60">
        <v>4.7451249999999998</v>
      </c>
      <c r="W81" s="60">
        <v>5.4670000000000005</v>
      </c>
      <c r="X81" s="60">
        <v>6.0445000000000002</v>
      </c>
      <c r="Y81" s="60">
        <v>6.6605000000000008</v>
      </c>
      <c r="Z81" s="60">
        <v>7.4497500000000008</v>
      </c>
      <c r="AA81" s="88">
        <v>7.7673750000000013</v>
      </c>
      <c r="AB81" s="60">
        <v>8.7395000000000014</v>
      </c>
      <c r="AC81" s="60">
        <v>9.4517500000000023</v>
      </c>
      <c r="AD81" s="60">
        <v>10.866624999999999</v>
      </c>
      <c r="AE81" s="60">
        <v>11.55</v>
      </c>
      <c r="AF81" s="60">
        <v>12.127500000000001</v>
      </c>
      <c r="AG81" s="60">
        <v>12.512500000000001</v>
      </c>
      <c r="AH81" s="60">
        <v>12.897500000000001</v>
      </c>
      <c r="AI81" s="60">
        <v>13.186249999999999</v>
      </c>
      <c r="AJ81" s="60">
        <v>15.784999999999998</v>
      </c>
      <c r="AK81" s="60">
        <v>19.25</v>
      </c>
      <c r="AL81" s="60">
        <v>23.581250000000004</v>
      </c>
      <c r="AM81" s="60">
        <v>25.506250000000001</v>
      </c>
      <c r="AN81" s="60">
        <v>28.586250000000003</v>
      </c>
      <c r="AO81" s="60">
        <v>30.511250000000004</v>
      </c>
      <c r="AP81" s="60">
        <v>30.415000000000003</v>
      </c>
      <c r="AQ81" s="60">
        <v>35.131250000000001</v>
      </c>
      <c r="AR81" s="60">
        <v>36.921500000000002</v>
      </c>
      <c r="AS81" s="60">
        <v>39.308500000000002</v>
      </c>
      <c r="AT81" s="60">
        <v>40.944750000000006</v>
      </c>
      <c r="AU81" s="60">
        <v>43.418375000000005</v>
      </c>
      <c r="AV81" s="60">
        <v>47.759250000000002</v>
      </c>
      <c r="AW81" s="60">
        <v>50.637124999999997</v>
      </c>
      <c r="AX81" s="60">
        <v>49.501375000000003</v>
      </c>
      <c r="AY81" s="60">
        <v>46.218749500000001</v>
      </c>
      <c r="AZ81" s="60">
        <v>46.018770875000001</v>
      </c>
      <c r="BA81" s="61">
        <v>49.354112500000006</v>
      </c>
      <c r="BB81" s="61">
        <v>55.934141437977154</v>
      </c>
      <c r="BC81" s="62">
        <v>59.550035203473954</v>
      </c>
      <c r="BD81" s="64">
        <v>6.4645557660097497E-2</v>
      </c>
      <c r="BE81" s="64">
        <v>4.2412868238513868E-2</v>
      </c>
      <c r="BF81" s="64">
        <v>1.5472134693865432E-2</v>
      </c>
    </row>
    <row r="82" spans="1:58" x14ac:dyDescent="0.2">
      <c r="A82" s="68" t="s">
        <v>101</v>
      </c>
      <c r="B82" s="60">
        <v>4.8632500000000002E-2</v>
      </c>
      <c r="C82" s="60">
        <v>4.8632500000000002E-2</v>
      </c>
      <c r="D82" s="60">
        <v>4.8632500000000002E-2</v>
      </c>
      <c r="E82" s="60">
        <v>4.8632500000000002E-2</v>
      </c>
      <c r="F82" s="60">
        <v>4.8632500000000002E-2</v>
      </c>
      <c r="G82" s="60">
        <v>4.8632500000000002E-2</v>
      </c>
      <c r="H82" s="60">
        <v>5.0210199000000004E-2</v>
      </c>
      <c r="I82" s="60">
        <v>5.4384205999999997E-2</v>
      </c>
      <c r="J82" s="60">
        <v>6.8005261999999997E-2</v>
      </c>
      <c r="K82" s="60">
        <v>7.8027996000000002E-2</v>
      </c>
      <c r="L82" s="60">
        <v>6.9029864999999996E-2</v>
      </c>
      <c r="M82" s="60">
        <v>7.7203429000000004E-2</v>
      </c>
      <c r="N82" s="60">
        <v>8.4101181999999997E-2</v>
      </c>
      <c r="O82" s="60">
        <v>7.9402661999999999E-2</v>
      </c>
      <c r="P82" s="60">
        <v>7.3529512000000005E-2</v>
      </c>
      <c r="Q82" s="60">
        <v>6.4531380999999999E-2</v>
      </c>
      <c r="R82" s="60">
        <v>8.2850957000000017E-2</v>
      </c>
      <c r="S82" s="60">
        <v>7.6877789000000002E-2</v>
      </c>
      <c r="T82" s="60">
        <v>8.1177399999999997E-2</v>
      </c>
      <c r="U82" s="60">
        <v>8.1077382000000003E-2</v>
      </c>
      <c r="V82" s="60">
        <v>9.1623466000000015E-2</v>
      </c>
      <c r="W82" s="60">
        <v>8.8699684000000001E-2</v>
      </c>
      <c r="X82" s="60">
        <v>7.2079250999999997E-2</v>
      </c>
      <c r="Y82" s="60">
        <v>7.3653952999999994E-2</v>
      </c>
      <c r="Z82" s="60">
        <v>5.4409791999999998E-2</v>
      </c>
      <c r="AA82" s="88">
        <v>5.0335802999999998E-2</v>
      </c>
      <c r="AB82" s="60">
        <v>3.2216263000000002E-2</v>
      </c>
      <c r="AC82" s="60">
        <v>2.1168926000000005E-2</v>
      </c>
      <c r="AD82" s="60">
        <v>2.0694422000000001E-2</v>
      </c>
      <c r="AE82" s="60">
        <v>2.0218755000000001E-2</v>
      </c>
      <c r="AF82" s="60">
        <v>1.2796489000000001E-2</v>
      </c>
      <c r="AG82" s="60">
        <v>1.6270370000000003E-2</v>
      </c>
      <c r="AH82" s="60">
        <v>2.9991444000000003E-2</v>
      </c>
      <c r="AI82" s="60">
        <v>3.2915225999999999E-2</v>
      </c>
      <c r="AJ82" s="60">
        <v>3.8363881000000002E-2</v>
      </c>
      <c r="AK82" s="60">
        <v>4.4187021999999999E-2</v>
      </c>
      <c r="AL82" s="60">
        <v>4.3712518000000006E-2</v>
      </c>
      <c r="AM82" s="60">
        <v>5.2880400000000001E-2</v>
      </c>
      <c r="AN82" s="60">
        <v>5.0677050000000008E-2</v>
      </c>
      <c r="AO82" s="60">
        <v>6.499882500000001E-2</v>
      </c>
      <c r="AP82" s="60">
        <v>0.42524655000000006</v>
      </c>
      <c r="AQ82" s="60">
        <v>0.52770232500000014</v>
      </c>
      <c r="AR82" s="60">
        <v>0.59527906949999998</v>
      </c>
      <c r="AS82" s="60">
        <v>0.58785377999999999</v>
      </c>
      <c r="AT82" s="60">
        <v>0.64577985150000006</v>
      </c>
      <c r="AU82" s="60">
        <v>0.69751450950000016</v>
      </c>
      <c r="AV82" s="60">
        <v>0.88287132825000003</v>
      </c>
      <c r="AW82" s="60">
        <v>1.1807597325053738</v>
      </c>
      <c r="AX82" s="60">
        <v>1.144918796274182</v>
      </c>
      <c r="AY82" s="60">
        <v>1.1096150000000002</v>
      </c>
      <c r="AZ82" s="60">
        <v>1.1298371875</v>
      </c>
      <c r="BA82" s="61">
        <v>1.1481954600000002</v>
      </c>
      <c r="BB82" s="61">
        <v>1.1392854391325002</v>
      </c>
      <c r="BC82" s="62">
        <v>1.0296374850924999</v>
      </c>
      <c r="BD82" s="64">
        <v>-9.6242741523573705E-2</v>
      </c>
      <c r="BE82" s="64">
        <v>6.706578193000956E-2</v>
      </c>
      <c r="BF82" s="64">
        <v>2.675177235541697E-4</v>
      </c>
    </row>
    <row r="83" spans="1:58" x14ac:dyDescent="0.2">
      <c r="A83" s="68" t="s">
        <v>102</v>
      </c>
      <c r="B83" s="60">
        <v>0</v>
      </c>
      <c r="C83" s="60">
        <v>0</v>
      </c>
      <c r="D83" s="60">
        <v>0</v>
      </c>
      <c r="E83" s="60">
        <v>0</v>
      </c>
      <c r="F83" s="60">
        <v>0</v>
      </c>
      <c r="G83" s="60">
        <v>0</v>
      </c>
      <c r="H83" s="60">
        <v>6.1478670788934091E-2</v>
      </c>
      <c r="I83" s="60">
        <v>9.1639820237241182E-2</v>
      </c>
      <c r="J83" s="60">
        <v>9.9267631159975195E-2</v>
      </c>
      <c r="K83" s="60">
        <v>0.11645407579812415</v>
      </c>
      <c r="L83" s="60">
        <v>0.15310788210973197</v>
      </c>
      <c r="M83" s="60">
        <v>0.1546355660775674</v>
      </c>
      <c r="N83" s="60">
        <v>0.1481429092142667</v>
      </c>
      <c r="O83" s="60">
        <v>0.15196211913385538</v>
      </c>
      <c r="P83" s="60">
        <v>0.18785208346154542</v>
      </c>
      <c r="Q83" s="60">
        <v>0.2126663390224284</v>
      </c>
      <c r="R83" s="60">
        <v>0.20636464265510712</v>
      </c>
      <c r="S83" s="60">
        <v>0.18785208346154539</v>
      </c>
      <c r="T83" s="60">
        <v>0.21285729951840779</v>
      </c>
      <c r="U83" s="60">
        <v>0.21352566125433581</v>
      </c>
      <c r="V83" s="60">
        <v>0.20160123917206457</v>
      </c>
      <c r="W83" s="60">
        <v>0.21152057604655178</v>
      </c>
      <c r="X83" s="60">
        <v>0.19568146379670218</v>
      </c>
      <c r="Y83" s="60">
        <v>0.19740010826051707</v>
      </c>
      <c r="Z83" s="60">
        <v>0.20121931818010572</v>
      </c>
      <c r="AA83" s="88">
        <v>1.9708776403495414</v>
      </c>
      <c r="AB83" s="60">
        <v>1.9939680353897469</v>
      </c>
      <c r="AC83" s="60">
        <v>1.8411568152623745</v>
      </c>
      <c r="AD83" s="60">
        <v>1.2738033160332578</v>
      </c>
      <c r="AE83" s="60">
        <v>1.2754264802490829</v>
      </c>
      <c r="AF83" s="60">
        <v>1.2911382855016129</v>
      </c>
      <c r="AG83" s="60">
        <v>1.1244554462278591</v>
      </c>
      <c r="AH83" s="60">
        <v>0.93150073799059141</v>
      </c>
      <c r="AI83" s="60">
        <v>0.92975711818745232</v>
      </c>
      <c r="AJ83" s="60">
        <v>1.1863835237549833</v>
      </c>
      <c r="AK83" s="60">
        <v>1.1396027383154328</v>
      </c>
      <c r="AL83" s="60">
        <v>1.3829062386258428</v>
      </c>
      <c r="AM83" s="60">
        <v>1.3919588499420397</v>
      </c>
      <c r="AN83" s="60">
        <v>1.0525237871642532</v>
      </c>
      <c r="AO83" s="60">
        <v>2.4342818552512164</v>
      </c>
      <c r="AP83" s="60">
        <v>3.4554951123046824</v>
      </c>
      <c r="AQ83" s="60">
        <v>3.7446713632812441</v>
      </c>
      <c r="AR83" s="60">
        <v>3.7908703712890564</v>
      </c>
      <c r="AS83" s="60">
        <v>3.9219203712890565</v>
      </c>
      <c r="AT83" s="60">
        <v>3.3239953712890573</v>
      </c>
      <c r="AU83" s="60">
        <v>4.1220560818359306</v>
      </c>
      <c r="AV83" s="60">
        <v>4.2809492958984308</v>
      </c>
      <c r="AW83" s="60">
        <v>4.3573288898437434</v>
      </c>
      <c r="AX83" s="60">
        <v>4.0543685999999948</v>
      </c>
      <c r="AY83" s="60">
        <v>4.2982245470703067</v>
      </c>
      <c r="AZ83" s="60">
        <v>4.3186268361328066</v>
      </c>
      <c r="BA83" s="61">
        <v>4.5489365965511928</v>
      </c>
      <c r="BB83" s="61">
        <v>4.4314365965511939</v>
      </c>
      <c r="BC83" s="62">
        <v>4.3354115965511939</v>
      </c>
      <c r="BD83" s="64">
        <v>-2.1669045219947947E-2</v>
      </c>
      <c r="BE83" s="64">
        <v>1.5735334569733972E-2</v>
      </c>
      <c r="BF83" s="64">
        <v>1.126415323618031E-3</v>
      </c>
    </row>
    <row r="84" spans="1:58" x14ac:dyDescent="0.2">
      <c r="A84" s="68" t="s">
        <v>103</v>
      </c>
      <c r="B84" s="60">
        <v>0</v>
      </c>
      <c r="C84" s="60">
        <v>9.2499999999999852E-4</v>
      </c>
      <c r="D84" s="60">
        <v>9.2499999999999852E-4</v>
      </c>
      <c r="E84" s="60">
        <v>9.2499999999999852E-4</v>
      </c>
      <c r="F84" s="60">
        <v>9.2499999999999852E-4</v>
      </c>
      <c r="G84" s="60">
        <v>9.2499999999999852E-4</v>
      </c>
      <c r="H84" s="60">
        <v>9.2499999999999852E-4</v>
      </c>
      <c r="I84" s="60">
        <v>9.2499999999999852E-4</v>
      </c>
      <c r="J84" s="60">
        <v>9.2499999999999852E-4</v>
      </c>
      <c r="K84" s="60">
        <v>9.2499999999999852E-4</v>
      </c>
      <c r="L84" s="60">
        <v>9.2499999999999852E-4</v>
      </c>
      <c r="M84" s="60">
        <v>9.2499999999999852E-4</v>
      </c>
      <c r="N84" s="60">
        <v>9.2499999999999852E-4</v>
      </c>
      <c r="O84" s="60">
        <v>9.2499999999999852E-4</v>
      </c>
      <c r="P84" s="60">
        <v>9.999999999999985E-4</v>
      </c>
      <c r="Q84" s="60">
        <v>1.0499999999999984E-3</v>
      </c>
      <c r="R84" s="60">
        <v>9.999999999999985E-4</v>
      </c>
      <c r="S84" s="60">
        <v>1.0499999999999984E-3</v>
      </c>
      <c r="T84" s="60">
        <v>1.0499999999999984E-3</v>
      </c>
      <c r="U84" s="60">
        <v>3.9999999999999937E-4</v>
      </c>
      <c r="V84" s="60">
        <v>3.7499999999999941E-4</v>
      </c>
      <c r="W84" s="60">
        <v>2.4999999999999963E-4</v>
      </c>
      <c r="X84" s="60">
        <v>9.9999999999999842E-5</v>
      </c>
      <c r="Y84" s="60">
        <v>1.7499999999999973E-4</v>
      </c>
      <c r="Z84" s="60">
        <v>1.2499999999999981E-4</v>
      </c>
      <c r="AA84" s="88">
        <v>1.4999999999999977E-4</v>
      </c>
      <c r="AB84" s="60">
        <v>1.2499999999999981E-4</v>
      </c>
      <c r="AC84" s="60">
        <v>2.9999999999999954E-4</v>
      </c>
      <c r="AD84" s="60">
        <v>3.249999999999995E-4</v>
      </c>
      <c r="AE84" s="60">
        <v>3.249999999999995E-4</v>
      </c>
      <c r="AF84" s="60">
        <v>4.9999999999999925E-4</v>
      </c>
      <c r="AG84" s="60">
        <v>4.9999999999999925E-4</v>
      </c>
      <c r="AH84" s="60">
        <v>5.7499999999999912E-4</v>
      </c>
      <c r="AI84" s="60">
        <v>1.3590524999999979E-3</v>
      </c>
      <c r="AJ84" s="60">
        <v>1.944851499999997E-3</v>
      </c>
      <c r="AK84" s="60">
        <v>2.3143614999999967E-3</v>
      </c>
      <c r="AL84" s="60">
        <v>2.1317375249999965E-3</v>
      </c>
      <c r="AM84" s="60">
        <v>2.6254774749999957E-3</v>
      </c>
      <c r="AN84" s="60">
        <v>2.9565349999999954E-3</v>
      </c>
      <c r="AO84" s="60">
        <v>0.1256740270725</v>
      </c>
      <c r="AP84" s="60">
        <v>0.41974842405125001</v>
      </c>
      <c r="AQ84" s="60">
        <v>0.51934441612687499</v>
      </c>
      <c r="AR84" s="60">
        <v>0.5789238792423107</v>
      </c>
      <c r="AS84" s="60">
        <v>0.61548591504823935</v>
      </c>
      <c r="AT84" s="60">
        <v>0.72696979450092369</v>
      </c>
      <c r="AU84" s="60">
        <v>0.84380418718016903</v>
      </c>
      <c r="AV84" s="60">
        <v>0.95503173441468181</v>
      </c>
      <c r="AW84" s="60">
        <v>1.0991392006732335</v>
      </c>
      <c r="AX84" s="60">
        <v>1.1424062674817026</v>
      </c>
      <c r="AY84" s="60">
        <v>1.2551069243705455</v>
      </c>
      <c r="AZ84" s="60">
        <v>1.6079248932327215</v>
      </c>
      <c r="BA84" s="61">
        <v>2.0348945603453474</v>
      </c>
      <c r="BB84" s="61">
        <v>2.0075974066442281</v>
      </c>
      <c r="BC84" s="62">
        <v>2.1586518731661029</v>
      </c>
      <c r="BD84" s="64">
        <v>7.5241413453690287E-2</v>
      </c>
      <c r="BE84" s="64">
        <v>0.13241474664836383</v>
      </c>
      <c r="BF84" s="64">
        <v>5.6085529462193294E-4</v>
      </c>
    </row>
    <row r="85" spans="1:58" x14ac:dyDescent="0.2">
      <c r="A85" s="68" t="s">
        <v>104</v>
      </c>
      <c r="B85" s="60">
        <v>1.0774999999999984E-2</v>
      </c>
      <c r="C85" s="60">
        <v>1.0774999999999984E-2</v>
      </c>
      <c r="D85" s="60">
        <v>1.6524999999999974E-2</v>
      </c>
      <c r="E85" s="60">
        <v>2.4374999999999963E-2</v>
      </c>
      <c r="F85" s="60">
        <v>2.3424999999999963E-2</v>
      </c>
      <c r="G85" s="60">
        <v>5.7074999999999973E-2</v>
      </c>
      <c r="H85" s="60">
        <v>0.13054999999999986</v>
      </c>
      <c r="I85" s="60">
        <v>0.15371666634999986</v>
      </c>
      <c r="J85" s="60">
        <v>0.52084999999999926</v>
      </c>
      <c r="K85" s="60">
        <v>0.59676666634999909</v>
      </c>
      <c r="L85" s="60">
        <v>0.22697499999999976</v>
      </c>
      <c r="M85" s="60">
        <v>6.9849999999999926E-2</v>
      </c>
      <c r="N85" s="60">
        <v>0.10949999999999993</v>
      </c>
      <c r="O85" s="60">
        <v>0.11217499999999994</v>
      </c>
      <c r="P85" s="60">
        <v>0.10457499999999995</v>
      </c>
      <c r="Q85" s="60">
        <v>0.261575</v>
      </c>
      <c r="R85" s="60">
        <v>0.3063249999999999</v>
      </c>
      <c r="S85" s="60">
        <v>0.35002499999999981</v>
      </c>
      <c r="T85" s="60">
        <v>0.37572499999999986</v>
      </c>
      <c r="U85" s="60">
        <v>0.36144999999999999</v>
      </c>
      <c r="V85" s="60">
        <v>0.41034999999999988</v>
      </c>
      <c r="W85" s="60">
        <v>0.46779999999999994</v>
      </c>
      <c r="X85" s="60">
        <v>0.53964999999999985</v>
      </c>
      <c r="Y85" s="60">
        <v>0.64559999999999973</v>
      </c>
      <c r="Z85" s="60">
        <v>0.49722499999999992</v>
      </c>
      <c r="AA85" s="88">
        <v>0.61649999999999905</v>
      </c>
      <c r="AB85" s="60">
        <v>0.65659999999999896</v>
      </c>
      <c r="AC85" s="60">
        <v>0.64117499999999905</v>
      </c>
      <c r="AD85" s="60">
        <v>0.63667499999999899</v>
      </c>
      <c r="AE85" s="60">
        <v>0.59347499999999909</v>
      </c>
      <c r="AF85" s="60">
        <v>0.6627249999999989</v>
      </c>
      <c r="AG85" s="60">
        <v>0.65409999999999902</v>
      </c>
      <c r="AH85" s="60">
        <v>0.66752499999999904</v>
      </c>
      <c r="AI85" s="60">
        <v>0.69003399999999893</v>
      </c>
      <c r="AJ85" s="60">
        <v>0.66932499999999895</v>
      </c>
      <c r="AK85" s="60">
        <v>0.69849999999999901</v>
      </c>
      <c r="AL85" s="60">
        <v>1.4506749999999977</v>
      </c>
      <c r="AM85" s="60">
        <v>1.8831499499999969</v>
      </c>
      <c r="AN85" s="60">
        <v>2.0912750085749967</v>
      </c>
      <c r="AO85" s="60">
        <v>2.636893749999996</v>
      </c>
      <c r="AP85" s="60">
        <v>3.0433412499999952</v>
      </c>
      <c r="AQ85" s="60">
        <v>3.0316319999999957</v>
      </c>
      <c r="AR85" s="60">
        <v>2.7463107499999957</v>
      </c>
      <c r="AS85" s="60">
        <v>3.276560074999995</v>
      </c>
      <c r="AT85" s="60">
        <v>3.2564735749999949</v>
      </c>
      <c r="AU85" s="60">
        <v>3.6563906308999945</v>
      </c>
      <c r="AV85" s="60">
        <v>4.0816134999999933</v>
      </c>
      <c r="AW85" s="60">
        <v>4.0730469999999936</v>
      </c>
      <c r="AX85" s="60">
        <v>3.6603904052374947</v>
      </c>
      <c r="AY85" s="60">
        <v>3.6079172400674953</v>
      </c>
      <c r="AZ85" s="60">
        <v>3.4513024419474565</v>
      </c>
      <c r="BA85" s="61">
        <v>4.3981338469070108</v>
      </c>
      <c r="BB85" s="61">
        <v>4.497345424834549</v>
      </c>
      <c r="BC85" s="62">
        <v>4.4246897271076548</v>
      </c>
      <c r="BD85" s="64">
        <v>-1.6155240672794724E-2</v>
      </c>
      <c r="BE85" s="64">
        <v>5.0559506054546954E-2</v>
      </c>
      <c r="BF85" s="64">
        <v>1.1496113344426474E-3</v>
      </c>
    </row>
    <row r="86" spans="1:58" x14ac:dyDescent="0.2">
      <c r="A86" s="68" t="s">
        <v>105</v>
      </c>
      <c r="B86" s="60">
        <v>9.5555429999999858E-2</v>
      </c>
      <c r="C86" s="60">
        <v>0.17163411999999972</v>
      </c>
      <c r="D86" s="60">
        <v>0.1765594599999997</v>
      </c>
      <c r="E86" s="60">
        <v>0.14338947999999976</v>
      </c>
      <c r="F86" s="60">
        <v>6.2361229999999906E-2</v>
      </c>
      <c r="G86" s="60">
        <v>0.10545</v>
      </c>
      <c r="H86" s="60">
        <v>0.19522500000000001</v>
      </c>
      <c r="I86" s="60">
        <v>0.26172500000000004</v>
      </c>
      <c r="J86" s="60">
        <v>0.40089999999999998</v>
      </c>
      <c r="K86" s="60">
        <v>0.37430000000000002</v>
      </c>
      <c r="L86" s="60">
        <v>0.33534999999999998</v>
      </c>
      <c r="M86" s="60">
        <v>0.62272499999999997</v>
      </c>
      <c r="N86" s="60">
        <v>0.81985000000000008</v>
      </c>
      <c r="O86" s="60">
        <v>0.99322500000000014</v>
      </c>
      <c r="P86" s="60">
        <v>1.3091000000000002</v>
      </c>
      <c r="Q86" s="60">
        <v>1.5822250000000002</v>
      </c>
      <c r="R86" s="60">
        <v>2.3303500000000001</v>
      </c>
      <c r="S86" s="60">
        <v>2.4277250000000001</v>
      </c>
      <c r="T86" s="60">
        <v>2.7521500000000003</v>
      </c>
      <c r="U86" s="60">
        <v>2.6476500000000001</v>
      </c>
      <c r="V86" s="60">
        <v>2.5080000000000005</v>
      </c>
      <c r="W86" s="60">
        <v>2.9250500000000006</v>
      </c>
      <c r="X86" s="60">
        <v>2.8969</v>
      </c>
      <c r="Y86" s="60">
        <v>3.4899500000000008</v>
      </c>
      <c r="Z86" s="60">
        <v>4.0405749999999996</v>
      </c>
      <c r="AA86" s="88">
        <v>3.8454250000000005</v>
      </c>
      <c r="AB86" s="60">
        <v>3.7499000000000002</v>
      </c>
      <c r="AC86" s="60">
        <v>4.0567500000000001</v>
      </c>
      <c r="AD86" s="60">
        <v>4.6335499999999996</v>
      </c>
      <c r="AE86" s="60">
        <v>4.2397750000000007</v>
      </c>
      <c r="AF86" s="60">
        <v>4.6870180000000001</v>
      </c>
      <c r="AG86" s="60">
        <v>5.7904350000000004</v>
      </c>
      <c r="AH86" s="60">
        <v>5.6299424341546294</v>
      </c>
      <c r="AI86" s="60">
        <v>6.8784240399320309</v>
      </c>
      <c r="AJ86" s="60">
        <v>5.0442944924950437</v>
      </c>
      <c r="AK86" s="60">
        <v>7.2871797533213929</v>
      </c>
      <c r="AL86" s="60">
        <v>9.2358873959218357</v>
      </c>
      <c r="AM86" s="60">
        <v>11.098494438685925</v>
      </c>
      <c r="AN86" s="60">
        <v>11.567274122561656</v>
      </c>
      <c r="AO86" s="60">
        <v>11.136642783252238</v>
      </c>
      <c r="AP86" s="60">
        <v>11.48080061975176</v>
      </c>
      <c r="AQ86" s="60">
        <v>10.068805238476768</v>
      </c>
      <c r="AR86" s="60">
        <v>12.505300155313678</v>
      </c>
      <c r="AS86" s="60">
        <v>11.681309975608755</v>
      </c>
      <c r="AT86" s="60">
        <v>8.7867135742357707</v>
      </c>
      <c r="AU86" s="60">
        <v>8.5661779708741363</v>
      </c>
      <c r="AV86" s="60">
        <v>12.303469752256737</v>
      </c>
      <c r="AW86" s="60">
        <v>12.978204600416811</v>
      </c>
      <c r="AX86" s="60">
        <v>12.670178463690588</v>
      </c>
      <c r="AY86" s="60">
        <v>15.952044506953944</v>
      </c>
      <c r="AZ86" s="60">
        <v>23.906848238988822</v>
      </c>
      <c r="BA86" s="61">
        <v>24.649552299873417</v>
      </c>
      <c r="BB86" s="61">
        <v>22.981482656455455</v>
      </c>
      <c r="BC86" s="62">
        <v>24.40016780851872</v>
      </c>
      <c r="BD86" s="64">
        <v>6.1731663412271542E-2</v>
      </c>
      <c r="BE86" s="64">
        <v>6.2743340864881425E-2</v>
      </c>
      <c r="BF86" s="64">
        <v>6.3395879044635317E-3</v>
      </c>
    </row>
    <row r="87" spans="1:58" x14ac:dyDescent="0.2">
      <c r="A87" s="68" t="s">
        <v>106</v>
      </c>
      <c r="B87" s="60">
        <v>9.1999999999999842E-3</v>
      </c>
      <c r="C87" s="60">
        <v>9.1999999999999842E-3</v>
      </c>
      <c r="D87" s="60">
        <v>9.1999999999999842E-3</v>
      </c>
      <c r="E87" s="60">
        <v>1.0349999999999984E-2</v>
      </c>
      <c r="F87" s="60">
        <v>1.0349999999999984E-2</v>
      </c>
      <c r="G87" s="60">
        <v>0.28504999999999997</v>
      </c>
      <c r="H87" s="60">
        <v>0.21537499999999998</v>
      </c>
      <c r="I87" s="60">
        <v>0.55332499999999996</v>
      </c>
      <c r="J87" s="60">
        <v>1.0244499999999999</v>
      </c>
      <c r="K87" s="60">
        <v>1.1601749999999997</v>
      </c>
      <c r="L87" s="60">
        <v>1.6813249999999997</v>
      </c>
      <c r="M87" s="60">
        <v>1.4382999999999999</v>
      </c>
      <c r="N87" s="60">
        <v>1.6280249999999996</v>
      </c>
      <c r="O87" s="60">
        <v>1.9216749999999996</v>
      </c>
      <c r="P87" s="60">
        <v>3.9778499999999992</v>
      </c>
      <c r="Q87" s="60">
        <v>3.5274749999999995</v>
      </c>
      <c r="R87" s="60">
        <v>3.347974999999999</v>
      </c>
      <c r="S87" s="60">
        <v>2.9188249999999991</v>
      </c>
      <c r="T87" s="60">
        <v>3.0204499999999994</v>
      </c>
      <c r="U87" s="60">
        <v>3.2917999999999985</v>
      </c>
      <c r="V87" s="60">
        <v>4.5464500000000001</v>
      </c>
      <c r="W87" s="60">
        <v>5.3230500000000003</v>
      </c>
      <c r="X87" s="60">
        <v>5.3607750000000003</v>
      </c>
      <c r="Y87" s="60">
        <v>5.3635500000000009</v>
      </c>
      <c r="Z87" s="60">
        <v>6.6355500000000003</v>
      </c>
      <c r="AA87" s="88">
        <v>6.104000000000001</v>
      </c>
      <c r="AB87" s="60">
        <v>5.7219999999999995</v>
      </c>
      <c r="AC87" s="60">
        <v>6.2198499999999992</v>
      </c>
      <c r="AD87" s="60">
        <v>5.9783500000000007</v>
      </c>
      <c r="AE87" s="60">
        <v>6.6867000000000001</v>
      </c>
      <c r="AF87" s="60">
        <v>7.1205470000000002</v>
      </c>
      <c r="AG87" s="60">
        <v>7.5501640000000005</v>
      </c>
      <c r="AH87" s="60">
        <v>7.8865190000000016</v>
      </c>
      <c r="AI87" s="60">
        <v>8.1468349999999994</v>
      </c>
      <c r="AJ87" s="60">
        <v>7.1657740000000008</v>
      </c>
      <c r="AK87" s="60">
        <v>8.1591579999999997</v>
      </c>
      <c r="AL87" s="60">
        <v>8.8378400000000017</v>
      </c>
      <c r="AM87" s="60">
        <v>8.7071660000000008</v>
      </c>
      <c r="AN87" s="60">
        <v>8.4283210000000004</v>
      </c>
      <c r="AO87" s="60">
        <v>10.68976181627974</v>
      </c>
      <c r="AP87" s="60">
        <v>10.140139350530252</v>
      </c>
      <c r="AQ87" s="60">
        <v>9.4279235061622515</v>
      </c>
      <c r="AR87" s="60">
        <v>10.287275901691062</v>
      </c>
      <c r="AS87" s="60">
        <v>10.9827497388937</v>
      </c>
      <c r="AT87" s="60">
        <v>11.679917102369386</v>
      </c>
      <c r="AU87" s="60">
        <v>12.285221687</v>
      </c>
      <c r="AV87" s="60">
        <v>10.148174257200001</v>
      </c>
      <c r="AW87" s="60">
        <v>10.907741167499982</v>
      </c>
      <c r="AX87" s="60">
        <v>12.30083139249998</v>
      </c>
      <c r="AY87" s="60">
        <v>11.320033912499984</v>
      </c>
      <c r="AZ87" s="60">
        <v>9.699219859099081</v>
      </c>
      <c r="BA87" s="61">
        <v>10.274563746657643</v>
      </c>
      <c r="BB87" s="61">
        <v>10.894226606829395</v>
      </c>
      <c r="BC87" s="62">
        <v>11.357599841195448</v>
      </c>
      <c r="BD87" s="64">
        <v>4.2533834763045286E-2</v>
      </c>
      <c r="BE87" s="64">
        <v>5.7489820932952185E-3</v>
      </c>
      <c r="BF87" s="64">
        <v>2.9509019422334333E-3</v>
      </c>
    </row>
    <row r="88" spans="1:58" x14ac:dyDescent="0.2">
      <c r="A88" s="68" t="s">
        <v>107</v>
      </c>
      <c r="B88" s="60">
        <v>0</v>
      </c>
      <c r="C88" s="60">
        <v>0</v>
      </c>
      <c r="D88" s="60">
        <v>0</v>
      </c>
      <c r="E88" s="60">
        <v>0</v>
      </c>
      <c r="F88" s="60">
        <v>0</v>
      </c>
      <c r="G88" s="60">
        <v>0</v>
      </c>
      <c r="H88" s="60">
        <v>0</v>
      </c>
      <c r="I88" s="60">
        <v>0</v>
      </c>
      <c r="J88" s="60">
        <v>0</v>
      </c>
      <c r="K88" s="60">
        <v>0</v>
      </c>
      <c r="L88" s="60">
        <v>0</v>
      </c>
      <c r="M88" s="60">
        <v>0</v>
      </c>
      <c r="N88" s="60">
        <v>0</v>
      </c>
      <c r="O88" s="60">
        <v>0</v>
      </c>
      <c r="P88" s="60">
        <v>0</v>
      </c>
      <c r="Q88" s="60">
        <v>0</v>
      </c>
      <c r="R88" s="60">
        <v>0</v>
      </c>
      <c r="S88" s="60">
        <v>0</v>
      </c>
      <c r="T88" s="60">
        <v>0</v>
      </c>
      <c r="U88" s="60">
        <v>0</v>
      </c>
      <c r="V88" s="60">
        <v>0</v>
      </c>
      <c r="W88" s="60">
        <v>0</v>
      </c>
      <c r="X88" s="60">
        <v>0</v>
      </c>
      <c r="Y88" s="60">
        <v>0</v>
      </c>
      <c r="Z88" s="60">
        <v>0</v>
      </c>
      <c r="AA88" s="88">
        <v>0</v>
      </c>
      <c r="AB88" s="60">
        <v>0</v>
      </c>
      <c r="AC88" s="60">
        <v>0</v>
      </c>
      <c r="AD88" s="60">
        <v>0</v>
      </c>
      <c r="AE88" s="60">
        <v>0</v>
      </c>
      <c r="AF88" s="60">
        <v>0</v>
      </c>
      <c r="AG88" s="60">
        <v>0</v>
      </c>
      <c r="AH88" s="60">
        <v>0</v>
      </c>
      <c r="AI88" s="60">
        <v>0</v>
      </c>
      <c r="AJ88" s="60">
        <v>0</v>
      </c>
      <c r="AK88" s="60">
        <v>0</v>
      </c>
      <c r="AL88" s="60">
        <v>0</v>
      </c>
      <c r="AM88" s="60">
        <v>0</v>
      </c>
      <c r="AN88" s="60">
        <v>0</v>
      </c>
      <c r="AO88" s="60">
        <v>0</v>
      </c>
      <c r="AP88" s="60">
        <v>0</v>
      </c>
      <c r="AQ88" s="60">
        <v>0</v>
      </c>
      <c r="AR88" s="60">
        <v>0</v>
      </c>
      <c r="AS88" s="60">
        <v>0</v>
      </c>
      <c r="AT88" s="60">
        <v>0</v>
      </c>
      <c r="AU88" s="60">
        <v>0</v>
      </c>
      <c r="AV88" s="60">
        <v>0</v>
      </c>
      <c r="AW88" s="60">
        <v>0</v>
      </c>
      <c r="AX88" s="60">
        <v>0</v>
      </c>
      <c r="AY88" s="60">
        <v>0</v>
      </c>
      <c r="AZ88" s="60">
        <v>0</v>
      </c>
      <c r="BA88" s="61">
        <v>0</v>
      </c>
      <c r="BB88" s="61">
        <v>0</v>
      </c>
      <c r="BC88" s="62">
        <v>0</v>
      </c>
      <c r="BD88" s="64" t="s">
        <v>41</v>
      </c>
      <c r="BE88" s="64" t="s">
        <v>41</v>
      </c>
      <c r="BF88" s="64">
        <v>0</v>
      </c>
    </row>
    <row r="89" spans="1:58" s="55" customFormat="1" x14ac:dyDescent="0.2">
      <c r="A89" s="65" t="s">
        <v>108</v>
      </c>
      <c r="B89" s="66">
        <v>0.95437542999999991</v>
      </c>
      <c r="C89" s="66">
        <v>1.0669916199999998</v>
      </c>
      <c r="D89" s="66">
        <v>1.0545669599999998</v>
      </c>
      <c r="E89" s="66">
        <v>1.0688969799999999</v>
      </c>
      <c r="F89" s="66">
        <v>1.24919998</v>
      </c>
      <c r="G89" s="66">
        <v>1.5520325000000001</v>
      </c>
      <c r="H89" s="66">
        <v>1.8405263697889338</v>
      </c>
      <c r="I89" s="66">
        <v>2.4670656925872412</v>
      </c>
      <c r="J89" s="66">
        <v>3.9551791431599748</v>
      </c>
      <c r="K89" s="66">
        <v>4.451848738148124</v>
      </c>
      <c r="L89" s="66">
        <v>5.3638377471097325</v>
      </c>
      <c r="M89" s="66">
        <v>6.0981389950775675</v>
      </c>
      <c r="N89" s="66">
        <v>6.8234190912142667</v>
      </c>
      <c r="O89" s="66">
        <v>9.7369897811338557</v>
      </c>
      <c r="P89" s="66">
        <v>14.884281595461546</v>
      </c>
      <c r="Q89" s="66">
        <v>18.691397720022429</v>
      </c>
      <c r="R89" s="66">
        <v>22.849115599655107</v>
      </c>
      <c r="S89" s="66">
        <v>24.673354872461548</v>
      </c>
      <c r="T89" s="66">
        <v>27.12753469951841</v>
      </c>
      <c r="U89" s="66">
        <v>25.990278043254335</v>
      </c>
      <c r="V89" s="66">
        <v>27.884274705172068</v>
      </c>
      <c r="W89" s="66">
        <v>31.327120260046556</v>
      </c>
      <c r="X89" s="66">
        <v>32.338435714796702</v>
      </c>
      <c r="Y89" s="66">
        <v>35.844454061260521</v>
      </c>
      <c r="Z89" s="66">
        <v>37.147104110180109</v>
      </c>
      <c r="AA89" s="89">
        <v>39.864538443349552</v>
      </c>
      <c r="AB89" s="66">
        <v>40.163559298389757</v>
      </c>
      <c r="AC89" s="66">
        <v>42.127025741262379</v>
      </c>
      <c r="AD89" s="66">
        <v>41.264397738033267</v>
      </c>
      <c r="AE89" s="66">
        <v>43.182795235249081</v>
      </c>
      <c r="AF89" s="66">
        <v>46.12434977450161</v>
      </c>
      <c r="AG89" s="66">
        <v>48.419174816227851</v>
      </c>
      <c r="AH89" s="66">
        <v>47.447553616145207</v>
      </c>
      <c r="AI89" s="66">
        <v>49.933699436619492</v>
      </c>
      <c r="AJ89" s="66">
        <v>50.401960748750028</v>
      </c>
      <c r="AK89" s="66">
        <v>55.682235625136819</v>
      </c>
      <c r="AL89" s="66">
        <v>64.266615390072687</v>
      </c>
      <c r="AM89" s="66">
        <v>68.126412616102968</v>
      </c>
      <c r="AN89" s="66">
        <v>72.372446253300922</v>
      </c>
      <c r="AO89" s="66">
        <v>78.789421806855685</v>
      </c>
      <c r="AP89" s="66">
        <v>81.735758806637961</v>
      </c>
      <c r="AQ89" s="66">
        <v>85.301078849047144</v>
      </c>
      <c r="AR89" s="66">
        <v>90.806141580027571</v>
      </c>
      <c r="AS89" s="66">
        <v>94.778567355839769</v>
      </c>
      <c r="AT89" s="66">
        <v>95.57636176889514</v>
      </c>
      <c r="AU89" s="66">
        <v>98.916765067290243</v>
      </c>
      <c r="AV89" s="66">
        <v>107.20832236801986</v>
      </c>
      <c r="AW89" s="66">
        <v>115.10742059093916</v>
      </c>
      <c r="AX89" s="66">
        <v>116.59598142518395</v>
      </c>
      <c r="AY89" s="66">
        <v>119.85351663096228</v>
      </c>
      <c r="AZ89" s="66">
        <v>128.05503033190089</v>
      </c>
      <c r="BA89" s="66">
        <v>135.00463901033464</v>
      </c>
      <c r="BB89" s="66">
        <v>140.77051556842449</v>
      </c>
      <c r="BC89" s="66">
        <v>149.99119353510557</v>
      </c>
      <c r="BD89" s="67">
        <v>6.5501486084983185E-2</v>
      </c>
      <c r="BE89" s="67">
        <v>4.4815598777163457E-2</v>
      </c>
      <c r="BF89" s="67">
        <v>3.8970320358994691E-2</v>
      </c>
    </row>
    <row r="90" spans="1:58" x14ac:dyDescent="0.2">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88"/>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1"/>
      <c r="BB90" s="61"/>
      <c r="BC90" s="62"/>
      <c r="BD90" s="64"/>
      <c r="BE90" s="64"/>
      <c r="BF90" s="64"/>
    </row>
    <row r="91" spans="1:58" x14ac:dyDescent="0.2">
      <c r="A91" s="68" t="s">
        <v>109</v>
      </c>
      <c r="B91" s="60">
        <v>2.9474999999999996E-3</v>
      </c>
      <c r="C91" s="60">
        <v>3.9299999999999995E-3</v>
      </c>
      <c r="D91" s="60">
        <v>3.9299999999999995E-3</v>
      </c>
      <c r="E91" s="60">
        <v>3.0457499999999998E-2</v>
      </c>
      <c r="F91" s="60">
        <v>0.41264999999999996</v>
      </c>
      <c r="G91" s="60">
        <v>1.730397462</v>
      </c>
      <c r="H91" s="60">
        <v>2.5826679360999996</v>
      </c>
      <c r="I91" s="60">
        <v>3.7074262864</v>
      </c>
      <c r="J91" s="60">
        <v>4.7068799929000003</v>
      </c>
      <c r="K91" s="60">
        <v>5.3701990200000003</v>
      </c>
      <c r="L91" s="60">
        <v>5.7669970587000003</v>
      </c>
      <c r="M91" s="60">
        <v>6.8077217391499998</v>
      </c>
      <c r="N91" s="60">
        <v>7.7768437659999998</v>
      </c>
      <c r="O91" s="60">
        <v>8.3725380647000005</v>
      </c>
      <c r="P91" s="60">
        <v>9.6375182783000017</v>
      </c>
      <c r="Q91" s="60">
        <v>11.066587906400001</v>
      </c>
      <c r="R91" s="60">
        <v>11.9944389593</v>
      </c>
      <c r="S91" s="60">
        <v>11.6980835319</v>
      </c>
      <c r="T91" s="60">
        <v>12.7074820514</v>
      </c>
      <c r="U91" s="60">
        <v>12.531726376769699</v>
      </c>
      <c r="V91" s="60">
        <v>13.395262335036099</v>
      </c>
      <c r="W91" s="60">
        <v>14.632928125250302</v>
      </c>
      <c r="X91" s="60">
        <v>14.939459085311899</v>
      </c>
      <c r="Y91" s="60">
        <v>15.299339549337001</v>
      </c>
      <c r="Z91" s="60">
        <v>16.687564149997705</v>
      </c>
      <c r="AA91" s="88">
        <v>16.77594771710751</v>
      </c>
      <c r="AB91" s="60">
        <v>16.082100968380512</v>
      </c>
      <c r="AC91" s="60">
        <v>16.636957016135312</v>
      </c>
      <c r="AD91" s="60">
        <v>17.249343300767109</v>
      </c>
      <c r="AE91" s="60">
        <v>19.15665674075872</v>
      </c>
      <c r="AF91" s="60">
        <v>19.341569214322817</v>
      </c>
      <c r="AG91" s="60">
        <v>19.482663256870023</v>
      </c>
      <c r="AH91" s="60">
        <v>19.130505108680822</v>
      </c>
      <c r="AI91" s="60">
        <v>19.695320635697485</v>
      </c>
      <c r="AJ91" s="60">
        <v>20.174053664189444</v>
      </c>
      <c r="AK91" s="60">
        <v>20.555079520855102</v>
      </c>
      <c r="AL91" s="60">
        <v>22.169319111880377</v>
      </c>
      <c r="AM91" s="60">
        <v>22.814817047132422</v>
      </c>
      <c r="AN91" s="60">
        <v>22.994289284246335</v>
      </c>
      <c r="AO91" s="60">
        <v>23.453600942109716</v>
      </c>
      <c r="AP91" s="60">
        <v>23.258982296755537</v>
      </c>
      <c r="AQ91" s="60">
        <v>25.943063087416473</v>
      </c>
      <c r="AR91" s="60">
        <v>29.019815495581234</v>
      </c>
      <c r="AS91" s="60">
        <v>28.534957932561138</v>
      </c>
      <c r="AT91" s="60">
        <v>29.13643429735961</v>
      </c>
      <c r="AU91" s="60">
        <v>33.783625444806873</v>
      </c>
      <c r="AV91" s="60">
        <v>35.283081419718535</v>
      </c>
      <c r="AW91" s="60">
        <v>35.390679491381235</v>
      </c>
      <c r="AX91" s="60">
        <v>37.173482492933644</v>
      </c>
      <c r="AY91" s="60">
        <v>40.099917189135255</v>
      </c>
      <c r="AZ91" s="60">
        <v>42.1069699611866</v>
      </c>
      <c r="BA91" s="61">
        <v>41.726072322848246</v>
      </c>
      <c r="BB91" s="61">
        <v>41.242238509870319</v>
      </c>
      <c r="BC91" s="62">
        <v>41.396668037620145</v>
      </c>
      <c r="BD91" s="64">
        <v>3.7444506731336702E-3</v>
      </c>
      <c r="BE91" s="64">
        <v>3.5773411154808477E-2</v>
      </c>
      <c r="BF91" s="64">
        <v>1.0755574225385655E-2</v>
      </c>
    </row>
    <row r="92" spans="1:58" x14ac:dyDescent="0.2">
      <c r="A92" s="68" t="s">
        <v>110</v>
      </c>
      <c r="B92" s="60">
        <v>0</v>
      </c>
      <c r="C92" s="60">
        <v>0</v>
      </c>
      <c r="D92" s="60">
        <v>0</v>
      </c>
      <c r="E92" s="60">
        <v>0</v>
      </c>
      <c r="F92" s="60">
        <v>0</v>
      </c>
      <c r="G92" s="60">
        <v>0</v>
      </c>
      <c r="H92" s="60">
        <v>0</v>
      </c>
      <c r="I92" s="60">
        <v>0.439614</v>
      </c>
      <c r="J92" s="60">
        <v>0.60824900000000004</v>
      </c>
      <c r="K92" s="60">
        <v>0.66872500000000012</v>
      </c>
      <c r="L92" s="60">
        <v>0.67221399999999998</v>
      </c>
      <c r="M92" s="60">
        <v>0.88504300000000002</v>
      </c>
      <c r="N92" s="60">
        <v>0.98738700000000001</v>
      </c>
      <c r="O92" s="60">
        <v>1.089731</v>
      </c>
      <c r="P92" s="60">
        <v>1.2537140000000002</v>
      </c>
      <c r="Q92" s="60">
        <v>1.4118820000000001</v>
      </c>
      <c r="R92" s="60">
        <v>1.3613856578437502</v>
      </c>
      <c r="S92" s="60">
        <v>1.76748468290625</v>
      </c>
      <c r="T92" s="60">
        <v>1.9667184999000002</v>
      </c>
      <c r="U92" s="60">
        <v>2.2700662951312509</v>
      </c>
      <c r="V92" s="60">
        <v>2.5780474349437505</v>
      </c>
      <c r="W92" s="60">
        <v>2.9070149002125003</v>
      </c>
      <c r="X92" s="60">
        <v>3.4155926054250001</v>
      </c>
      <c r="Y92" s="60">
        <v>4.0201077984375004</v>
      </c>
      <c r="Z92" s="60">
        <v>4.2498671797312504</v>
      </c>
      <c r="AA92" s="88">
        <v>4.5742013004187507</v>
      </c>
      <c r="AB92" s="60">
        <v>4.7107486907250005</v>
      </c>
      <c r="AC92" s="60">
        <v>5.1370163921999996</v>
      </c>
      <c r="AD92" s="60">
        <v>5.7502531750125012</v>
      </c>
      <c r="AE92" s="60">
        <v>6.0985716676499999</v>
      </c>
      <c r="AF92" s="60">
        <v>6.742334014762501</v>
      </c>
      <c r="AG92" s="60">
        <v>7.2364665868687501</v>
      </c>
      <c r="AH92" s="60">
        <v>7.1132741309437506</v>
      </c>
      <c r="AI92" s="60">
        <v>7.6864461106124997</v>
      </c>
      <c r="AJ92" s="60">
        <v>8.3803575990750012</v>
      </c>
      <c r="AK92" s="60">
        <v>9.0581886563437504</v>
      </c>
      <c r="AL92" s="60">
        <v>10.143208937400001</v>
      </c>
      <c r="AM92" s="60">
        <v>10.671137669981251</v>
      </c>
      <c r="AN92" s="60">
        <v>11.478429825843751</v>
      </c>
      <c r="AO92" s="60">
        <v>12.340231917956251</v>
      </c>
      <c r="AP92" s="60">
        <v>13.263357688350002</v>
      </c>
      <c r="AQ92" s="60">
        <v>14.363368201875002</v>
      </c>
      <c r="AR92" s="60">
        <v>15.336370563937503</v>
      </c>
      <c r="AS92" s="60">
        <v>16.376420147587503</v>
      </c>
      <c r="AT92" s="60">
        <v>18.74673831168435</v>
      </c>
      <c r="AU92" s="60">
        <v>19.253727132543752</v>
      </c>
      <c r="AV92" s="60">
        <v>19.582149498450004</v>
      </c>
      <c r="AW92" s="60">
        <v>21.336279246975007</v>
      </c>
      <c r="AX92" s="60">
        <v>21.952786625962506</v>
      </c>
      <c r="AY92" s="60">
        <v>23.022271575187503</v>
      </c>
      <c r="AZ92" s="60">
        <v>25.854062763375005</v>
      </c>
      <c r="BA92" s="61">
        <v>26.450946565312503</v>
      </c>
      <c r="BB92" s="61">
        <v>26.658084323062507</v>
      </c>
      <c r="BC92" s="62">
        <v>28.365437711741343</v>
      </c>
      <c r="BD92" s="64">
        <v>6.4046364621998197E-2</v>
      </c>
      <c r="BE92" s="64">
        <v>5.6843387349354346E-2</v>
      </c>
      <c r="BF92" s="64">
        <v>7.3698339795592541E-3</v>
      </c>
    </row>
    <row r="93" spans="1:58" x14ac:dyDescent="0.2">
      <c r="A93" s="68" t="s">
        <v>111</v>
      </c>
      <c r="B93" s="60">
        <v>1.1086529006882988</v>
      </c>
      <c r="C93" s="60">
        <v>1.3505408062930186</v>
      </c>
      <c r="D93" s="60">
        <v>1.4714847590953783</v>
      </c>
      <c r="E93" s="60">
        <v>1.4110127826941983</v>
      </c>
      <c r="F93" s="60">
        <v>1.9754178957718778</v>
      </c>
      <c r="G93" s="60">
        <v>2.8925762045231069</v>
      </c>
      <c r="H93" s="60">
        <v>3.7694198623402162</v>
      </c>
      <c r="I93" s="60">
        <v>4.8780727630285146</v>
      </c>
      <c r="J93" s="60">
        <v>6.0270403146509341</v>
      </c>
      <c r="K93" s="60">
        <v>7.5892330383480822</v>
      </c>
      <c r="L93" s="60">
        <v>8.9196165191740402</v>
      </c>
      <c r="M93" s="60">
        <v>10.17944936086529</v>
      </c>
      <c r="N93" s="60">
        <v>12.215339233038348</v>
      </c>
      <c r="O93" s="60">
        <v>13.838003933136674</v>
      </c>
      <c r="P93" s="60">
        <v>14.624139626352013</v>
      </c>
      <c r="Q93" s="60">
        <v>14.382251720747295</v>
      </c>
      <c r="R93" s="60">
        <v>12.840216322517207</v>
      </c>
      <c r="S93" s="60">
        <v>12.023844641101277</v>
      </c>
      <c r="T93" s="60">
        <v>12.306047197640115</v>
      </c>
      <c r="U93" s="60">
        <v>12.527777777777775</v>
      </c>
      <c r="V93" s="60">
        <v>13.031710914454278</v>
      </c>
      <c r="W93" s="60">
        <v>13.868239921337263</v>
      </c>
      <c r="X93" s="60">
        <v>13.999262536873156</v>
      </c>
      <c r="Y93" s="60">
        <v>14.372173058013766</v>
      </c>
      <c r="Z93" s="60">
        <v>15.167379547689279</v>
      </c>
      <c r="AA93" s="88">
        <v>15.418338249754177</v>
      </c>
      <c r="AB93" s="60">
        <v>15.611848574237952</v>
      </c>
      <c r="AC93" s="60">
        <v>15.914208456243854</v>
      </c>
      <c r="AD93" s="60">
        <v>16.896878072763023</v>
      </c>
      <c r="AE93" s="60">
        <v>17.697123893805308</v>
      </c>
      <c r="AF93" s="60">
        <v>17.879547689282198</v>
      </c>
      <c r="AG93" s="60">
        <v>18.736234021632253</v>
      </c>
      <c r="AH93" s="60">
        <v>19.798525073746312</v>
      </c>
      <c r="AI93" s="60">
        <v>20.4163470993117</v>
      </c>
      <c r="AJ93" s="60">
        <v>21.663077679449358</v>
      </c>
      <c r="AK93" s="60">
        <v>24.69574729596853</v>
      </c>
      <c r="AL93" s="60">
        <v>27.645771878072761</v>
      </c>
      <c r="AM93" s="60">
        <v>29.41356932153392</v>
      </c>
      <c r="AN93" s="60">
        <v>34.174729596853489</v>
      </c>
      <c r="AO93" s="60">
        <v>39.983970009832838</v>
      </c>
      <c r="AP93" s="60">
        <v>46.975108190757119</v>
      </c>
      <c r="AQ93" s="60">
        <v>57.783757077187801</v>
      </c>
      <c r="AR93" s="60">
        <v>71.077898802114049</v>
      </c>
      <c r="AS93" s="60">
        <v>81.932905902753191</v>
      </c>
      <c r="AT93" s="60">
        <v>90.224029980628316</v>
      </c>
      <c r="AU93" s="60">
        <v>108.87405489121211</v>
      </c>
      <c r="AV93" s="60">
        <v>135.16287213506811</v>
      </c>
      <c r="AW93" s="60">
        <v>150.8775821533427</v>
      </c>
      <c r="AX93" s="60">
        <v>171.87854200897522</v>
      </c>
      <c r="AY93" s="60">
        <v>188.36313557288221</v>
      </c>
      <c r="AZ93" s="60">
        <v>194.6895280235988</v>
      </c>
      <c r="BA93" s="61">
        <v>209.44108882198032</v>
      </c>
      <c r="BB93" s="61">
        <v>240.43836996763289</v>
      </c>
      <c r="BC93" s="62">
        <v>282.99596145190407</v>
      </c>
      <c r="BD93" s="64">
        <v>0.17700000000000071</v>
      </c>
      <c r="BE93" s="64">
        <v>0.12960581512636549</v>
      </c>
      <c r="BF93" s="64">
        <v>7.3527271956144516E-2</v>
      </c>
    </row>
    <row r="94" spans="1:58" x14ac:dyDescent="0.2">
      <c r="A94" s="68" t="s">
        <v>112</v>
      </c>
      <c r="B94" s="60">
        <v>0</v>
      </c>
      <c r="C94" s="60">
        <v>0</v>
      </c>
      <c r="D94" s="60">
        <v>0</v>
      </c>
      <c r="E94" s="60">
        <v>0</v>
      </c>
      <c r="F94" s="60">
        <v>0</v>
      </c>
      <c r="G94" s="60">
        <v>0</v>
      </c>
      <c r="H94" s="60">
        <v>0</v>
      </c>
      <c r="I94" s="60">
        <v>0</v>
      </c>
      <c r="J94" s="60">
        <v>0</v>
      </c>
      <c r="K94" s="60">
        <v>0</v>
      </c>
      <c r="L94" s="60">
        <v>0</v>
      </c>
      <c r="M94" s="60">
        <v>0</v>
      </c>
      <c r="N94" s="60">
        <v>0</v>
      </c>
      <c r="O94" s="60">
        <v>0</v>
      </c>
      <c r="P94" s="60">
        <v>0</v>
      </c>
      <c r="Q94" s="60">
        <v>0</v>
      </c>
      <c r="R94" s="60">
        <v>0</v>
      </c>
      <c r="S94" s="60">
        <v>0</v>
      </c>
      <c r="T94" s="60">
        <v>0</v>
      </c>
      <c r="U94" s="60">
        <v>0</v>
      </c>
      <c r="V94" s="60">
        <v>0</v>
      </c>
      <c r="W94" s="60">
        <v>0</v>
      </c>
      <c r="X94" s="60">
        <v>0</v>
      </c>
      <c r="Y94" s="60">
        <v>0</v>
      </c>
      <c r="Z94" s="60">
        <v>0</v>
      </c>
      <c r="AA94" s="88">
        <v>0</v>
      </c>
      <c r="AB94" s="60">
        <v>0</v>
      </c>
      <c r="AC94" s="60">
        <v>0</v>
      </c>
      <c r="AD94" s="60">
        <v>0</v>
      </c>
      <c r="AE94" s="60">
        <v>0</v>
      </c>
      <c r="AF94" s="60">
        <v>3.0394725000000001E-2</v>
      </c>
      <c r="AG94" s="60">
        <v>1.926867975</v>
      </c>
      <c r="AH94" s="60">
        <v>3.0086595750000007</v>
      </c>
      <c r="AI94" s="60">
        <v>2.8225656749999999</v>
      </c>
      <c r="AJ94" s="60">
        <v>3.1124636999999993</v>
      </c>
      <c r="AK94" s="60">
        <v>2.8136943524999998</v>
      </c>
      <c r="AL94" s="60">
        <v>2.8396699274999997</v>
      </c>
      <c r="AM94" s="60">
        <v>2.6977535024999995</v>
      </c>
      <c r="AN94" s="60">
        <v>1.7347584975000003</v>
      </c>
      <c r="AO94" s="60">
        <v>2.5060979250000006</v>
      </c>
      <c r="AP94" s="60">
        <v>2.5118760975000001</v>
      </c>
      <c r="AQ94" s="60">
        <v>2.7556842750000001</v>
      </c>
      <c r="AR94" s="60">
        <v>2.5744291275000006</v>
      </c>
      <c r="AS94" s="60">
        <v>2.9780863500000003</v>
      </c>
      <c r="AT94" s="60">
        <v>2.8922624024999997</v>
      </c>
      <c r="AU94" s="60">
        <v>3.5943128475000008</v>
      </c>
      <c r="AV94" s="60">
        <v>2.8625381999999995</v>
      </c>
      <c r="AW94" s="60">
        <v>2.6359235249999999</v>
      </c>
      <c r="AX94" s="60">
        <v>2.4833276999999998</v>
      </c>
      <c r="AY94" s="60">
        <v>2.3870397000000003</v>
      </c>
      <c r="AZ94" s="60">
        <v>3.0456371249999998</v>
      </c>
      <c r="BA94" s="61">
        <v>3.1265652099609369</v>
      </c>
      <c r="BB94" s="61">
        <v>3.1161382873535155</v>
      </c>
      <c r="BC94" s="62">
        <v>3.0173500671386719</v>
      </c>
      <c r="BD94" s="64">
        <v>-3.1702129721188577E-2</v>
      </c>
      <c r="BE94" s="64">
        <v>1.9280177191846271E-2</v>
      </c>
      <c r="BF94" s="64">
        <v>7.8396001778668965E-4</v>
      </c>
    </row>
    <row r="95" spans="1:58" x14ac:dyDescent="0.2">
      <c r="A95" s="68" t="s">
        <v>113</v>
      </c>
      <c r="B95" s="60">
        <v>0.23725200000000002</v>
      </c>
      <c r="C95" s="60">
        <v>0.26632700000000004</v>
      </c>
      <c r="D95" s="60">
        <v>0.35587800000000003</v>
      </c>
      <c r="E95" s="60">
        <v>0.39542000000000005</v>
      </c>
      <c r="F95" s="60">
        <v>0.47450400000000004</v>
      </c>
      <c r="G95" s="60">
        <v>0.63284662027125016</v>
      </c>
      <c r="H95" s="60">
        <v>0.67062187500000003</v>
      </c>
      <c r="I95" s="60">
        <v>0.73559062500000005</v>
      </c>
      <c r="J95" s="60">
        <v>0.7336656250000001</v>
      </c>
      <c r="K95" s="60">
        <v>0.83039687500000003</v>
      </c>
      <c r="L95" s="60">
        <v>1.0630812500000002</v>
      </c>
      <c r="M95" s="60">
        <v>1.2914343750000001</v>
      </c>
      <c r="N95" s="60">
        <v>1.3792625000000003</v>
      </c>
      <c r="O95" s="60">
        <v>1.54048125</v>
      </c>
      <c r="P95" s="60">
        <v>1.91585625</v>
      </c>
      <c r="Q95" s="60">
        <v>1.1331031250000003</v>
      </c>
      <c r="R95" s="60">
        <v>1.9781781250000003</v>
      </c>
      <c r="S95" s="60">
        <v>2.59345625</v>
      </c>
      <c r="T95" s="60">
        <v>3.0857750000000004</v>
      </c>
      <c r="U95" s="60">
        <v>3.5340593750000004</v>
      </c>
      <c r="V95" s="60">
        <v>4.322828125</v>
      </c>
      <c r="W95" s="60">
        <v>6.0400243750000016</v>
      </c>
      <c r="X95" s="60">
        <v>6.9577007500000008</v>
      </c>
      <c r="Y95" s="60">
        <v>8.1504885000000016</v>
      </c>
      <c r="Z95" s="60">
        <v>9.6904596250000008</v>
      </c>
      <c r="AA95" s="88">
        <v>11.592734999999999</v>
      </c>
      <c r="AB95" s="60">
        <v>12.910801750000001</v>
      </c>
      <c r="AC95" s="60">
        <v>14.434689500000001</v>
      </c>
      <c r="AD95" s="60">
        <v>14.667085125000002</v>
      </c>
      <c r="AE95" s="60">
        <v>15.856918000000002</v>
      </c>
      <c r="AF95" s="60">
        <v>18.077829000000001</v>
      </c>
      <c r="AG95" s="60">
        <v>19.731721625000006</v>
      </c>
      <c r="AH95" s="60">
        <v>21.452633125000002</v>
      </c>
      <c r="AI95" s="60">
        <v>23.542875125000005</v>
      </c>
      <c r="AJ95" s="60">
        <v>24.123368500000002</v>
      </c>
      <c r="AK95" s="60">
        <v>25.362693125</v>
      </c>
      <c r="AL95" s="60">
        <v>25.427748500000003</v>
      </c>
      <c r="AM95" s="60">
        <v>26.554412500000002</v>
      </c>
      <c r="AN95" s="60">
        <v>28.4268985</v>
      </c>
      <c r="AO95" s="60">
        <v>30.669138500000003</v>
      </c>
      <c r="AP95" s="60">
        <v>34.325637500000006</v>
      </c>
      <c r="AQ95" s="60">
        <v>35.877187499999998</v>
      </c>
      <c r="AR95" s="60">
        <v>38.810260823555375</v>
      </c>
      <c r="AS95" s="60">
        <v>39.98766600452182</v>
      </c>
      <c r="AT95" s="60">
        <v>49.108084779781755</v>
      </c>
      <c r="AU95" s="60">
        <v>58.96162209062804</v>
      </c>
      <c r="AV95" s="60">
        <v>60.285877078796169</v>
      </c>
      <c r="AW95" s="60">
        <v>55.699091834404008</v>
      </c>
      <c r="AX95" s="60">
        <v>49.019301826391995</v>
      </c>
      <c r="AY95" s="60">
        <v>48.501566759867984</v>
      </c>
      <c r="AZ95" s="60">
        <v>47.806837508544945</v>
      </c>
      <c r="BA95" s="61">
        <v>50.79098185873363</v>
      </c>
      <c r="BB95" s="61">
        <v>53.73554482456403</v>
      </c>
      <c r="BC95" s="62">
        <v>58.089923755779765</v>
      </c>
      <c r="BD95" s="64">
        <v>8.103349366665813E-2</v>
      </c>
      <c r="BE95" s="64">
        <v>3.3074185501434483E-2</v>
      </c>
      <c r="BF95" s="64">
        <v>1.5092772349081102E-2</v>
      </c>
    </row>
    <row r="96" spans="1:58" x14ac:dyDescent="0.2">
      <c r="A96" s="68" t="s">
        <v>114</v>
      </c>
      <c r="B96" s="60">
        <v>0.50749999999999995</v>
      </c>
      <c r="C96" s="60">
        <v>0.51764999999999994</v>
      </c>
      <c r="D96" s="60">
        <v>0.63234500000000005</v>
      </c>
      <c r="E96" s="60">
        <v>0.64249499999999993</v>
      </c>
      <c r="F96" s="60">
        <v>1.2108950000000001</v>
      </c>
      <c r="G96" s="60">
        <v>1.257585</v>
      </c>
      <c r="H96" s="60">
        <v>1.2717950000000002</v>
      </c>
      <c r="I96" s="60">
        <v>1.2474349999999998</v>
      </c>
      <c r="J96" s="60">
        <v>0.81200000000000006</v>
      </c>
      <c r="K96" s="60">
        <v>1.1439049999999999</v>
      </c>
      <c r="L96" s="60">
        <v>2.3649499999999999</v>
      </c>
      <c r="M96" s="60">
        <v>2.3852499999999996</v>
      </c>
      <c r="N96" s="60">
        <v>5.0750000000000002</v>
      </c>
      <c r="O96" s="60">
        <v>5.8667000000000007</v>
      </c>
      <c r="P96" s="60">
        <v>7.5719000000000003</v>
      </c>
      <c r="Q96" s="60">
        <v>7.1354500000000005</v>
      </c>
      <c r="R96" s="60">
        <v>7.1252999999999993</v>
      </c>
      <c r="S96" s="60">
        <v>6.7700500000000003</v>
      </c>
      <c r="T96" s="60">
        <v>9.084249999999999</v>
      </c>
      <c r="U96" s="60">
        <v>10.60675</v>
      </c>
      <c r="V96" s="60">
        <v>12.545399999999999</v>
      </c>
      <c r="W96" s="60">
        <v>13.529949999999999</v>
      </c>
      <c r="X96" s="60">
        <v>13.996849999999998</v>
      </c>
      <c r="Y96" s="60">
        <v>14.8596</v>
      </c>
      <c r="Z96" s="60">
        <v>16.635850000000001</v>
      </c>
      <c r="AA96" s="88">
        <v>17.173028345043015</v>
      </c>
      <c r="AB96" s="60">
        <v>19.768680420000113</v>
      </c>
      <c r="AC96" s="60">
        <v>21.55958966276652</v>
      </c>
      <c r="AD96" s="60">
        <v>22.869110313504823</v>
      </c>
      <c r="AE96" s="60">
        <v>27.083143895052057</v>
      </c>
      <c r="AF96" s="60">
        <v>28.558442057886364</v>
      </c>
      <c r="AG96" s="60">
        <v>29.730523324659242</v>
      </c>
      <c r="AH96" s="60">
        <v>31.011413085301321</v>
      </c>
      <c r="AI96" s="60">
        <v>29.89894995028072</v>
      </c>
      <c r="AJ96" s="60">
        <v>32.491725795567426</v>
      </c>
      <c r="AK96" s="60">
        <v>33.005152370419253</v>
      </c>
      <c r="AL96" s="60">
        <v>34.13458745094475</v>
      </c>
      <c r="AM96" s="60">
        <v>37.103447098156252</v>
      </c>
      <c r="AN96" s="60">
        <v>39.558174911723995</v>
      </c>
      <c r="AO96" s="60">
        <v>36.202184083859507</v>
      </c>
      <c r="AP96" s="60">
        <v>36.393562990412242</v>
      </c>
      <c r="AQ96" s="60">
        <v>37.111362311756245</v>
      </c>
      <c r="AR96" s="60">
        <v>34.64204149255675</v>
      </c>
      <c r="AS96" s="60">
        <v>39.694685612086751</v>
      </c>
      <c r="AT96" s="60">
        <v>42.100805023077498</v>
      </c>
      <c r="AU96" s="60">
        <v>44.047587019464004</v>
      </c>
      <c r="AV96" s="60">
        <v>42.7343007263445</v>
      </c>
      <c r="AW96" s="60">
        <v>42.883715492943502</v>
      </c>
      <c r="AX96" s="60">
        <v>41.442221071114496</v>
      </c>
      <c r="AY96" s="60">
        <v>41.469298390899745</v>
      </c>
      <c r="AZ96" s="60">
        <v>41.046072309366259</v>
      </c>
      <c r="BA96" s="61">
        <v>39.055444624134758</v>
      </c>
      <c r="BB96" s="61">
        <v>38.549419301343995</v>
      </c>
      <c r="BC96" s="62">
        <v>38.973462913658786</v>
      </c>
      <c r="BD96" s="64">
        <v>1.1000000000000121E-2</v>
      </c>
      <c r="BE96" s="64">
        <v>1.0744615192089135E-2</v>
      </c>
      <c r="BF96" s="64">
        <v>1.0125983395746517E-2</v>
      </c>
    </row>
    <row r="97" spans="1:58" x14ac:dyDescent="0.2">
      <c r="A97" s="68" t="s">
        <v>115</v>
      </c>
      <c r="B97" s="60">
        <v>1.8261499999999971</v>
      </c>
      <c r="C97" s="60">
        <v>1.8739749999999971</v>
      </c>
      <c r="D97" s="60">
        <v>1.9385999999999965</v>
      </c>
      <c r="E97" s="60">
        <v>2.1094999999999962</v>
      </c>
      <c r="F97" s="60">
        <v>2.3325546441291962</v>
      </c>
      <c r="G97" s="60">
        <v>3.5721492416427951</v>
      </c>
      <c r="H97" s="60">
        <v>3.8301756011621944</v>
      </c>
      <c r="I97" s="60">
        <v>3.8316812301529937</v>
      </c>
      <c r="J97" s="60">
        <v>5.3320140251159671</v>
      </c>
      <c r="K97" s="60">
        <v>7.2872953276297876</v>
      </c>
      <c r="L97" s="60">
        <v>8.7283586975465859</v>
      </c>
      <c r="M97" s="60">
        <v>10.463480238861891</v>
      </c>
      <c r="N97" s="60">
        <v>12.778507075806779</v>
      </c>
      <c r="O97" s="60">
        <v>17.93442988350737</v>
      </c>
      <c r="P97" s="60">
        <v>21.278880958136568</v>
      </c>
      <c r="Q97" s="60">
        <v>25.180938296480758</v>
      </c>
      <c r="R97" s="60">
        <v>25.231050607838686</v>
      </c>
      <c r="S97" s="60">
        <v>25.838334529176628</v>
      </c>
      <c r="T97" s="60">
        <v>27.806336655618157</v>
      </c>
      <c r="U97" s="60">
        <v>37.398093959238579</v>
      </c>
      <c r="V97" s="60">
        <v>40.059767324865128</v>
      </c>
      <c r="W97" s="60">
        <v>40.761811402568199</v>
      </c>
      <c r="X97" s="60">
        <v>41.804546199251128</v>
      </c>
      <c r="Y97" s="60">
        <v>44.339004129054523</v>
      </c>
      <c r="Z97" s="60">
        <v>46.055960043706357</v>
      </c>
      <c r="AA97" s="88">
        <v>50.315891279884973</v>
      </c>
      <c r="AB97" s="60">
        <v>53.201456646058524</v>
      </c>
      <c r="AC97" s="60">
        <v>55.31084176902899</v>
      </c>
      <c r="AD97" s="60">
        <v>55.693868377081969</v>
      </c>
      <c r="AE97" s="60">
        <v>59.561473698508046</v>
      </c>
      <c r="AF97" s="60">
        <v>60.617588696348307</v>
      </c>
      <c r="AG97" s="60">
        <v>64.677238644336072</v>
      </c>
      <c r="AH97" s="60">
        <v>67.134785370910691</v>
      </c>
      <c r="AI97" s="60">
        <v>69.163882098625933</v>
      </c>
      <c r="AJ97" s="60">
        <v>72.641863499149878</v>
      </c>
      <c r="AK97" s="60">
        <v>75.665017092224886</v>
      </c>
      <c r="AL97" s="60">
        <v>77.728387980074871</v>
      </c>
      <c r="AM97" s="60">
        <v>76.046037881363816</v>
      </c>
      <c r="AN97" s="60">
        <v>83.498226433049865</v>
      </c>
      <c r="AO97" s="60">
        <v>80.604053600924871</v>
      </c>
      <c r="AP97" s="60">
        <v>82.727969832795225</v>
      </c>
      <c r="AQ97" s="60">
        <v>88.550335314124837</v>
      </c>
      <c r="AR97" s="60">
        <v>95.390064086674158</v>
      </c>
      <c r="AS97" s="60">
        <v>99.099494667109965</v>
      </c>
      <c r="AT97" s="60">
        <v>92.478025376742906</v>
      </c>
      <c r="AU97" s="60">
        <v>99.936718051683016</v>
      </c>
      <c r="AV97" s="60">
        <v>112.02524504682536</v>
      </c>
      <c r="AW97" s="60">
        <v>123.21508082449202</v>
      </c>
      <c r="AX97" s="60">
        <v>123.53688474864245</v>
      </c>
      <c r="AY97" s="60">
        <v>124.75211866547325</v>
      </c>
      <c r="AZ97" s="60">
        <v>118.71764607207864</v>
      </c>
      <c r="BA97" s="61">
        <v>116.417445460175</v>
      </c>
      <c r="BB97" s="61">
        <v>116.98648401490551</v>
      </c>
      <c r="BC97" s="62">
        <v>115.70815567003831</v>
      </c>
      <c r="BD97" s="64">
        <v>-1.09271456068748E-2</v>
      </c>
      <c r="BE97" s="64">
        <v>2.0618073701280437E-2</v>
      </c>
      <c r="BF97" s="64">
        <v>3.0062990955228595E-2</v>
      </c>
    </row>
    <row r="98" spans="1:58" x14ac:dyDescent="0.2">
      <c r="A98" s="68" t="s">
        <v>116</v>
      </c>
      <c r="B98" s="60">
        <v>0</v>
      </c>
      <c r="C98" s="60">
        <v>0</v>
      </c>
      <c r="D98" s="60">
        <v>0</v>
      </c>
      <c r="E98" s="60">
        <v>0</v>
      </c>
      <c r="F98" s="60">
        <v>0</v>
      </c>
      <c r="G98" s="60">
        <v>8.1410000000000007E-3</v>
      </c>
      <c r="H98" s="60">
        <v>8.2874535851120479E-2</v>
      </c>
      <c r="I98" s="60">
        <v>0.11605040880557313</v>
      </c>
      <c r="J98" s="60">
        <v>0.11605040880557313</v>
      </c>
      <c r="K98" s="60">
        <v>0.24192514775703139</v>
      </c>
      <c r="L98" s="60">
        <v>0.29162497398468157</v>
      </c>
      <c r="M98" s="60">
        <v>0.34717519172253369</v>
      </c>
      <c r="N98" s="60">
        <v>0.31767428134130193</v>
      </c>
      <c r="O98" s="60">
        <v>2.3504230000000002</v>
      </c>
      <c r="P98" s="60">
        <v>2.9249450000000001</v>
      </c>
      <c r="Q98" s="60">
        <v>2.6016310000000002</v>
      </c>
      <c r="R98" s="60">
        <v>2.1876030000000002</v>
      </c>
      <c r="S98" s="60">
        <v>2.753984</v>
      </c>
      <c r="T98" s="60">
        <v>3.8599969999999999</v>
      </c>
      <c r="U98" s="60">
        <v>4.7822560000000003</v>
      </c>
      <c r="V98" s="60">
        <v>4.6182730000000003</v>
      </c>
      <c r="W98" s="60">
        <v>7.1664060000000003</v>
      </c>
      <c r="X98" s="60">
        <v>7.1489610000000008</v>
      </c>
      <c r="Y98" s="60">
        <v>7.2931730000000003</v>
      </c>
      <c r="Z98" s="60">
        <v>8.351503000000001</v>
      </c>
      <c r="AA98" s="88">
        <v>7.9095630000000003</v>
      </c>
      <c r="AB98" s="60">
        <v>11.760256</v>
      </c>
      <c r="AC98" s="60">
        <v>12.780207000000001</v>
      </c>
      <c r="AD98" s="60">
        <v>12.551096000000001</v>
      </c>
      <c r="AE98" s="60">
        <v>13.032578000000001</v>
      </c>
      <c r="AF98" s="60">
        <v>13.536157000000001</v>
      </c>
      <c r="AG98" s="60">
        <v>16.294792999999999</v>
      </c>
      <c r="AH98" s="60">
        <v>20.229222</v>
      </c>
      <c r="AI98" s="60">
        <v>20.439724999999999</v>
      </c>
      <c r="AJ98" s="60">
        <v>23.264652000000002</v>
      </c>
      <c r="AK98" s="60">
        <v>28.754012000000003</v>
      </c>
      <c r="AL98" s="60">
        <v>27.709638000000002</v>
      </c>
      <c r="AM98" s="60">
        <v>28.088776000000003</v>
      </c>
      <c r="AN98" s="60">
        <v>30.265912000000004</v>
      </c>
      <c r="AO98" s="60">
        <v>32.694256000000003</v>
      </c>
      <c r="AP98" s="60">
        <v>37.373004999999999</v>
      </c>
      <c r="AQ98" s="60">
        <v>38.863971000000006</v>
      </c>
      <c r="AR98" s="60">
        <v>40.401457000000001</v>
      </c>
      <c r="AS98" s="60">
        <v>43.549697999999999</v>
      </c>
      <c r="AT98" s="60">
        <v>40.022319000000003</v>
      </c>
      <c r="AU98" s="60">
        <v>38.023122000000001</v>
      </c>
      <c r="AV98" s="60">
        <v>38.317360999999998</v>
      </c>
      <c r="AW98" s="60">
        <v>42.015701</v>
      </c>
      <c r="AX98" s="60">
        <v>44.567323000000002</v>
      </c>
      <c r="AY98" s="60">
        <v>44.709208999999994</v>
      </c>
      <c r="AZ98" s="60">
        <v>43.945118000000008</v>
      </c>
      <c r="BA98" s="61">
        <v>42.374667014843595</v>
      </c>
      <c r="BB98" s="61">
        <v>41.790233215167561</v>
      </c>
      <c r="BC98" s="62">
        <v>41.275417367251414</v>
      </c>
      <c r="BD98" s="64">
        <v>-1.2319047019084262E-2</v>
      </c>
      <c r="BE98" s="64">
        <v>3.3853984022904626E-3</v>
      </c>
      <c r="BF98" s="64">
        <v>1.07240711927299E-2</v>
      </c>
    </row>
    <row r="99" spans="1:58" x14ac:dyDescent="0.2">
      <c r="A99" s="68" t="s">
        <v>117</v>
      </c>
      <c r="B99" s="60">
        <v>0</v>
      </c>
      <c r="C99" s="60">
        <v>0</v>
      </c>
      <c r="D99" s="60">
        <v>0</v>
      </c>
      <c r="E99" s="60">
        <v>0</v>
      </c>
      <c r="F99" s="60">
        <v>0</v>
      </c>
      <c r="G99" s="60">
        <v>7.1040000000000006E-2</v>
      </c>
      <c r="H99" s="60">
        <v>9.0240000000000015E-2</v>
      </c>
      <c r="I99" s="60">
        <v>0.16352</v>
      </c>
      <c r="J99" s="60">
        <v>0.19007999999999997</v>
      </c>
      <c r="K99" s="60">
        <v>0.2683798352164995</v>
      </c>
      <c r="L99" s="60">
        <v>0.28176840069862452</v>
      </c>
      <c r="M99" s="60">
        <v>0.84948245679324863</v>
      </c>
      <c r="N99" s="60">
        <v>1.4549541977374976</v>
      </c>
      <c r="O99" s="60">
        <v>1.3928894524142477</v>
      </c>
      <c r="P99" s="60">
        <v>0.88989079744499833</v>
      </c>
      <c r="Q99" s="60">
        <v>0.79125886836420145</v>
      </c>
      <c r="R99" s="60">
        <v>1.0083705871544058</v>
      </c>
      <c r="S99" s="60">
        <v>1.8624507749790165</v>
      </c>
      <c r="T99" s="60">
        <v>2.0160370999380079</v>
      </c>
      <c r="U99" s="60">
        <v>2.6136741955208729</v>
      </c>
      <c r="V99" s="60">
        <v>3.3322138441250275</v>
      </c>
      <c r="W99" s="60">
        <v>4.1033257749790124</v>
      </c>
      <c r="X99" s="60">
        <v>3.992986875182146</v>
      </c>
      <c r="Y99" s="60">
        <v>4.3185586170199342</v>
      </c>
      <c r="Z99" s="60">
        <v>4.4496831950727174</v>
      </c>
      <c r="AA99" s="88">
        <v>4.4278286003847649</v>
      </c>
      <c r="AB99" s="60">
        <v>4.8066928771058466</v>
      </c>
      <c r="AC99" s="60">
        <v>5.1108787722939608</v>
      </c>
      <c r="AD99" s="60">
        <v>4.988837472204386</v>
      </c>
      <c r="AE99" s="60">
        <v>4.6731584001324054</v>
      </c>
      <c r="AF99" s="60">
        <v>4.458770716879048</v>
      </c>
      <c r="AG99" s="60">
        <v>5.0848941679816333</v>
      </c>
      <c r="AH99" s="60">
        <v>5.4767088081878699</v>
      </c>
      <c r="AI99" s="60">
        <v>4.8236461234991284</v>
      </c>
      <c r="AJ99" s="60">
        <v>5.5119402769139434</v>
      </c>
      <c r="AK99" s="60">
        <v>5.8603262380655554</v>
      </c>
      <c r="AL99" s="60">
        <v>6.178307246571114</v>
      </c>
      <c r="AM99" s="60">
        <v>5.8967055895350065</v>
      </c>
      <c r="AN99" s="60">
        <v>4.4430478737391468</v>
      </c>
      <c r="AO99" s="60">
        <v>4.0539527578063472</v>
      </c>
      <c r="AP99" s="60">
        <v>3.7458039769676015</v>
      </c>
      <c r="AQ99" s="60">
        <v>3.7951740050174267</v>
      </c>
      <c r="AR99" s="60">
        <v>4.1965528415611608</v>
      </c>
      <c r="AS99" s="60">
        <v>3.8793168702510634</v>
      </c>
      <c r="AT99" s="60">
        <v>3.9997993054310701</v>
      </c>
      <c r="AU99" s="60">
        <v>4.3666917005682349</v>
      </c>
      <c r="AV99" s="60">
        <v>3.965389434951903</v>
      </c>
      <c r="AW99" s="60">
        <v>4.4281885102872218</v>
      </c>
      <c r="AX99" s="60">
        <v>4.7080217589754314</v>
      </c>
      <c r="AY99" s="60">
        <v>5.2313994663378551</v>
      </c>
      <c r="AZ99" s="60">
        <v>4.8000496035878504</v>
      </c>
      <c r="BA99" s="61">
        <v>4.7933194867244442</v>
      </c>
      <c r="BB99" s="61">
        <v>4.9913561187259994</v>
      </c>
      <c r="BC99" s="62">
        <v>4.348795465287961</v>
      </c>
      <c r="BD99" s="64">
        <v>-0.12873468415274014</v>
      </c>
      <c r="BE99" s="64">
        <v>1.7495708244547936E-2</v>
      </c>
      <c r="BF99" s="64">
        <v>1.1298926854552277E-3</v>
      </c>
    </row>
    <row r="100" spans="1:58" x14ac:dyDescent="0.2">
      <c r="A100" s="68" t="s">
        <v>118</v>
      </c>
      <c r="B100" s="60">
        <v>1.4771149999999997</v>
      </c>
      <c r="C100" s="60">
        <v>1.6691649999999998</v>
      </c>
      <c r="D100" s="60">
        <v>1.9472199999999997</v>
      </c>
      <c r="E100" s="60">
        <v>2.1851949999999998</v>
      </c>
      <c r="F100" s="60">
        <v>2.69204</v>
      </c>
      <c r="G100" s="60">
        <v>2.9103924999999995</v>
      </c>
      <c r="H100" s="60">
        <v>2.9020424999999999</v>
      </c>
      <c r="I100" s="60">
        <v>2.6895349999999998</v>
      </c>
      <c r="J100" s="60">
        <v>3.063615</v>
      </c>
      <c r="K100" s="60">
        <v>3.3892649999999995</v>
      </c>
      <c r="L100" s="60">
        <v>3.8075999999999994</v>
      </c>
      <c r="M100" s="60">
        <v>3.8827500000000001</v>
      </c>
      <c r="N100" s="60">
        <v>4.2417999999999996</v>
      </c>
      <c r="O100" s="60">
        <v>4.3586999999999989</v>
      </c>
      <c r="P100" s="60">
        <v>4.9097999999999997</v>
      </c>
      <c r="Q100" s="60">
        <v>5.9952999999999994</v>
      </c>
      <c r="R100" s="60">
        <v>6.5380499999999984</v>
      </c>
      <c r="S100" s="60">
        <v>7.1308999999999978</v>
      </c>
      <c r="T100" s="60">
        <v>7.0306999999999986</v>
      </c>
      <c r="U100" s="60">
        <v>7.2143999999999995</v>
      </c>
      <c r="V100" s="60">
        <v>7.3646999999999991</v>
      </c>
      <c r="W100" s="60">
        <v>7.8990999999999989</v>
      </c>
      <c r="X100" s="60">
        <v>8.4585499999999989</v>
      </c>
      <c r="Y100" s="60">
        <v>8.9678999999999984</v>
      </c>
      <c r="Z100" s="60">
        <v>9.560749999999997</v>
      </c>
      <c r="AA100" s="88">
        <v>10.21205</v>
      </c>
      <c r="AB100" s="60">
        <v>11.030349999999999</v>
      </c>
      <c r="AC100" s="60">
        <v>10.8216</v>
      </c>
      <c r="AD100" s="60">
        <v>12.458199999999998</v>
      </c>
      <c r="AE100" s="60">
        <v>12.70035</v>
      </c>
      <c r="AF100" s="60">
        <v>13.025999999999998</v>
      </c>
      <c r="AG100" s="60">
        <v>14.153249999999996</v>
      </c>
      <c r="AH100" s="60">
        <v>14.111499999999996</v>
      </c>
      <c r="AI100" s="60">
        <v>14.862999999999998</v>
      </c>
      <c r="AJ100" s="60">
        <v>16.950499999999998</v>
      </c>
      <c r="AK100" s="60">
        <v>17.952499999999997</v>
      </c>
      <c r="AL100" s="60">
        <v>18.954499999999999</v>
      </c>
      <c r="AM100" s="60">
        <v>20.549349999999997</v>
      </c>
      <c r="AN100" s="60">
        <v>25.550380258377778</v>
      </c>
      <c r="AO100" s="60">
        <v>30.676594838783622</v>
      </c>
      <c r="AP100" s="60">
        <v>32.610188641514242</v>
      </c>
      <c r="AQ100" s="60">
        <v>33.319478444874747</v>
      </c>
      <c r="AR100" s="60">
        <v>33.800255303886374</v>
      </c>
      <c r="AS100" s="60">
        <v>34.607610960284994</v>
      </c>
      <c r="AT100" s="60">
        <v>34.701669058750497</v>
      </c>
      <c r="AU100" s="60">
        <v>35.348395330552492</v>
      </c>
      <c r="AV100" s="60">
        <v>35.339646839744994</v>
      </c>
      <c r="AW100" s="60">
        <v>36.597230571038246</v>
      </c>
      <c r="AX100" s="60">
        <v>35.585728645200916</v>
      </c>
      <c r="AY100" s="60">
        <v>34.986689451007813</v>
      </c>
      <c r="AZ100" s="60">
        <v>36.53418039705808</v>
      </c>
      <c r="BA100" s="61">
        <v>38.650672243398681</v>
      </c>
      <c r="BB100" s="61">
        <v>40.739583696833378</v>
      </c>
      <c r="BC100" s="62">
        <v>43.579429667115846</v>
      </c>
      <c r="BD100" s="64">
        <v>6.970728987844832E-2</v>
      </c>
      <c r="BE100" s="64">
        <v>1.8848617801748402E-2</v>
      </c>
      <c r="BF100" s="64">
        <v>1.1322693653959706E-2</v>
      </c>
    </row>
    <row r="101" spans="1:58" x14ac:dyDescent="0.2">
      <c r="A101" s="68" t="s">
        <v>119</v>
      </c>
      <c r="B101" s="60">
        <v>0</v>
      </c>
      <c r="C101" s="60">
        <v>0</v>
      </c>
      <c r="D101" s="60">
        <v>0</v>
      </c>
      <c r="E101" s="60">
        <v>0</v>
      </c>
      <c r="F101" s="60">
        <v>0</v>
      </c>
      <c r="G101" s="60">
        <v>0</v>
      </c>
      <c r="H101" s="60">
        <v>0</v>
      </c>
      <c r="I101" s="60">
        <v>0</v>
      </c>
      <c r="J101" s="60">
        <v>0</v>
      </c>
      <c r="K101" s="60">
        <v>0</v>
      </c>
      <c r="L101" s="60">
        <v>0</v>
      </c>
      <c r="M101" s="60">
        <v>0</v>
      </c>
      <c r="N101" s="60">
        <v>0</v>
      </c>
      <c r="O101" s="60">
        <v>0</v>
      </c>
      <c r="P101" s="60">
        <v>0</v>
      </c>
      <c r="Q101" s="60">
        <v>0</v>
      </c>
      <c r="R101" s="60">
        <v>0</v>
      </c>
      <c r="S101" s="60">
        <v>0</v>
      </c>
      <c r="T101" s="60">
        <v>0</v>
      </c>
      <c r="U101" s="60">
        <v>0</v>
      </c>
      <c r="V101" s="60">
        <v>0</v>
      </c>
      <c r="W101" s="60">
        <v>0</v>
      </c>
      <c r="X101" s="60">
        <v>0</v>
      </c>
      <c r="Y101" s="60">
        <v>0</v>
      </c>
      <c r="Z101" s="60">
        <v>0</v>
      </c>
      <c r="AA101" s="88">
        <v>0</v>
      </c>
      <c r="AB101" s="60">
        <v>0</v>
      </c>
      <c r="AC101" s="60">
        <v>0</v>
      </c>
      <c r="AD101" s="60">
        <v>0</v>
      </c>
      <c r="AE101" s="60">
        <v>5.2871098556250004E-3</v>
      </c>
      <c r="AF101" s="60">
        <v>5.0973161685000006E-3</v>
      </c>
      <c r="AG101" s="60">
        <v>8.6220560722500006E-3</v>
      </c>
      <c r="AH101" s="60">
        <v>5.2328830878750005E-3</v>
      </c>
      <c r="AI101" s="60">
        <v>8.9203032948750021E-3</v>
      </c>
      <c r="AJ101" s="60">
        <v>6.8596861203750002E-3</v>
      </c>
      <c r="AK101" s="60">
        <v>1.0194632337000001E-2</v>
      </c>
      <c r="AL101" s="60">
        <v>0.13423836356512503</v>
      </c>
      <c r="AM101" s="60">
        <v>1.6865880439443752</v>
      </c>
      <c r="AN101" s="60">
        <v>2.570538585037125</v>
      </c>
      <c r="AO101" s="60">
        <v>2.3739665519433752</v>
      </c>
      <c r="AP101" s="60">
        <v>3.1442306744482504</v>
      </c>
      <c r="AQ101" s="60">
        <v>2.9446761691282504</v>
      </c>
      <c r="AR101" s="60">
        <v>3.5304608277476253</v>
      </c>
      <c r="AS101" s="60">
        <v>3.7165128678978756</v>
      </c>
      <c r="AT101" s="60">
        <v>3.7424603762662501</v>
      </c>
      <c r="AU101" s="60">
        <v>3.5249568108210005</v>
      </c>
      <c r="AV101" s="60">
        <v>3.8058514677660007</v>
      </c>
      <c r="AW101" s="60">
        <v>3.6484582743716256</v>
      </c>
      <c r="AX101" s="60">
        <v>3.3605412510030006</v>
      </c>
      <c r="AY101" s="60">
        <v>3.5342567014901256</v>
      </c>
      <c r="AZ101" s="60">
        <v>3.3225011734263754</v>
      </c>
      <c r="BA101" s="61">
        <v>3.8098642485795002</v>
      </c>
      <c r="BB101" s="61">
        <v>3.7744270558548756</v>
      </c>
      <c r="BC101" s="62">
        <v>4.0888067418855005</v>
      </c>
      <c r="BD101" s="64">
        <v>8.3292028532637952E-2</v>
      </c>
      <c r="BE101" s="64">
        <v>6.7043934333608224E-3</v>
      </c>
      <c r="BF101" s="64">
        <v>1.0623430940297244E-3</v>
      </c>
    </row>
    <row r="102" spans="1:58" x14ac:dyDescent="0.2">
      <c r="A102" s="68" t="s">
        <v>120</v>
      </c>
      <c r="B102" s="60">
        <v>0</v>
      </c>
      <c r="C102" s="60">
        <v>0</v>
      </c>
      <c r="D102" s="60">
        <v>0</v>
      </c>
      <c r="E102" s="60">
        <v>0</v>
      </c>
      <c r="F102" s="60">
        <v>0</v>
      </c>
      <c r="G102" s="60">
        <v>0</v>
      </c>
      <c r="H102" s="60">
        <v>0</v>
      </c>
      <c r="I102" s="60">
        <v>0</v>
      </c>
      <c r="J102" s="60">
        <v>0</v>
      </c>
      <c r="K102" s="60">
        <v>0</v>
      </c>
      <c r="L102" s="60">
        <v>0</v>
      </c>
      <c r="M102" s="60">
        <v>0</v>
      </c>
      <c r="N102" s="60">
        <v>0</v>
      </c>
      <c r="O102" s="60">
        <v>0</v>
      </c>
      <c r="P102" s="60">
        <v>0</v>
      </c>
      <c r="Q102" s="60">
        <v>0</v>
      </c>
      <c r="R102" s="60">
        <v>0</v>
      </c>
      <c r="S102" s="60">
        <v>0</v>
      </c>
      <c r="T102" s="60">
        <v>0</v>
      </c>
      <c r="U102" s="60">
        <v>0</v>
      </c>
      <c r="V102" s="60">
        <v>0</v>
      </c>
      <c r="W102" s="60">
        <v>0</v>
      </c>
      <c r="X102" s="60">
        <v>0</v>
      </c>
      <c r="Y102" s="60">
        <v>0</v>
      </c>
      <c r="Z102" s="60">
        <v>0</v>
      </c>
      <c r="AA102" s="88">
        <v>0</v>
      </c>
      <c r="AB102" s="60">
        <v>0</v>
      </c>
      <c r="AC102" s="60">
        <v>1.0450000000000002</v>
      </c>
      <c r="AD102" s="60">
        <v>1.425</v>
      </c>
      <c r="AE102" s="60">
        <v>1.425</v>
      </c>
      <c r="AF102" s="60">
        <v>1.425</v>
      </c>
      <c r="AG102" s="60">
        <v>1.425</v>
      </c>
      <c r="AH102" s="60">
        <v>1.425</v>
      </c>
      <c r="AI102" s="60">
        <v>1.425</v>
      </c>
      <c r="AJ102" s="60">
        <v>1.425</v>
      </c>
      <c r="AK102" s="60">
        <v>1.6574248740899999</v>
      </c>
      <c r="AL102" s="60">
        <v>4.355649728355</v>
      </c>
      <c r="AM102" s="60">
        <v>4.7076763125000012</v>
      </c>
      <c r="AN102" s="60">
        <v>5.1111914249999995</v>
      </c>
      <c r="AO102" s="60">
        <v>6.1872317250000002</v>
      </c>
      <c r="AP102" s="60">
        <v>6.1858866746249994</v>
      </c>
      <c r="AQ102" s="60">
        <v>8.1496602221250001</v>
      </c>
      <c r="AR102" s="60">
        <v>8.1496602221250001</v>
      </c>
      <c r="AS102" s="60">
        <v>8.7142585675350013</v>
      </c>
      <c r="AT102" s="60">
        <v>9.1806413345625</v>
      </c>
      <c r="AU102" s="60">
        <v>8.3360573030924989</v>
      </c>
      <c r="AV102" s="60">
        <v>8.2871243704499999</v>
      </c>
      <c r="AW102" s="60">
        <v>8.9300000000000015</v>
      </c>
      <c r="AX102" s="60">
        <v>10.015245092250002</v>
      </c>
      <c r="AY102" s="60">
        <v>10.389518809597499</v>
      </c>
      <c r="AZ102" s="60">
        <v>11.578650945127499</v>
      </c>
      <c r="BA102" s="61">
        <v>11.902108659307501</v>
      </c>
      <c r="BB102" s="61">
        <v>12.287653898797501</v>
      </c>
      <c r="BC102" s="62">
        <v>12.286281947415</v>
      </c>
      <c r="BD102" s="64">
        <v>-1.1165283412117866E-4</v>
      </c>
      <c r="BE102" s="64">
        <v>4.1916574678471763E-2</v>
      </c>
      <c r="BF102" s="64">
        <v>3.1921897027883312E-3</v>
      </c>
    </row>
    <row r="103" spans="1:58" x14ac:dyDescent="0.2">
      <c r="A103" s="68" t="s">
        <v>121</v>
      </c>
      <c r="B103" s="60">
        <v>0</v>
      </c>
      <c r="C103" s="60">
        <v>0</v>
      </c>
      <c r="D103" s="60">
        <v>0</v>
      </c>
      <c r="E103" s="60">
        <v>0</v>
      </c>
      <c r="F103" s="60">
        <v>0</v>
      </c>
      <c r="G103" s="60">
        <v>0</v>
      </c>
      <c r="H103" s="60">
        <v>0</v>
      </c>
      <c r="I103" s="60">
        <v>0</v>
      </c>
      <c r="J103" s="60">
        <v>0</v>
      </c>
      <c r="K103" s="60">
        <v>0</v>
      </c>
      <c r="L103" s="60">
        <v>0</v>
      </c>
      <c r="M103" s="60">
        <v>0</v>
      </c>
      <c r="N103" s="60">
        <v>0</v>
      </c>
      <c r="O103" s="60">
        <v>0</v>
      </c>
      <c r="P103" s="60">
        <v>0</v>
      </c>
      <c r="Q103" s="60">
        <v>0</v>
      </c>
      <c r="R103" s="60">
        <v>0</v>
      </c>
      <c r="S103" s="60">
        <v>0</v>
      </c>
      <c r="T103" s="60">
        <v>0</v>
      </c>
      <c r="U103" s="60">
        <v>0</v>
      </c>
      <c r="V103" s="60">
        <v>0</v>
      </c>
      <c r="W103" s="60">
        <v>7.1175600000000006E-2</v>
      </c>
      <c r="X103" s="60">
        <v>2.2022567999999998</v>
      </c>
      <c r="Y103" s="60">
        <v>2.8449306000000001</v>
      </c>
      <c r="Z103" s="60">
        <v>2.752821</v>
      </c>
      <c r="AA103" s="88">
        <v>3.1641740999999999</v>
      </c>
      <c r="AB103" s="60">
        <v>3.6655433999999998</v>
      </c>
      <c r="AC103" s="60">
        <v>4.7949326999999995</v>
      </c>
      <c r="AD103" s="60">
        <v>5.9902641000000001</v>
      </c>
      <c r="AE103" s="60">
        <v>7.9737605999999994</v>
      </c>
      <c r="AF103" s="60">
        <v>9.6432471000000017</v>
      </c>
      <c r="AG103" s="60">
        <v>12.740432400000001</v>
      </c>
      <c r="AH103" s="60">
        <v>15.4827864</v>
      </c>
      <c r="AI103" s="60">
        <v>14.484234600000001</v>
      </c>
      <c r="AJ103" s="60">
        <v>17.635848299999999</v>
      </c>
      <c r="AK103" s="60">
        <v>19.807750800000001</v>
      </c>
      <c r="AL103" s="60">
        <v>21.757752900000003</v>
      </c>
      <c r="AM103" s="60">
        <v>24.177723299999997</v>
      </c>
      <c r="AN103" s="60">
        <v>25.323859800000001</v>
      </c>
      <c r="AO103" s="60">
        <v>29.6749917</v>
      </c>
      <c r="AP103" s="60">
        <v>31.772578499999998</v>
      </c>
      <c r="AQ103" s="60">
        <v>33.498586799999998</v>
      </c>
      <c r="AR103" s="60">
        <v>36.281762100000002</v>
      </c>
      <c r="AS103" s="60">
        <v>37.336835699999995</v>
      </c>
      <c r="AT103" s="60">
        <v>35.491503600000001</v>
      </c>
      <c r="AU103" s="60">
        <v>45.016473600000005</v>
      </c>
      <c r="AV103" s="60">
        <v>48.445462800000001</v>
      </c>
      <c r="AW103" s="60">
        <v>52.528639500000004</v>
      </c>
      <c r="AX103" s="60">
        <v>54.975824099999997</v>
      </c>
      <c r="AY103" s="60">
        <v>50.003999100000001</v>
      </c>
      <c r="AZ103" s="60">
        <v>45.6497271</v>
      </c>
      <c r="BA103" s="61">
        <v>47.643690599999999</v>
      </c>
      <c r="BB103" s="61">
        <v>49.756392766480765</v>
      </c>
      <c r="BC103" s="62">
        <v>55.944011281502156</v>
      </c>
      <c r="BD103" s="64">
        <v>0.12435826174259534</v>
      </c>
      <c r="BE103" s="64">
        <v>3.2086391205480069E-2</v>
      </c>
      <c r="BF103" s="64">
        <v>1.4535226971822746E-2</v>
      </c>
    </row>
    <row r="104" spans="1:58" x14ac:dyDescent="0.2">
      <c r="A104" s="68" t="s">
        <v>122</v>
      </c>
      <c r="B104" s="60">
        <v>0</v>
      </c>
      <c r="C104" s="60">
        <v>0</v>
      </c>
      <c r="D104" s="60">
        <v>0</v>
      </c>
      <c r="E104" s="60">
        <v>0</v>
      </c>
      <c r="F104" s="60">
        <v>0</v>
      </c>
      <c r="G104" s="60">
        <v>0</v>
      </c>
      <c r="H104" s="60">
        <v>0</v>
      </c>
      <c r="I104" s="60">
        <v>0</v>
      </c>
      <c r="J104" s="60">
        <v>0</v>
      </c>
      <c r="K104" s="60">
        <v>0</v>
      </c>
      <c r="L104" s="60">
        <v>0</v>
      </c>
      <c r="M104" s="60">
        <v>0</v>
      </c>
      <c r="N104" s="60">
        <v>0</v>
      </c>
      <c r="O104" s="60">
        <v>0</v>
      </c>
      <c r="P104" s="60">
        <v>0</v>
      </c>
      <c r="Q104" s="60">
        <v>0</v>
      </c>
      <c r="R104" s="60">
        <v>0</v>
      </c>
      <c r="S104" s="60">
        <v>0</v>
      </c>
      <c r="T104" s="60">
        <v>0</v>
      </c>
      <c r="U104" s="60">
        <v>0</v>
      </c>
      <c r="V104" s="60">
        <v>0</v>
      </c>
      <c r="W104" s="60">
        <v>0</v>
      </c>
      <c r="X104" s="60">
        <v>0</v>
      </c>
      <c r="Y104" s="60">
        <v>0</v>
      </c>
      <c r="Z104" s="60">
        <v>0</v>
      </c>
      <c r="AA104" s="88">
        <v>0</v>
      </c>
      <c r="AB104" s="60">
        <v>0</v>
      </c>
      <c r="AC104" s="60">
        <v>0</v>
      </c>
      <c r="AD104" s="60">
        <v>0</v>
      </c>
      <c r="AE104" s="60">
        <v>0</v>
      </c>
      <c r="AF104" s="60">
        <v>0</v>
      </c>
      <c r="AG104" s="60">
        <v>0</v>
      </c>
      <c r="AH104" s="60">
        <v>0</v>
      </c>
      <c r="AI104" s="60">
        <v>0</v>
      </c>
      <c r="AJ104" s="60">
        <v>0</v>
      </c>
      <c r="AK104" s="60">
        <v>0</v>
      </c>
      <c r="AL104" s="60">
        <v>0</v>
      </c>
      <c r="AM104" s="60">
        <v>0</v>
      </c>
      <c r="AN104" s="60">
        <v>0</v>
      </c>
      <c r="AO104" s="60">
        <v>0</v>
      </c>
      <c r="AP104" s="60">
        <v>0</v>
      </c>
      <c r="AQ104" s="60">
        <v>0</v>
      </c>
      <c r="AR104" s="60">
        <v>0</v>
      </c>
      <c r="AS104" s="60">
        <v>0</v>
      </c>
      <c r="AT104" s="60">
        <v>0</v>
      </c>
      <c r="AU104" s="60">
        <v>0</v>
      </c>
      <c r="AV104" s="60">
        <v>0</v>
      </c>
      <c r="AW104" s="60">
        <v>0</v>
      </c>
      <c r="AX104" s="60">
        <v>0</v>
      </c>
      <c r="AY104" s="60">
        <v>0</v>
      </c>
      <c r="AZ104" s="60">
        <v>0</v>
      </c>
      <c r="BA104" s="61">
        <v>0</v>
      </c>
      <c r="BB104" s="61">
        <v>0</v>
      </c>
      <c r="BC104" s="62">
        <v>0</v>
      </c>
      <c r="BD104" s="64" t="s">
        <v>41</v>
      </c>
      <c r="BE104" s="64" t="s">
        <v>41</v>
      </c>
      <c r="BF104" s="64" t="s">
        <v>41</v>
      </c>
    </row>
    <row r="105" spans="1:58" x14ac:dyDescent="0.2">
      <c r="A105" s="68" t="s">
        <v>123</v>
      </c>
      <c r="B105" s="60">
        <v>0.23071750000000008</v>
      </c>
      <c r="C105" s="60">
        <v>0.25892750000000003</v>
      </c>
      <c r="D105" s="60">
        <v>0.33449000000000007</v>
      </c>
      <c r="E105" s="60">
        <v>0.4715100000000001</v>
      </c>
      <c r="F105" s="60">
        <v>0.59240999999999999</v>
      </c>
      <c r="G105" s="60">
        <v>0.56202575958750001</v>
      </c>
      <c r="H105" s="60">
        <v>1.1297573644500003</v>
      </c>
      <c r="I105" s="60">
        <v>1.3151973358875004</v>
      </c>
      <c r="J105" s="60">
        <v>1.5177548431500003</v>
      </c>
      <c r="K105" s="60">
        <v>1.5976366770000003</v>
      </c>
      <c r="L105" s="60">
        <v>1.5862249864500004</v>
      </c>
      <c r="M105" s="60">
        <v>1.97470422</v>
      </c>
      <c r="N105" s="60">
        <v>2.0840843700000002</v>
      </c>
      <c r="O105" s="60">
        <v>2.0528927100000001</v>
      </c>
      <c r="P105" s="60">
        <v>1.9817171099999999</v>
      </c>
      <c r="Q105" s="60">
        <v>2.0499619499999997</v>
      </c>
      <c r="R105" s="60">
        <v>1.7468376299999999</v>
      </c>
      <c r="S105" s="60">
        <v>1.48432527</v>
      </c>
      <c r="T105" s="60">
        <v>1.3855167900000001</v>
      </c>
      <c r="U105" s="60">
        <v>1.3942043999999998</v>
      </c>
      <c r="V105" s="60">
        <v>1.2498644699999999</v>
      </c>
      <c r="W105" s="60">
        <v>1.1388096000000001</v>
      </c>
      <c r="X105" s="60">
        <v>1.15184174769</v>
      </c>
      <c r="Y105" s="60">
        <v>1.3138313424300001</v>
      </c>
      <c r="Z105" s="60">
        <v>1.3235775848100002</v>
      </c>
      <c r="AA105" s="88">
        <v>2.1242907337499997</v>
      </c>
      <c r="AB105" s="60">
        <v>3.0850605208394999</v>
      </c>
      <c r="AC105" s="60">
        <v>3.059330525739</v>
      </c>
      <c r="AD105" s="60">
        <v>3.2017347871487996</v>
      </c>
      <c r="AE105" s="60">
        <v>3.8884527905390995</v>
      </c>
      <c r="AF105" s="60">
        <v>4.3456387200102</v>
      </c>
      <c r="AG105" s="60">
        <v>4.4342564042529</v>
      </c>
      <c r="AH105" s="60">
        <v>5.2024927894740003</v>
      </c>
      <c r="AI105" s="60">
        <v>6.1644418296047991</v>
      </c>
      <c r="AJ105" s="60">
        <v>6.2734766450138997</v>
      </c>
      <c r="AK105" s="60">
        <v>6.7673957814351002</v>
      </c>
      <c r="AL105" s="60">
        <v>7.2894004526915994</v>
      </c>
      <c r="AM105" s="60">
        <v>8.1527528921166006</v>
      </c>
      <c r="AN105" s="60">
        <v>8.4147592825701008</v>
      </c>
      <c r="AO105" s="60">
        <v>10.236428042191202</v>
      </c>
      <c r="AP105" s="60">
        <v>10.320080501924101</v>
      </c>
      <c r="AQ105" s="60">
        <v>11.069848650670199</v>
      </c>
      <c r="AR105" s="60">
        <v>11.7449021141235</v>
      </c>
      <c r="AS105" s="60">
        <v>12.765958794156601</v>
      </c>
      <c r="AT105" s="60">
        <v>12.4667758083528</v>
      </c>
      <c r="AU105" s="60">
        <v>15.479768430002702</v>
      </c>
      <c r="AV105" s="60">
        <v>17.039931924589197</v>
      </c>
      <c r="AW105" s="60">
        <v>17.885228422669201</v>
      </c>
      <c r="AX105" s="60">
        <v>17.937906615711899</v>
      </c>
      <c r="AY105" s="60">
        <v>18.868168663908296</v>
      </c>
      <c r="AZ105" s="60">
        <v>20.180359992816904</v>
      </c>
      <c r="BA105" s="61">
        <v>20.965404812081399</v>
      </c>
      <c r="BB105" s="61">
        <v>23.245061975709298</v>
      </c>
      <c r="BC105" s="62">
        <v>23.662137811662902</v>
      </c>
      <c r="BD105" s="64">
        <v>1.7942556418625299E-2</v>
      </c>
      <c r="BE105" s="64">
        <v>7.0651502210436146E-2</v>
      </c>
      <c r="BF105" s="64">
        <v>6.1478348772747221E-3</v>
      </c>
    </row>
    <row r="106" spans="1:58" x14ac:dyDescent="0.2">
      <c r="A106" s="68" t="s">
        <v>124</v>
      </c>
      <c r="B106" s="60">
        <v>0</v>
      </c>
      <c r="C106" s="60">
        <v>0</v>
      </c>
      <c r="D106" s="60">
        <v>0</v>
      </c>
      <c r="E106" s="60">
        <v>0</v>
      </c>
      <c r="F106" s="60">
        <v>0</v>
      </c>
      <c r="G106" s="60">
        <v>0</v>
      </c>
      <c r="H106" s="60">
        <v>0</v>
      </c>
      <c r="I106" s="60">
        <v>0</v>
      </c>
      <c r="J106" s="60">
        <v>0</v>
      </c>
      <c r="K106" s="60">
        <v>0</v>
      </c>
      <c r="L106" s="60">
        <v>0</v>
      </c>
      <c r="M106" s="60">
        <v>0</v>
      </c>
      <c r="N106" s="60">
        <v>0</v>
      </c>
      <c r="O106" s="60">
        <v>0</v>
      </c>
      <c r="P106" s="60">
        <v>0</v>
      </c>
      <c r="Q106" s="60">
        <v>0</v>
      </c>
      <c r="R106" s="60">
        <v>0.27563100000000001</v>
      </c>
      <c r="S106" s="60">
        <v>1.4049039999999999</v>
      </c>
      <c r="T106" s="60">
        <v>1.653786</v>
      </c>
      <c r="U106" s="60">
        <v>2.4690490000000005</v>
      </c>
      <c r="V106" s="60">
        <v>3.245933</v>
      </c>
      <c r="W106" s="60">
        <v>3.4872526641544002</v>
      </c>
      <c r="X106" s="60">
        <v>4.8350865159441385</v>
      </c>
      <c r="Y106" s="60">
        <v>5.7064454218239478</v>
      </c>
      <c r="Z106" s="60">
        <v>5.5945801943335942</v>
      </c>
      <c r="AA106" s="88">
        <v>6.0652523330538184</v>
      </c>
      <c r="AB106" s="60">
        <v>7.5093600313999671</v>
      </c>
      <c r="AC106" s="60">
        <v>8.141338487151085</v>
      </c>
      <c r="AD106" s="60">
        <v>9.2208950812916974</v>
      </c>
      <c r="AE106" s="60">
        <v>10.205027734979444</v>
      </c>
      <c r="AF106" s="60">
        <v>10.568728933081434</v>
      </c>
      <c r="AG106" s="60">
        <v>12.313908541830626</v>
      </c>
      <c r="AH106" s="60">
        <v>15.446603825272868</v>
      </c>
      <c r="AI106" s="60">
        <v>16.494919043331553</v>
      </c>
      <c r="AJ106" s="60">
        <v>18.324122127903337</v>
      </c>
      <c r="AK106" s="60">
        <v>21.195368709631811</v>
      </c>
      <c r="AL106" s="60">
        <v>24.560527965946331</v>
      </c>
      <c r="AM106" s="60">
        <v>26.68924968424917</v>
      </c>
      <c r="AN106" s="60">
        <v>28.422178922264546</v>
      </c>
      <c r="AO106" s="60">
        <v>29.755036842367733</v>
      </c>
      <c r="AP106" s="60">
        <v>32.059190903284474</v>
      </c>
      <c r="AQ106" s="60">
        <v>33.011232274786749</v>
      </c>
      <c r="AR106" s="60">
        <v>35.172045275275053</v>
      </c>
      <c r="AS106" s="60">
        <v>36.941725625491877</v>
      </c>
      <c r="AT106" s="60">
        <v>38.124443236338294</v>
      </c>
      <c r="AU106" s="60">
        <v>43.20556291570437</v>
      </c>
      <c r="AV106" s="60">
        <v>44.318060698133991</v>
      </c>
      <c r="AW106" s="60">
        <v>48.633502899529681</v>
      </c>
      <c r="AX106" s="60">
        <v>48.864325674408903</v>
      </c>
      <c r="AY106" s="60">
        <v>49.944732174653055</v>
      </c>
      <c r="AZ106" s="60">
        <v>50.960956110526269</v>
      </c>
      <c r="BA106" s="61">
        <v>50.564255109921227</v>
      </c>
      <c r="BB106" s="61">
        <v>50.083794397456764</v>
      </c>
      <c r="BC106" s="62">
        <v>49.934035080591237</v>
      </c>
      <c r="BD106" s="64">
        <v>-2.9901751388295983E-3</v>
      </c>
      <c r="BE106" s="64">
        <v>3.597663364630499E-2</v>
      </c>
      <c r="BF106" s="64">
        <v>1.297373064407591E-2</v>
      </c>
    </row>
    <row r="107" spans="1:58" x14ac:dyDescent="0.2">
      <c r="A107" s="68" t="s">
        <v>125</v>
      </c>
      <c r="B107" s="60">
        <v>0</v>
      </c>
      <c r="C107" s="60">
        <v>0</v>
      </c>
      <c r="D107" s="60">
        <v>0</v>
      </c>
      <c r="E107" s="60">
        <v>0</v>
      </c>
      <c r="F107" s="60">
        <v>0</v>
      </c>
      <c r="G107" s="60">
        <v>0</v>
      </c>
      <c r="H107" s="60">
        <v>0</v>
      </c>
      <c r="I107" s="60">
        <v>0</v>
      </c>
      <c r="J107" s="60">
        <v>0</v>
      </c>
      <c r="K107" s="60">
        <v>0</v>
      </c>
      <c r="L107" s="60">
        <v>0</v>
      </c>
      <c r="M107" s="60">
        <v>0</v>
      </c>
      <c r="N107" s="60">
        <v>0</v>
      </c>
      <c r="O107" s="60">
        <v>0</v>
      </c>
      <c r="P107" s="60">
        <v>0</v>
      </c>
      <c r="Q107" s="60">
        <v>0</v>
      </c>
      <c r="R107" s="60">
        <v>9.6500000000000006E-3</v>
      </c>
      <c r="S107" s="60">
        <v>1.8335000000000001E-2</v>
      </c>
      <c r="T107" s="60">
        <v>6.32075E-2</v>
      </c>
      <c r="U107" s="60">
        <v>5.5005000000000005E-2</v>
      </c>
      <c r="V107" s="60">
        <v>3.4257500000000003E-2</v>
      </c>
      <c r="W107" s="60">
        <v>3.5705000000000001E-2</v>
      </c>
      <c r="X107" s="60">
        <v>3.5705000000000001E-2</v>
      </c>
      <c r="Y107" s="60">
        <v>2.7020000000000002E-2</v>
      </c>
      <c r="Z107" s="60">
        <v>3.1845000000000005E-2</v>
      </c>
      <c r="AA107" s="88">
        <v>3.8600000000000002E-2</v>
      </c>
      <c r="AB107" s="60">
        <v>6.9480000000000014E-2</v>
      </c>
      <c r="AC107" s="60">
        <v>0.20265</v>
      </c>
      <c r="AD107" s="60">
        <v>0.24125000000000002</v>
      </c>
      <c r="AE107" s="60">
        <v>0.24125000000000002</v>
      </c>
      <c r="AF107" s="60">
        <v>0.14040749999999999</v>
      </c>
      <c r="AG107" s="60">
        <v>0.27695500000000006</v>
      </c>
      <c r="AH107" s="60">
        <v>0.51241500000000006</v>
      </c>
      <c r="AI107" s="60">
        <v>0.86850000000000005</v>
      </c>
      <c r="AJ107" s="60">
        <v>1.2545000000000002</v>
      </c>
      <c r="AK107" s="60">
        <v>1.544</v>
      </c>
      <c r="AL107" s="60">
        <v>1.9300000000000002</v>
      </c>
      <c r="AM107" s="60">
        <v>2.3160000000000003</v>
      </c>
      <c r="AN107" s="60">
        <v>2.2899450000000003</v>
      </c>
      <c r="AO107" s="60">
        <v>4.0144000000000002</v>
      </c>
      <c r="AP107" s="60">
        <v>6.2146000000000008</v>
      </c>
      <c r="AQ107" s="60">
        <v>6.7549999999999999</v>
      </c>
      <c r="AR107" s="60">
        <v>6.8322000000000003</v>
      </c>
      <c r="AS107" s="60">
        <v>7.2365350000000008</v>
      </c>
      <c r="AT107" s="60">
        <v>7.7296500000000004</v>
      </c>
      <c r="AU107" s="60">
        <v>9.0729299999999995</v>
      </c>
      <c r="AV107" s="60">
        <v>8.1832000000000011</v>
      </c>
      <c r="AW107" s="60">
        <v>9.0275750000000006</v>
      </c>
      <c r="AX107" s="60">
        <v>9.4097149999999985</v>
      </c>
      <c r="AY107" s="60">
        <v>9.8526500000000024</v>
      </c>
      <c r="AZ107" s="60">
        <v>10.286899999999999</v>
      </c>
      <c r="BA107" s="61">
        <v>10.238650000000002</v>
      </c>
      <c r="BB107" s="61">
        <v>9.5206900000000001</v>
      </c>
      <c r="BC107" s="62">
        <v>9.6403500000000015</v>
      </c>
      <c r="BD107" s="64">
        <v>1.2568416784918046E-2</v>
      </c>
      <c r="BE107" s="64">
        <v>3.373872407655143E-2</v>
      </c>
      <c r="BF107" s="64">
        <v>2.5047305712978711E-3</v>
      </c>
    </row>
    <row r="108" spans="1:58" x14ac:dyDescent="0.2">
      <c r="A108" s="68" t="s">
        <v>126</v>
      </c>
      <c r="B108" s="60">
        <v>0.23286187500000002</v>
      </c>
      <c r="C108" s="60">
        <v>0.29840999999999995</v>
      </c>
      <c r="D108" s="60">
        <v>0.45520344499999982</v>
      </c>
      <c r="E108" s="60">
        <v>0.53621277499999975</v>
      </c>
      <c r="F108" s="60">
        <v>0.56957089999999966</v>
      </c>
      <c r="G108" s="60">
        <v>0.5953187499999999</v>
      </c>
      <c r="H108" s="60">
        <v>0.62549624999999975</v>
      </c>
      <c r="I108" s="60">
        <v>0.51740374999999972</v>
      </c>
      <c r="J108" s="60">
        <v>1.1337968749999998</v>
      </c>
      <c r="K108" s="60">
        <v>1.8355768749999997</v>
      </c>
      <c r="L108" s="60">
        <v>1.6162749999999995</v>
      </c>
      <c r="M108" s="60">
        <v>1.5182499999999999</v>
      </c>
      <c r="N108" s="60">
        <v>1.6834999999999996</v>
      </c>
      <c r="O108" s="60">
        <v>1.1976249999999999</v>
      </c>
      <c r="P108" s="60">
        <v>1.5672749999999995</v>
      </c>
      <c r="Q108" s="60">
        <v>1.8168749999999998</v>
      </c>
      <c r="R108" s="60">
        <v>2.0896999999999997</v>
      </c>
      <c r="S108" s="60">
        <v>2.1757749999999998</v>
      </c>
      <c r="T108" s="60">
        <v>2.470324999999999</v>
      </c>
      <c r="U108" s="60">
        <v>2.5647999999999991</v>
      </c>
      <c r="V108" s="60">
        <v>2.819375</v>
      </c>
      <c r="W108" s="60">
        <v>2.9661250000000008</v>
      </c>
      <c r="X108" s="60">
        <v>3.0001000000000002</v>
      </c>
      <c r="Y108" s="60">
        <v>2.7274437500000004</v>
      </c>
      <c r="Z108" s="60">
        <v>2.4237925000000002</v>
      </c>
      <c r="AA108" s="88">
        <v>2.2101099999999994</v>
      </c>
      <c r="AB108" s="60">
        <v>2.553675000000001</v>
      </c>
      <c r="AC108" s="60">
        <v>3.1773237500000007</v>
      </c>
      <c r="AD108" s="60">
        <v>3.4521049999999995</v>
      </c>
      <c r="AE108" s="60">
        <v>3.5942775</v>
      </c>
      <c r="AF108" s="60">
        <v>4.4450499999999993</v>
      </c>
      <c r="AG108" s="60">
        <v>4.1176537500000006</v>
      </c>
      <c r="AH108" s="60">
        <v>4.5291100000000002</v>
      </c>
      <c r="AI108" s="60">
        <v>3.9748954472587501</v>
      </c>
      <c r="AJ108" s="60">
        <v>4.0461059472587504</v>
      </c>
      <c r="AK108" s="60">
        <v>3.7089109811770014</v>
      </c>
      <c r="AL108" s="60">
        <v>3.6865059201700019</v>
      </c>
      <c r="AM108" s="60">
        <v>3.7545239404251851</v>
      </c>
      <c r="AN108" s="60">
        <v>4.5644288337946257</v>
      </c>
      <c r="AO108" s="60">
        <v>4.7816843406951097</v>
      </c>
      <c r="AP108" s="60">
        <v>5.5830723569875573</v>
      </c>
      <c r="AQ108" s="60">
        <v>5.7020192097297553</v>
      </c>
      <c r="AR108" s="60">
        <v>6.4133736970085753</v>
      </c>
      <c r="AS108" s="60">
        <v>6.3465271151184357</v>
      </c>
      <c r="AT108" s="60">
        <v>5.4821154696284689</v>
      </c>
      <c r="AU108" s="60">
        <v>6.7984147572120674</v>
      </c>
      <c r="AV108" s="60">
        <v>7.507100762996787</v>
      </c>
      <c r="AW108" s="60">
        <v>8.5305423540704588</v>
      </c>
      <c r="AX108" s="60">
        <v>8.625445071932031</v>
      </c>
      <c r="AY108" s="60">
        <v>10.107707412230774</v>
      </c>
      <c r="AZ108" s="60">
        <v>12.01196769052993</v>
      </c>
      <c r="BA108" s="61">
        <v>11.397373017143266</v>
      </c>
      <c r="BB108" s="61">
        <v>11.411244760170545</v>
      </c>
      <c r="BC108" s="62">
        <v>12.016369291876858</v>
      </c>
      <c r="BD108" s="64">
        <v>5.3028792600998242E-2</v>
      </c>
      <c r="BE108" s="64">
        <v>5.9313842519770343E-2</v>
      </c>
      <c r="BF108" s="64">
        <v>3.1220617012213156E-3</v>
      </c>
    </row>
    <row r="109" spans="1:58" s="55" customFormat="1" x14ac:dyDescent="0.2">
      <c r="A109" s="65" t="s">
        <v>127</v>
      </c>
      <c r="B109" s="66">
        <v>5.6231967756882959</v>
      </c>
      <c r="C109" s="66">
        <v>6.2389253062930159</v>
      </c>
      <c r="D109" s="66">
        <v>7.1391512040953753</v>
      </c>
      <c r="E109" s="66">
        <v>7.7818030576941943</v>
      </c>
      <c r="F109" s="66">
        <v>10.260042439901074</v>
      </c>
      <c r="G109" s="66">
        <v>14.232472538024652</v>
      </c>
      <c r="H109" s="66">
        <v>16.95509092490353</v>
      </c>
      <c r="I109" s="66">
        <v>19.641526399274582</v>
      </c>
      <c r="J109" s="66">
        <v>24.241146084622478</v>
      </c>
      <c r="K109" s="66">
        <v>30.2225377959514</v>
      </c>
      <c r="L109" s="66">
        <v>35.098710886553938</v>
      </c>
      <c r="M109" s="66">
        <v>40.584740582392953</v>
      </c>
      <c r="N109" s="66">
        <v>49.994352423923921</v>
      </c>
      <c r="O109" s="66">
        <v>59.994414293758297</v>
      </c>
      <c r="P109" s="66">
        <v>68.55563702023359</v>
      </c>
      <c r="Q109" s="66">
        <v>73.565239866992258</v>
      </c>
      <c r="R109" s="66">
        <v>74.386411889654042</v>
      </c>
      <c r="S109" s="66">
        <v>77.521927680063158</v>
      </c>
      <c r="T109" s="66">
        <v>85.436178794496271</v>
      </c>
      <c r="U109" s="66">
        <v>99.961862379438173</v>
      </c>
      <c r="V109" s="66">
        <v>108.59763294842426</v>
      </c>
      <c r="W109" s="66">
        <v>118.60786836350168</v>
      </c>
      <c r="X109" s="66">
        <v>125.93889911567747</v>
      </c>
      <c r="Y109" s="66">
        <v>134.2400157661167</v>
      </c>
      <c r="Z109" s="66">
        <v>142.97563302034089</v>
      </c>
      <c r="AA109" s="89">
        <v>152.002010659397</v>
      </c>
      <c r="AB109" s="66">
        <v>166.76605487874744</v>
      </c>
      <c r="AC109" s="66">
        <v>178.1265640315587</v>
      </c>
      <c r="AD109" s="66">
        <v>186.65592080477433</v>
      </c>
      <c r="AE109" s="66">
        <v>203.19303003128076</v>
      </c>
      <c r="AF109" s="66">
        <v>212.84180268374138</v>
      </c>
      <c r="AG109" s="66">
        <v>232.37148075450375</v>
      </c>
      <c r="AH109" s="66">
        <v>251.07086717560549</v>
      </c>
      <c r="AI109" s="66">
        <v>256.77366904151745</v>
      </c>
      <c r="AJ109" s="66">
        <v>277.27991542064137</v>
      </c>
      <c r="AK109" s="66">
        <v>298.41345643004803</v>
      </c>
      <c r="AL109" s="66">
        <v>316.64521436317199</v>
      </c>
      <c r="AM109" s="66">
        <v>331.32052078343787</v>
      </c>
      <c r="AN109" s="66">
        <v>358.82174903000083</v>
      </c>
      <c r="AO109" s="66">
        <v>380.20781977847059</v>
      </c>
      <c r="AP109" s="66">
        <v>408.46513182632145</v>
      </c>
      <c r="AQ109" s="66">
        <v>439.49440454369255</v>
      </c>
      <c r="AR109" s="66">
        <v>473.37354977364635</v>
      </c>
      <c r="AS109" s="66">
        <v>503.69919611735622</v>
      </c>
      <c r="AT109" s="66">
        <v>515.62775736110427</v>
      </c>
      <c r="AU109" s="66">
        <v>577.62402032579121</v>
      </c>
      <c r="AV109" s="66">
        <v>623.14519340383561</v>
      </c>
      <c r="AW109" s="66">
        <v>664.26341910050485</v>
      </c>
      <c r="AX109" s="66">
        <v>685.53662268350251</v>
      </c>
      <c r="AY109" s="66">
        <v>706.22367863267129</v>
      </c>
      <c r="AZ109" s="66">
        <v>712.53716477622322</v>
      </c>
      <c r="BA109" s="66">
        <v>729.3485500551451</v>
      </c>
      <c r="BB109" s="66">
        <v>768.32671711392948</v>
      </c>
      <c r="BC109" s="66">
        <v>825.32259426246992</v>
      </c>
      <c r="BD109" s="67">
        <v>7.4181823798389335E-2</v>
      </c>
      <c r="BE109" s="67">
        <v>4.9625069039051173E-2</v>
      </c>
      <c r="BF109" s="67">
        <v>0.21443316197358778</v>
      </c>
    </row>
    <row r="110" spans="1:58" x14ac:dyDescent="0.2">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88"/>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1"/>
      <c r="BB110" s="61"/>
      <c r="BC110" s="62"/>
      <c r="BD110" s="64"/>
      <c r="BE110" s="64"/>
      <c r="BF110" s="64"/>
    </row>
    <row r="111" spans="1:58" s="77" customFormat="1" x14ac:dyDescent="0.2">
      <c r="A111" s="74" t="s">
        <v>128</v>
      </c>
      <c r="B111" s="75">
        <v>630.6335632341893</v>
      </c>
      <c r="C111" s="75">
        <v>687.16573352827197</v>
      </c>
      <c r="D111" s="75">
        <v>737.74650183746007</v>
      </c>
      <c r="E111" s="75">
        <v>804.6414648029338</v>
      </c>
      <c r="F111" s="75">
        <v>883.55313039440637</v>
      </c>
      <c r="G111" s="75">
        <v>961.487728824074</v>
      </c>
      <c r="H111" s="75">
        <v>1029.2263842447549</v>
      </c>
      <c r="I111" s="75">
        <v>1086.1760494573307</v>
      </c>
      <c r="J111" s="75">
        <v>1137.711818621051</v>
      </c>
      <c r="K111" s="75">
        <v>1165.5716582175246</v>
      </c>
      <c r="L111" s="75">
        <v>1166.1053706689945</v>
      </c>
      <c r="M111" s="75">
        <v>1235.5176424724289</v>
      </c>
      <c r="N111" s="75">
        <v>1276.1244366210294</v>
      </c>
      <c r="O111" s="75">
        <v>1329.4886525666668</v>
      </c>
      <c r="P111" s="75">
        <v>1411.9357944687526</v>
      </c>
      <c r="Q111" s="75">
        <v>1423.7470618016905</v>
      </c>
      <c r="R111" s="75">
        <v>1439.5177910347825</v>
      </c>
      <c r="S111" s="75">
        <v>1447.0488595724564</v>
      </c>
      <c r="T111" s="75">
        <v>1470.3607378686904</v>
      </c>
      <c r="U111" s="75">
        <v>1590.2710490494569</v>
      </c>
      <c r="V111" s="75">
        <v>1626.1151249489915</v>
      </c>
      <c r="W111" s="75">
        <v>1642.0684266067506</v>
      </c>
      <c r="X111" s="75">
        <v>1728.2084208833344</v>
      </c>
      <c r="Y111" s="75">
        <v>1808.907305753052</v>
      </c>
      <c r="Z111" s="75">
        <v>1889.4007292503356</v>
      </c>
      <c r="AA111" s="92">
        <v>1948.492658689144</v>
      </c>
      <c r="AB111" s="75">
        <v>1997.6492072636522</v>
      </c>
      <c r="AC111" s="75">
        <v>1997.927205481632</v>
      </c>
      <c r="AD111" s="75">
        <v>2026.9971753242733</v>
      </c>
      <c r="AE111" s="75">
        <v>2039.417538540446</v>
      </c>
      <c r="AF111" s="75">
        <v>2110.9395735262838</v>
      </c>
      <c r="AG111" s="75">
        <v>2216.4372104097097</v>
      </c>
      <c r="AH111" s="75">
        <v>2203.5244580834756</v>
      </c>
      <c r="AI111" s="75">
        <v>2243.8762026959921</v>
      </c>
      <c r="AJ111" s="75">
        <v>2307.3938665595097</v>
      </c>
      <c r="AK111" s="75">
        <v>2399.1125943469874</v>
      </c>
      <c r="AL111" s="75">
        <v>2432.5442545813826</v>
      </c>
      <c r="AM111" s="75">
        <v>2504.6112296094107</v>
      </c>
      <c r="AN111" s="75">
        <v>2573.5371568393607</v>
      </c>
      <c r="AO111" s="75">
        <v>2671.7423192211818</v>
      </c>
      <c r="AP111" s="75">
        <v>2744.5421253045583</v>
      </c>
      <c r="AQ111" s="75">
        <v>2813.7323972325389</v>
      </c>
      <c r="AR111" s="75">
        <v>2928.9562380088946</v>
      </c>
      <c r="AS111" s="75">
        <v>2998.7605947125517</v>
      </c>
      <c r="AT111" s="75">
        <v>2937.766379094046</v>
      </c>
      <c r="AU111" s="75">
        <v>3156.6996467972967</v>
      </c>
      <c r="AV111" s="75">
        <v>3233.301911739311</v>
      </c>
      <c r="AW111" s="75">
        <v>3317.5254072664666</v>
      </c>
      <c r="AX111" s="75">
        <v>3369.7550479374863</v>
      </c>
      <c r="AY111" s="75">
        <v>3392.6404249588691</v>
      </c>
      <c r="AZ111" s="75">
        <v>3466.4708975223348</v>
      </c>
      <c r="BA111" s="75">
        <v>3550.1874457610247</v>
      </c>
      <c r="BB111" s="75">
        <v>3654.0208030070003</v>
      </c>
      <c r="BC111" s="75">
        <v>3848.8570828616835</v>
      </c>
      <c r="BD111" s="76">
        <v>5.3321064755391223E-2</v>
      </c>
      <c r="BE111" s="76">
        <v>2.2364623316804888E-2</v>
      </c>
      <c r="BF111" s="76">
        <v>1</v>
      </c>
    </row>
    <row r="112" spans="1:58" x14ac:dyDescent="0.2">
      <c r="A112" s="52" t="s">
        <v>129</v>
      </c>
      <c r="B112" s="60">
        <v>471.63753228234395</v>
      </c>
      <c r="C112" s="60">
        <v>510.40035407350246</v>
      </c>
      <c r="D112" s="60">
        <v>542.4442596997344</v>
      </c>
      <c r="E112" s="60">
        <v>593.32728987088524</v>
      </c>
      <c r="F112" s="60">
        <v>654.30744474790617</v>
      </c>
      <c r="G112" s="60">
        <v>711.46104481050952</v>
      </c>
      <c r="H112" s="60">
        <v>756.63884394624677</v>
      </c>
      <c r="I112" s="60">
        <v>797.68892795789759</v>
      </c>
      <c r="J112" s="60">
        <v>819.72456421586446</v>
      </c>
      <c r="K112" s="60">
        <v>826.36181136086361</v>
      </c>
      <c r="L112" s="60">
        <v>795.30995455075822</v>
      </c>
      <c r="M112" s="60">
        <v>825.17608958430844</v>
      </c>
      <c r="N112" s="60">
        <v>830.23886544529989</v>
      </c>
      <c r="O112" s="60">
        <v>850.49778053977775</v>
      </c>
      <c r="P112" s="60">
        <v>892.12717491541684</v>
      </c>
      <c r="Q112" s="60">
        <v>884.33640194963402</v>
      </c>
      <c r="R112" s="60">
        <v>868.29930609839448</v>
      </c>
      <c r="S112" s="60">
        <v>830.39142931555682</v>
      </c>
      <c r="T112" s="60">
        <v>812.5934246734862</v>
      </c>
      <c r="U112" s="60">
        <v>871.81625022751962</v>
      </c>
      <c r="V112" s="60">
        <v>874.7818930456333</v>
      </c>
      <c r="W112" s="60">
        <v>847.48328876590733</v>
      </c>
      <c r="X112" s="60">
        <v>894.64841565222991</v>
      </c>
      <c r="Y112" s="60">
        <v>924.16116802907322</v>
      </c>
      <c r="Z112" s="60">
        <v>972.91774043918008</v>
      </c>
      <c r="AA112" s="88">
        <v>989.58893672547867</v>
      </c>
      <c r="AB112" s="60">
        <v>1025.513442433542</v>
      </c>
      <c r="AC112" s="60">
        <v>1048.1646791129644</v>
      </c>
      <c r="AD112" s="60">
        <v>1085.481216431552</v>
      </c>
      <c r="AE112" s="60">
        <v>1111.1873476481549</v>
      </c>
      <c r="AF112" s="60">
        <v>1170.3968405005144</v>
      </c>
      <c r="AG112" s="60">
        <v>1231.2679341492756</v>
      </c>
      <c r="AH112" s="60">
        <v>1243.3046612654541</v>
      </c>
      <c r="AI112" s="60">
        <v>1251.2357240969036</v>
      </c>
      <c r="AJ112" s="60">
        <v>1286.6178368974772</v>
      </c>
      <c r="AK112" s="60">
        <v>1339.2010434623364</v>
      </c>
      <c r="AL112" s="60">
        <v>1327.5152980435273</v>
      </c>
      <c r="AM112" s="60">
        <v>1359.0101587354441</v>
      </c>
      <c r="AN112" s="60">
        <v>1377.5308023694945</v>
      </c>
      <c r="AO112" s="60">
        <v>1400.0905504026832</v>
      </c>
      <c r="AP112" s="60">
        <v>1412.7303449113861</v>
      </c>
      <c r="AQ112" s="60">
        <v>1415.0812590696364</v>
      </c>
      <c r="AR112" s="60">
        <v>1466.5527371940118</v>
      </c>
      <c r="AS112" s="60">
        <v>1489.010416629726</v>
      </c>
      <c r="AT112" s="60">
        <v>1442.3917498045325</v>
      </c>
      <c r="AU112" s="60">
        <v>1539.6512702244602</v>
      </c>
      <c r="AV112" s="60">
        <v>1534.3824573687125</v>
      </c>
      <c r="AW112" s="60">
        <v>1570.4766923842044</v>
      </c>
      <c r="AX112" s="60">
        <v>1604.3988933928531</v>
      </c>
      <c r="AY112" s="60">
        <v>1579.3224927761153</v>
      </c>
      <c r="AZ112" s="60">
        <v>1612.2209869944204</v>
      </c>
      <c r="BA112" s="61">
        <v>1646.7888499731882</v>
      </c>
      <c r="BB112" s="61">
        <v>1669.1736509662028</v>
      </c>
      <c r="BC112" s="62">
        <v>1750.5590671790821</v>
      </c>
      <c r="BD112" s="64">
        <v>4.8757908541013251E-2</v>
      </c>
      <c r="BE112" s="64">
        <v>1.3025513887777951E-2</v>
      </c>
      <c r="BF112" s="64">
        <v>0.45482568707838716</v>
      </c>
    </row>
    <row r="113" spans="1:58" x14ac:dyDescent="0.2">
      <c r="A113" s="52" t="s">
        <v>130</v>
      </c>
      <c r="B113" s="60">
        <v>158.99603095184551</v>
      </c>
      <c r="C113" s="60">
        <v>176.76537945476952</v>
      </c>
      <c r="D113" s="60">
        <v>195.30224213772573</v>
      </c>
      <c r="E113" s="60">
        <v>211.31417493204853</v>
      </c>
      <c r="F113" s="60">
        <v>229.24568564650048</v>
      </c>
      <c r="G113" s="60">
        <v>250.02668401356485</v>
      </c>
      <c r="H113" s="60">
        <v>272.5875402985078</v>
      </c>
      <c r="I113" s="60">
        <v>288.48712149943293</v>
      </c>
      <c r="J113" s="60">
        <v>317.98725440518655</v>
      </c>
      <c r="K113" s="60">
        <v>339.20984685666104</v>
      </c>
      <c r="L113" s="60">
        <v>370.79541611823663</v>
      </c>
      <c r="M113" s="60">
        <v>410.34155288812048</v>
      </c>
      <c r="N113" s="60">
        <v>445.88557117572964</v>
      </c>
      <c r="O113" s="60">
        <v>478.99087202688918</v>
      </c>
      <c r="P113" s="60">
        <v>519.8086195533358</v>
      </c>
      <c r="Q113" s="60">
        <v>539.41065985205682</v>
      </c>
      <c r="R113" s="60">
        <v>571.21848493638834</v>
      </c>
      <c r="S113" s="60">
        <v>616.6574302568996</v>
      </c>
      <c r="T113" s="60">
        <v>657.76731319520411</v>
      </c>
      <c r="U113" s="60">
        <v>718.45479882193752</v>
      </c>
      <c r="V113" s="60">
        <v>751.33323190335796</v>
      </c>
      <c r="W113" s="60">
        <v>794.5851378408438</v>
      </c>
      <c r="X113" s="60">
        <v>833.56000523110481</v>
      </c>
      <c r="Y113" s="60">
        <v>884.7461377239797</v>
      </c>
      <c r="Z113" s="60">
        <v>916.48298881115522</v>
      </c>
      <c r="AA113" s="88">
        <v>958.90372196366479</v>
      </c>
      <c r="AB113" s="60">
        <v>972.13576483011127</v>
      </c>
      <c r="AC113" s="60">
        <v>949.76252636866764</v>
      </c>
      <c r="AD113" s="60">
        <v>941.51595889272164</v>
      </c>
      <c r="AE113" s="60">
        <v>928.23019089229069</v>
      </c>
      <c r="AF113" s="60">
        <v>940.54273302576996</v>
      </c>
      <c r="AG113" s="60">
        <v>985.16927626043469</v>
      </c>
      <c r="AH113" s="60">
        <v>960.2197968180219</v>
      </c>
      <c r="AI113" s="60">
        <v>992.64047859908908</v>
      </c>
      <c r="AJ113" s="60">
        <v>1020.7760296620324</v>
      </c>
      <c r="AK113" s="60">
        <v>1059.9115508846512</v>
      </c>
      <c r="AL113" s="60">
        <v>1105.0289565378557</v>
      </c>
      <c r="AM113" s="60">
        <v>1145.6010708739673</v>
      </c>
      <c r="AN113" s="60">
        <v>1196.0063544698664</v>
      </c>
      <c r="AO113" s="60">
        <v>1271.651768818499</v>
      </c>
      <c r="AP113" s="60">
        <v>1331.811780393173</v>
      </c>
      <c r="AQ113" s="60">
        <v>1398.6511381629032</v>
      </c>
      <c r="AR113" s="60">
        <v>1462.4035008148824</v>
      </c>
      <c r="AS113" s="60">
        <v>1509.7501780828252</v>
      </c>
      <c r="AT113" s="60">
        <v>1495.3746292895148</v>
      </c>
      <c r="AU113" s="60">
        <v>1617.0483765728366</v>
      </c>
      <c r="AV113" s="60">
        <v>1698.9194543705994</v>
      </c>
      <c r="AW113" s="60">
        <v>1747.0487148822631</v>
      </c>
      <c r="AX113" s="60">
        <v>1765.3561545446328</v>
      </c>
      <c r="AY113" s="60">
        <v>1813.3179321827529</v>
      </c>
      <c r="AZ113" s="60">
        <v>1854.2499105279128</v>
      </c>
      <c r="BA113" s="61">
        <v>1903.3985957878378</v>
      </c>
      <c r="BB113" s="61">
        <v>1984.8471520407979</v>
      </c>
      <c r="BC113" s="62">
        <v>2098.298015682602</v>
      </c>
      <c r="BD113" s="64">
        <v>5.7158488765825188E-2</v>
      </c>
      <c r="BE113" s="64">
        <v>3.101737700574736E-2</v>
      </c>
      <c r="BF113" s="64">
        <v>0.545174312921613</v>
      </c>
    </row>
    <row r="114" spans="1:58" x14ac:dyDescent="0.2">
      <c r="A114" s="78" t="s">
        <v>131</v>
      </c>
      <c r="B114" s="79">
        <v>37.568593097205643</v>
      </c>
      <c r="C114" s="79">
        <v>42.502987846260403</v>
      </c>
      <c r="D114" s="79">
        <v>50.94654627792189</v>
      </c>
      <c r="E114" s="79">
        <v>66.028532801088744</v>
      </c>
      <c r="F114" s="79">
        <v>85.19411590841915</v>
      </c>
      <c r="G114" s="79">
        <v>107.50322826430825</v>
      </c>
      <c r="H114" s="79">
        <v>132.37773037711801</v>
      </c>
      <c r="I114" s="79">
        <v>161.13945410381837</v>
      </c>
      <c r="J114" s="79">
        <v>183.17883987552415</v>
      </c>
      <c r="K114" s="79">
        <v>207.37904793199047</v>
      </c>
      <c r="L114" s="79">
        <v>222.4841138561261</v>
      </c>
      <c r="M114" s="79">
        <v>241.94347108856914</v>
      </c>
      <c r="N114" s="79">
        <v>252.91115351405608</v>
      </c>
      <c r="O114" s="79">
        <v>262.62170297509658</v>
      </c>
      <c r="P114" s="79">
        <v>276.89504272198707</v>
      </c>
      <c r="Q114" s="79">
        <v>275.90204899149342</v>
      </c>
      <c r="R114" s="79">
        <v>272.90136056599704</v>
      </c>
      <c r="S114" s="79">
        <v>266.64352212005412</v>
      </c>
      <c r="T114" s="79">
        <v>276.96832023670339</v>
      </c>
      <c r="U114" s="79">
        <v>289.85828022672672</v>
      </c>
      <c r="V114" s="79">
        <v>305.39595325678539</v>
      </c>
      <c r="W114" s="79">
        <v>309.94534722341945</v>
      </c>
      <c r="X114" s="79">
        <v>324.87003893173585</v>
      </c>
      <c r="Y114" s="79">
        <v>321.99092795476804</v>
      </c>
      <c r="Z114" s="79">
        <v>330.36398702224574</v>
      </c>
      <c r="AA114" s="93">
        <v>346.24814918875791</v>
      </c>
      <c r="AB114" s="79">
        <v>357.55862407622686</v>
      </c>
      <c r="AC114" s="79">
        <v>347.44618789089304</v>
      </c>
      <c r="AD114" s="79">
        <v>361.51301481711403</v>
      </c>
      <c r="AE114" s="79">
        <v>359.9126071174453</v>
      </c>
      <c r="AF114" s="79">
        <v>388.69538273034544</v>
      </c>
      <c r="AG114" s="79">
        <v>428.05320513874068</v>
      </c>
      <c r="AH114" s="79">
        <v>421.32282293353921</v>
      </c>
      <c r="AI114" s="79">
        <v>433.99652175729977</v>
      </c>
      <c r="AJ114" s="79">
        <v>448.52720133557818</v>
      </c>
      <c r="AK114" s="79">
        <v>460.32106652963955</v>
      </c>
      <c r="AL114" s="79">
        <v>472.28906341917661</v>
      </c>
      <c r="AM114" s="79">
        <v>473.64069800593472</v>
      </c>
      <c r="AN114" s="79">
        <v>494.08404451354232</v>
      </c>
      <c r="AO114" s="79">
        <v>506.90229363779042</v>
      </c>
      <c r="AP114" s="79">
        <v>518.17802293816908</v>
      </c>
      <c r="AQ114" s="79">
        <v>511.67630711210199</v>
      </c>
      <c r="AR114" s="79">
        <v>505.886958851364</v>
      </c>
      <c r="AS114" s="79">
        <v>516.60920349996445</v>
      </c>
      <c r="AT114" s="79">
        <v>484.5436151628079</v>
      </c>
      <c r="AU114" s="79">
        <v>521.30216172177438</v>
      </c>
      <c r="AV114" s="79">
        <v>470.99894272957641</v>
      </c>
      <c r="AW114" s="79">
        <v>459.08047919667911</v>
      </c>
      <c r="AX114" s="79">
        <v>451.17664979276083</v>
      </c>
      <c r="AY114" s="79">
        <v>401.66656125256986</v>
      </c>
      <c r="AZ114" s="79">
        <v>418.69626505233066</v>
      </c>
      <c r="BA114" s="80">
        <v>449.32026119257409</v>
      </c>
      <c r="BB114" s="80">
        <v>465.71947354898384</v>
      </c>
      <c r="BC114" s="66">
        <v>458.45985716029088</v>
      </c>
      <c r="BD114" s="81">
        <v>-1.5587959707528576E-2</v>
      </c>
      <c r="BE114" s="81">
        <v>-8.2388509027502277E-3</v>
      </c>
      <c r="BF114" s="81">
        <v>0.11911584329845239</v>
      </c>
    </row>
    <row r="115" spans="1:58" x14ac:dyDescent="0.2">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94"/>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3"/>
      <c r="BB115" s="83"/>
      <c r="BC115" s="84">
        <f>BC96+BC98+BC101+BC102+BC106+BC107</f>
        <v>156.19835405080195</v>
      </c>
      <c r="BD115" s="82"/>
      <c r="BE115" s="82"/>
      <c r="BF115" s="82"/>
    </row>
    <row r="116" spans="1:58" x14ac:dyDescent="0.2">
      <c r="A116" s="83" t="s">
        <v>132</v>
      </c>
      <c r="BF116" s="57" t="s">
        <v>133</v>
      </c>
    </row>
    <row r="117" spans="1:58" x14ac:dyDescent="0.2">
      <c r="A117" s="52" t="s">
        <v>134</v>
      </c>
    </row>
    <row r="118" spans="1:58" x14ac:dyDescent="0.2">
      <c r="A118" s="85" t="s">
        <v>135</v>
      </c>
    </row>
    <row r="119" spans="1:58" x14ac:dyDescent="0.2">
      <c r="A119" s="54" t="s">
        <v>136</v>
      </c>
    </row>
    <row r="120" spans="1:58" x14ac:dyDescent="0.2">
      <c r="A120" s="54" t="s">
        <v>137</v>
      </c>
    </row>
    <row r="121" spans="1:58" x14ac:dyDescent="0.2">
      <c r="A121" s="54" t="s">
        <v>138</v>
      </c>
    </row>
    <row r="122" spans="1:58" x14ac:dyDescent="0.2">
      <c r="A122" s="54" t="s">
        <v>139</v>
      </c>
    </row>
    <row r="123" spans="1:58" x14ac:dyDescent="0.2">
      <c r="A123" s="52" t="s">
        <v>140</v>
      </c>
      <c r="K123" s="54"/>
      <c r="L123" s="55"/>
      <c r="AZ123" s="52"/>
      <c r="BA123" s="52"/>
      <c r="BB123" s="52"/>
      <c r="BC123" s="52"/>
    </row>
    <row r="124" spans="1:58" x14ac:dyDescent="0.2">
      <c r="A124" s="52" t="s">
        <v>141</v>
      </c>
    </row>
    <row r="125" spans="1:58" x14ac:dyDescent="0.2">
      <c r="A125" s="54" t="s">
        <v>142</v>
      </c>
    </row>
    <row r="126" spans="1:58" x14ac:dyDescent="0.2">
      <c r="A126" s="52" t="s">
        <v>143</v>
      </c>
    </row>
    <row r="127" spans="1:58" x14ac:dyDescent="0.2">
      <c r="A127" s="55" t="s">
        <v>144</v>
      </c>
    </row>
  </sheetData>
  <mergeCells count="1">
    <mergeCell ref="BD2:BE2"/>
  </mergeCells>
  <phoneticPr fontId="3"/>
  <conditionalFormatting sqref="BD54:BF54">
    <cfRule type="cellIs" dxfId="7" priority="3" operator="lessThanOrEqual">
      <formula>0</formula>
    </cfRule>
    <cfRule type="cellIs" dxfId="6" priority="4" operator="greaterThan">
      <formula>0</formula>
    </cfRule>
  </conditionalFormatting>
  <conditionalFormatting sqref="BD54:BF54">
    <cfRule type="cellIs" dxfId="5" priority="1" operator="lessThanOrEqual">
      <formula>0</formula>
    </cfRule>
    <cfRule type="cellIs" dxfId="4" priority="2" operator="greaterThan">
      <formula>0</formula>
    </cfRule>
  </conditionalFormatting>
  <conditionalFormatting sqref="BD4:BF53 BD55:BF114">
    <cfRule type="cellIs" dxfId="3" priority="7" operator="lessThanOrEqual">
      <formula>0</formula>
    </cfRule>
    <cfRule type="cellIs" dxfId="2" priority="8" operator="greaterThan">
      <formula>0</formula>
    </cfRule>
  </conditionalFormatting>
  <conditionalFormatting sqref="BD4:BF53 BD55:BF56">
    <cfRule type="cellIs" dxfId="1" priority="5" operator="lessThanOrEqual">
      <formula>0</formula>
    </cfRule>
    <cfRule type="cellIs" dxfId="0" priority="6" operator="greaterThan">
      <formula>0</formula>
    </cfRule>
  </conditionalFormatting>
  <hyperlinks>
    <hyperlink ref="J1" location="Contents!A1" display="Contents" xr:uid="{794761E4-B663-4BB0-87EB-B072926F7386}"/>
    <hyperlink ref="BH1" location="Contents!A1" display="Contents" xr:uid="{EB454D09-7693-40F0-9560-20B308C8DAF6}"/>
  </hyperlinks>
  <pageMargins left="0.25" right="0" top="0.25" bottom="0" header="0" footer="0"/>
  <pageSetup paperSize="8"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グラフ2020</vt:lpstr>
      <vt:lpstr>データ2020</vt:lpstr>
      <vt:lpstr>BP統計_2020</vt:lpstr>
      <vt:lpstr>BP統計_2020原稿</vt:lpstr>
      <vt:lpstr>グラフ2019</vt:lpstr>
      <vt:lpstr>データ2019</vt:lpstr>
      <vt:lpstr>BP統計_2019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media05</cp:lastModifiedBy>
  <cp:lastPrinted>2005-06-01T07:14:03Z</cp:lastPrinted>
  <dcterms:created xsi:type="dcterms:W3CDTF">2003-12-25T07:42:18Z</dcterms:created>
  <dcterms:modified xsi:type="dcterms:W3CDTF">2021-06-10T01:14:57Z</dcterms:modified>
</cp:coreProperties>
</file>