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xr:revisionPtr revIDLastSave="0" documentId="13_ncr:1_{FCE8CE6C-93C9-4932-8FC8-86F37930CD7D}" xr6:coauthVersionLast="47" xr6:coauthVersionMax="47" xr10:uidLastSave="{00000000-0000-0000-0000-000000000000}"/>
  <bookViews>
    <workbookView xWindow="390" yWindow="390" windowWidth="19785" windowHeight="14670" xr2:uid="{00000000-000D-0000-FFFF-FFFF00000000}"/>
  </bookViews>
  <sheets>
    <sheet name="グラフ2020" sheetId="5" r:id="rId1"/>
    <sheet name="データ2020" sheetId="4" r:id="rId2"/>
    <sheet name="グラフ2019" sheetId="1" r:id="rId3"/>
    <sheet name="データ2019" sheetId="3" r:id="rId4"/>
  </sheets>
  <externalReferences>
    <externalReference r:id="rId5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5" i="4" l="1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G8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G27" i="4" l="1"/>
  <c r="G26" i="3" l="1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3" i="3"/>
  <c r="G42" i="3"/>
</calcChain>
</file>

<file path=xl/sharedStrings.xml><?xml version="1.0" encoding="utf-8"?>
<sst xmlns="http://schemas.openxmlformats.org/spreadsheetml/2006/main" count="59" uniqueCount="34">
  <si>
    <t>Data 1: U.S. Natural Gas Gross Withdrawals and Production</t>
  </si>
  <si>
    <t>Sourcekey</t>
  </si>
  <si>
    <t>N9010US2</t>
  </si>
  <si>
    <t>N9011US2</t>
  </si>
  <si>
    <t>N9012US2</t>
  </si>
  <si>
    <t>NGM_EPG0_FGS_NUS_MMCF</t>
  </si>
  <si>
    <t>NGM_EPG0_FGC_NUS_MMCF</t>
  </si>
  <si>
    <t>Date</t>
  </si>
  <si>
    <t>U.S. Natural Gas Gross Withdrawals (MMcf)</t>
  </si>
  <si>
    <t>U.S. Natural Gas Gross Withdrawals from Gas Wells (MMcf)</t>
  </si>
  <si>
    <t>U.S. Natural Gas Gross Withdrawals from Oil Wells (MMcf)</t>
  </si>
  <si>
    <t>U.S. Natural Gas Gross Withdrawals from Shale Gas (Million Cubic Feet)</t>
  </si>
  <si>
    <t>U.S. Natural Gas Gross Withdrawals from Coalbed Wells (MMcf)</t>
  </si>
  <si>
    <r>
      <rPr>
        <b/>
        <sz val="10"/>
        <rFont val="ＭＳ Ｐゴシック"/>
        <family val="3"/>
        <charset val="128"/>
      </rPr>
      <t>億</t>
    </r>
    <r>
      <rPr>
        <b/>
        <sz val="10"/>
        <rFont val="Arial"/>
        <family val="2"/>
      </rPr>
      <t xml:space="preserve">m3 </t>
    </r>
    <r>
      <rPr>
        <b/>
        <sz val="10"/>
        <rFont val="ＭＳ Ｐゴシック"/>
        <family val="3"/>
        <charset val="128"/>
      </rPr>
      <t>換算</t>
    </r>
    <rPh sb="0" eb="1">
      <t>オク</t>
    </rPh>
    <rPh sb="4" eb="6">
      <t>カンザン</t>
    </rPh>
    <phoneticPr fontId="4"/>
  </si>
  <si>
    <t>油井（随伴ガス）</t>
    <rPh sb="0" eb="2">
      <t>ユセイ</t>
    </rPh>
    <rPh sb="3" eb="5">
      <t>ズイハン</t>
    </rPh>
    <phoneticPr fontId="4"/>
  </si>
  <si>
    <t>シェールガス</t>
    <phoneticPr fontId="4"/>
  </si>
  <si>
    <t>CBM</t>
    <phoneticPr fontId="4"/>
  </si>
  <si>
    <r>
      <rPr>
        <sz val="10"/>
        <rFont val="ＭＳ Ｐゴシック"/>
        <family val="3"/>
        <charset val="128"/>
      </rPr>
      <t>グロスの生産量合計（</t>
    </r>
    <r>
      <rPr>
        <sz val="10"/>
        <rFont val="Arial"/>
        <family val="2"/>
      </rPr>
      <t>Bcm)</t>
    </r>
    <rPh sb="4" eb="6">
      <t>セイサン</t>
    </rPh>
    <rPh sb="6" eb="7">
      <t>リョウ</t>
    </rPh>
    <rPh sb="7" eb="9">
      <t>ゴウケイ</t>
    </rPh>
    <phoneticPr fontId="4"/>
  </si>
  <si>
    <r>
      <rPr>
        <sz val="10"/>
        <rFont val="ＭＳ Ｐゴシック"/>
        <family val="3"/>
        <charset val="128"/>
      </rPr>
      <t>シェールガス・</t>
    </r>
    <r>
      <rPr>
        <sz val="10"/>
        <rFont val="Arial"/>
        <family val="2"/>
      </rPr>
      <t xml:space="preserve">CBM
</t>
    </r>
    <r>
      <rPr>
        <sz val="10"/>
        <rFont val="ＭＳ Ｐゴシック"/>
        <family val="3"/>
        <charset val="128"/>
      </rPr>
      <t>のシェア（右軸）</t>
    </r>
    <rPh sb="16" eb="17">
      <t>ミギ</t>
    </rPh>
    <rPh sb="17" eb="18">
      <t>ジク</t>
    </rPh>
    <phoneticPr fontId="4"/>
  </si>
  <si>
    <t>出典：EIA「Natural Gas Data」を基に作成</t>
    <phoneticPr fontId="4"/>
  </si>
  <si>
    <t>【第222-1-16】米国の在来型ガス、シェールガス及びCBM生産量</t>
    <rPh sb="11" eb="13">
      <t>ベイコク</t>
    </rPh>
    <phoneticPr fontId="4"/>
  </si>
  <si>
    <r>
      <t>【第222-1-1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】米国の在来型ガス、シェールガス及びCBM生産量</t>
    </r>
    <rPh sb="11" eb="13">
      <t>ベイコク</t>
    </rPh>
    <phoneticPr fontId="4"/>
  </si>
  <si>
    <t>Back to Contents</t>
  </si>
  <si>
    <t>出典：EIA「Natural Gas Data」を基に作成</t>
  </si>
  <si>
    <r>
      <t>(2018</t>
    </r>
    <r>
      <rPr>
        <sz val="10"/>
        <rFont val="ＭＳ Ｐゴシック"/>
        <family val="3"/>
        <charset val="128"/>
      </rPr>
      <t>分　参照</t>
    </r>
    <r>
      <rPr>
        <sz val="10"/>
        <rFont val="Arial"/>
        <family val="2"/>
      </rPr>
      <t>URL)</t>
    </r>
    <rPh sb="5" eb="6">
      <t>ブン</t>
    </rPh>
    <rPh sb="7" eb="9">
      <t>サンショウ</t>
    </rPh>
    <phoneticPr fontId="4"/>
  </si>
  <si>
    <t>https://www.eia.gov/dnav/ng/ng_prod_sum_dc_NUS_mmcf_a.htm
https://www.eia.gov/energyexplained/units-and-calculators/energy-conversion-calculators.php</t>
    <phoneticPr fontId="4"/>
  </si>
  <si>
    <t>除算</t>
    <rPh sb="0" eb="2">
      <t>ジョサン</t>
    </rPh>
    <phoneticPr fontId="4"/>
  </si>
  <si>
    <t>EIA換算係数</t>
    <rPh sb="3" eb="5">
      <t>カンサン</t>
    </rPh>
    <rPh sb="5" eb="7">
      <t>ケイスウ</t>
    </rPh>
    <phoneticPr fontId="4"/>
  </si>
  <si>
    <t>在来型ガス井</t>
    <rPh sb="0" eb="3">
      <t>ザイライ</t>
    </rPh>
    <rPh sb="5" eb="6">
      <t>イ</t>
    </rPh>
    <phoneticPr fontId="4"/>
  </si>
  <si>
    <t>在来型ガス井</t>
  </si>
  <si>
    <r>
      <t>(2019</t>
    </r>
    <r>
      <rPr>
        <sz val="10"/>
        <rFont val="ＭＳ Ｐゴシック"/>
        <family val="3"/>
        <charset val="128"/>
      </rPr>
      <t>分　参照</t>
    </r>
    <r>
      <rPr>
        <sz val="10"/>
        <rFont val="Arial"/>
        <family val="2"/>
      </rPr>
      <t>URL)</t>
    </r>
  </si>
  <si>
    <t>本蔵チェック済</t>
    <rPh sb="0" eb="2">
      <t>モトクラ</t>
    </rPh>
    <rPh sb="6" eb="7">
      <t>スミ</t>
    </rPh>
    <phoneticPr fontId="4"/>
  </si>
  <si>
    <t>【第222-1-17】米国の在来型ガス、シェールガス及びCBM生産量</t>
    <rPh sb="11" eb="13">
      <t>ベイコク</t>
    </rPh>
    <phoneticPr fontId="4"/>
  </si>
  <si>
    <r>
      <rPr>
        <sz val="10"/>
        <rFont val="ＭＳ ゴシック"/>
        <family val="3"/>
        <charset val="128"/>
      </rPr>
      <t>【第</t>
    </r>
    <r>
      <rPr>
        <sz val="10"/>
        <rFont val="Arial"/>
        <family val="2"/>
      </rPr>
      <t>222-1-17</t>
    </r>
    <r>
      <rPr>
        <sz val="11"/>
        <rFont val="ＭＳ Ｐゴシック"/>
        <family val="3"/>
        <charset val="128"/>
      </rPr>
      <t>】米国の在来型ガス、シェールガス及びCBM生産量</t>
    </r>
    <rPh sb="11" eb="13">
      <t>ベイコク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</si>
</sst>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¥&quot;#,##0.00;[Red]&quot;¥&quot;\-#,##0.00"/>
    <numFmt numFmtId="176" formatCode="_(&quot;$&quot;* #,##0_);_(&quot;$&quot;* \(#,##0\);_(&quot;$&quot;* &quot;-&quot;_);_(@_)"/>
    <numFmt numFmtId="177" formatCode="_(* #,##0_);_(* \(#,##0\);_(* &quot;-&quot;_);_(@_)"/>
    <numFmt numFmtId="178" formatCode="_(* #,##0.00_);_(* \(#,##0.00\);_(* &quot;-&quot;??_);_(@_)"/>
    <numFmt numFmtId="179" formatCode="yyyy"/>
    <numFmt numFmtId="180" formatCode="0.0_ "/>
    <numFmt numFmtId="181" formatCode="0.0%"/>
    <numFmt numFmtId="182" formatCode="0.0"/>
    <numFmt numFmtId="183" formatCode="_-* #,##0.00_-;\-* #,##0.00_-;_-* &quot;-&quot;??_-;_-@_-"/>
    <numFmt numFmtId="184" formatCode="_-* #,##0.00\ [$€]_-;\-* #,##0.00\ [$€]_-;_-* &quot;-&quot;??\ [$€]_-;_-@_-"/>
    <numFmt numFmtId="185" formatCode="mmm\ dd\,\ yyyy"/>
    <numFmt numFmtId="186" formatCode="mmm\-yyyy"/>
    <numFmt numFmtId="187" formatCode="#,##0.0"/>
    <numFmt numFmtId="188" formatCode="0.0_);[Red]\(0.0\)"/>
  </numFmts>
  <fonts count="4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name val="ＭＳ Ｐゴシック"/>
      <family val="3"/>
      <charset val="128"/>
    </font>
    <font>
      <sz val="7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ＭＳ Ｐゴシック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2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sz val="10"/>
      <name val="ＭＳ Ｐゴシック"/>
      <family val="2"/>
      <charset val="128"/>
    </font>
    <font>
      <sz val="10"/>
      <name val="ＭＳ ゴシック"/>
      <family val="3"/>
      <charset val="128"/>
    </font>
    <font>
      <sz val="10"/>
      <name val="Arial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1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/>
    <xf numFmtId="0" fontId="19" fillId="0" borderId="0">
      <alignment horizontal="right"/>
    </xf>
    <xf numFmtId="0" fontId="20" fillId="0" borderId="0"/>
    <xf numFmtId="0" fontId="21" fillId="0" borderId="0"/>
    <xf numFmtId="0" fontId="22" fillId="0" borderId="0"/>
    <xf numFmtId="0" fontId="23" fillId="0" borderId="2" applyNumberFormat="0" applyAlignment="0"/>
    <xf numFmtId="0" fontId="13" fillId="0" borderId="0" applyAlignment="0">
      <alignment horizontal="left"/>
    </xf>
    <xf numFmtId="0" fontId="13" fillId="0" borderId="0">
      <alignment horizontal="right"/>
    </xf>
    <xf numFmtId="181" fontId="13" fillId="0" borderId="0">
      <alignment horizontal="right"/>
    </xf>
    <xf numFmtId="182" fontId="24" fillId="0" borderId="0">
      <alignment horizontal="right"/>
    </xf>
    <xf numFmtId="0" fontId="25" fillId="0" borderId="0"/>
    <xf numFmtId="0" fontId="26" fillId="20" borderId="3" applyNumberFormat="0" applyAlignment="0" applyProtection="0"/>
    <xf numFmtId="0" fontId="27" fillId="21" borderId="4" applyNumberFormat="0" applyAlignment="0" applyProtection="0"/>
    <xf numFmtId="177" fontId="2" fillId="0" borderId="0" applyFont="0" applyFill="0" applyBorder="0" applyAlignment="0" applyProtection="0"/>
    <xf numFmtId="178" fontId="28" fillId="0" borderId="0" applyFont="0" applyFill="0" applyBorder="0" applyAlignment="0" applyProtection="0"/>
    <xf numFmtId="183" fontId="15" fillId="0" borderId="0" applyFont="0" applyFill="0" applyBorder="0" applyAlignment="0" applyProtection="0"/>
    <xf numFmtId="176" fontId="2" fillId="0" borderId="0" applyFont="0" applyFill="0" applyBorder="0" applyAlignment="0" applyProtection="0"/>
    <xf numFmtId="22" fontId="2" fillId="0" borderId="0" applyFont="0" applyFill="0" applyBorder="0" applyAlignment="0" applyProtection="0">
      <alignment wrapText="1"/>
    </xf>
    <xf numFmtId="184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4" fillId="7" borderId="3" applyNumberFormat="0" applyAlignment="0" applyProtection="0"/>
    <xf numFmtId="0" fontId="35" fillId="0" borderId="8" applyNumberFormat="0" applyFill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23" borderId="9" applyNumberFormat="0" applyFont="0" applyAlignment="0" applyProtection="0"/>
    <xf numFmtId="0" fontId="37" fillId="20" borderId="10" applyNumberFormat="0" applyAlignment="0" applyProtection="0"/>
    <xf numFmtId="0" fontId="11" fillId="24" borderId="11" applyNumberFormat="0" applyProtection="0">
      <alignment horizontal="center" wrapText="1"/>
    </xf>
    <xf numFmtId="0" fontId="11" fillId="24" borderId="12" applyNumberFormat="0" applyAlignment="0" applyProtection="0">
      <alignment wrapText="1"/>
    </xf>
    <xf numFmtId="0" fontId="2" fillId="25" borderId="0" applyNumberFormat="0" applyBorder="0">
      <alignment horizontal="center" wrapText="1"/>
    </xf>
    <xf numFmtId="0" fontId="2" fillId="25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85" fontId="2" fillId="0" borderId="0" applyFill="0" applyBorder="0" applyAlignment="0" applyProtection="0">
      <alignment wrapText="1"/>
    </xf>
    <xf numFmtId="186" fontId="2" fillId="0" borderId="0" applyFill="0" applyBorder="0" applyAlignment="0" applyProtection="0">
      <alignment wrapText="1"/>
    </xf>
    <xf numFmtId="179" fontId="2" fillId="0" borderId="0" applyFill="0" applyBorder="0" applyAlignment="0" applyProtection="0">
      <alignment wrapText="1"/>
    </xf>
    <xf numFmtId="179" fontId="2" fillId="0" borderId="0" applyFill="0" applyBorder="0" applyAlignment="0" applyProtection="0">
      <alignment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8" fontId="2" fillId="0" borderId="0" applyFill="0" applyBorder="0" applyAlignment="0" applyProtection="0">
      <alignment wrapText="1"/>
    </xf>
    <xf numFmtId="0" fontId="38" fillId="0" borderId="0" applyNumberFormat="0" applyFill="0" applyBorder="0">
      <alignment horizontal="left" wrapText="1"/>
    </xf>
    <xf numFmtId="0" fontId="11" fillId="0" borderId="0" applyNumberFormat="0" applyFill="0" applyBorder="0">
      <alignment horizontal="center" wrapText="1"/>
    </xf>
    <xf numFmtId="0" fontId="11" fillId="0" borderId="0" applyNumberFormat="0" applyFill="0" applyBorder="0">
      <alignment horizontal="center" wrapText="1"/>
    </xf>
    <xf numFmtId="0" fontId="11" fillId="0" borderId="0" applyNumberFormat="0" applyFill="0" applyBorder="0">
      <alignment horizontal="center" wrapText="1"/>
    </xf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 applyFill="0" applyBorder="0"/>
    <xf numFmtId="0" fontId="43" fillId="0" borderId="0">
      <alignment vertical="center"/>
    </xf>
    <xf numFmtId="0" fontId="43" fillId="0" borderId="0">
      <alignment vertical="center"/>
    </xf>
    <xf numFmtId="0" fontId="28" fillId="0" borderId="0"/>
    <xf numFmtId="0" fontId="5" fillId="0" borderId="0"/>
    <xf numFmtId="0" fontId="2" fillId="0" borderId="0"/>
    <xf numFmtId="0" fontId="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0" xfId="1"/>
    <xf numFmtId="0" fontId="6" fillId="0" borderId="0" xfId="2" applyAlignment="1" applyProtection="1"/>
    <xf numFmtId="0" fontId="8" fillId="0" borderId="0" xfId="1" applyFont="1"/>
    <xf numFmtId="0" fontId="9" fillId="0" borderId="0" xfId="1" applyFont="1" applyAlignment="1">
      <alignment horizontal="center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wrapText="1"/>
    </xf>
    <xf numFmtId="179" fontId="2" fillId="0" borderId="0" xfId="1" applyNumberFormat="1"/>
    <xf numFmtId="0" fontId="11" fillId="0" borderId="0" xfId="1" applyFont="1" applyAlignment="1">
      <alignment horizontal="center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shrinkToFit="1"/>
    </xf>
    <xf numFmtId="0" fontId="2" fillId="0" borderId="1" xfId="1" applyBorder="1" applyAlignment="1">
      <alignment horizontal="center" wrapText="1"/>
    </xf>
    <xf numFmtId="0" fontId="2" fillId="0" borderId="1" xfId="1" applyNumberFormat="1" applyFill="1" applyBorder="1"/>
    <xf numFmtId="180" fontId="2" fillId="0" borderId="0" xfId="1" applyNumberFormat="1"/>
    <xf numFmtId="9" fontId="2" fillId="0" borderId="0" xfId="1" applyNumberFormat="1"/>
    <xf numFmtId="0" fontId="44" fillId="0" borderId="0" xfId="1" applyFont="1"/>
    <xf numFmtId="188" fontId="2" fillId="0" borderId="0" xfId="1" applyNumberFormat="1"/>
    <xf numFmtId="0" fontId="42" fillId="0" borderId="0" xfId="80" quotePrefix="1" applyAlignment="1" applyProtection="1">
      <alignment horizontal="left"/>
    </xf>
    <xf numFmtId="4" fontId="2" fillId="0" borderId="0" xfId="1" applyNumberFormat="1"/>
    <xf numFmtId="0" fontId="45" fillId="0" borderId="0" xfId="1" applyFont="1"/>
    <xf numFmtId="180" fontId="2" fillId="0" borderId="0" xfId="1" applyNumberFormat="1" applyFill="1"/>
    <xf numFmtId="188" fontId="2" fillId="0" borderId="0" xfId="1" applyNumberFormat="1" applyFill="1"/>
    <xf numFmtId="180" fontId="2" fillId="26" borderId="0" xfId="1" applyNumberFormat="1" applyFill="1"/>
    <xf numFmtId="0" fontId="47" fillId="0" borderId="0" xfId="1" applyFont="1"/>
  </cellXfs>
  <cellStyles count="101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01_Main head" xfId="28" xr:uid="{00000000-0005-0000-0000-000019000000}"/>
    <cellStyle name="C02_Column heads" xfId="29" xr:uid="{00000000-0005-0000-0000-00001A000000}"/>
    <cellStyle name="C03_Sub head bold" xfId="30" xr:uid="{00000000-0005-0000-0000-00001B000000}"/>
    <cellStyle name="C03a_Sub head" xfId="31" xr:uid="{00000000-0005-0000-0000-00001C000000}"/>
    <cellStyle name="C04_Total text white bold" xfId="32" xr:uid="{00000000-0005-0000-0000-00001D000000}"/>
    <cellStyle name="C04a_Total text black with rule" xfId="33" xr:uid="{00000000-0005-0000-0000-00001E000000}"/>
    <cellStyle name="C05_Main text" xfId="34" xr:uid="{00000000-0005-0000-0000-00001F000000}"/>
    <cellStyle name="C06_Figs" xfId="35" xr:uid="{00000000-0005-0000-0000-000020000000}"/>
    <cellStyle name="C07_Figs 1 dec percent" xfId="36" xr:uid="{00000000-0005-0000-0000-000021000000}"/>
    <cellStyle name="C08_Figs 1 decimal" xfId="37" xr:uid="{00000000-0005-0000-0000-000022000000}"/>
    <cellStyle name="C09_Notes" xfId="38" xr:uid="{00000000-0005-0000-0000-000023000000}"/>
    <cellStyle name="Calculation" xfId="39" xr:uid="{00000000-0005-0000-0000-000024000000}"/>
    <cellStyle name="Check Cell" xfId="40" xr:uid="{00000000-0005-0000-0000-000025000000}"/>
    <cellStyle name="Comma [0]" xfId="41" xr:uid="{00000000-0005-0000-0000-000026000000}"/>
    <cellStyle name="Comma 3 2" xfId="42" xr:uid="{00000000-0005-0000-0000-000027000000}"/>
    <cellStyle name="Comma 5" xfId="43" xr:uid="{00000000-0005-0000-0000-000028000000}"/>
    <cellStyle name="Currency [0]" xfId="44" xr:uid="{00000000-0005-0000-0000-000029000000}"/>
    <cellStyle name="DateTime" xfId="45" xr:uid="{00000000-0005-0000-0000-00002A000000}"/>
    <cellStyle name="Euro" xfId="46" xr:uid="{00000000-0005-0000-0000-00002B000000}"/>
    <cellStyle name="Explanatory Text" xfId="47" xr:uid="{00000000-0005-0000-0000-00002C000000}"/>
    <cellStyle name="Good" xfId="48" xr:uid="{00000000-0005-0000-0000-00002D000000}"/>
    <cellStyle name="Heading 1" xfId="49" xr:uid="{00000000-0005-0000-0000-00002E000000}"/>
    <cellStyle name="Heading 2" xfId="50" xr:uid="{00000000-0005-0000-0000-00002F000000}"/>
    <cellStyle name="Heading 3" xfId="51" xr:uid="{00000000-0005-0000-0000-000030000000}"/>
    <cellStyle name="Heading 4" xfId="52" xr:uid="{00000000-0005-0000-0000-000031000000}"/>
    <cellStyle name="Hyperlink 2" xfId="100" xr:uid="{3A0A6383-4204-4F3C-ADE7-92D51C28CA47}"/>
    <cellStyle name="Input" xfId="53" xr:uid="{00000000-0005-0000-0000-000032000000}"/>
    <cellStyle name="Linked Cell" xfId="54" xr:uid="{00000000-0005-0000-0000-000033000000}"/>
    <cellStyle name="Neutral" xfId="55" xr:uid="{00000000-0005-0000-0000-000034000000}"/>
    <cellStyle name="Normal 3" xfId="56" xr:uid="{00000000-0005-0000-0000-000035000000}"/>
    <cellStyle name="Normal 3 2" xfId="57" xr:uid="{00000000-0005-0000-0000-000036000000}"/>
    <cellStyle name="Note" xfId="58" xr:uid="{00000000-0005-0000-0000-000038000000}"/>
    <cellStyle name="Output" xfId="59" xr:uid="{00000000-0005-0000-0000-000039000000}"/>
    <cellStyle name="Style 21" xfId="60" xr:uid="{00000000-0005-0000-0000-00003A000000}"/>
    <cellStyle name="Style 22" xfId="61" xr:uid="{00000000-0005-0000-0000-00003B000000}"/>
    <cellStyle name="Style 23" xfId="62" xr:uid="{00000000-0005-0000-0000-00003C000000}"/>
    <cellStyle name="Style 24" xfId="63" xr:uid="{00000000-0005-0000-0000-00003D000000}"/>
    <cellStyle name="Style 25" xfId="64" xr:uid="{00000000-0005-0000-0000-00003E000000}"/>
    <cellStyle name="Style 26" xfId="65" xr:uid="{00000000-0005-0000-0000-00003F000000}"/>
    <cellStyle name="Style 27" xfId="66" xr:uid="{00000000-0005-0000-0000-000040000000}"/>
    <cellStyle name="Style 28" xfId="67" xr:uid="{00000000-0005-0000-0000-000041000000}"/>
    <cellStyle name="Style 29" xfId="68" xr:uid="{00000000-0005-0000-0000-000042000000}"/>
    <cellStyle name="Style 30" xfId="69" xr:uid="{00000000-0005-0000-0000-000043000000}"/>
    <cellStyle name="Style 31" xfId="70" xr:uid="{00000000-0005-0000-0000-000044000000}"/>
    <cellStyle name="Style 32" xfId="71" xr:uid="{00000000-0005-0000-0000-000045000000}"/>
    <cellStyle name="Style 33" xfId="72" xr:uid="{00000000-0005-0000-0000-000046000000}"/>
    <cellStyle name="Style 34" xfId="73" xr:uid="{00000000-0005-0000-0000-000047000000}"/>
    <cellStyle name="Style 35" xfId="74" xr:uid="{00000000-0005-0000-0000-000048000000}"/>
    <cellStyle name="Style 36" xfId="75" xr:uid="{00000000-0005-0000-0000-000049000000}"/>
    <cellStyle name="Title" xfId="76" xr:uid="{00000000-0005-0000-0000-00004A000000}"/>
    <cellStyle name="Total" xfId="77" xr:uid="{00000000-0005-0000-0000-00004B000000}"/>
    <cellStyle name="Warning Text" xfId="78" xr:uid="{00000000-0005-0000-0000-00004C000000}"/>
    <cellStyle name="パーセント 2" xfId="79" xr:uid="{00000000-0005-0000-0000-00004E000000}"/>
    <cellStyle name="ハイパーリンク" xfId="2" builtinId="8"/>
    <cellStyle name="ハイパーリンク 2" xfId="80" xr:uid="{00000000-0005-0000-0000-000050000000}"/>
    <cellStyle name="桁区切り [0.00] 2" xfId="81" xr:uid="{00000000-0005-0000-0000-000051000000}"/>
    <cellStyle name="桁区切り [0.00] 3" xfId="82" xr:uid="{00000000-0005-0000-0000-000052000000}"/>
    <cellStyle name="桁区切り 2" xfId="83" xr:uid="{00000000-0005-0000-0000-000053000000}"/>
    <cellStyle name="桁区切り 2 2" xfId="84" xr:uid="{00000000-0005-0000-0000-000054000000}"/>
    <cellStyle name="桁区切り 3" xfId="85" xr:uid="{00000000-0005-0000-0000-000055000000}"/>
    <cellStyle name="桁区切り 4" xfId="86" xr:uid="{00000000-0005-0000-0000-000056000000}"/>
    <cellStyle name="桁区切り 5" xfId="87" xr:uid="{00000000-0005-0000-0000-000057000000}"/>
    <cellStyle name="標準" xfId="0" builtinId="0"/>
    <cellStyle name="標準 10" xfId="88" xr:uid="{00000000-0005-0000-0000-000059000000}"/>
    <cellStyle name="標準 11" xfId="89" xr:uid="{00000000-0005-0000-0000-00005A000000}"/>
    <cellStyle name="標準 2" xfId="1" xr:uid="{00000000-0005-0000-0000-00005B000000}"/>
    <cellStyle name="標準 2 2" xfId="90" xr:uid="{00000000-0005-0000-0000-00005C000000}"/>
    <cellStyle name="標準 2 3" xfId="91" xr:uid="{00000000-0005-0000-0000-00005D000000}"/>
    <cellStyle name="標準 3" xfId="92" xr:uid="{00000000-0005-0000-0000-00005E000000}"/>
    <cellStyle name="標準 3 2" xfId="93" xr:uid="{00000000-0005-0000-0000-00005F000000}"/>
    <cellStyle name="標準 4" xfId="94" xr:uid="{00000000-0005-0000-0000-000060000000}"/>
    <cellStyle name="標準 5" xfId="95" xr:uid="{00000000-0005-0000-0000-000061000000}"/>
    <cellStyle name="標準 6" xfId="96" xr:uid="{00000000-0005-0000-0000-000062000000}"/>
    <cellStyle name="標準 7" xfId="97" xr:uid="{00000000-0005-0000-0000-000063000000}"/>
    <cellStyle name="標準 8" xfId="98" xr:uid="{00000000-0005-0000-0000-000064000000}"/>
    <cellStyle name="標準 9" xfId="99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74523103946913E-2"/>
          <c:y val="9.6201179980707513E-2"/>
          <c:w val="0.66472648767927589"/>
          <c:h val="0.783975623473782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データ2020!$B$26</c:f>
              <c:strCache>
                <c:ptCount val="1"/>
                <c:pt idx="0">
                  <c:v>在来型ガス井</c:v>
                </c:pt>
              </c:strCache>
            </c:strRef>
          </c:tx>
          <c:invertIfNegative val="0"/>
          <c:cat>
            <c:numRef>
              <c:f>データ2020!$A$27:$A$45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8">
                  <c:v>2019</c:v>
                </c:pt>
              </c:numCache>
            </c:numRef>
          </c:cat>
          <c:val>
            <c:numRef>
              <c:f>データ2020!$B$27:$B$45</c:f>
              <c:numCache>
                <c:formatCode>0.0_ </c:formatCode>
                <c:ptCount val="19"/>
                <c:pt idx="0">
                  <c:v>5130.6224662198565</c:v>
                </c:pt>
                <c:pt idx="1">
                  <c:v>5035.9448161788923</c:v>
                </c:pt>
                <c:pt idx="2">
                  <c:v>5007.134001166427</c:v>
                </c:pt>
                <c:pt idx="3">
                  <c:v>4717.3663390410538</c:v>
                </c:pt>
                <c:pt idx="4">
                  <c:v>4597.8738339893534</c:v>
                </c:pt>
                <c:pt idx="5">
                  <c:v>4723.5702650437379</c:v>
                </c:pt>
                <c:pt idx="6">
                  <c:v>4242.7051548356831</c:v>
                </c:pt>
                <c:pt idx="7">
                  <c:v>4283.1042538531628</c:v>
                </c:pt>
                <c:pt idx="8">
                  <c:v>4079.2432227649579</c:v>
                </c:pt>
                <c:pt idx="9">
                  <c:v>3749.0419356220909</c:v>
                </c:pt>
                <c:pt idx="10">
                  <c:v>3478.3728115049807</c:v>
                </c:pt>
                <c:pt idx="11">
                  <c:v>3538.6962425310812</c:v>
                </c:pt>
                <c:pt idx="12">
                  <c:v>3044.9512363174535</c:v>
                </c:pt>
                <c:pt idx="13">
                  <c:v>2864.9272952395627</c:v>
                </c:pt>
                <c:pt idx="14">
                  <c:v>2652.0725241474674</c:v>
                </c:pt>
                <c:pt idx="15">
                  <c:v>2062.4638148923623</c:v>
                </c:pt>
                <c:pt idx="16">
                  <c:v>1743.6818607544355</c:v>
                </c:pt>
                <c:pt idx="17">
                  <c:v>2225.5298299629158</c:v>
                </c:pt>
                <c:pt idx="18">
                  <c:v>2147.0018579289394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0-42E6-9E53-347AAF10B3C3}"/>
            </c:ext>
          </c:extLst>
        </c:ser>
        <c:ser>
          <c:idx val="1"/>
          <c:order val="1"/>
          <c:tx>
            <c:strRef>
              <c:f>データ2020!$C$26</c:f>
              <c:strCache>
                <c:ptCount val="1"/>
                <c:pt idx="0">
                  <c:v>油井（随伴ガス）</c:v>
                </c:pt>
              </c:strCache>
            </c:strRef>
          </c:tx>
          <c:invertIfNegative val="0"/>
          <c:cat>
            <c:numRef>
              <c:f>データ2020!$A$27:$A$45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8">
                  <c:v>2019</c:v>
                </c:pt>
              </c:numCache>
            </c:numRef>
          </c:cat>
          <c:val>
            <c:numRef>
              <c:f>データ2020!$C$27:$C$45</c:f>
              <c:numCache>
                <c:formatCode>0.0_ </c:formatCode>
                <c:ptCount val="19"/>
                <c:pt idx="0">
                  <c:v>1803.0979937801428</c:v>
                </c:pt>
                <c:pt idx="1">
                  <c:v>1739.4368607525987</c:v>
                </c:pt>
                <c:pt idx="2">
                  <c:v>1765.1208087637115</c:v>
                </c:pt>
                <c:pt idx="3">
                  <c:v>1721.8939737450085</c:v>
                </c:pt>
                <c:pt idx="4">
                  <c:v>1693.7479257328307</c:v>
                </c:pt>
                <c:pt idx="5">
                  <c:v>1567.66831267828</c:v>
                </c:pt>
                <c:pt idx="6">
                  <c:v>1607.9694936957169</c:v>
                </c:pt>
                <c:pt idx="7">
                  <c:v>1587.4672756868465</c:v>
                </c:pt>
                <c:pt idx="8">
                  <c:v>1605.7759606947679</c:v>
                </c:pt>
                <c:pt idx="9">
                  <c:v>1651.2209497144306</c:v>
                </c:pt>
                <c:pt idx="10">
                  <c:v>1671.9410777233954</c:v>
                </c:pt>
                <c:pt idx="11">
                  <c:v>1405.3307396080418</c:v>
                </c:pt>
                <c:pt idx="12">
                  <c:v>1529.5298176617787</c:v>
                </c:pt>
                <c:pt idx="13">
                  <c:v>1697.987265734665</c:v>
                </c:pt>
                <c:pt idx="14">
                  <c:v>1850.1484418005002</c:v>
                </c:pt>
                <c:pt idx="15">
                  <c:v>1806.9889607818266</c:v>
                </c:pt>
                <c:pt idx="16">
                  <c:v>1759.5349547612946</c:v>
                </c:pt>
                <c:pt idx="17">
                  <c:v>1274.4902175514312</c:v>
                </c:pt>
                <c:pt idx="18">
                  <c:v>1308.689069566228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0-42E6-9E53-347AAF10B3C3}"/>
            </c:ext>
          </c:extLst>
        </c:ser>
        <c:ser>
          <c:idx val="3"/>
          <c:order val="2"/>
          <c:tx>
            <c:strRef>
              <c:f>データ2020!$E$26</c:f>
              <c:strCache>
                <c:ptCount val="1"/>
                <c:pt idx="0">
                  <c:v>CBM</c:v>
                </c:pt>
              </c:strCache>
            </c:strRef>
          </c:tx>
          <c:invertIfNegative val="0"/>
          <c:cat>
            <c:numRef>
              <c:f>データ2020!$A$27:$A$45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8">
                  <c:v>2019</c:v>
                </c:pt>
              </c:numCache>
            </c:numRef>
          </c:cat>
          <c:val>
            <c:numRef>
              <c:f>データ2020!$E$27:$E$45</c:f>
              <c:numCache>
                <c:formatCode>0.0_ 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53.415967023111378</c:v>
                </c:pt>
                <c:pt idx="3">
                  <c:v>344.15856414890646</c:v>
                </c:pt>
                <c:pt idx="4">
                  <c:v>346.65886914998822</c:v>
                </c:pt>
                <c:pt idx="5">
                  <c:v>369.17151915972869</c:v>
                </c:pt>
                <c:pt idx="6">
                  <c:v>565.92868424485926</c:v>
                </c:pt>
                <c:pt idx="7">
                  <c:v>572.29052424761187</c:v>
                </c:pt>
                <c:pt idx="8">
                  <c:v>568.87839324613549</c:v>
                </c:pt>
                <c:pt idx="9">
                  <c:v>542.44364623469801</c:v>
                </c:pt>
                <c:pt idx="10">
                  <c:v>503.47256521783652</c:v>
                </c:pt>
                <c:pt idx="11">
                  <c:v>435.64878518849133</c:v>
                </c:pt>
                <c:pt idx="12">
                  <c:v>403.49658917458009</c:v>
                </c:pt>
                <c:pt idx="13">
                  <c:v>369.90137616004455</c:v>
                </c:pt>
                <c:pt idx="14">
                  <c:v>335.75686014527128</c:v>
                </c:pt>
                <c:pt idx="15">
                  <c:v>303.11054613114624</c:v>
                </c:pt>
                <c:pt idx="16">
                  <c:v>278.93979912068835</c:v>
                </c:pt>
                <c:pt idx="17">
                  <c:v>277.54659012008551</c:v>
                </c:pt>
                <c:pt idx="18">
                  <c:v>257.10889611124281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70-42E6-9E53-347AAF10B3C3}"/>
            </c:ext>
          </c:extLst>
        </c:ser>
        <c:ser>
          <c:idx val="2"/>
          <c:order val="3"/>
          <c:tx>
            <c:strRef>
              <c:f>データ2020!$D$26</c:f>
              <c:strCache>
                <c:ptCount val="1"/>
                <c:pt idx="0">
                  <c:v>シェールガス</c:v>
                </c:pt>
              </c:strCache>
            </c:strRef>
          </c:tx>
          <c:invertIfNegative val="0"/>
          <c:cat>
            <c:numRef>
              <c:f>データ2020!$A$27:$A$45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8">
                  <c:v>2019</c:v>
                </c:pt>
              </c:numCache>
            </c:numRef>
          </c:cat>
          <c:val>
            <c:numRef>
              <c:f>データ2020!$D$27:$D$45</c:f>
              <c:numCache>
                <c:formatCode>0.0_ 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563.21103524368345</c:v>
                </c:pt>
                <c:pt idx="7">
                  <c:v>812.19868035141246</c:v>
                </c:pt>
                <c:pt idx="8">
                  <c:v>1120.203145484676</c:v>
                </c:pt>
                <c:pt idx="9">
                  <c:v>1646.2455267122778</c:v>
                </c:pt>
                <c:pt idx="10">
                  <c:v>2405.7781900409032</c:v>
                </c:pt>
                <c:pt idx="11">
                  <c:v>2980.798815289696</c:v>
                </c:pt>
                <c:pt idx="12">
                  <c:v>3376.9042934610789</c:v>
                </c:pt>
                <c:pt idx="13">
                  <c:v>3954.906889711162</c:v>
                </c:pt>
                <c:pt idx="14">
                  <c:v>4476.8672789369975</c:v>
                </c:pt>
                <c:pt idx="15">
                  <c:v>5050.8535391853429</c:v>
                </c:pt>
                <c:pt idx="16">
                  <c:v>5639.5113684400367</c:v>
                </c:pt>
                <c:pt idx="17">
                  <c:v>6785.5611869358954</c:v>
                </c:pt>
                <c:pt idx="18">
                  <c:v>7859.76579540067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70-42E6-9E53-347AAF10B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183234560"/>
        <c:axId val="183236096"/>
      </c:barChart>
      <c:lineChart>
        <c:grouping val="standard"/>
        <c:varyColors val="0"/>
        <c:ser>
          <c:idx val="4"/>
          <c:order val="4"/>
          <c:tx>
            <c:strRef>
              <c:f>データ2020!$G$26</c:f>
              <c:strCache>
                <c:ptCount val="1"/>
                <c:pt idx="0">
                  <c:v>シェールガス・CBM
のシェア（右軸）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データ2020!$A$26:$A$43</c:f>
              <c:strCache>
                <c:ptCount val="18"/>
                <c:pt idx="0">
                  <c:v>億m3 換算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データ2020!$G$27:$G$45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7.8257461821143477E-3</c:v>
                </c:pt>
                <c:pt idx="3">
                  <c:v>5.073526644788471E-2</c:v>
                </c:pt>
                <c:pt idx="4">
                  <c:v>5.2221183244686775E-2</c:v>
                </c:pt>
                <c:pt idx="5">
                  <c:v>5.542774600809737E-2</c:v>
                </c:pt>
                <c:pt idx="6">
                  <c:v>0.16177216386735202</c:v>
                </c:pt>
                <c:pt idx="7">
                  <c:v>0.19083082214380984</c:v>
                </c:pt>
                <c:pt idx="8">
                  <c:v>0.22905593541025787</c:v>
                </c:pt>
                <c:pt idx="9">
                  <c:v>0.28840466458843639</c:v>
                </c:pt>
                <c:pt idx="10">
                  <c:v>0.36096873537739665</c:v>
                </c:pt>
                <c:pt idx="11">
                  <c:v>0.40864278298046591</c:v>
                </c:pt>
                <c:pt idx="12">
                  <c:v>0.45247807345645707</c:v>
                </c:pt>
                <c:pt idx="13">
                  <c:v>0.48660476368683442</c:v>
                </c:pt>
                <c:pt idx="14">
                  <c:v>0.51666174636477191</c:v>
                </c:pt>
                <c:pt idx="15">
                  <c:v>0.58047514606380823</c:v>
                </c:pt>
                <c:pt idx="16">
                  <c:v>0.62817445681504203</c:v>
                </c:pt>
                <c:pt idx="17">
                  <c:v>0.66865686788876644</c:v>
                </c:pt>
                <c:pt idx="18">
                  <c:v>0.70138938578845034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70-42E6-9E53-347AAF10B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58912"/>
        <c:axId val="183237632"/>
      </c:lineChart>
      <c:catAx>
        <c:axId val="18323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 sz="1050" b="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83236096"/>
        <c:crosses val="autoZero"/>
        <c:auto val="0"/>
        <c:lblAlgn val="ctr"/>
        <c:lblOffset val="100"/>
        <c:tickLblSkip val="2"/>
        <c:noMultiLvlLbl val="1"/>
      </c:catAx>
      <c:valAx>
        <c:axId val="183236096"/>
        <c:scaling>
          <c:orientation val="minMax"/>
        </c:scaling>
        <c:delete val="0"/>
        <c:axPos val="l"/>
        <c:numFmt formatCode="#,##0_);\(#,##0\)" sourceLinked="0"/>
        <c:majorTickMark val="out"/>
        <c:minorTickMark val="none"/>
        <c:tickLblPos val="nextTo"/>
        <c:txPr>
          <a:bodyPr/>
          <a:lstStyle/>
          <a:p>
            <a:pPr>
              <a:defRPr lang="ja-JP" sz="1050" b="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83234560"/>
        <c:crossesAt val="1"/>
        <c:crossBetween val="between"/>
      </c:valAx>
      <c:valAx>
        <c:axId val="183237632"/>
        <c:scaling>
          <c:orientation val="minMax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83558912"/>
        <c:crosses val="max"/>
        <c:crossBetween val="between"/>
      </c:valAx>
      <c:catAx>
        <c:axId val="18355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32376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607890974792693"/>
          <c:y val="0.21352476239615348"/>
          <c:w val="0.21798069256167663"/>
          <c:h val="0.5926413383367507"/>
        </c:manualLayout>
      </c:layout>
      <c:overlay val="0"/>
      <c:txPr>
        <a:bodyPr/>
        <a:lstStyle/>
        <a:p>
          <a:pPr>
            <a:defRPr lang="ja-JP"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74523103946913E-2"/>
          <c:y val="9.6201179980707513E-2"/>
          <c:w val="0.66472648767927589"/>
          <c:h val="0.783975623473782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データ2019!$B$25</c:f>
              <c:strCache>
                <c:ptCount val="1"/>
                <c:pt idx="0">
                  <c:v>在来型ガス井</c:v>
                </c:pt>
              </c:strCache>
            </c:strRef>
          </c:tx>
          <c:invertIfNegative val="0"/>
          <c:cat>
            <c:numRef>
              <c:f>データ2019!$A$26:$A$43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データ2019!$B$26:$B$43</c:f>
              <c:numCache>
                <c:formatCode>0.0_ </c:formatCode>
                <c:ptCount val="18"/>
                <c:pt idx="0">
                  <c:v>5130.6224662198565</c:v>
                </c:pt>
                <c:pt idx="1">
                  <c:v>5035.9448161788923</c:v>
                </c:pt>
                <c:pt idx="2">
                  <c:v>5007.134001166427</c:v>
                </c:pt>
                <c:pt idx="3">
                  <c:v>4717.3663390410538</c:v>
                </c:pt>
                <c:pt idx="4">
                  <c:v>4597.8738339893534</c:v>
                </c:pt>
                <c:pt idx="5">
                  <c:v>4723.5702650437379</c:v>
                </c:pt>
                <c:pt idx="6">
                  <c:v>4242.7051548356831</c:v>
                </c:pt>
                <c:pt idx="7">
                  <c:v>4283.1042538531628</c:v>
                </c:pt>
                <c:pt idx="8">
                  <c:v>4079.2432227649579</c:v>
                </c:pt>
                <c:pt idx="9">
                  <c:v>3749.0419356220909</c:v>
                </c:pt>
                <c:pt idx="10">
                  <c:v>3478.3728115049807</c:v>
                </c:pt>
                <c:pt idx="11">
                  <c:v>3538.6962425310812</c:v>
                </c:pt>
                <c:pt idx="12">
                  <c:v>3044.9512363174535</c:v>
                </c:pt>
                <c:pt idx="13">
                  <c:v>2864.9272952395627</c:v>
                </c:pt>
                <c:pt idx="14">
                  <c:v>2652.0725241474674</c:v>
                </c:pt>
                <c:pt idx="15" formatCode="0.0_);[Red]\(0.0\)">
                  <c:v>2062.4638148923623</c:v>
                </c:pt>
                <c:pt idx="16" formatCode="0.0_);[Red]\(0.0\)">
                  <c:v>1743.6818607544355</c:v>
                </c:pt>
                <c:pt idx="17" formatCode="0.0_);[Red]\(0.0\)">
                  <c:v>1797.0502837775264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C-4853-9AB8-4F5D14FAF264}"/>
            </c:ext>
          </c:extLst>
        </c:ser>
        <c:ser>
          <c:idx val="1"/>
          <c:order val="1"/>
          <c:tx>
            <c:strRef>
              <c:f>データ2019!$C$25</c:f>
              <c:strCache>
                <c:ptCount val="1"/>
                <c:pt idx="0">
                  <c:v>油井（随伴ガス）</c:v>
                </c:pt>
              </c:strCache>
            </c:strRef>
          </c:tx>
          <c:invertIfNegative val="0"/>
          <c:cat>
            <c:numRef>
              <c:f>データ2019!$A$26:$A$43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データ2019!$C$26:$C$43</c:f>
              <c:numCache>
                <c:formatCode>0.0_ </c:formatCode>
                <c:ptCount val="18"/>
                <c:pt idx="0">
                  <c:v>1803.0979937801428</c:v>
                </c:pt>
                <c:pt idx="1">
                  <c:v>1739.4368607525987</c:v>
                </c:pt>
                <c:pt idx="2">
                  <c:v>1765.1208087637115</c:v>
                </c:pt>
                <c:pt idx="3">
                  <c:v>1721.8939737450085</c:v>
                </c:pt>
                <c:pt idx="4">
                  <c:v>1693.7479257328307</c:v>
                </c:pt>
                <c:pt idx="5">
                  <c:v>1567.66831267828</c:v>
                </c:pt>
                <c:pt idx="6">
                  <c:v>1607.9694936957169</c:v>
                </c:pt>
                <c:pt idx="7">
                  <c:v>1587.4672756868465</c:v>
                </c:pt>
                <c:pt idx="8">
                  <c:v>1605.7759606947679</c:v>
                </c:pt>
                <c:pt idx="9">
                  <c:v>1651.2209497144306</c:v>
                </c:pt>
                <c:pt idx="10">
                  <c:v>1671.9410777233954</c:v>
                </c:pt>
                <c:pt idx="11">
                  <c:v>1405.3307396080418</c:v>
                </c:pt>
                <c:pt idx="12">
                  <c:v>1529.5298176617787</c:v>
                </c:pt>
                <c:pt idx="13">
                  <c:v>1697.987265734665</c:v>
                </c:pt>
                <c:pt idx="14">
                  <c:v>1850.1484418005002</c:v>
                </c:pt>
                <c:pt idx="15" formatCode="0.0_);[Red]\(0.0\)">
                  <c:v>1806.9889607818266</c:v>
                </c:pt>
                <c:pt idx="16" formatCode="0.0_);[Red]\(0.0\)">
                  <c:v>1759.5349547612946</c:v>
                </c:pt>
                <c:pt idx="17" formatCode="0.0_);[Red]\(0.0\)">
                  <c:v>1776.0267797684301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C-4853-9AB8-4F5D14FAF264}"/>
            </c:ext>
          </c:extLst>
        </c:ser>
        <c:ser>
          <c:idx val="3"/>
          <c:order val="2"/>
          <c:tx>
            <c:strRef>
              <c:f>データ2019!$E$25</c:f>
              <c:strCache>
                <c:ptCount val="1"/>
                <c:pt idx="0">
                  <c:v>CBM</c:v>
                </c:pt>
              </c:strCache>
            </c:strRef>
          </c:tx>
          <c:invertIfNegative val="0"/>
          <c:cat>
            <c:numRef>
              <c:f>データ2019!$A$26:$A$43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データ2019!$E$26:$E$43</c:f>
              <c:numCache>
                <c:formatCode>0.0_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53.415967023111378</c:v>
                </c:pt>
                <c:pt idx="3">
                  <c:v>344.15856414890646</c:v>
                </c:pt>
                <c:pt idx="4">
                  <c:v>346.65886914998822</c:v>
                </c:pt>
                <c:pt idx="5">
                  <c:v>369.17151915972869</c:v>
                </c:pt>
                <c:pt idx="6">
                  <c:v>565.92868424485926</c:v>
                </c:pt>
                <c:pt idx="7">
                  <c:v>572.29052424761187</c:v>
                </c:pt>
                <c:pt idx="8">
                  <c:v>568.87839324613549</c:v>
                </c:pt>
                <c:pt idx="9">
                  <c:v>542.44364623469801</c:v>
                </c:pt>
                <c:pt idx="10">
                  <c:v>503.47256521783652</c:v>
                </c:pt>
                <c:pt idx="11">
                  <c:v>435.64878518849133</c:v>
                </c:pt>
                <c:pt idx="12">
                  <c:v>403.49658917458009</c:v>
                </c:pt>
                <c:pt idx="13">
                  <c:v>369.90137616004455</c:v>
                </c:pt>
                <c:pt idx="14">
                  <c:v>335.75686014527128</c:v>
                </c:pt>
                <c:pt idx="15" formatCode="0.0_);[Red]\(0.0\)">
                  <c:v>303.11054613114624</c:v>
                </c:pt>
                <c:pt idx="16" formatCode="0.0_);[Red]\(0.0\)">
                  <c:v>278.93979912068835</c:v>
                </c:pt>
                <c:pt idx="17" formatCode="0.0_);[Red]\(0.0\)">
                  <c:v>269.75248711671327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6C-4853-9AB8-4F5D14FAF264}"/>
            </c:ext>
          </c:extLst>
        </c:ser>
        <c:ser>
          <c:idx val="2"/>
          <c:order val="3"/>
          <c:tx>
            <c:strRef>
              <c:f>データ2019!$D$25</c:f>
              <c:strCache>
                <c:ptCount val="1"/>
                <c:pt idx="0">
                  <c:v>シェールガス</c:v>
                </c:pt>
              </c:strCache>
            </c:strRef>
          </c:tx>
          <c:invertIfNegative val="0"/>
          <c:cat>
            <c:numRef>
              <c:f>データ2019!$A$26:$A$43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データ2019!$D$26:$D$43</c:f>
              <c:numCache>
                <c:formatCode>0.0_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563.21103524368345</c:v>
                </c:pt>
                <c:pt idx="7">
                  <c:v>812.19868035141246</c:v>
                </c:pt>
                <c:pt idx="8">
                  <c:v>1120.203145484676</c:v>
                </c:pt>
                <c:pt idx="9">
                  <c:v>1646.2455267122778</c:v>
                </c:pt>
                <c:pt idx="10">
                  <c:v>2405.7781900409032</c:v>
                </c:pt>
                <c:pt idx="11">
                  <c:v>2980.798815289696</c:v>
                </c:pt>
                <c:pt idx="12">
                  <c:v>3376.9042934610789</c:v>
                </c:pt>
                <c:pt idx="13">
                  <c:v>3954.906889711162</c:v>
                </c:pt>
                <c:pt idx="14">
                  <c:v>4476.8672789369975</c:v>
                </c:pt>
                <c:pt idx="15" formatCode="0.0_);[Red]\(0.0\)">
                  <c:v>5050.8535391853429</c:v>
                </c:pt>
                <c:pt idx="16" formatCode="0.0_);[Red]\(0.0\)">
                  <c:v>5639.5113684400367</c:v>
                </c:pt>
                <c:pt idx="17" formatCode="0.0_);[Red]\(0.0\)">
                  <c:v>6664.7832958836389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6C-4853-9AB8-4F5D14FAF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183234560"/>
        <c:axId val="183236096"/>
      </c:barChart>
      <c:lineChart>
        <c:grouping val="standard"/>
        <c:varyColors val="0"/>
        <c:ser>
          <c:idx val="4"/>
          <c:order val="4"/>
          <c:tx>
            <c:strRef>
              <c:f>データ2019!$G$25</c:f>
              <c:strCache>
                <c:ptCount val="1"/>
                <c:pt idx="0">
                  <c:v>シェールガス・CBM
のシェア（右軸）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データ2019!$A$26:$A$43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データ2019!$G$26:$G$43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7.8257461821143477E-3</c:v>
                </c:pt>
                <c:pt idx="3">
                  <c:v>5.073526644788471E-2</c:v>
                </c:pt>
                <c:pt idx="4">
                  <c:v>5.2221183244686775E-2</c:v>
                </c:pt>
                <c:pt idx="5">
                  <c:v>5.542774600809737E-2</c:v>
                </c:pt>
                <c:pt idx="6">
                  <c:v>0.16177216386735202</c:v>
                </c:pt>
                <c:pt idx="7">
                  <c:v>0.19083082214380984</c:v>
                </c:pt>
                <c:pt idx="8">
                  <c:v>0.22905593541025787</c:v>
                </c:pt>
                <c:pt idx="9">
                  <c:v>0.28840466458843639</c:v>
                </c:pt>
                <c:pt idx="10">
                  <c:v>0.36096873537739665</c:v>
                </c:pt>
                <c:pt idx="11">
                  <c:v>0.40864278298046591</c:v>
                </c:pt>
                <c:pt idx="12">
                  <c:v>0.45247807345645707</c:v>
                </c:pt>
                <c:pt idx="13">
                  <c:v>0.48660476368683442</c:v>
                </c:pt>
                <c:pt idx="14">
                  <c:v>0.51666174636477191</c:v>
                </c:pt>
                <c:pt idx="15">
                  <c:v>0.58047514606380823</c:v>
                </c:pt>
                <c:pt idx="16">
                  <c:v>0.62817445681504203</c:v>
                </c:pt>
                <c:pt idx="17">
                  <c:v>0.6599534912708197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6C-4853-9AB8-4F5D14FAF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58912"/>
        <c:axId val="183237632"/>
      </c:lineChart>
      <c:catAx>
        <c:axId val="18323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 sz="1050" b="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83236096"/>
        <c:crosses val="autoZero"/>
        <c:auto val="0"/>
        <c:lblAlgn val="ctr"/>
        <c:lblOffset val="100"/>
        <c:tickLblSkip val="2"/>
        <c:noMultiLvlLbl val="1"/>
      </c:catAx>
      <c:valAx>
        <c:axId val="183236096"/>
        <c:scaling>
          <c:orientation val="minMax"/>
        </c:scaling>
        <c:delete val="0"/>
        <c:axPos val="l"/>
        <c:numFmt formatCode="#,##0_);\(#,##0\)" sourceLinked="0"/>
        <c:majorTickMark val="out"/>
        <c:minorTickMark val="none"/>
        <c:tickLblPos val="nextTo"/>
        <c:txPr>
          <a:bodyPr/>
          <a:lstStyle/>
          <a:p>
            <a:pPr>
              <a:defRPr lang="ja-JP" sz="1050" b="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83234560"/>
        <c:crossesAt val="1"/>
        <c:crossBetween val="between"/>
      </c:valAx>
      <c:valAx>
        <c:axId val="183237632"/>
        <c:scaling>
          <c:orientation val="minMax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83558912"/>
        <c:crosses val="max"/>
        <c:crossBetween val="between"/>
      </c:valAx>
      <c:catAx>
        <c:axId val="18355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32376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607890974792693"/>
          <c:y val="0.21352476239615348"/>
          <c:w val="0.21798069256167663"/>
          <c:h val="0.5926413383367507"/>
        </c:manualLayout>
      </c:layout>
      <c:overlay val="0"/>
      <c:txPr>
        <a:bodyPr/>
        <a:lstStyle/>
        <a:p>
          <a:pPr>
            <a:defRPr lang="ja-JP"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526677</xdr:colOff>
      <xdr:row>2</xdr:row>
      <xdr:rowOff>56030</xdr:rowOff>
    </xdr:from>
    <xdr:to>
      <xdr:col>11</xdr:col>
      <xdr:colOff>207553</xdr:colOff>
      <xdr:row>23</xdr:row>
      <xdr:rowOff>156883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DD8E7C6-F852-46CC-BCA9-D997F94C15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0.03825</cdr:x>
      <cdr:y>3.03392E-7</cdr:y>
    </cdr:from>
    <cdr:to>
      <cdr:x>0.13584</cdr:x>
      <cdr:y>0.07407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6225" y="1"/>
          <a:ext cx="704850" cy="244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2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200">
              <a:latin typeface="ＭＳ Ｐゴシック" pitchFamily="50" charset="-128"/>
              <a:ea typeface="ＭＳ Ｐゴシック" pitchFamily="50" charset="-128"/>
            </a:rPr>
            <a:t>億㎥</a:t>
          </a:r>
          <a:r>
            <a:rPr lang="en-US" altLang="ja-JP" sz="1200">
              <a:latin typeface="ＭＳ Ｐゴシック" pitchFamily="50" charset="-128"/>
              <a:ea typeface="ＭＳ Ｐゴシック" pitchFamily="50" charset="-128"/>
            </a:rPr>
            <a:t>)</a:t>
          </a:r>
        </a:p>
      </cdr:txBody>
    </cdr:sp>
  </cdr:relSizeAnchor>
  <cdr:relSizeAnchor xmlns:cdr="http://schemas.openxmlformats.org/drawingml/2006/chartDrawing">
    <cdr:from>
      <cdr:x>0.75722</cdr:x>
      <cdr:y>0.88745</cdr:y>
    </cdr:from>
    <cdr:to>
      <cdr:x>0.82206</cdr:x>
      <cdr:y>0.96339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3000000}"/>
            </a:ext>
          </a:extLst>
        </cdr:cNvPr>
        <cdr:cNvSpPr txBox="1"/>
      </cdr:nvSpPr>
      <cdr:spPr>
        <a:xfrm xmlns:a="http://schemas.openxmlformats.org/drawingml/2006/main">
          <a:off x="5452036" y="3222065"/>
          <a:ext cx="466794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>
              <a:latin typeface="+mn-ea"/>
              <a:ea typeface="+mn-ea"/>
            </a:rPr>
            <a:t>（年）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526677</xdr:colOff>
      <xdr:row>2</xdr:row>
      <xdr:rowOff>56030</xdr:rowOff>
    </xdr:from>
    <xdr:to>
      <xdr:col>11</xdr:col>
      <xdr:colOff>207553</xdr:colOff>
      <xdr:row>23</xdr:row>
      <xdr:rowOff>156883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1FEF7F75-9CA3-4307-9B5A-97D68817B590}"/>
            </a:ext>
          </a:extLst>
        </xdr:cNvPr>
        <xdr:cNvGrpSpPr/>
      </xdr:nvGrpSpPr>
      <xdr:grpSpPr>
        <a:xfrm>
          <a:off x="526677" y="392206"/>
          <a:ext cx="7076758" cy="3630706"/>
          <a:chOff x="526677" y="392206"/>
          <a:chExt cx="7200023" cy="3630706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aphicFramePr/>
        </xdr:nvGraphicFramePr>
        <xdr:xfrm>
          <a:off x="526677" y="392206"/>
          <a:ext cx="7200023" cy="36307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D2144698-86F6-4D0B-A499-2498210D2D4A}"/>
              </a:ext>
            </a:extLst>
          </xdr:cNvPr>
          <xdr:cNvSpPr txBox="1"/>
        </xdr:nvSpPr>
        <xdr:spPr>
          <a:xfrm>
            <a:off x="5401234" y="3597088"/>
            <a:ext cx="537882" cy="2577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en-US" altLang="ja-JP" sz="1050">
                <a:latin typeface="+mj-ea"/>
                <a:ea typeface="+mj-ea"/>
              </a:rPr>
              <a:t>2018</a:t>
            </a:r>
            <a:endParaRPr kumimoji="1" lang="ja-JP" altLang="en-US" sz="1050">
              <a:latin typeface="+mj-ea"/>
              <a:ea typeface="+mj-ea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69368421-E076-4C22-90AC-4ABA642BD922}"/>
              </a:ext>
            </a:extLst>
          </xdr:cNvPr>
          <xdr:cNvSpPr txBox="1"/>
        </xdr:nvSpPr>
        <xdr:spPr>
          <a:xfrm>
            <a:off x="5206251" y="3637431"/>
            <a:ext cx="374277" cy="2622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endParaRPr kumimoji="1" lang="ja-JP" altLang="en-US" sz="1050">
              <a:latin typeface="+mj-ea"/>
              <a:ea typeface="+mj-ea"/>
            </a:endParaRP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0.03825</cdr:x>
      <cdr:y>3.03392E-7</cdr:y>
    </cdr:from>
    <cdr:to>
      <cdr:x>0.13584</cdr:x>
      <cdr:y>0.07407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6225" y="1"/>
          <a:ext cx="704850" cy="244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2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200">
              <a:latin typeface="ＭＳ Ｐゴシック" pitchFamily="50" charset="-128"/>
              <a:ea typeface="ＭＳ Ｐゴシック" pitchFamily="50" charset="-128"/>
            </a:rPr>
            <a:t>億㎥</a:t>
          </a:r>
          <a:r>
            <a:rPr lang="en-US" altLang="ja-JP" sz="1200">
              <a:latin typeface="ＭＳ Ｐゴシック" pitchFamily="50" charset="-128"/>
              <a:ea typeface="ＭＳ Ｐゴシック" pitchFamily="50" charset="-128"/>
            </a:rPr>
            <a:t>)</a:t>
          </a:r>
        </a:p>
      </cdr:txBody>
    </cdr:sp>
  </cdr:relSizeAnchor>
  <cdr:relSizeAnchor xmlns:cdr="http://schemas.openxmlformats.org/drawingml/2006/chartDrawing">
    <cdr:from>
      <cdr:x>0.75722</cdr:x>
      <cdr:y>0.88745</cdr:y>
    </cdr:from>
    <cdr:to>
      <cdr:x>0.82206</cdr:x>
      <cdr:y>0.96339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3000000}"/>
            </a:ext>
          </a:extLst>
        </cdr:cNvPr>
        <cdr:cNvSpPr txBox="1"/>
      </cdr:nvSpPr>
      <cdr:spPr>
        <a:xfrm xmlns:a="http://schemas.openxmlformats.org/drawingml/2006/main">
          <a:off x="5452036" y="3222065"/>
          <a:ext cx="466794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>
              <a:latin typeface="+mn-ea"/>
              <a:ea typeface="+mn-ea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eejfsrv3\&#29987;&#26989;su\My%20Documents&#8545;\&#9632;&#21508;&#31278;&#21442;&#32771;&#24773;&#22577;&#65288;&#26032;&#32862;&#12473;&#12463;&#12521;&#12483;&#12503;&#31561;&#65289;\statistical_review_of_world_energy_full_repor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 Consumption – barre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ia.gov/dnav/ng/ng_prod_sum_dc_NUS_mmcf_a.ht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ia.gov/dnav/ng/ng_prod_sum_dc_NUS_mmcf_a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09F44-E878-4BB3-8A74-657A9A0C9F9B}">
  <sheetPr>
    <tabColor rgb="FFFFFF00"/>
  </sheetPr>
  <dimension ref="A1:C26"/>
  <sheetViews>
    <sheetView showGridLines="0" tabSelected="1" zoomScaleNormal="100" workbookViewId="0">
      <selection activeCell="A2" sqref="A2"/>
    </sheetView>
  </sheetViews>
  <sheetFormatPr defaultColWidth="8.875" defaultRowHeight="13.5" x14ac:dyDescent="0.15"/>
  <sheetData>
    <row r="1" spans="1:1" x14ac:dyDescent="0.15">
      <c r="A1" s="16" t="s">
        <v>32</v>
      </c>
    </row>
    <row r="24" spans="1:3" x14ac:dyDescent="0.15">
      <c r="C24" s="2"/>
    </row>
    <row r="25" spans="1:3" ht="14.25" x14ac:dyDescent="0.2">
      <c r="C25" s="1"/>
    </row>
    <row r="26" spans="1:3" ht="14.25" x14ac:dyDescent="0.2">
      <c r="A26" t="s">
        <v>19</v>
      </c>
      <c r="C26" s="1"/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E6908-96B9-4491-BEA5-8DFAE2F88BB8}">
  <sheetPr>
    <tabColor rgb="FFFFFF00"/>
  </sheetPr>
  <dimension ref="A1:J45"/>
  <sheetViews>
    <sheetView zoomScale="115" zoomScaleNormal="80" workbookViewId="0">
      <selection activeCell="A2" sqref="A2"/>
    </sheetView>
  </sheetViews>
  <sheetFormatPr defaultColWidth="8" defaultRowHeight="12.75" x14ac:dyDescent="0.2"/>
  <cols>
    <col min="1" max="1" width="13.125" style="1" customWidth="1"/>
    <col min="2" max="7" width="16.625" style="1" customWidth="1"/>
    <col min="8" max="8" width="8" style="1"/>
    <col min="9" max="9" width="10.5" style="1" customWidth="1"/>
    <col min="10" max="10" width="10.125" style="1" bestFit="1" customWidth="1"/>
    <col min="11" max="250" width="8" style="1"/>
    <col min="251" max="251" width="13.125" style="1" customWidth="1"/>
    <col min="252" max="263" width="16.625" style="1" customWidth="1"/>
    <col min="264" max="506" width="8" style="1"/>
    <col min="507" max="507" width="13.125" style="1" customWidth="1"/>
    <col min="508" max="519" width="16.625" style="1" customWidth="1"/>
    <col min="520" max="762" width="8" style="1"/>
    <col min="763" max="763" width="13.125" style="1" customWidth="1"/>
    <col min="764" max="775" width="16.625" style="1" customWidth="1"/>
    <col min="776" max="1018" width="8" style="1"/>
    <col min="1019" max="1019" width="13.125" style="1" customWidth="1"/>
    <col min="1020" max="1031" width="16.625" style="1" customWidth="1"/>
    <col min="1032" max="1274" width="8" style="1"/>
    <col min="1275" max="1275" width="13.125" style="1" customWidth="1"/>
    <col min="1276" max="1287" width="16.625" style="1" customWidth="1"/>
    <col min="1288" max="1530" width="8" style="1"/>
    <col min="1531" max="1531" width="13.125" style="1" customWidth="1"/>
    <col min="1532" max="1543" width="16.625" style="1" customWidth="1"/>
    <col min="1544" max="1786" width="8" style="1"/>
    <col min="1787" max="1787" width="13.125" style="1" customWidth="1"/>
    <col min="1788" max="1799" width="16.625" style="1" customWidth="1"/>
    <col min="1800" max="2042" width="8" style="1"/>
    <col min="2043" max="2043" width="13.125" style="1" customWidth="1"/>
    <col min="2044" max="2055" width="16.625" style="1" customWidth="1"/>
    <col min="2056" max="2298" width="8" style="1"/>
    <col min="2299" max="2299" width="13.125" style="1" customWidth="1"/>
    <col min="2300" max="2311" width="16.625" style="1" customWidth="1"/>
    <col min="2312" max="2554" width="8" style="1"/>
    <col min="2555" max="2555" width="13.125" style="1" customWidth="1"/>
    <col min="2556" max="2567" width="16.625" style="1" customWidth="1"/>
    <col min="2568" max="2810" width="8" style="1"/>
    <col min="2811" max="2811" width="13.125" style="1" customWidth="1"/>
    <col min="2812" max="2823" width="16.625" style="1" customWidth="1"/>
    <col min="2824" max="3066" width="8" style="1"/>
    <col min="3067" max="3067" width="13.125" style="1" customWidth="1"/>
    <col min="3068" max="3079" width="16.625" style="1" customWidth="1"/>
    <col min="3080" max="3322" width="8" style="1"/>
    <col min="3323" max="3323" width="13.125" style="1" customWidth="1"/>
    <col min="3324" max="3335" width="16.625" style="1" customWidth="1"/>
    <col min="3336" max="3578" width="8" style="1"/>
    <col min="3579" max="3579" width="13.125" style="1" customWidth="1"/>
    <col min="3580" max="3591" width="16.625" style="1" customWidth="1"/>
    <col min="3592" max="3834" width="8" style="1"/>
    <col min="3835" max="3835" width="13.125" style="1" customWidth="1"/>
    <col min="3836" max="3847" width="16.625" style="1" customWidth="1"/>
    <col min="3848" max="4090" width="8" style="1"/>
    <col min="4091" max="4091" width="13.125" style="1" customWidth="1"/>
    <col min="4092" max="4103" width="16.625" style="1" customWidth="1"/>
    <col min="4104" max="4346" width="8" style="1"/>
    <col min="4347" max="4347" width="13.125" style="1" customWidth="1"/>
    <col min="4348" max="4359" width="16.625" style="1" customWidth="1"/>
    <col min="4360" max="4602" width="8" style="1"/>
    <col min="4603" max="4603" width="13.125" style="1" customWidth="1"/>
    <col min="4604" max="4615" width="16.625" style="1" customWidth="1"/>
    <col min="4616" max="4858" width="8" style="1"/>
    <col min="4859" max="4859" width="13.125" style="1" customWidth="1"/>
    <col min="4860" max="4871" width="16.625" style="1" customWidth="1"/>
    <col min="4872" max="5114" width="8" style="1"/>
    <col min="5115" max="5115" width="13.125" style="1" customWidth="1"/>
    <col min="5116" max="5127" width="16.625" style="1" customWidth="1"/>
    <col min="5128" max="5370" width="8" style="1"/>
    <col min="5371" max="5371" width="13.125" style="1" customWidth="1"/>
    <col min="5372" max="5383" width="16.625" style="1" customWidth="1"/>
    <col min="5384" max="5626" width="8" style="1"/>
    <col min="5627" max="5627" width="13.125" style="1" customWidth="1"/>
    <col min="5628" max="5639" width="16.625" style="1" customWidth="1"/>
    <col min="5640" max="5882" width="8" style="1"/>
    <col min="5883" max="5883" width="13.125" style="1" customWidth="1"/>
    <col min="5884" max="5895" width="16.625" style="1" customWidth="1"/>
    <col min="5896" max="6138" width="8" style="1"/>
    <col min="6139" max="6139" width="13.125" style="1" customWidth="1"/>
    <col min="6140" max="6151" width="16.625" style="1" customWidth="1"/>
    <col min="6152" max="6394" width="8" style="1"/>
    <col min="6395" max="6395" width="13.125" style="1" customWidth="1"/>
    <col min="6396" max="6407" width="16.625" style="1" customWidth="1"/>
    <col min="6408" max="6650" width="8" style="1"/>
    <col min="6651" max="6651" width="13.125" style="1" customWidth="1"/>
    <col min="6652" max="6663" width="16.625" style="1" customWidth="1"/>
    <col min="6664" max="6906" width="8" style="1"/>
    <col min="6907" max="6907" width="13.125" style="1" customWidth="1"/>
    <col min="6908" max="6919" width="16.625" style="1" customWidth="1"/>
    <col min="6920" max="7162" width="8" style="1"/>
    <col min="7163" max="7163" width="13.125" style="1" customWidth="1"/>
    <col min="7164" max="7175" width="16.625" style="1" customWidth="1"/>
    <col min="7176" max="7418" width="8" style="1"/>
    <col min="7419" max="7419" width="13.125" style="1" customWidth="1"/>
    <col min="7420" max="7431" width="16.625" style="1" customWidth="1"/>
    <col min="7432" max="7674" width="8" style="1"/>
    <col min="7675" max="7675" width="13.125" style="1" customWidth="1"/>
    <col min="7676" max="7687" width="16.625" style="1" customWidth="1"/>
    <col min="7688" max="7930" width="8" style="1"/>
    <col min="7931" max="7931" width="13.125" style="1" customWidth="1"/>
    <col min="7932" max="7943" width="16.625" style="1" customWidth="1"/>
    <col min="7944" max="8186" width="8" style="1"/>
    <col min="8187" max="8187" width="13.125" style="1" customWidth="1"/>
    <col min="8188" max="8199" width="16.625" style="1" customWidth="1"/>
    <col min="8200" max="8442" width="8" style="1"/>
    <col min="8443" max="8443" width="13.125" style="1" customWidth="1"/>
    <col min="8444" max="8455" width="16.625" style="1" customWidth="1"/>
    <col min="8456" max="8698" width="8" style="1"/>
    <col min="8699" max="8699" width="13.125" style="1" customWidth="1"/>
    <col min="8700" max="8711" width="16.625" style="1" customWidth="1"/>
    <col min="8712" max="8954" width="8" style="1"/>
    <col min="8955" max="8955" width="13.125" style="1" customWidth="1"/>
    <col min="8956" max="8967" width="16.625" style="1" customWidth="1"/>
    <col min="8968" max="9210" width="8" style="1"/>
    <col min="9211" max="9211" width="13.125" style="1" customWidth="1"/>
    <col min="9212" max="9223" width="16.625" style="1" customWidth="1"/>
    <col min="9224" max="9466" width="8" style="1"/>
    <col min="9467" max="9467" width="13.125" style="1" customWidth="1"/>
    <col min="9468" max="9479" width="16.625" style="1" customWidth="1"/>
    <col min="9480" max="9722" width="8" style="1"/>
    <col min="9723" max="9723" width="13.125" style="1" customWidth="1"/>
    <col min="9724" max="9735" width="16.625" style="1" customWidth="1"/>
    <col min="9736" max="9978" width="8" style="1"/>
    <col min="9979" max="9979" width="13.125" style="1" customWidth="1"/>
    <col min="9980" max="9991" width="16.625" style="1" customWidth="1"/>
    <col min="9992" max="10234" width="8" style="1"/>
    <col min="10235" max="10235" width="13.125" style="1" customWidth="1"/>
    <col min="10236" max="10247" width="16.625" style="1" customWidth="1"/>
    <col min="10248" max="10490" width="8" style="1"/>
    <col min="10491" max="10491" width="13.125" style="1" customWidth="1"/>
    <col min="10492" max="10503" width="16.625" style="1" customWidth="1"/>
    <col min="10504" max="10746" width="8" style="1"/>
    <col min="10747" max="10747" width="13.125" style="1" customWidth="1"/>
    <col min="10748" max="10759" width="16.625" style="1" customWidth="1"/>
    <col min="10760" max="11002" width="8" style="1"/>
    <col min="11003" max="11003" width="13.125" style="1" customWidth="1"/>
    <col min="11004" max="11015" width="16.625" style="1" customWidth="1"/>
    <col min="11016" max="11258" width="8" style="1"/>
    <col min="11259" max="11259" width="13.125" style="1" customWidth="1"/>
    <col min="11260" max="11271" width="16.625" style="1" customWidth="1"/>
    <col min="11272" max="11514" width="8" style="1"/>
    <col min="11515" max="11515" width="13.125" style="1" customWidth="1"/>
    <col min="11516" max="11527" width="16.625" style="1" customWidth="1"/>
    <col min="11528" max="11770" width="8" style="1"/>
    <col min="11771" max="11771" width="13.125" style="1" customWidth="1"/>
    <col min="11772" max="11783" width="16.625" style="1" customWidth="1"/>
    <col min="11784" max="12026" width="8" style="1"/>
    <col min="12027" max="12027" width="13.125" style="1" customWidth="1"/>
    <col min="12028" max="12039" width="16.625" style="1" customWidth="1"/>
    <col min="12040" max="12282" width="8" style="1"/>
    <col min="12283" max="12283" width="13.125" style="1" customWidth="1"/>
    <col min="12284" max="12295" width="16.625" style="1" customWidth="1"/>
    <col min="12296" max="12538" width="8" style="1"/>
    <col min="12539" max="12539" width="13.125" style="1" customWidth="1"/>
    <col min="12540" max="12551" width="16.625" style="1" customWidth="1"/>
    <col min="12552" max="12794" width="8" style="1"/>
    <col min="12795" max="12795" width="13.125" style="1" customWidth="1"/>
    <col min="12796" max="12807" width="16.625" style="1" customWidth="1"/>
    <col min="12808" max="13050" width="8" style="1"/>
    <col min="13051" max="13051" width="13.125" style="1" customWidth="1"/>
    <col min="13052" max="13063" width="16.625" style="1" customWidth="1"/>
    <col min="13064" max="13306" width="8" style="1"/>
    <col min="13307" max="13307" width="13.125" style="1" customWidth="1"/>
    <col min="13308" max="13319" width="16.625" style="1" customWidth="1"/>
    <col min="13320" max="13562" width="8" style="1"/>
    <col min="13563" max="13563" width="13.125" style="1" customWidth="1"/>
    <col min="13564" max="13575" width="16.625" style="1" customWidth="1"/>
    <col min="13576" max="13818" width="8" style="1"/>
    <col min="13819" max="13819" width="13.125" style="1" customWidth="1"/>
    <col min="13820" max="13831" width="16.625" style="1" customWidth="1"/>
    <col min="13832" max="14074" width="8" style="1"/>
    <col min="14075" max="14075" width="13.125" style="1" customWidth="1"/>
    <col min="14076" max="14087" width="16.625" style="1" customWidth="1"/>
    <col min="14088" max="14330" width="8" style="1"/>
    <col min="14331" max="14331" width="13.125" style="1" customWidth="1"/>
    <col min="14332" max="14343" width="16.625" style="1" customWidth="1"/>
    <col min="14344" max="14586" width="8" style="1"/>
    <col min="14587" max="14587" width="13.125" style="1" customWidth="1"/>
    <col min="14588" max="14599" width="16.625" style="1" customWidth="1"/>
    <col min="14600" max="14842" width="8" style="1"/>
    <col min="14843" max="14843" width="13.125" style="1" customWidth="1"/>
    <col min="14844" max="14855" width="16.625" style="1" customWidth="1"/>
    <col min="14856" max="15098" width="8" style="1"/>
    <col min="15099" max="15099" width="13.125" style="1" customWidth="1"/>
    <col min="15100" max="15111" width="16.625" style="1" customWidth="1"/>
    <col min="15112" max="15354" width="8" style="1"/>
    <col min="15355" max="15355" width="13.125" style="1" customWidth="1"/>
    <col min="15356" max="15367" width="16.625" style="1" customWidth="1"/>
    <col min="15368" max="15610" width="8" style="1"/>
    <col min="15611" max="15611" width="13.125" style="1" customWidth="1"/>
    <col min="15612" max="15623" width="16.625" style="1" customWidth="1"/>
    <col min="15624" max="15866" width="8" style="1"/>
    <col min="15867" max="15867" width="13.125" style="1" customWidth="1"/>
    <col min="15868" max="15879" width="16.625" style="1" customWidth="1"/>
    <col min="15880" max="16122" width="8" style="1"/>
    <col min="16123" max="16123" width="13.125" style="1" customWidth="1"/>
    <col min="16124" max="16135" width="16.625" style="1" customWidth="1"/>
    <col min="16136" max="16384" width="8" style="1"/>
  </cols>
  <sheetData>
    <row r="1" spans="1:10" ht="14.25" x14ac:dyDescent="0.2">
      <c r="A1" s="24" t="s">
        <v>33</v>
      </c>
    </row>
    <row r="2" spans="1:10" ht="14.25" x14ac:dyDescent="0.2">
      <c r="A2" s="1" t="s">
        <v>23</v>
      </c>
      <c r="E2" s="1" t="s">
        <v>30</v>
      </c>
      <c r="F2" s="2" t="s">
        <v>25</v>
      </c>
    </row>
    <row r="3" spans="1:10" ht="15.75" x14ac:dyDescent="0.25">
      <c r="A3" s="18" t="s">
        <v>22</v>
      </c>
      <c r="B3" s="3" t="s">
        <v>0</v>
      </c>
    </row>
    <row r="4" spans="1:10" ht="24" x14ac:dyDescent="0.2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/>
      <c r="I4" s="20" t="s">
        <v>31</v>
      </c>
    </row>
    <row r="5" spans="1:10" ht="51" x14ac:dyDescent="0.2">
      <c r="A5" s="6" t="s">
        <v>7</v>
      </c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/>
    </row>
    <row r="6" spans="1:10" x14ac:dyDescent="0.2">
      <c r="A6" s="8">
        <v>37072</v>
      </c>
      <c r="B6" s="1">
        <v>24500779</v>
      </c>
      <c r="C6" s="1">
        <v>18129408</v>
      </c>
      <c r="D6" s="1">
        <v>6371371</v>
      </c>
      <c r="J6" s="19"/>
    </row>
    <row r="7" spans="1:10" x14ac:dyDescent="0.2">
      <c r="A7" s="8">
        <v>37437</v>
      </c>
      <c r="B7" s="1">
        <v>23941279</v>
      </c>
      <c r="C7" s="1">
        <v>17794858</v>
      </c>
      <c r="D7" s="1">
        <v>6146420</v>
      </c>
      <c r="F7" s="1">
        <v>0</v>
      </c>
      <c r="I7" s="20" t="s">
        <v>27</v>
      </c>
      <c r="J7" s="1">
        <v>2.8300000012244506E-2</v>
      </c>
    </row>
    <row r="8" spans="1:10" x14ac:dyDescent="0.2">
      <c r="A8" s="8">
        <v>37802</v>
      </c>
      <c r="B8" s="1">
        <v>24118978</v>
      </c>
      <c r="C8" s="1">
        <v>17693053</v>
      </c>
      <c r="D8" s="1">
        <v>6237176</v>
      </c>
      <c r="F8" s="1">
        <v>188749</v>
      </c>
      <c r="G8" s="1">
        <f>D6*J7/J8</f>
        <v>1803.0979937801428</v>
      </c>
      <c r="I8" s="20" t="s">
        <v>26</v>
      </c>
      <c r="J8" s="1">
        <v>100</v>
      </c>
    </row>
    <row r="9" spans="1:10" x14ac:dyDescent="0.2">
      <c r="A9" s="8">
        <v>38168</v>
      </c>
      <c r="B9" s="1">
        <v>23969678</v>
      </c>
      <c r="C9" s="1">
        <v>16669139</v>
      </c>
      <c r="D9" s="1">
        <v>6084431</v>
      </c>
      <c r="F9" s="1">
        <v>1216108</v>
      </c>
    </row>
    <row r="10" spans="1:10" x14ac:dyDescent="0.2">
      <c r="A10" s="8">
        <v>38533</v>
      </c>
      <c r="B10" s="1">
        <v>23456822</v>
      </c>
      <c r="C10" s="1">
        <v>16246904</v>
      </c>
      <c r="D10" s="1">
        <v>5984975</v>
      </c>
      <c r="F10" s="1">
        <v>1224943</v>
      </c>
    </row>
    <row r="11" spans="1:10" x14ac:dyDescent="0.2">
      <c r="A11" s="8">
        <v>38898</v>
      </c>
      <c r="B11" s="1">
        <v>23535018</v>
      </c>
      <c r="C11" s="1">
        <v>16691061</v>
      </c>
      <c r="D11" s="1">
        <v>5539464</v>
      </c>
      <c r="F11" s="1">
        <v>1304493</v>
      </c>
    </row>
    <row r="12" spans="1:10" x14ac:dyDescent="0.2">
      <c r="A12" s="8">
        <v>39263</v>
      </c>
      <c r="B12" s="1">
        <v>24663656</v>
      </c>
      <c r="C12" s="1">
        <v>14991891</v>
      </c>
      <c r="D12" s="1">
        <v>5681871</v>
      </c>
      <c r="E12" s="1">
        <v>1990145</v>
      </c>
      <c r="F12" s="1">
        <v>1999748</v>
      </c>
    </row>
    <row r="13" spans="1:10" x14ac:dyDescent="0.2">
      <c r="A13" s="8">
        <v>39629</v>
      </c>
      <c r="B13" s="1">
        <v>25636257</v>
      </c>
      <c r="C13" s="1">
        <v>15134644</v>
      </c>
      <c r="D13" s="1">
        <v>5609425</v>
      </c>
      <c r="E13" s="1">
        <v>2869960</v>
      </c>
      <c r="F13" s="1">
        <v>2022228</v>
      </c>
    </row>
    <row r="14" spans="1:10" x14ac:dyDescent="0.2">
      <c r="A14" s="8">
        <v>39994</v>
      </c>
      <c r="B14" s="1">
        <v>26056893</v>
      </c>
      <c r="C14" s="1">
        <v>14414287</v>
      </c>
      <c r="D14" s="1">
        <v>5674120</v>
      </c>
      <c r="E14" s="1">
        <v>3958315</v>
      </c>
      <c r="F14" s="1">
        <v>2010171</v>
      </c>
    </row>
    <row r="15" spans="1:10" x14ac:dyDescent="0.2">
      <c r="A15" s="8">
        <v>40359</v>
      </c>
      <c r="B15" s="1">
        <v>26816085</v>
      </c>
      <c r="C15" s="1">
        <v>13247498</v>
      </c>
      <c r="D15" s="1">
        <v>5834703</v>
      </c>
      <c r="E15" s="1">
        <v>5817122</v>
      </c>
      <c r="F15" s="1">
        <v>1916762</v>
      </c>
    </row>
    <row r="16" spans="1:10" x14ac:dyDescent="0.2">
      <c r="A16" s="8">
        <v>40724</v>
      </c>
      <c r="B16" s="1">
        <v>28479026</v>
      </c>
      <c r="C16" s="1">
        <v>12291070</v>
      </c>
      <c r="D16" s="1">
        <v>5907919</v>
      </c>
      <c r="E16" s="1">
        <v>8500983</v>
      </c>
      <c r="F16" s="1">
        <v>1779055</v>
      </c>
    </row>
    <row r="17" spans="1:7" x14ac:dyDescent="0.2">
      <c r="A17" s="8">
        <v>41090</v>
      </c>
      <c r="B17" s="1">
        <v>29542313</v>
      </c>
      <c r="C17" s="1">
        <v>12504227</v>
      </c>
      <c r="D17" s="1">
        <v>4965833</v>
      </c>
      <c r="E17" s="1">
        <v>10532858</v>
      </c>
      <c r="F17" s="1">
        <v>1539395</v>
      </c>
    </row>
    <row r="18" spans="1:7" x14ac:dyDescent="0.2">
      <c r="A18" s="8">
        <v>41455</v>
      </c>
      <c r="B18" s="1">
        <v>29522551</v>
      </c>
      <c r="C18" s="1">
        <v>10759545</v>
      </c>
      <c r="D18" s="1">
        <v>5404699</v>
      </c>
      <c r="E18" s="1">
        <v>11932524</v>
      </c>
      <c r="F18" s="1">
        <v>1425783</v>
      </c>
    </row>
    <row r="19" spans="1:7" x14ac:dyDescent="0.2">
      <c r="A19" s="8">
        <v>41820</v>
      </c>
      <c r="B19" s="1">
        <v>31405381</v>
      </c>
      <c r="C19" s="1">
        <v>10123418</v>
      </c>
      <c r="D19" s="1">
        <v>5999955</v>
      </c>
      <c r="E19" s="1">
        <v>13974936</v>
      </c>
      <c r="F19" s="1">
        <v>1307072</v>
      </c>
    </row>
    <row r="20" spans="1:7" x14ac:dyDescent="0.2">
      <c r="A20" s="8">
        <v>42185</v>
      </c>
      <c r="B20" s="1">
        <v>32914647</v>
      </c>
      <c r="C20" s="1">
        <v>9371281</v>
      </c>
      <c r="D20" s="1">
        <v>6537627</v>
      </c>
      <c r="E20" s="1">
        <v>15819319</v>
      </c>
      <c r="F20" s="1">
        <v>1186420</v>
      </c>
    </row>
    <row r="21" spans="1:7" x14ac:dyDescent="0.2">
      <c r="A21" s="8">
        <v>42551</v>
      </c>
      <c r="B21" s="1">
        <v>32591578</v>
      </c>
      <c r="C21" s="1">
        <v>7287858</v>
      </c>
      <c r="D21" s="1">
        <v>6385120</v>
      </c>
      <c r="E21" s="1">
        <v>17847539</v>
      </c>
      <c r="F21" s="1">
        <v>1071062</v>
      </c>
    </row>
    <row r="22" spans="1:7" x14ac:dyDescent="0.2">
      <c r="A22" s="8">
        <v>42916</v>
      </c>
      <c r="B22" s="1">
        <v>33292113</v>
      </c>
      <c r="C22" s="1">
        <v>6161420</v>
      </c>
      <c r="D22" s="1">
        <v>6217438</v>
      </c>
      <c r="E22" s="1">
        <v>19927602</v>
      </c>
      <c r="F22" s="1">
        <v>985653</v>
      </c>
    </row>
    <row r="23" spans="1:7" x14ac:dyDescent="0.2">
      <c r="A23" s="8">
        <v>43281</v>
      </c>
      <c r="B23" s="1">
        <v>37325539</v>
      </c>
      <c r="C23" s="1">
        <v>7864063</v>
      </c>
      <c r="D23" s="1">
        <v>4503499</v>
      </c>
      <c r="E23" s="1">
        <v>23977248</v>
      </c>
      <c r="F23" s="1">
        <v>980730</v>
      </c>
    </row>
    <row r="24" spans="1:7" x14ac:dyDescent="0.2">
      <c r="A24" s="8">
        <v>43646</v>
      </c>
      <c r="B24" s="1">
        <v>40892458</v>
      </c>
      <c r="C24" s="1">
        <v>7586579</v>
      </c>
      <c r="D24" s="1">
        <v>4624343</v>
      </c>
      <c r="E24" s="1">
        <v>27773024</v>
      </c>
      <c r="F24" s="1">
        <v>908512</v>
      </c>
    </row>
    <row r="25" spans="1:7" x14ac:dyDescent="0.2">
      <c r="A25" s="8"/>
    </row>
    <row r="26" spans="1:7" ht="25.5" x14ac:dyDescent="0.2">
      <c r="A26" s="9" t="s">
        <v>13</v>
      </c>
      <c r="B26" s="10" t="s">
        <v>29</v>
      </c>
      <c r="C26" s="10" t="s">
        <v>14</v>
      </c>
      <c r="D26" s="10" t="s">
        <v>15</v>
      </c>
      <c r="E26" s="10" t="s">
        <v>16</v>
      </c>
      <c r="F26" s="11" t="s">
        <v>17</v>
      </c>
      <c r="G26" s="12" t="s">
        <v>18</v>
      </c>
    </row>
    <row r="27" spans="1:7" x14ac:dyDescent="0.2">
      <c r="A27" s="13">
        <v>2001</v>
      </c>
      <c r="B27" s="14">
        <f>C6*$J$7/$J$8</f>
        <v>5130.6224662198565</v>
      </c>
      <c r="C27" s="14">
        <f>D6*$J$7/$J$8</f>
        <v>1803.0979937801428</v>
      </c>
      <c r="D27" s="14">
        <f>E6*$J$7/$J$8</f>
        <v>0</v>
      </c>
      <c r="E27" s="14">
        <f>F6*$J$7/$J$8</f>
        <v>0</v>
      </c>
      <c r="F27" s="14">
        <f>B6*$J$7/$J$8</f>
        <v>6933.7204599999995</v>
      </c>
      <c r="G27" s="15">
        <f t="shared" ref="G27:G45" si="0">(D27+E27)/F27</f>
        <v>0</v>
      </c>
    </row>
    <row r="28" spans="1:7" x14ac:dyDescent="0.2">
      <c r="A28" s="13">
        <v>2002</v>
      </c>
      <c r="B28" s="14">
        <f t="shared" ref="B28:C45" si="1">C7*$J$7/$J$8</f>
        <v>5035.9448161788923</v>
      </c>
      <c r="C28" s="14">
        <f t="shared" si="1"/>
        <v>1739.4368607525987</v>
      </c>
      <c r="D28" s="14">
        <f t="shared" ref="D28:D45" si="2">E7*$J$7/$J$8</f>
        <v>0</v>
      </c>
      <c r="E28" s="14">
        <f t="shared" ref="E28:E45" si="3">F7*$J$7/$J$8</f>
        <v>0</v>
      </c>
      <c r="F28" s="14">
        <f t="shared" ref="F28:F45" si="4">B7*$J$7/$J$8</f>
        <v>6775.381959931492</v>
      </c>
      <c r="G28" s="15">
        <f t="shared" si="0"/>
        <v>0</v>
      </c>
    </row>
    <row r="29" spans="1:7" x14ac:dyDescent="0.2">
      <c r="A29" s="13">
        <v>2003</v>
      </c>
      <c r="B29" s="14">
        <f t="shared" si="1"/>
        <v>5007.134001166427</v>
      </c>
      <c r="C29" s="14">
        <f t="shared" si="1"/>
        <v>1765.1208087637115</v>
      </c>
      <c r="D29" s="14">
        <f t="shared" si="2"/>
        <v>0</v>
      </c>
      <c r="E29" s="23">
        <f t="shared" si="3"/>
        <v>53.415967023111378</v>
      </c>
      <c r="F29" s="14">
        <f t="shared" si="4"/>
        <v>6825.6707769532504</v>
      </c>
      <c r="G29" s="15">
        <f t="shared" si="0"/>
        <v>7.8257461821143477E-3</v>
      </c>
    </row>
    <row r="30" spans="1:7" x14ac:dyDescent="0.2">
      <c r="A30" s="13">
        <v>2004</v>
      </c>
      <c r="B30" s="14">
        <f t="shared" si="1"/>
        <v>4717.3663390410538</v>
      </c>
      <c r="C30" s="14">
        <f t="shared" si="1"/>
        <v>1721.8939737450085</v>
      </c>
      <c r="D30" s="14">
        <f t="shared" si="2"/>
        <v>0</v>
      </c>
      <c r="E30" s="14">
        <f t="shared" si="3"/>
        <v>344.15856414890646</v>
      </c>
      <c r="F30" s="14">
        <f t="shared" si="4"/>
        <v>6783.4188769349685</v>
      </c>
      <c r="G30" s="15">
        <f t="shared" si="0"/>
        <v>5.073526644788471E-2</v>
      </c>
    </row>
    <row r="31" spans="1:7" x14ac:dyDescent="0.2">
      <c r="A31" s="13">
        <v>2005</v>
      </c>
      <c r="B31" s="14">
        <f t="shared" si="1"/>
        <v>4597.8738339893534</v>
      </c>
      <c r="C31" s="14">
        <f t="shared" si="1"/>
        <v>1693.7479257328307</v>
      </c>
      <c r="D31" s="14">
        <f t="shared" si="2"/>
        <v>0</v>
      </c>
      <c r="E31" s="14">
        <f t="shared" si="3"/>
        <v>346.65886914998822</v>
      </c>
      <c r="F31" s="14">
        <f t="shared" si="4"/>
        <v>6638.2806288721713</v>
      </c>
      <c r="G31" s="15">
        <f t="shared" si="0"/>
        <v>5.2221183244686775E-2</v>
      </c>
    </row>
    <row r="32" spans="1:7" x14ac:dyDescent="0.2">
      <c r="A32" s="13">
        <v>2006</v>
      </c>
      <c r="B32" s="14">
        <f t="shared" si="1"/>
        <v>4723.5702650437379</v>
      </c>
      <c r="C32" s="14">
        <f t="shared" si="1"/>
        <v>1567.66831267828</v>
      </c>
      <c r="D32" s="14">
        <f t="shared" si="2"/>
        <v>0</v>
      </c>
      <c r="E32" s="14">
        <f t="shared" si="3"/>
        <v>369.17151915972869</v>
      </c>
      <c r="F32" s="14">
        <f t="shared" si="4"/>
        <v>6660.4100968817474</v>
      </c>
      <c r="G32" s="15">
        <f t="shared" si="0"/>
        <v>5.542774600809737E-2</v>
      </c>
    </row>
    <row r="33" spans="1:7" x14ac:dyDescent="0.2">
      <c r="A33" s="13">
        <v>2007</v>
      </c>
      <c r="B33" s="14">
        <f t="shared" si="1"/>
        <v>4242.7051548356831</v>
      </c>
      <c r="C33" s="14">
        <f t="shared" si="1"/>
        <v>1607.9694936957169</v>
      </c>
      <c r="D33" s="14">
        <f t="shared" si="2"/>
        <v>563.21103524368345</v>
      </c>
      <c r="E33" s="14">
        <f t="shared" si="3"/>
        <v>565.92868424485926</v>
      </c>
      <c r="F33" s="14">
        <f t="shared" si="4"/>
        <v>6979.8146510199431</v>
      </c>
      <c r="G33" s="15">
        <f t="shared" si="0"/>
        <v>0.16177216386735202</v>
      </c>
    </row>
    <row r="34" spans="1:7" x14ac:dyDescent="0.2">
      <c r="A34" s="13">
        <v>2008</v>
      </c>
      <c r="B34" s="14">
        <f t="shared" si="1"/>
        <v>4283.1042538531628</v>
      </c>
      <c r="C34" s="14">
        <f t="shared" si="1"/>
        <v>1587.4672756868465</v>
      </c>
      <c r="D34" s="14">
        <f t="shared" si="2"/>
        <v>812.19868035141246</v>
      </c>
      <c r="E34" s="23">
        <f t="shared" si="3"/>
        <v>572.29052424761187</v>
      </c>
      <c r="F34" s="14">
        <f t="shared" si="4"/>
        <v>7255.0607341390332</v>
      </c>
      <c r="G34" s="15">
        <f t="shared" si="0"/>
        <v>0.19083082214380984</v>
      </c>
    </row>
    <row r="35" spans="1:7" x14ac:dyDescent="0.2">
      <c r="A35" s="13">
        <v>2009</v>
      </c>
      <c r="B35" s="14">
        <f t="shared" si="1"/>
        <v>4079.2432227649579</v>
      </c>
      <c r="C35" s="14">
        <f t="shared" si="1"/>
        <v>1605.7759606947679</v>
      </c>
      <c r="D35" s="14">
        <f t="shared" si="2"/>
        <v>1120.203145484676</v>
      </c>
      <c r="E35" s="14">
        <f t="shared" si="3"/>
        <v>568.87839324613549</v>
      </c>
      <c r="F35" s="14">
        <f t="shared" si="4"/>
        <v>7374.1007221905375</v>
      </c>
      <c r="G35" s="15">
        <f t="shared" si="0"/>
        <v>0.22905593541025787</v>
      </c>
    </row>
    <row r="36" spans="1:7" x14ac:dyDescent="0.2">
      <c r="A36" s="13">
        <v>2010</v>
      </c>
      <c r="B36" s="14">
        <f t="shared" si="1"/>
        <v>3749.0419356220909</v>
      </c>
      <c r="C36" s="14">
        <f t="shared" si="1"/>
        <v>1651.2209497144306</v>
      </c>
      <c r="D36" s="14">
        <f t="shared" si="2"/>
        <v>1646.2455267122778</v>
      </c>
      <c r="E36" s="14">
        <f t="shared" si="3"/>
        <v>542.44364623469801</v>
      </c>
      <c r="F36" s="14">
        <f t="shared" si="4"/>
        <v>7588.9520582834966</v>
      </c>
      <c r="G36" s="15">
        <f t="shared" si="0"/>
        <v>0.28840466458843639</v>
      </c>
    </row>
    <row r="37" spans="1:7" x14ac:dyDescent="0.2">
      <c r="A37" s="13">
        <v>2011</v>
      </c>
      <c r="B37" s="14">
        <f t="shared" si="1"/>
        <v>3478.3728115049807</v>
      </c>
      <c r="C37" s="14">
        <f t="shared" si="1"/>
        <v>1671.9410777233954</v>
      </c>
      <c r="D37" s="14">
        <f t="shared" si="2"/>
        <v>2405.7781900409032</v>
      </c>
      <c r="E37" s="14">
        <f t="shared" si="3"/>
        <v>503.47256521783652</v>
      </c>
      <c r="F37" s="14">
        <f t="shared" si="4"/>
        <v>8059.564361487116</v>
      </c>
      <c r="G37" s="15">
        <f t="shared" si="0"/>
        <v>0.36096873537739665</v>
      </c>
    </row>
    <row r="38" spans="1:7" x14ac:dyDescent="0.2">
      <c r="A38" s="13">
        <v>2012</v>
      </c>
      <c r="B38" s="14">
        <f t="shared" si="1"/>
        <v>3538.6962425310812</v>
      </c>
      <c r="C38" s="14">
        <f t="shared" si="1"/>
        <v>1405.3307396080418</v>
      </c>
      <c r="D38" s="14">
        <f t="shared" si="2"/>
        <v>2980.798815289696</v>
      </c>
      <c r="E38" s="14">
        <f t="shared" si="3"/>
        <v>435.64878518849133</v>
      </c>
      <c r="F38" s="14">
        <f t="shared" si="4"/>
        <v>8360.4745826173112</v>
      </c>
      <c r="G38" s="15">
        <f t="shared" si="0"/>
        <v>0.40864278298046591</v>
      </c>
    </row>
    <row r="39" spans="1:7" x14ac:dyDescent="0.2">
      <c r="A39" s="13">
        <v>2013</v>
      </c>
      <c r="B39" s="14">
        <f t="shared" si="1"/>
        <v>3044.9512363174535</v>
      </c>
      <c r="C39" s="14">
        <f t="shared" si="1"/>
        <v>1529.5298176617787</v>
      </c>
      <c r="D39" s="14">
        <f t="shared" si="2"/>
        <v>3376.9042934610789</v>
      </c>
      <c r="E39" s="14">
        <f t="shared" si="3"/>
        <v>403.49658917458009</v>
      </c>
      <c r="F39" s="14">
        <f t="shared" si="4"/>
        <v>8354.8819366148909</v>
      </c>
      <c r="G39" s="15">
        <f t="shared" si="0"/>
        <v>0.45247807345645707</v>
      </c>
    </row>
    <row r="40" spans="1:7" x14ac:dyDescent="0.2">
      <c r="A40" s="13">
        <v>2014</v>
      </c>
      <c r="B40" s="14">
        <f t="shared" si="1"/>
        <v>2864.9272952395627</v>
      </c>
      <c r="C40" s="14">
        <f t="shared" si="1"/>
        <v>1697.987265734665</v>
      </c>
      <c r="D40" s="14">
        <f t="shared" si="2"/>
        <v>3954.906889711162</v>
      </c>
      <c r="E40" s="14">
        <f t="shared" si="3"/>
        <v>369.90137616004455</v>
      </c>
      <c r="F40" s="14">
        <f t="shared" si="4"/>
        <v>8887.7228268454346</v>
      </c>
      <c r="G40" s="15">
        <f t="shared" si="0"/>
        <v>0.48660476368683442</v>
      </c>
    </row>
    <row r="41" spans="1:7" x14ac:dyDescent="0.2">
      <c r="A41" s="13">
        <v>2015</v>
      </c>
      <c r="B41" s="14">
        <f t="shared" si="1"/>
        <v>2652.0725241474674</v>
      </c>
      <c r="C41" s="14">
        <f t="shared" si="1"/>
        <v>1850.1484418005002</v>
      </c>
      <c r="D41" s="14">
        <f t="shared" si="2"/>
        <v>4476.8672789369975</v>
      </c>
      <c r="E41" s="14">
        <f t="shared" si="3"/>
        <v>335.75686014527128</v>
      </c>
      <c r="F41" s="14">
        <f t="shared" si="4"/>
        <v>9314.8451050302356</v>
      </c>
      <c r="G41" s="15">
        <f t="shared" si="0"/>
        <v>0.51666174636477191</v>
      </c>
    </row>
    <row r="42" spans="1:7" x14ac:dyDescent="0.2">
      <c r="A42" s="13">
        <v>2016</v>
      </c>
      <c r="B42" s="14">
        <f t="shared" si="1"/>
        <v>2062.4638148923623</v>
      </c>
      <c r="C42" s="14">
        <f t="shared" si="1"/>
        <v>1806.9889607818266</v>
      </c>
      <c r="D42" s="14">
        <f t="shared" si="2"/>
        <v>5050.8535391853429</v>
      </c>
      <c r="E42" s="14">
        <f t="shared" si="3"/>
        <v>303.11054613114624</v>
      </c>
      <c r="F42" s="14">
        <f t="shared" si="4"/>
        <v>9223.416577990678</v>
      </c>
      <c r="G42" s="15">
        <f t="shared" si="0"/>
        <v>0.58047514606380823</v>
      </c>
    </row>
    <row r="43" spans="1:7" x14ac:dyDescent="0.2">
      <c r="A43" s="13">
        <v>2017</v>
      </c>
      <c r="B43" s="14">
        <f t="shared" si="1"/>
        <v>1743.6818607544355</v>
      </c>
      <c r="C43" s="14">
        <f t="shared" si="1"/>
        <v>1759.5349547612946</v>
      </c>
      <c r="D43" s="14">
        <f t="shared" si="2"/>
        <v>5639.5113684400367</v>
      </c>
      <c r="E43" s="14">
        <f t="shared" si="3"/>
        <v>278.93979912068835</v>
      </c>
      <c r="F43" s="14">
        <f t="shared" si="4"/>
        <v>9421.6679830764551</v>
      </c>
      <c r="G43" s="15">
        <f t="shared" si="0"/>
        <v>0.62817445681504203</v>
      </c>
    </row>
    <row r="44" spans="1:7" x14ac:dyDescent="0.2">
      <c r="B44" s="14">
        <f t="shared" si="1"/>
        <v>2225.5298299629158</v>
      </c>
      <c r="C44" s="14">
        <f t="shared" si="1"/>
        <v>1274.4902175514312</v>
      </c>
      <c r="D44" s="14">
        <f t="shared" si="2"/>
        <v>6785.5611869358954</v>
      </c>
      <c r="E44" s="14">
        <f t="shared" si="3"/>
        <v>277.54659012008551</v>
      </c>
      <c r="F44" s="14">
        <f t="shared" si="4"/>
        <v>10563.127541570328</v>
      </c>
      <c r="G44" s="15">
        <f t="shared" si="0"/>
        <v>0.66865686788876644</v>
      </c>
    </row>
    <row r="45" spans="1:7" x14ac:dyDescent="0.2">
      <c r="A45" s="1">
        <v>2019</v>
      </c>
      <c r="B45" s="14">
        <f t="shared" si="1"/>
        <v>2147.0018579289394</v>
      </c>
      <c r="C45" s="14">
        <f t="shared" si="1"/>
        <v>1308.689069566228</v>
      </c>
      <c r="D45" s="23">
        <f t="shared" si="2"/>
        <v>7859.76579540067</v>
      </c>
      <c r="E45" s="23">
        <f t="shared" si="3"/>
        <v>257.10889611124281</v>
      </c>
      <c r="F45" s="14">
        <f t="shared" si="4"/>
        <v>11572.565619007079</v>
      </c>
      <c r="G45" s="15">
        <f t="shared" si="0"/>
        <v>0.70138938578845034</v>
      </c>
    </row>
  </sheetData>
  <phoneticPr fontId="4"/>
  <hyperlinks>
    <hyperlink ref="A3" location="Contents!A1" display="Back to Contents" xr:uid="{D2E4217C-1A70-40C2-B8D1-6E34AB10A9C3}"/>
    <hyperlink ref="F2" r:id="rId1" display="https://www.eia.gov/dnav/ng/ng_prod_sum_dc_NUS_mmcf_a.htm" xr:uid="{B1BB2EEC-5DEE-49A4-94CA-C3B760438432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showGridLines="0" zoomScale="85" zoomScaleNormal="85" workbookViewId="0">
      <selection activeCell="G48" sqref="G48"/>
    </sheetView>
  </sheetViews>
  <sheetFormatPr defaultColWidth="8.875" defaultRowHeight="13.5" x14ac:dyDescent="0.15"/>
  <sheetData>
    <row r="1" spans="1:1" x14ac:dyDescent="0.15">
      <c r="A1" s="16" t="s">
        <v>20</v>
      </c>
    </row>
    <row r="24" spans="1:3" x14ac:dyDescent="0.15">
      <c r="C24" s="2"/>
    </row>
    <row r="25" spans="1:3" ht="14.25" x14ac:dyDescent="0.2">
      <c r="C25" s="1"/>
    </row>
    <row r="26" spans="1:3" ht="14.25" x14ac:dyDescent="0.2">
      <c r="A26" t="s">
        <v>19</v>
      </c>
      <c r="C26" s="1"/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C80C9-FB2A-4284-9BD2-C322316BAEDA}">
  <dimension ref="A1:J43"/>
  <sheetViews>
    <sheetView topLeftCell="A13" zoomScale="115" zoomScaleNormal="80" workbookViewId="0">
      <selection activeCell="B19" sqref="B19"/>
    </sheetView>
  </sheetViews>
  <sheetFormatPr defaultColWidth="8" defaultRowHeight="12.75" x14ac:dyDescent="0.2"/>
  <cols>
    <col min="1" max="1" width="13.125" style="1" customWidth="1"/>
    <col min="2" max="7" width="16.625" style="1" customWidth="1"/>
    <col min="8" max="8" width="8" style="1"/>
    <col min="9" max="9" width="10.5" style="1" customWidth="1"/>
    <col min="10" max="10" width="10.125" style="1" bestFit="1" customWidth="1"/>
    <col min="11" max="250" width="8" style="1"/>
    <col min="251" max="251" width="13.125" style="1" customWidth="1"/>
    <col min="252" max="263" width="16.625" style="1" customWidth="1"/>
    <col min="264" max="506" width="8" style="1"/>
    <col min="507" max="507" width="13.125" style="1" customWidth="1"/>
    <col min="508" max="519" width="16.625" style="1" customWidth="1"/>
    <col min="520" max="762" width="8" style="1"/>
    <col min="763" max="763" width="13.125" style="1" customWidth="1"/>
    <col min="764" max="775" width="16.625" style="1" customWidth="1"/>
    <col min="776" max="1018" width="8" style="1"/>
    <col min="1019" max="1019" width="13.125" style="1" customWidth="1"/>
    <col min="1020" max="1031" width="16.625" style="1" customWidth="1"/>
    <col min="1032" max="1274" width="8" style="1"/>
    <col min="1275" max="1275" width="13.125" style="1" customWidth="1"/>
    <col min="1276" max="1287" width="16.625" style="1" customWidth="1"/>
    <col min="1288" max="1530" width="8" style="1"/>
    <col min="1531" max="1531" width="13.125" style="1" customWidth="1"/>
    <col min="1532" max="1543" width="16.625" style="1" customWidth="1"/>
    <col min="1544" max="1786" width="8" style="1"/>
    <col min="1787" max="1787" width="13.125" style="1" customWidth="1"/>
    <col min="1788" max="1799" width="16.625" style="1" customWidth="1"/>
    <col min="1800" max="2042" width="8" style="1"/>
    <col min="2043" max="2043" width="13.125" style="1" customWidth="1"/>
    <col min="2044" max="2055" width="16.625" style="1" customWidth="1"/>
    <col min="2056" max="2298" width="8" style="1"/>
    <col min="2299" max="2299" width="13.125" style="1" customWidth="1"/>
    <col min="2300" max="2311" width="16.625" style="1" customWidth="1"/>
    <col min="2312" max="2554" width="8" style="1"/>
    <col min="2555" max="2555" width="13.125" style="1" customWidth="1"/>
    <col min="2556" max="2567" width="16.625" style="1" customWidth="1"/>
    <col min="2568" max="2810" width="8" style="1"/>
    <col min="2811" max="2811" width="13.125" style="1" customWidth="1"/>
    <col min="2812" max="2823" width="16.625" style="1" customWidth="1"/>
    <col min="2824" max="3066" width="8" style="1"/>
    <col min="3067" max="3067" width="13.125" style="1" customWidth="1"/>
    <col min="3068" max="3079" width="16.625" style="1" customWidth="1"/>
    <col min="3080" max="3322" width="8" style="1"/>
    <col min="3323" max="3323" width="13.125" style="1" customWidth="1"/>
    <col min="3324" max="3335" width="16.625" style="1" customWidth="1"/>
    <col min="3336" max="3578" width="8" style="1"/>
    <col min="3579" max="3579" width="13.125" style="1" customWidth="1"/>
    <col min="3580" max="3591" width="16.625" style="1" customWidth="1"/>
    <col min="3592" max="3834" width="8" style="1"/>
    <col min="3835" max="3835" width="13.125" style="1" customWidth="1"/>
    <col min="3836" max="3847" width="16.625" style="1" customWidth="1"/>
    <col min="3848" max="4090" width="8" style="1"/>
    <col min="4091" max="4091" width="13.125" style="1" customWidth="1"/>
    <col min="4092" max="4103" width="16.625" style="1" customWidth="1"/>
    <col min="4104" max="4346" width="8" style="1"/>
    <col min="4347" max="4347" width="13.125" style="1" customWidth="1"/>
    <col min="4348" max="4359" width="16.625" style="1" customWidth="1"/>
    <col min="4360" max="4602" width="8" style="1"/>
    <col min="4603" max="4603" width="13.125" style="1" customWidth="1"/>
    <col min="4604" max="4615" width="16.625" style="1" customWidth="1"/>
    <col min="4616" max="4858" width="8" style="1"/>
    <col min="4859" max="4859" width="13.125" style="1" customWidth="1"/>
    <col min="4860" max="4871" width="16.625" style="1" customWidth="1"/>
    <col min="4872" max="5114" width="8" style="1"/>
    <col min="5115" max="5115" width="13.125" style="1" customWidth="1"/>
    <col min="5116" max="5127" width="16.625" style="1" customWidth="1"/>
    <col min="5128" max="5370" width="8" style="1"/>
    <col min="5371" max="5371" width="13.125" style="1" customWidth="1"/>
    <col min="5372" max="5383" width="16.625" style="1" customWidth="1"/>
    <col min="5384" max="5626" width="8" style="1"/>
    <col min="5627" max="5627" width="13.125" style="1" customWidth="1"/>
    <col min="5628" max="5639" width="16.625" style="1" customWidth="1"/>
    <col min="5640" max="5882" width="8" style="1"/>
    <col min="5883" max="5883" width="13.125" style="1" customWidth="1"/>
    <col min="5884" max="5895" width="16.625" style="1" customWidth="1"/>
    <col min="5896" max="6138" width="8" style="1"/>
    <col min="6139" max="6139" width="13.125" style="1" customWidth="1"/>
    <col min="6140" max="6151" width="16.625" style="1" customWidth="1"/>
    <col min="6152" max="6394" width="8" style="1"/>
    <col min="6395" max="6395" width="13.125" style="1" customWidth="1"/>
    <col min="6396" max="6407" width="16.625" style="1" customWidth="1"/>
    <col min="6408" max="6650" width="8" style="1"/>
    <col min="6651" max="6651" width="13.125" style="1" customWidth="1"/>
    <col min="6652" max="6663" width="16.625" style="1" customWidth="1"/>
    <col min="6664" max="6906" width="8" style="1"/>
    <col min="6907" max="6907" width="13.125" style="1" customWidth="1"/>
    <col min="6908" max="6919" width="16.625" style="1" customWidth="1"/>
    <col min="6920" max="7162" width="8" style="1"/>
    <col min="7163" max="7163" width="13.125" style="1" customWidth="1"/>
    <col min="7164" max="7175" width="16.625" style="1" customWidth="1"/>
    <col min="7176" max="7418" width="8" style="1"/>
    <col min="7419" max="7419" width="13.125" style="1" customWidth="1"/>
    <col min="7420" max="7431" width="16.625" style="1" customWidth="1"/>
    <col min="7432" max="7674" width="8" style="1"/>
    <col min="7675" max="7675" width="13.125" style="1" customWidth="1"/>
    <col min="7676" max="7687" width="16.625" style="1" customWidth="1"/>
    <col min="7688" max="7930" width="8" style="1"/>
    <col min="7931" max="7931" width="13.125" style="1" customWidth="1"/>
    <col min="7932" max="7943" width="16.625" style="1" customWidth="1"/>
    <col min="7944" max="8186" width="8" style="1"/>
    <col min="8187" max="8187" width="13.125" style="1" customWidth="1"/>
    <col min="8188" max="8199" width="16.625" style="1" customWidth="1"/>
    <col min="8200" max="8442" width="8" style="1"/>
    <col min="8443" max="8443" width="13.125" style="1" customWidth="1"/>
    <col min="8444" max="8455" width="16.625" style="1" customWidth="1"/>
    <col min="8456" max="8698" width="8" style="1"/>
    <col min="8699" max="8699" width="13.125" style="1" customWidth="1"/>
    <col min="8700" max="8711" width="16.625" style="1" customWidth="1"/>
    <col min="8712" max="8954" width="8" style="1"/>
    <col min="8955" max="8955" width="13.125" style="1" customWidth="1"/>
    <col min="8956" max="8967" width="16.625" style="1" customWidth="1"/>
    <col min="8968" max="9210" width="8" style="1"/>
    <col min="9211" max="9211" width="13.125" style="1" customWidth="1"/>
    <col min="9212" max="9223" width="16.625" style="1" customWidth="1"/>
    <col min="9224" max="9466" width="8" style="1"/>
    <col min="9467" max="9467" width="13.125" style="1" customWidth="1"/>
    <col min="9468" max="9479" width="16.625" style="1" customWidth="1"/>
    <col min="9480" max="9722" width="8" style="1"/>
    <col min="9723" max="9723" width="13.125" style="1" customWidth="1"/>
    <col min="9724" max="9735" width="16.625" style="1" customWidth="1"/>
    <col min="9736" max="9978" width="8" style="1"/>
    <col min="9979" max="9979" width="13.125" style="1" customWidth="1"/>
    <col min="9980" max="9991" width="16.625" style="1" customWidth="1"/>
    <col min="9992" max="10234" width="8" style="1"/>
    <col min="10235" max="10235" width="13.125" style="1" customWidth="1"/>
    <col min="10236" max="10247" width="16.625" style="1" customWidth="1"/>
    <col min="10248" max="10490" width="8" style="1"/>
    <col min="10491" max="10491" width="13.125" style="1" customWidth="1"/>
    <col min="10492" max="10503" width="16.625" style="1" customWidth="1"/>
    <col min="10504" max="10746" width="8" style="1"/>
    <col min="10747" max="10747" width="13.125" style="1" customWidth="1"/>
    <col min="10748" max="10759" width="16.625" style="1" customWidth="1"/>
    <col min="10760" max="11002" width="8" style="1"/>
    <col min="11003" max="11003" width="13.125" style="1" customWidth="1"/>
    <col min="11004" max="11015" width="16.625" style="1" customWidth="1"/>
    <col min="11016" max="11258" width="8" style="1"/>
    <col min="11259" max="11259" width="13.125" style="1" customWidth="1"/>
    <col min="11260" max="11271" width="16.625" style="1" customWidth="1"/>
    <col min="11272" max="11514" width="8" style="1"/>
    <col min="11515" max="11515" width="13.125" style="1" customWidth="1"/>
    <col min="11516" max="11527" width="16.625" style="1" customWidth="1"/>
    <col min="11528" max="11770" width="8" style="1"/>
    <col min="11771" max="11771" width="13.125" style="1" customWidth="1"/>
    <col min="11772" max="11783" width="16.625" style="1" customWidth="1"/>
    <col min="11784" max="12026" width="8" style="1"/>
    <col min="12027" max="12027" width="13.125" style="1" customWidth="1"/>
    <col min="12028" max="12039" width="16.625" style="1" customWidth="1"/>
    <col min="12040" max="12282" width="8" style="1"/>
    <col min="12283" max="12283" width="13.125" style="1" customWidth="1"/>
    <col min="12284" max="12295" width="16.625" style="1" customWidth="1"/>
    <col min="12296" max="12538" width="8" style="1"/>
    <col min="12539" max="12539" width="13.125" style="1" customWidth="1"/>
    <col min="12540" max="12551" width="16.625" style="1" customWidth="1"/>
    <col min="12552" max="12794" width="8" style="1"/>
    <col min="12795" max="12795" width="13.125" style="1" customWidth="1"/>
    <col min="12796" max="12807" width="16.625" style="1" customWidth="1"/>
    <col min="12808" max="13050" width="8" style="1"/>
    <col min="13051" max="13051" width="13.125" style="1" customWidth="1"/>
    <col min="13052" max="13063" width="16.625" style="1" customWidth="1"/>
    <col min="13064" max="13306" width="8" style="1"/>
    <col min="13307" max="13307" width="13.125" style="1" customWidth="1"/>
    <col min="13308" max="13319" width="16.625" style="1" customWidth="1"/>
    <col min="13320" max="13562" width="8" style="1"/>
    <col min="13563" max="13563" width="13.125" style="1" customWidth="1"/>
    <col min="13564" max="13575" width="16.625" style="1" customWidth="1"/>
    <col min="13576" max="13818" width="8" style="1"/>
    <col min="13819" max="13819" width="13.125" style="1" customWidth="1"/>
    <col min="13820" max="13831" width="16.625" style="1" customWidth="1"/>
    <col min="13832" max="14074" width="8" style="1"/>
    <col min="14075" max="14075" width="13.125" style="1" customWidth="1"/>
    <col min="14076" max="14087" width="16.625" style="1" customWidth="1"/>
    <col min="14088" max="14330" width="8" style="1"/>
    <col min="14331" max="14331" width="13.125" style="1" customWidth="1"/>
    <col min="14332" max="14343" width="16.625" style="1" customWidth="1"/>
    <col min="14344" max="14586" width="8" style="1"/>
    <col min="14587" max="14587" width="13.125" style="1" customWidth="1"/>
    <col min="14588" max="14599" width="16.625" style="1" customWidth="1"/>
    <col min="14600" max="14842" width="8" style="1"/>
    <col min="14843" max="14843" width="13.125" style="1" customWidth="1"/>
    <col min="14844" max="14855" width="16.625" style="1" customWidth="1"/>
    <col min="14856" max="15098" width="8" style="1"/>
    <col min="15099" max="15099" width="13.125" style="1" customWidth="1"/>
    <col min="15100" max="15111" width="16.625" style="1" customWidth="1"/>
    <col min="15112" max="15354" width="8" style="1"/>
    <col min="15355" max="15355" width="13.125" style="1" customWidth="1"/>
    <col min="15356" max="15367" width="16.625" style="1" customWidth="1"/>
    <col min="15368" max="15610" width="8" style="1"/>
    <col min="15611" max="15611" width="13.125" style="1" customWidth="1"/>
    <col min="15612" max="15623" width="16.625" style="1" customWidth="1"/>
    <col min="15624" max="15866" width="8" style="1"/>
    <col min="15867" max="15867" width="13.125" style="1" customWidth="1"/>
    <col min="15868" max="15879" width="16.625" style="1" customWidth="1"/>
    <col min="15880" max="16122" width="8" style="1"/>
    <col min="16123" max="16123" width="13.125" style="1" customWidth="1"/>
    <col min="16124" max="16135" width="16.625" style="1" customWidth="1"/>
    <col min="16136" max="16384" width="8" style="1"/>
  </cols>
  <sheetData>
    <row r="1" spans="1:10" ht="14.25" x14ac:dyDescent="0.2">
      <c r="A1" s="1" t="s">
        <v>21</v>
      </c>
    </row>
    <row r="2" spans="1:10" ht="14.25" x14ac:dyDescent="0.2">
      <c r="A2" s="1" t="s">
        <v>23</v>
      </c>
      <c r="E2" s="1" t="s">
        <v>24</v>
      </c>
      <c r="F2" s="2" t="s">
        <v>25</v>
      </c>
    </row>
    <row r="3" spans="1:10" ht="15.75" x14ac:dyDescent="0.25">
      <c r="A3" s="18" t="s">
        <v>22</v>
      </c>
      <c r="B3" s="3" t="s">
        <v>0</v>
      </c>
    </row>
    <row r="4" spans="1:10" ht="24" x14ac:dyDescent="0.2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/>
    </row>
    <row r="5" spans="1:10" ht="51" x14ac:dyDescent="0.2">
      <c r="A5" s="6" t="s">
        <v>7</v>
      </c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/>
    </row>
    <row r="6" spans="1:10" x14ac:dyDescent="0.2">
      <c r="A6" s="8">
        <v>37072</v>
      </c>
      <c r="B6" s="1">
        <v>24500779</v>
      </c>
      <c r="C6" s="1">
        <v>18129408</v>
      </c>
      <c r="D6" s="1">
        <v>6371371</v>
      </c>
      <c r="J6" s="19"/>
    </row>
    <row r="7" spans="1:10" x14ac:dyDescent="0.2">
      <c r="A7" s="8">
        <v>37437</v>
      </c>
      <c r="B7" s="1">
        <v>23941279</v>
      </c>
      <c r="C7" s="1">
        <v>17794858</v>
      </c>
      <c r="D7" s="1">
        <v>6146420</v>
      </c>
      <c r="F7" s="1">
        <v>0</v>
      </c>
      <c r="I7" s="20" t="s">
        <v>27</v>
      </c>
      <c r="J7" s="1">
        <v>2.8300000012244506E-2</v>
      </c>
    </row>
    <row r="8" spans="1:10" x14ac:dyDescent="0.2">
      <c r="A8" s="8">
        <v>37802</v>
      </c>
      <c r="B8" s="1">
        <v>24118978</v>
      </c>
      <c r="C8" s="1">
        <v>17693053</v>
      </c>
      <c r="D8" s="1">
        <v>6237176</v>
      </c>
      <c r="F8" s="1">
        <v>188749</v>
      </c>
      <c r="I8" s="20" t="s">
        <v>26</v>
      </c>
      <c r="J8" s="1">
        <v>100</v>
      </c>
    </row>
    <row r="9" spans="1:10" x14ac:dyDescent="0.2">
      <c r="A9" s="8">
        <v>38168</v>
      </c>
      <c r="B9" s="1">
        <v>23969678</v>
      </c>
      <c r="C9" s="1">
        <v>16669139</v>
      </c>
      <c r="D9" s="1">
        <v>6084431</v>
      </c>
      <c r="F9" s="1">
        <v>1216108</v>
      </c>
    </row>
    <row r="10" spans="1:10" x14ac:dyDescent="0.2">
      <c r="A10" s="8">
        <v>38533</v>
      </c>
      <c r="B10" s="1">
        <v>23456822</v>
      </c>
      <c r="C10" s="1">
        <v>16246904</v>
      </c>
      <c r="D10" s="1">
        <v>5984975</v>
      </c>
      <c r="F10" s="1">
        <v>1224943</v>
      </c>
    </row>
    <row r="11" spans="1:10" x14ac:dyDescent="0.2">
      <c r="A11" s="8">
        <v>38898</v>
      </c>
      <c r="B11" s="1">
        <v>23535018</v>
      </c>
      <c r="C11" s="1">
        <v>16691061</v>
      </c>
      <c r="D11" s="1">
        <v>5539464</v>
      </c>
      <c r="F11" s="1">
        <v>1304493</v>
      </c>
    </row>
    <row r="12" spans="1:10" x14ac:dyDescent="0.2">
      <c r="A12" s="8">
        <v>39263</v>
      </c>
      <c r="B12" s="1">
        <v>24663656</v>
      </c>
      <c r="C12" s="1">
        <v>14991891</v>
      </c>
      <c r="D12" s="1">
        <v>5681871</v>
      </c>
      <c r="E12" s="1">
        <v>1990145</v>
      </c>
      <c r="F12" s="1">
        <v>1999748</v>
      </c>
    </row>
    <row r="13" spans="1:10" x14ac:dyDescent="0.2">
      <c r="A13" s="8">
        <v>39629</v>
      </c>
      <c r="B13" s="1">
        <v>25636257</v>
      </c>
      <c r="C13" s="1">
        <v>15134644</v>
      </c>
      <c r="D13" s="1">
        <v>5609425</v>
      </c>
      <c r="E13" s="1">
        <v>2869960</v>
      </c>
      <c r="F13" s="1">
        <v>2022228</v>
      </c>
    </row>
    <row r="14" spans="1:10" x14ac:dyDescent="0.2">
      <c r="A14" s="8">
        <v>39994</v>
      </c>
      <c r="B14" s="1">
        <v>26056893</v>
      </c>
      <c r="C14" s="1">
        <v>14414287</v>
      </c>
      <c r="D14" s="1">
        <v>5674120</v>
      </c>
      <c r="E14" s="1">
        <v>3958315</v>
      </c>
      <c r="F14" s="1">
        <v>2010171</v>
      </c>
    </row>
    <row r="15" spans="1:10" x14ac:dyDescent="0.2">
      <c r="A15" s="8">
        <v>40359</v>
      </c>
      <c r="B15" s="1">
        <v>26816085</v>
      </c>
      <c r="C15" s="1">
        <v>13247498</v>
      </c>
      <c r="D15" s="1">
        <v>5834703</v>
      </c>
      <c r="E15" s="1">
        <v>5817122</v>
      </c>
      <c r="F15" s="1">
        <v>1916762</v>
      </c>
    </row>
    <row r="16" spans="1:10" x14ac:dyDescent="0.2">
      <c r="A16" s="8">
        <v>40724</v>
      </c>
      <c r="B16" s="1">
        <v>28479026</v>
      </c>
      <c r="C16" s="1">
        <v>12291070</v>
      </c>
      <c r="D16" s="1">
        <v>5907919</v>
      </c>
      <c r="E16" s="1">
        <v>8500983</v>
      </c>
      <c r="F16" s="1">
        <v>1779055</v>
      </c>
    </row>
    <row r="17" spans="1:7" x14ac:dyDescent="0.2">
      <c r="A17" s="8">
        <v>41090</v>
      </c>
      <c r="B17" s="1">
        <v>29542313</v>
      </c>
      <c r="C17" s="1">
        <v>12504227</v>
      </c>
      <c r="D17" s="1">
        <v>4965833</v>
      </c>
      <c r="E17" s="1">
        <v>10532858</v>
      </c>
      <c r="F17" s="1">
        <v>1539395</v>
      </c>
    </row>
    <row r="18" spans="1:7" x14ac:dyDescent="0.2">
      <c r="A18" s="8">
        <v>41455</v>
      </c>
      <c r="B18" s="1">
        <v>29522551</v>
      </c>
      <c r="C18" s="1">
        <v>10759545</v>
      </c>
      <c r="D18" s="1">
        <v>5404699</v>
      </c>
      <c r="E18" s="1">
        <v>11932524</v>
      </c>
      <c r="F18" s="1">
        <v>1425783</v>
      </c>
    </row>
    <row r="19" spans="1:7" x14ac:dyDescent="0.2">
      <c r="A19" s="8">
        <v>41820</v>
      </c>
      <c r="B19" s="1">
        <v>31405381</v>
      </c>
      <c r="C19" s="1">
        <v>10123418</v>
      </c>
      <c r="D19" s="1">
        <v>5999955</v>
      </c>
      <c r="E19" s="1">
        <v>13974936</v>
      </c>
      <c r="F19" s="1">
        <v>1307072</v>
      </c>
    </row>
    <row r="20" spans="1:7" x14ac:dyDescent="0.2">
      <c r="A20" s="8">
        <v>42185</v>
      </c>
      <c r="B20" s="1">
        <v>32914647</v>
      </c>
      <c r="C20" s="1">
        <v>9371281</v>
      </c>
      <c r="D20" s="1">
        <v>6537627</v>
      </c>
      <c r="E20" s="1">
        <v>15819319</v>
      </c>
      <c r="F20" s="1">
        <v>1186420</v>
      </c>
    </row>
    <row r="21" spans="1:7" x14ac:dyDescent="0.2">
      <c r="A21" s="8">
        <v>42551</v>
      </c>
      <c r="B21" s="1">
        <v>32591578</v>
      </c>
      <c r="C21" s="1">
        <v>7287858</v>
      </c>
      <c r="D21" s="1">
        <v>6385120</v>
      </c>
      <c r="E21" s="1">
        <v>17847539</v>
      </c>
      <c r="F21" s="1">
        <v>1071062</v>
      </c>
    </row>
    <row r="22" spans="1:7" x14ac:dyDescent="0.2">
      <c r="A22" s="8">
        <v>42916</v>
      </c>
      <c r="B22" s="1">
        <v>33292113</v>
      </c>
      <c r="C22" s="1">
        <v>6161420</v>
      </c>
      <c r="D22" s="1">
        <v>6217438</v>
      </c>
      <c r="E22" s="1">
        <v>19927602</v>
      </c>
      <c r="F22" s="1">
        <v>985653</v>
      </c>
    </row>
    <row r="23" spans="1:7" x14ac:dyDescent="0.2">
      <c r="A23" s="8">
        <v>43281</v>
      </c>
      <c r="B23" s="1">
        <v>37129374</v>
      </c>
      <c r="C23" s="1">
        <v>6350001</v>
      </c>
      <c r="D23" s="1">
        <v>6275713</v>
      </c>
      <c r="E23" s="1">
        <v>23550471</v>
      </c>
      <c r="F23" s="1">
        <v>953189</v>
      </c>
    </row>
    <row r="24" spans="1:7" x14ac:dyDescent="0.2">
      <c r="A24" s="8"/>
    </row>
    <row r="25" spans="1:7" ht="25.5" x14ac:dyDescent="0.2">
      <c r="A25" s="9" t="s">
        <v>13</v>
      </c>
      <c r="B25" s="10" t="s">
        <v>28</v>
      </c>
      <c r="C25" s="10" t="s">
        <v>14</v>
      </c>
      <c r="D25" s="10" t="s">
        <v>15</v>
      </c>
      <c r="E25" s="10" t="s">
        <v>16</v>
      </c>
      <c r="F25" s="11" t="s">
        <v>17</v>
      </c>
      <c r="G25" s="12" t="s">
        <v>18</v>
      </c>
    </row>
    <row r="26" spans="1:7" x14ac:dyDescent="0.2">
      <c r="A26" s="13">
        <v>2001</v>
      </c>
      <c r="B26" s="14">
        <v>5130.6224662198565</v>
      </c>
      <c r="C26" s="14">
        <v>1803.0979937801428</v>
      </c>
      <c r="D26" s="14">
        <v>0</v>
      </c>
      <c r="E26" s="14">
        <v>0</v>
      </c>
      <c r="F26" s="14">
        <v>6933.7204599999995</v>
      </c>
      <c r="G26" s="15">
        <f t="shared" ref="G26:G41" si="0">(D26+E26)/F26</f>
        <v>0</v>
      </c>
    </row>
    <row r="27" spans="1:7" x14ac:dyDescent="0.2">
      <c r="A27" s="13">
        <v>2002</v>
      </c>
      <c r="B27" s="14">
        <v>5035.9448161788923</v>
      </c>
      <c r="C27" s="14">
        <v>1739.4368607525987</v>
      </c>
      <c r="D27" s="14">
        <v>0</v>
      </c>
      <c r="E27" s="14">
        <v>0</v>
      </c>
      <c r="F27" s="14">
        <v>6775.381959931492</v>
      </c>
      <c r="G27" s="15">
        <f t="shared" si="0"/>
        <v>0</v>
      </c>
    </row>
    <row r="28" spans="1:7" x14ac:dyDescent="0.2">
      <c r="A28" s="13">
        <v>2003</v>
      </c>
      <c r="B28" s="14">
        <v>5007.134001166427</v>
      </c>
      <c r="C28" s="14">
        <v>1765.1208087637115</v>
      </c>
      <c r="D28" s="21">
        <v>0</v>
      </c>
      <c r="E28" s="21">
        <v>53.415967023111378</v>
      </c>
      <c r="F28" s="14">
        <v>6825.6707769532504</v>
      </c>
      <c r="G28" s="15">
        <f t="shared" si="0"/>
        <v>7.8257461821143477E-3</v>
      </c>
    </row>
    <row r="29" spans="1:7" x14ac:dyDescent="0.2">
      <c r="A29" s="13">
        <v>2004</v>
      </c>
      <c r="B29" s="14">
        <v>4717.3663390410538</v>
      </c>
      <c r="C29" s="14">
        <v>1721.8939737450085</v>
      </c>
      <c r="D29" s="21">
        <v>0</v>
      </c>
      <c r="E29" s="21">
        <v>344.15856414890646</v>
      </c>
      <c r="F29" s="14">
        <v>6783.4188769349685</v>
      </c>
      <c r="G29" s="15">
        <f t="shared" si="0"/>
        <v>5.073526644788471E-2</v>
      </c>
    </row>
    <row r="30" spans="1:7" x14ac:dyDescent="0.2">
      <c r="A30" s="13">
        <v>2005</v>
      </c>
      <c r="B30" s="14">
        <v>4597.8738339893534</v>
      </c>
      <c r="C30" s="14">
        <v>1693.7479257328307</v>
      </c>
      <c r="D30" s="21">
        <v>0</v>
      </c>
      <c r="E30" s="21">
        <v>346.65886914998822</v>
      </c>
      <c r="F30" s="14">
        <v>6638.2806288721713</v>
      </c>
      <c r="G30" s="15">
        <f t="shared" si="0"/>
        <v>5.2221183244686775E-2</v>
      </c>
    </row>
    <row r="31" spans="1:7" x14ac:dyDescent="0.2">
      <c r="A31" s="13">
        <v>2006</v>
      </c>
      <c r="B31" s="14">
        <v>4723.5702650437379</v>
      </c>
      <c r="C31" s="14">
        <v>1567.66831267828</v>
      </c>
      <c r="D31" s="21">
        <v>0</v>
      </c>
      <c r="E31" s="21">
        <v>369.17151915972869</v>
      </c>
      <c r="F31" s="14">
        <v>6660.4100968817474</v>
      </c>
      <c r="G31" s="15">
        <f t="shared" si="0"/>
        <v>5.542774600809737E-2</v>
      </c>
    </row>
    <row r="32" spans="1:7" x14ac:dyDescent="0.2">
      <c r="A32" s="13">
        <v>2007</v>
      </c>
      <c r="B32" s="14">
        <v>4242.7051548356831</v>
      </c>
      <c r="C32" s="14">
        <v>1607.9694936957169</v>
      </c>
      <c r="D32" s="21">
        <v>563.21103524368345</v>
      </c>
      <c r="E32" s="21">
        <v>565.92868424485926</v>
      </c>
      <c r="F32" s="14">
        <v>6979.8146510199431</v>
      </c>
      <c r="G32" s="15">
        <f t="shared" si="0"/>
        <v>0.16177216386735202</v>
      </c>
    </row>
    <row r="33" spans="1:7" x14ac:dyDescent="0.2">
      <c r="A33" s="13">
        <v>2008</v>
      </c>
      <c r="B33" s="14">
        <v>4283.1042538531628</v>
      </c>
      <c r="C33" s="14">
        <v>1587.4672756868465</v>
      </c>
      <c r="D33" s="21">
        <v>812.19868035141246</v>
      </c>
      <c r="E33" s="21">
        <v>572.29052424761187</v>
      </c>
      <c r="F33" s="14">
        <v>7255.0607341390332</v>
      </c>
      <c r="G33" s="15">
        <f t="shared" si="0"/>
        <v>0.19083082214380984</v>
      </c>
    </row>
    <row r="34" spans="1:7" x14ac:dyDescent="0.2">
      <c r="A34" s="13">
        <v>2009</v>
      </c>
      <c r="B34" s="14">
        <v>4079.2432227649579</v>
      </c>
      <c r="C34" s="14">
        <v>1605.7759606947679</v>
      </c>
      <c r="D34" s="21">
        <v>1120.203145484676</v>
      </c>
      <c r="E34" s="21">
        <v>568.87839324613549</v>
      </c>
      <c r="F34" s="14">
        <v>7374.1007221905375</v>
      </c>
      <c r="G34" s="15">
        <f t="shared" si="0"/>
        <v>0.22905593541025787</v>
      </c>
    </row>
    <row r="35" spans="1:7" x14ac:dyDescent="0.2">
      <c r="A35" s="13">
        <v>2010</v>
      </c>
      <c r="B35" s="14">
        <v>3749.0419356220909</v>
      </c>
      <c r="C35" s="14">
        <v>1651.2209497144306</v>
      </c>
      <c r="D35" s="21">
        <v>1646.2455267122778</v>
      </c>
      <c r="E35" s="21">
        <v>542.44364623469801</v>
      </c>
      <c r="F35" s="14">
        <v>7588.9520582834966</v>
      </c>
      <c r="G35" s="15">
        <f t="shared" si="0"/>
        <v>0.28840466458843639</v>
      </c>
    </row>
    <row r="36" spans="1:7" x14ac:dyDescent="0.2">
      <c r="A36" s="13">
        <v>2011</v>
      </c>
      <c r="B36" s="14">
        <v>3478.3728115049807</v>
      </c>
      <c r="C36" s="14">
        <v>1671.9410777233954</v>
      </c>
      <c r="D36" s="21">
        <v>2405.7781900409032</v>
      </c>
      <c r="E36" s="21">
        <v>503.47256521783652</v>
      </c>
      <c r="F36" s="14">
        <v>8059.564361487116</v>
      </c>
      <c r="G36" s="15">
        <f t="shared" si="0"/>
        <v>0.36096873537739665</v>
      </c>
    </row>
    <row r="37" spans="1:7" x14ac:dyDescent="0.2">
      <c r="A37" s="13">
        <v>2012</v>
      </c>
      <c r="B37" s="14">
        <v>3538.6962425310812</v>
      </c>
      <c r="C37" s="14">
        <v>1405.3307396080418</v>
      </c>
      <c r="D37" s="21">
        <v>2980.798815289696</v>
      </c>
      <c r="E37" s="21">
        <v>435.64878518849133</v>
      </c>
      <c r="F37" s="14">
        <v>8360.4745826173112</v>
      </c>
      <c r="G37" s="15">
        <f t="shared" si="0"/>
        <v>0.40864278298046591</v>
      </c>
    </row>
    <row r="38" spans="1:7" x14ac:dyDescent="0.2">
      <c r="A38" s="13">
        <v>2013</v>
      </c>
      <c r="B38" s="14">
        <v>3044.9512363174535</v>
      </c>
      <c r="C38" s="14">
        <v>1529.5298176617787</v>
      </c>
      <c r="D38" s="21">
        <v>3376.9042934610789</v>
      </c>
      <c r="E38" s="21">
        <v>403.49658917458009</v>
      </c>
      <c r="F38" s="14">
        <v>8354.8819366148909</v>
      </c>
      <c r="G38" s="15">
        <f t="shared" si="0"/>
        <v>0.45247807345645707</v>
      </c>
    </row>
    <row r="39" spans="1:7" x14ac:dyDescent="0.2">
      <c r="A39" s="13">
        <v>2014</v>
      </c>
      <c r="B39" s="14">
        <v>2864.9272952395627</v>
      </c>
      <c r="C39" s="14">
        <v>1697.987265734665</v>
      </c>
      <c r="D39" s="21">
        <v>3954.906889711162</v>
      </c>
      <c r="E39" s="21">
        <v>369.90137616004455</v>
      </c>
      <c r="F39" s="14">
        <v>8887.7228268454346</v>
      </c>
      <c r="G39" s="15">
        <f t="shared" si="0"/>
        <v>0.48660476368683442</v>
      </c>
    </row>
    <row r="40" spans="1:7" x14ac:dyDescent="0.2">
      <c r="A40" s="13">
        <v>2015</v>
      </c>
      <c r="B40" s="14">
        <v>2652.0725241474674</v>
      </c>
      <c r="C40" s="14">
        <v>1850.1484418005002</v>
      </c>
      <c r="D40" s="21">
        <v>4476.8672789369975</v>
      </c>
      <c r="E40" s="21">
        <v>335.75686014527128</v>
      </c>
      <c r="F40" s="14">
        <v>9314.8451050302356</v>
      </c>
      <c r="G40" s="15">
        <f t="shared" si="0"/>
        <v>0.51666174636477191</v>
      </c>
    </row>
    <row r="41" spans="1:7" x14ac:dyDescent="0.2">
      <c r="A41" s="13">
        <v>2016</v>
      </c>
      <c r="B41" s="17">
        <v>2062.4638148923623</v>
      </c>
      <c r="C41" s="17">
        <v>1806.9889607818266</v>
      </c>
      <c r="D41" s="22">
        <v>5050.8535391853429</v>
      </c>
      <c r="E41" s="22">
        <v>303.11054613114624</v>
      </c>
      <c r="F41" s="17">
        <v>9223.416577990678</v>
      </c>
      <c r="G41" s="15">
        <f t="shared" si="0"/>
        <v>0.58047514606380823</v>
      </c>
    </row>
    <row r="42" spans="1:7" x14ac:dyDescent="0.2">
      <c r="A42" s="13">
        <v>2017</v>
      </c>
      <c r="B42" s="17">
        <v>1743.6818607544355</v>
      </c>
      <c r="C42" s="17">
        <v>1759.5349547612946</v>
      </c>
      <c r="D42" s="22">
        <v>5639.5113684400367</v>
      </c>
      <c r="E42" s="22">
        <v>278.93979912068835</v>
      </c>
      <c r="F42" s="17">
        <v>9421.6679830764551</v>
      </c>
      <c r="G42" s="15">
        <f>(D42+E42)/F42</f>
        <v>0.62817445681504203</v>
      </c>
    </row>
    <row r="43" spans="1:7" x14ac:dyDescent="0.2">
      <c r="A43" s="1">
        <v>2018</v>
      </c>
      <c r="B43" s="17">
        <v>1797.0502837775264</v>
      </c>
      <c r="C43" s="17">
        <v>1776.0267797684301</v>
      </c>
      <c r="D43" s="22">
        <v>6664.7832958836389</v>
      </c>
      <c r="E43" s="22">
        <v>269.75248711671327</v>
      </c>
      <c r="F43" s="17">
        <v>10507.612846546308</v>
      </c>
      <c r="G43" s="15">
        <f>(D43+E43)/F43</f>
        <v>0.6599534912708197</v>
      </c>
    </row>
  </sheetData>
  <phoneticPr fontId="4"/>
  <hyperlinks>
    <hyperlink ref="A3" location="Contents!A1" display="Back to Contents" xr:uid="{3595F3ED-7801-49AF-AEDD-7576D445A656}"/>
    <hyperlink ref="F2" r:id="rId1" display="https://www.eia.gov/dnav/ng/ng_prod_sum_dc_NUS_mmcf_a.htm" xr:uid="{30982A7D-C7C4-4A50-9904-879591114874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グラフ2020</vt:lpstr>
      <vt:lpstr>データ2020</vt:lpstr>
      <vt:lpstr>グラフ2019</vt:lpstr>
      <vt:lpstr>データ2019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media05</cp:lastModifiedBy>
  <dcterms:created xsi:type="dcterms:W3CDTF">2015-01-29T01:01:04Z</dcterms:created>
  <dcterms:modified xsi:type="dcterms:W3CDTF">2021-06-10T01:14:43Z</dcterms:modified>
</cp:coreProperties>
</file>