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codeName="ThisWorkbook"/>
  <mc:AlternateContent xmlns:mc="http://schemas.openxmlformats.org/markup-compatibility/2006">
    <mc:Choice Requires="x15">
      <x15ac:absPath xmlns:x15ac="http://schemas.microsoft.com/office/spreadsheetml/2010/11/ac" url="\\Wints2\一時移動フォルダ\☆Web\【さ】行案件\資源エネルギー庁\受取データ\2019入稿データ\変更\"/>
    </mc:Choice>
  </mc:AlternateContent>
  <xr:revisionPtr revIDLastSave="0" documentId="13_ncr:1_{67EA0F53-A560-4996-ABCB-7E43C41A2B28}" xr6:coauthVersionLast="43" xr6:coauthVersionMax="43" xr10:uidLastSave="{00000000-0000-0000-0000-000000000000}"/>
  <bookViews>
    <workbookView xWindow="3345" yWindow="1065" windowWidth="22515" windowHeight="13665" xr2:uid="{00000000-000D-0000-FFFF-FFFF00000000}"/>
  </bookViews>
  <sheets>
    <sheet name="グラフ" sheetId="4" r:id="rId1"/>
    <sheet name="データ" sheetId="3" r:id="rId2"/>
    <sheet name="Sheet1" sheetId="8" r:id="rId3"/>
    <sheet name="データ (2)" sheetId="5" r:id="rId4"/>
    <sheet name="memo" sheetId="7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1" i="8" l="1"/>
  <c r="F36" i="8"/>
  <c r="D36" i="8"/>
  <c r="C36" i="8"/>
  <c r="E36" i="8" s="1"/>
  <c r="D35" i="8"/>
  <c r="C35" i="8"/>
  <c r="F35" i="8" s="1"/>
  <c r="D34" i="8"/>
  <c r="F34" i="8" s="1"/>
  <c r="C34" i="8"/>
  <c r="F33" i="8"/>
  <c r="H33" i="8" s="1"/>
  <c r="D33" i="8"/>
  <c r="C33" i="8"/>
  <c r="D32" i="8"/>
  <c r="C32" i="8"/>
  <c r="F32" i="8" s="1"/>
  <c r="D31" i="8"/>
  <c r="C31" i="8"/>
  <c r="F31" i="8" s="1"/>
  <c r="D30" i="8"/>
  <c r="F30" i="8" s="1"/>
  <c r="C30" i="8"/>
  <c r="F29" i="8"/>
  <c r="H29" i="8" s="1"/>
  <c r="D29" i="8"/>
  <c r="C29" i="8"/>
  <c r="D28" i="8"/>
  <c r="C28" i="8"/>
  <c r="F28" i="8" s="1"/>
  <c r="D27" i="8"/>
  <c r="C27" i="8"/>
  <c r="F27" i="8" s="1"/>
  <c r="D26" i="8"/>
  <c r="F26" i="8" s="1"/>
  <c r="C26" i="8"/>
  <c r="F25" i="8"/>
  <c r="H25" i="8" s="1"/>
  <c r="D25" i="8"/>
  <c r="C25" i="8"/>
  <c r="D24" i="8"/>
  <c r="C24" i="8"/>
  <c r="F24" i="8" s="1"/>
  <c r="D23" i="8"/>
  <c r="C23" i="8"/>
  <c r="F23" i="8" s="1"/>
  <c r="D22" i="8"/>
  <c r="F22" i="8" s="1"/>
  <c r="C22" i="8"/>
  <c r="F21" i="8"/>
  <c r="H21" i="8" s="1"/>
  <c r="D21" i="8"/>
  <c r="C21" i="8"/>
  <c r="D20" i="8"/>
  <c r="C20" i="8"/>
  <c r="F20" i="8" s="1"/>
  <c r="D19" i="8"/>
  <c r="C19" i="8"/>
  <c r="F19" i="8" s="1"/>
  <c r="D18" i="8"/>
  <c r="F18" i="8" s="1"/>
  <c r="C18" i="8"/>
  <c r="F17" i="8"/>
  <c r="H17" i="8" s="1"/>
  <c r="D17" i="8"/>
  <c r="C17" i="8"/>
  <c r="D16" i="8"/>
  <c r="C16" i="8"/>
  <c r="F16" i="8" s="1"/>
  <c r="D15" i="8"/>
  <c r="C15" i="8"/>
  <c r="F15" i="8" s="1"/>
  <c r="D14" i="8"/>
  <c r="F14" i="8" s="1"/>
  <c r="C14" i="8"/>
  <c r="F13" i="8"/>
  <c r="H13" i="8" s="1"/>
  <c r="D13" i="8"/>
  <c r="C13" i="8"/>
  <c r="D12" i="8"/>
  <c r="C12" i="8"/>
  <c r="F12" i="8" s="1"/>
  <c r="D11" i="8"/>
  <c r="C11" i="8"/>
  <c r="F11" i="8" s="1"/>
  <c r="D10" i="8"/>
  <c r="F10" i="8" s="1"/>
  <c r="C10" i="8"/>
  <c r="F9" i="8"/>
  <c r="H9" i="8" s="1"/>
  <c r="D9" i="8"/>
  <c r="C9" i="8"/>
  <c r="D8" i="8"/>
  <c r="C8" i="8"/>
  <c r="F8" i="8" s="1"/>
  <c r="N7" i="8"/>
  <c r="N8" i="8" s="1"/>
  <c r="N9" i="8" s="1"/>
  <c r="N10" i="8" s="1"/>
  <c r="N11" i="8" s="1"/>
  <c r="N12" i="8" s="1"/>
  <c r="N13" i="8" s="1"/>
  <c r="N14" i="8" s="1"/>
  <c r="N15" i="8" s="1"/>
  <c r="N16" i="8" s="1"/>
  <c r="N17" i="8" s="1"/>
  <c r="N18" i="8" s="1"/>
  <c r="N19" i="8" s="1"/>
  <c r="N20" i="8" s="1"/>
  <c r="N21" i="8" s="1"/>
  <c r="N22" i="8" s="1"/>
  <c r="N23" i="8" s="1"/>
  <c r="N24" i="8" s="1"/>
  <c r="N25" i="8" s="1"/>
  <c r="N26" i="8" s="1"/>
  <c r="N27" i="8" s="1"/>
  <c r="N28" i="8" s="1"/>
  <c r="N29" i="8" s="1"/>
  <c r="N30" i="8" s="1"/>
  <c r="N31" i="8" s="1"/>
  <c r="N32" i="8" s="1"/>
  <c r="N33" i="8" s="1"/>
  <c r="N34" i="8" s="1"/>
  <c r="N35" i="8" s="1"/>
  <c r="N36" i="8" s="1"/>
  <c r="M7" i="8"/>
  <c r="P7" i="8" s="1"/>
  <c r="Q7" i="8" s="1"/>
  <c r="D7" i="8"/>
  <c r="C7" i="8"/>
  <c r="F7" i="8" s="1"/>
  <c r="P6" i="8"/>
  <c r="Q6" i="8" s="1"/>
  <c r="D6" i="8"/>
  <c r="C6" i="8"/>
  <c r="F6" i="8" s="1"/>
  <c r="H20" i="8" l="1"/>
  <c r="G20" i="8"/>
  <c r="G27" i="8"/>
  <c r="H27" i="8"/>
  <c r="H30" i="8"/>
  <c r="G30" i="8"/>
  <c r="G7" i="8"/>
  <c r="H7" i="8"/>
  <c r="H8" i="8"/>
  <c r="G8" i="8"/>
  <c r="G15" i="8"/>
  <c r="H15" i="8"/>
  <c r="H18" i="8"/>
  <c r="G18" i="8"/>
  <c r="H24" i="8"/>
  <c r="G24" i="8"/>
  <c r="G31" i="8"/>
  <c r="H31" i="8"/>
  <c r="H34" i="8"/>
  <c r="G34" i="8"/>
  <c r="H36" i="8"/>
  <c r="G36" i="8"/>
  <c r="H6" i="8"/>
  <c r="G6" i="8"/>
  <c r="G12" i="8"/>
  <c r="H12" i="8"/>
  <c r="G19" i="8"/>
  <c r="H19" i="8"/>
  <c r="H22" i="8"/>
  <c r="G22" i="8"/>
  <c r="H28" i="8"/>
  <c r="G28" i="8"/>
  <c r="G35" i="8"/>
  <c r="H35" i="8"/>
  <c r="G11" i="8"/>
  <c r="H11" i="8"/>
  <c r="H14" i="8"/>
  <c r="G14" i="8"/>
  <c r="H10" i="8"/>
  <c r="G10" i="8"/>
  <c r="H16" i="8"/>
  <c r="G16" i="8"/>
  <c r="G23" i="8"/>
  <c r="H23" i="8"/>
  <c r="H26" i="8"/>
  <c r="G26" i="8"/>
  <c r="G32" i="8"/>
  <c r="H32" i="8"/>
  <c r="G9" i="8"/>
  <c r="G13" i="8"/>
  <c r="G17" i="8"/>
  <c r="G21" i="8"/>
  <c r="G25" i="8"/>
  <c r="G29" i="8"/>
  <c r="G33" i="8"/>
  <c r="M8" i="8"/>
  <c r="M9" i="8" l="1"/>
  <c r="P8" i="8"/>
  <c r="Q8" i="8" s="1"/>
  <c r="P9" i="8" l="1"/>
  <c r="Q9" i="8" s="1"/>
  <c r="M10" i="8"/>
  <c r="P10" i="8" l="1"/>
  <c r="Q10" i="8" s="1"/>
  <c r="M11" i="8"/>
  <c r="P11" i="8" l="1"/>
  <c r="Q11" i="8" s="1"/>
  <c r="M12" i="8"/>
  <c r="M13" i="8" l="1"/>
  <c r="P12" i="8"/>
  <c r="Q12" i="8" s="1"/>
  <c r="M14" i="8" l="1"/>
  <c r="P13" i="8"/>
  <c r="Q13" i="8" s="1"/>
  <c r="P14" i="8" l="1"/>
  <c r="Q14" i="8" s="1"/>
  <c r="M15" i="8"/>
  <c r="P15" i="8" l="1"/>
  <c r="Q15" i="8" s="1"/>
  <c r="M16" i="8"/>
  <c r="M17" i="8" l="1"/>
  <c r="P16" i="8"/>
  <c r="Q16" i="8" s="1"/>
  <c r="P17" i="8" l="1"/>
  <c r="Q17" i="8" s="1"/>
  <c r="M18" i="8"/>
  <c r="P18" i="8" l="1"/>
  <c r="Q18" i="8" s="1"/>
  <c r="M19" i="8"/>
  <c r="P19" i="8" l="1"/>
  <c r="Q19" i="8" s="1"/>
  <c r="M20" i="8"/>
  <c r="M21" i="8" l="1"/>
  <c r="P20" i="8"/>
  <c r="Q20" i="8" s="1"/>
  <c r="H33" i="7"/>
  <c r="E33" i="7"/>
  <c r="H32" i="7"/>
  <c r="E32" i="7"/>
  <c r="H31" i="7"/>
  <c r="E31" i="7"/>
  <c r="H30" i="7"/>
  <c r="E30" i="7"/>
  <c r="H29" i="7"/>
  <c r="E29" i="7"/>
  <c r="H28" i="7"/>
  <c r="E28" i="7"/>
  <c r="H27" i="7"/>
  <c r="E27" i="7"/>
  <c r="H26" i="7"/>
  <c r="E26" i="7"/>
  <c r="H25" i="7"/>
  <c r="E25" i="7"/>
  <c r="H24" i="7"/>
  <c r="E24" i="7"/>
  <c r="H23" i="7"/>
  <c r="E23" i="7"/>
  <c r="H22" i="7"/>
  <c r="E22" i="7"/>
  <c r="H21" i="7"/>
  <c r="E21" i="7"/>
  <c r="H20" i="7"/>
  <c r="E20" i="7"/>
  <c r="H19" i="7"/>
  <c r="E19" i="7"/>
  <c r="H18" i="7"/>
  <c r="E18" i="7"/>
  <c r="H17" i="7"/>
  <c r="E17" i="7"/>
  <c r="H16" i="7"/>
  <c r="E16" i="7"/>
  <c r="H15" i="7"/>
  <c r="E15" i="7"/>
  <c r="H14" i="7"/>
  <c r="E14" i="7"/>
  <c r="H13" i="7"/>
  <c r="E13" i="7"/>
  <c r="H12" i="7"/>
  <c r="E12" i="7"/>
  <c r="H11" i="7"/>
  <c r="E11" i="7"/>
  <c r="H10" i="7"/>
  <c r="E10" i="7"/>
  <c r="H9" i="7"/>
  <c r="E9" i="7"/>
  <c r="H8" i="7"/>
  <c r="E8" i="7"/>
  <c r="H7" i="7"/>
  <c r="E7" i="7"/>
  <c r="H6" i="7"/>
  <c r="E6" i="7"/>
  <c r="H5" i="7"/>
  <c r="E5" i="7"/>
  <c r="P21" i="8" l="1"/>
  <c r="Q21" i="8" s="1"/>
  <c r="M22" i="8"/>
  <c r="P22" i="8" l="1"/>
  <c r="Q22" i="8" s="1"/>
  <c r="M23" i="8"/>
  <c r="O41" i="5"/>
  <c r="L41" i="5"/>
  <c r="O40" i="5"/>
  <c r="L40" i="5"/>
  <c r="O39" i="5"/>
  <c r="L39" i="5"/>
  <c r="O38" i="5"/>
  <c r="L38" i="5"/>
  <c r="O37" i="5"/>
  <c r="L37" i="5"/>
  <c r="O36" i="5"/>
  <c r="L36" i="5"/>
  <c r="O35" i="5"/>
  <c r="L35" i="5"/>
  <c r="O34" i="5"/>
  <c r="L34" i="5"/>
  <c r="O33" i="5"/>
  <c r="L33" i="5"/>
  <c r="O32" i="5"/>
  <c r="L32" i="5"/>
  <c r="O31" i="5"/>
  <c r="L31" i="5"/>
  <c r="O30" i="5"/>
  <c r="L30" i="5"/>
  <c r="O29" i="5"/>
  <c r="L29" i="5"/>
  <c r="O28" i="5"/>
  <c r="L28" i="5"/>
  <c r="O27" i="5"/>
  <c r="L27" i="5"/>
  <c r="O26" i="5"/>
  <c r="L26" i="5"/>
  <c r="O25" i="5"/>
  <c r="L25" i="5"/>
  <c r="O24" i="5"/>
  <c r="L24" i="5"/>
  <c r="O23" i="5"/>
  <c r="L23" i="5"/>
  <c r="O22" i="5"/>
  <c r="L22" i="5"/>
  <c r="O21" i="5"/>
  <c r="L21" i="5"/>
  <c r="O20" i="5"/>
  <c r="L20" i="5"/>
  <c r="O19" i="5"/>
  <c r="L19" i="5"/>
  <c r="O18" i="5"/>
  <c r="L18" i="5"/>
  <c r="O17" i="5"/>
  <c r="L17" i="5"/>
  <c r="O16" i="5"/>
  <c r="L16" i="5"/>
  <c r="O15" i="5"/>
  <c r="L15" i="5"/>
  <c r="O14" i="5"/>
  <c r="L14" i="5"/>
  <c r="O13" i="5"/>
  <c r="L13" i="5"/>
  <c r="P23" i="8" l="1"/>
  <c r="Q23" i="8" s="1"/>
  <c r="M24" i="8"/>
  <c r="M25" i="8" l="1"/>
  <c r="P24" i="8"/>
  <c r="Q24" i="8" s="1"/>
  <c r="M26" i="8" l="1"/>
  <c r="P25" i="8"/>
  <c r="Q25" i="8" s="1"/>
  <c r="P26" i="8" l="1"/>
  <c r="Q26" i="8" s="1"/>
  <c r="M27" i="8"/>
  <c r="P27" i="8" l="1"/>
  <c r="Q27" i="8" s="1"/>
  <c r="M28" i="8"/>
  <c r="M29" i="8" l="1"/>
  <c r="P28" i="8"/>
  <c r="Q28" i="8" s="1"/>
  <c r="M30" i="8" l="1"/>
  <c r="P29" i="8"/>
  <c r="Q29" i="8" s="1"/>
  <c r="P30" i="8" l="1"/>
  <c r="Q30" i="8" s="1"/>
  <c r="M31" i="8"/>
  <c r="P31" i="8" l="1"/>
  <c r="Q31" i="8" s="1"/>
  <c r="M32" i="8"/>
  <c r="M33" i="8" l="1"/>
  <c r="P32" i="8"/>
  <c r="Q32" i="8" s="1"/>
  <c r="P33" i="8" l="1"/>
  <c r="Q33" i="8" s="1"/>
  <c r="M34" i="8"/>
  <c r="P34" i="8" l="1"/>
  <c r="Q34" i="8" s="1"/>
  <c r="M35" i="8"/>
  <c r="M36" i="8" l="1"/>
  <c r="P36" i="8" s="1"/>
  <c r="Q36" i="8" s="1"/>
  <c r="P35" i="8"/>
  <c r="Q35" i="8" s="1"/>
</calcChain>
</file>

<file path=xl/sharedStrings.xml><?xml version="1.0" encoding="utf-8"?>
<sst xmlns="http://schemas.openxmlformats.org/spreadsheetml/2006/main" count="94" uniqueCount="38">
  <si>
    <t>【第213-3-3】日本におけるコージェネレーション設備容量の推移</t>
  </si>
  <si>
    <t>（単位：万kW）</t>
  </si>
  <si>
    <t>年</t>
  </si>
  <si>
    <t>累積導入量</t>
  </si>
  <si>
    <t>民生</t>
  </si>
  <si>
    <t>産業</t>
  </si>
  <si>
    <t>合計</t>
  </si>
  <si>
    <t>出典：コージェネレーション・エネルギー高度利用センター「コージェネ導入実績報告」を基に作成</t>
    <rPh sb="41" eb="42">
      <t>モト</t>
    </rPh>
    <phoneticPr fontId="2"/>
  </si>
  <si>
    <r>
      <t>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87</t>
    </r>
    <phoneticPr fontId="2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</si>
  <si>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00</t>
    </r>
    <phoneticPr fontId="2"/>
  </si>
  <si>
    <t>(注）民生用には、戸別設置型の家庭用燃料電池やガスエンジンなどを含まない。</t>
    <rPh sb="0" eb="1">
      <t>チュウ</t>
    </rPh>
    <rPh sb="2" eb="5">
      <t>ミンセイヨウ</t>
    </rPh>
    <rPh sb="8" eb="10">
      <t>コベツ</t>
    </rPh>
    <rPh sb="10" eb="12">
      <t>セッチ</t>
    </rPh>
    <rPh sb="12" eb="13">
      <t>ガタ</t>
    </rPh>
    <rPh sb="14" eb="17">
      <t>カテイヨウ</t>
    </rPh>
    <rPh sb="17" eb="19">
      <t>ネンリョウ</t>
    </rPh>
    <rPh sb="19" eb="21">
      <t>デンチ</t>
    </rPh>
    <rPh sb="31" eb="32">
      <t>フク</t>
    </rPh>
    <phoneticPr fontId="2"/>
  </si>
  <si>
    <t>【第213-3-5】日本におけるコージェネレーション設備容量の推移</t>
    <phoneticPr fontId="2"/>
  </si>
  <si>
    <r>
      <t>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90</t>
    </r>
    <phoneticPr fontId="2"/>
  </si>
  <si>
    <r>
      <t>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95</t>
    </r>
    <phoneticPr fontId="2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</si>
  <si>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05</t>
    </r>
    <phoneticPr fontId="2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</si>
  <si>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10</t>
    </r>
    <phoneticPr fontId="2"/>
  </si>
  <si>
    <t>2015</t>
  </si>
  <si>
    <t>年度別 設置・撤去対比より抜粋</t>
    <rPh sb="0" eb="2">
      <t>ネンド</t>
    </rPh>
    <rPh sb="2" eb="3">
      <t>ベツ</t>
    </rPh>
    <rPh sb="4" eb="6">
      <t>セッチ</t>
    </rPh>
    <rPh sb="7" eb="9">
      <t>テッキョ</t>
    </rPh>
    <rPh sb="9" eb="11">
      <t>タイヒ</t>
    </rPh>
    <rPh sb="13" eb="15">
      <t>バッスイ</t>
    </rPh>
    <phoneticPr fontId="2"/>
  </si>
  <si>
    <t>民生</t>
    <rPh sb="0" eb="2">
      <t>ミンセイ</t>
    </rPh>
    <phoneticPr fontId="2"/>
  </si>
  <si>
    <t>設置の累計</t>
    <rPh sb="0" eb="2">
      <t>セッチ</t>
    </rPh>
    <rPh sb="3" eb="5">
      <t>ルイケイ</t>
    </rPh>
    <phoneticPr fontId="2"/>
  </si>
  <si>
    <t>撤去の累計</t>
    <rPh sb="0" eb="2">
      <t>テッキョ</t>
    </rPh>
    <rPh sb="3" eb="5">
      <t>ルイケイ</t>
    </rPh>
    <phoneticPr fontId="2"/>
  </si>
  <si>
    <t>産業</t>
    <rPh sb="0" eb="2">
      <t>サンギョウ</t>
    </rPh>
    <phoneticPr fontId="2"/>
  </si>
  <si>
    <t>～'87</t>
    <phoneticPr fontId="2"/>
  </si>
  <si>
    <t>設置-撤去</t>
    <rPh sb="0" eb="2">
      <t>セッチ</t>
    </rPh>
    <rPh sb="3" eb="5">
      <t>テッキョ</t>
    </rPh>
    <phoneticPr fontId="2"/>
  </si>
  <si>
    <t>↑統計要覧Ⅲ-5-2より入手</t>
    <rPh sb="1" eb="3">
      <t>トウケイ</t>
    </rPh>
    <rPh sb="3" eb="5">
      <t>ヨウラン</t>
    </rPh>
    <rPh sb="12" eb="14">
      <t>ニュウシュ</t>
    </rPh>
    <phoneticPr fontId="2"/>
  </si>
  <si>
    <t>http://www.ace.or.jp/web/info_general/index.php?Kiji_Detail&amp;kijiId=225</t>
  </si>
  <si>
    <t>コ－ジェネ財団HPより</t>
    <rPh sb="5" eb="7">
      <t>ザイダン</t>
    </rPh>
    <phoneticPr fontId="2"/>
  </si>
  <si>
    <t>出典:コージェネレーション・エネルギー高度利用センター「コージェネ導入実績報告」を基に作成</t>
    <rPh sb="41" eb="42">
      <t>モト</t>
    </rPh>
    <phoneticPr fontId="2"/>
  </si>
  <si>
    <t>2017</t>
    <phoneticPr fontId="2"/>
  </si>
  <si>
    <t>2015</t>
    <phoneticPr fontId="2"/>
  </si>
  <si>
    <t>導入実績</t>
    <rPh sb="0" eb="2">
      <t>ドウニュウ</t>
    </rPh>
    <rPh sb="2" eb="4">
      <t>ジッセキ</t>
    </rPh>
    <phoneticPr fontId="2"/>
  </si>
  <si>
    <t>民生</t>
    <rPh sb="0" eb="2">
      <t>ミンセイ</t>
    </rPh>
    <phoneticPr fontId="2"/>
  </si>
  <si>
    <t>産業</t>
    <rPh sb="0" eb="2">
      <t>サンギョウ</t>
    </rPh>
    <phoneticPr fontId="2"/>
  </si>
  <si>
    <t>累積導入量(kW)</t>
    <phoneticPr fontId="2"/>
  </si>
  <si>
    <t>累積導入量(万kW)</t>
    <rPh sb="6" eb="7">
      <t>マン</t>
    </rPh>
    <phoneticPr fontId="2"/>
  </si>
  <si>
    <t xml:space="preserve">      四捨五入による誤差を含む。</t>
    <rPh sb="6" eb="7">
      <t>ヨン</t>
    </rPh>
    <rPh sb="7" eb="8">
      <t>シャ</t>
    </rPh>
    <rPh sb="8" eb="9">
      <t>ゴ</t>
    </rPh>
    <rPh sb="9" eb="10">
      <t>イ</t>
    </rPh>
    <rPh sb="13" eb="15">
      <t>ゴサ</t>
    </rPh>
    <rPh sb="16" eb="17">
      <t>フク</t>
    </rPh>
    <phoneticPr fontId="2"/>
  </si>
  <si>
    <t>合計</t>
    <phoneticPr fontId="2"/>
  </si>
  <si>
    <t>合計（発表値）</t>
    <rPh sb="3" eb="5">
      <t>ハッピョウ</t>
    </rPh>
    <rPh sb="5" eb="6">
      <t>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</si>
</sst>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.0000_);[Red]\(0.0000\)"/>
    <numFmt numFmtId="178" formatCode="0.0_);[Red]\(0.0\)"/>
    <numFmt numFmtId="179" formatCode="0_);[Red]\(0\)"/>
    <numFmt numFmtId="180" formatCode="0.00_);[Red]\(0.00\)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ＭＳ 明朝"/>
      <family val="1"/>
      <charset val="128"/>
    </font>
    <font>
      <sz val="9"/>
      <color rgb="FF626262"/>
      <name val="Times New Roman"/>
      <family val="1"/>
    </font>
    <font>
      <sz val="9"/>
      <color rgb="FF3A3A3A"/>
      <name val="Times New Roman"/>
      <family val="1"/>
    </font>
    <font>
      <sz val="9"/>
      <color rgb="FF4D4D4D"/>
      <name val="Times New Roman"/>
      <family val="1"/>
    </font>
    <font>
      <sz val="9"/>
      <color rgb="FF757575"/>
      <name val="Times New Roman"/>
      <family val="1"/>
    </font>
    <font>
      <sz val="9"/>
      <color rgb="FF93939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5" fillId="0" borderId="0"/>
    <xf numFmtId="0" fontId="6" fillId="0" borderId="0"/>
  </cellStyleXfs>
  <cellXfs count="70">
    <xf numFmtId="0" fontId="0" fillId="0" borderId="0" xfId="0"/>
    <xf numFmtId="0" fontId="4" fillId="0" borderId="1" xfId="0" applyFont="1" applyBorder="1" applyAlignment="1">
      <alignment horizontal="center"/>
    </xf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38" fontId="4" fillId="0" borderId="0" xfId="1" applyFont="1"/>
    <xf numFmtId="0" fontId="3" fillId="0" borderId="0" xfId="0" applyFont="1"/>
    <xf numFmtId="49" fontId="1" fillId="0" borderId="0" xfId="0" applyNumberFormat="1" applyFont="1" applyAlignment="1">
      <alignment vertical="top"/>
    </xf>
    <xf numFmtId="49" fontId="4" fillId="0" borderId="1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38" fontId="1" fillId="0" borderId="0" xfId="1"/>
    <xf numFmtId="38" fontId="0" fillId="0" borderId="0" xfId="1" applyFont="1"/>
    <xf numFmtId="0" fontId="1" fillId="0" borderId="0" xfId="0" applyFont="1" applyAlignment="1">
      <alignment horizontal="left"/>
    </xf>
    <xf numFmtId="176" fontId="4" fillId="2" borderId="1" xfId="0" applyNumberFormat="1" applyFont="1" applyFill="1" applyBorder="1"/>
    <xf numFmtId="49" fontId="0" fillId="0" borderId="0" xfId="0" applyNumberForma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1" applyNumberFormat="1" applyFont="1"/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0" xfId="0" quotePrefix="1" applyNumberFormat="1" applyAlignment="1">
      <alignment horizontal="left"/>
    </xf>
    <xf numFmtId="0" fontId="0" fillId="0" borderId="1" xfId="0" applyBorder="1"/>
    <xf numFmtId="0" fontId="4" fillId="0" borderId="1" xfId="0" applyFont="1" applyBorder="1"/>
    <xf numFmtId="0" fontId="0" fillId="0" borderId="4" xfId="0" applyBorder="1"/>
    <xf numFmtId="0" fontId="4" fillId="0" borderId="6" xfId="0" applyFont="1" applyBorder="1"/>
    <xf numFmtId="0" fontId="4" fillId="0" borderId="2" xfId="0" applyFont="1" applyBorder="1"/>
    <xf numFmtId="0" fontId="4" fillId="0" borderId="3" xfId="0" applyFont="1" applyBorder="1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4" fillId="0" borderId="5" xfId="0" applyFont="1" applyBorder="1"/>
    <xf numFmtId="177" fontId="4" fillId="0" borderId="0" xfId="0" applyNumberFormat="1" applyFont="1"/>
    <xf numFmtId="178" fontId="4" fillId="0" borderId="1" xfId="0" applyNumberFormat="1" applyFont="1" applyBorder="1" applyAlignment="1">
      <alignment horizontal="right"/>
    </xf>
    <xf numFmtId="0" fontId="0" fillId="0" borderId="7" xfId="0" applyBorder="1" applyAlignment="1">
      <alignment horizontal="center"/>
    </xf>
    <xf numFmtId="179" fontId="4" fillId="0" borderId="1" xfId="1" applyNumberFormat="1" applyFont="1" applyBorder="1" applyAlignment="1">
      <alignment horizontal="right"/>
    </xf>
    <xf numFmtId="179" fontId="4" fillId="0" borderId="1" xfId="0" applyNumberFormat="1" applyFont="1" applyBorder="1" applyAlignment="1">
      <alignment horizontal="right"/>
    </xf>
    <xf numFmtId="0" fontId="0" fillId="0" borderId="0" xfId="0" quotePrefix="1" applyAlignment="1">
      <alignment horizontal="center"/>
    </xf>
    <xf numFmtId="3" fontId="4" fillId="0" borderId="0" xfId="0" applyNumberFormat="1" applyFont="1"/>
    <xf numFmtId="179" fontId="4" fillId="0" borderId="0" xfId="0" applyNumberFormat="1" applyFont="1"/>
    <xf numFmtId="180" fontId="4" fillId="3" borderId="1" xfId="0" applyNumberFormat="1" applyFont="1" applyFill="1" applyBorder="1" applyAlignment="1">
      <alignment horizontal="right"/>
    </xf>
    <xf numFmtId="180" fontId="4" fillId="0" borderId="1" xfId="1" applyNumberFormat="1" applyFont="1" applyBorder="1" applyAlignment="1">
      <alignment horizontal="right"/>
    </xf>
    <xf numFmtId="180" fontId="4" fillId="0" borderId="1" xfId="0" applyNumberFormat="1" applyFont="1" applyBorder="1" applyAlignment="1">
      <alignment horizontal="right"/>
    </xf>
    <xf numFmtId="3" fontId="7" fillId="0" borderId="8" xfId="0" applyNumberFormat="1" applyFont="1" applyBorder="1" applyAlignment="1">
      <alignment horizontal="right" vertical="center" wrapText="1"/>
    </xf>
    <xf numFmtId="3" fontId="7" fillId="0" borderId="9" xfId="0" applyNumberFormat="1" applyFont="1" applyBorder="1" applyAlignment="1">
      <alignment horizontal="right" vertical="center" wrapText="1"/>
    </xf>
    <xf numFmtId="3" fontId="9" fillId="0" borderId="9" xfId="0" applyNumberFormat="1" applyFont="1" applyBorder="1" applyAlignment="1">
      <alignment horizontal="right" vertical="center" wrapText="1"/>
    </xf>
    <xf numFmtId="3" fontId="8" fillId="0" borderId="9" xfId="0" applyNumberFormat="1" applyFont="1" applyBorder="1" applyAlignment="1">
      <alignment horizontal="right" vertical="center" wrapText="1"/>
    </xf>
    <xf numFmtId="3" fontId="10" fillId="0" borderId="9" xfId="0" applyNumberFormat="1" applyFont="1" applyBorder="1" applyAlignment="1">
      <alignment horizontal="right" vertical="center" wrapText="1"/>
    </xf>
    <xf numFmtId="3" fontId="9" fillId="0" borderId="9" xfId="0" applyNumberFormat="1" applyFont="1" applyBorder="1" applyAlignment="1">
      <alignment horizontal="left" vertical="center" wrapText="1" indent="1"/>
    </xf>
    <xf numFmtId="3" fontId="7" fillId="0" borderId="9" xfId="0" applyNumberFormat="1" applyFont="1" applyBorder="1" applyAlignment="1">
      <alignment horizontal="left" vertical="center" wrapText="1" indent="1"/>
    </xf>
    <xf numFmtId="3" fontId="8" fillId="0" borderId="9" xfId="0" applyNumberFormat="1" applyFont="1" applyBorder="1" applyAlignment="1">
      <alignment horizontal="left" vertical="center" wrapText="1" indent="1"/>
    </xf>
    <xf numFmtId="3" fontId="7" fillId="0" borderId="8" xfId="0" applyNumberFormat="1" applyFont="1" applyBorder="1" applyAlignment="1">
      <alignment horizontal="left" vertical="center" wrapText="1" indent="2"/>
    </xf>
    <xf numFmtId="3" fontId="11" fillId="0" borderId="9" xfId="0" applyNumberFormat="1" applyFont="1" applyBorder="1" applyAlignment="1">
      <alignment horizontal="right" vertical="center" wrapText="1"/>
    </xf>
    <xf numFmtId="3" fontId="4" fillId="3" borderId="0" xfId="0" applyNumberFormat="1" applyFont="1" applyFill="1"/>
    <xf numFmtId="3" fontId="7" fillId="0" borderId="1" xfId="0" applyNumberFormat="1" applyFont="1" applyBorder="1" applyAlignment="1">
      <alignment horizontal="right" vertical="center" wrapText="1"/>
    </xf>
    <xf numFmtId="3" fontId="9" fillId="0" borderId="1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left" vertical="center" indent="2"/>
    </xf>
    <xf numFmtId="3" fontId="4" fillId="0" borderId="1" xfId="0" applyNumberFormat="1" applyFont="1" applyBorder="1"/>
    <xf numFmtId="3" fontId="8" fillId="0" borderId="1" xfId="0" applyNumberFormat="1" applyFont="1" applyBorder="1" applyAlignment="1">
      <alignment horizontal="left" vertical="center" wrapText="1" indent="1"/>
    </xf>
    <xf numFmtId="3" fontId="9" fillId="0" borderId="1" xfId="0" applyNumberFormat="1" applyFont="1" applyBorder="1" applyAlignment="1">
      <alignment horizontal="left" vertical="center" wrapText="1" indent="1"/>
    </xf>
    <xf numFmtId="3" fontId="7" fillId="0" borderId="1" xfId="0" applyNumberFormat="1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Border="1"/>
  </cellXfs>
  <cellStyles count="4">
    <cellStyle name="桁区切り" xfId="1" builtinId="6"/>
    <cellStyle name="標準" xfId="0" builtinId="0"/>
    <cellStyle name="標準 2" xfId="2" xr:uid="{00000000-0005-0000-0000-000002000000}"/>
    <cellStyle name="未定義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（万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kW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）</a:t>
            </a:r>
          </a:p>
        </c:rich>
      </c:tx>
      <c:layout>
        <c:manualLayout>
          <c:xMode val="edge"/>
          <c:yMode val="edge"/>
          <c:x val="9.2250922509225248E-3"/>
          <c:y val="3.164556962025336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52480480452834"/>
          <c:y val="7.9113810215432234E-2"/>
          <c:w val="0.80204394228489806"/>
          <c:h val="0.7594948444528251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データ!$G$5</c:f>
              <c:strCache>
                <c:ptCount val="1"/>
                <c:pt idx="0">
                  <c:v>産業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データ!$B$6:$B$36</c:f>
              <c:strCache>
                <c:ptCount val="31"/>
                <c:pt idx="0">
                  <c:v>1987</c:v>
                </c:pt>
                <c:pt idx="3">
                  <c:v>1990</c:v>
                </c:pt>
                <c:pt idx="8">
                  <c:v>1995</c:v>
                </c:pt>
                <c:pt idx="13">
                  <c:v>2000</c:v>
                </c:pt>
                <c:pt idx="18">
                  <c:v>2005</c:v>
                </c:pt>
                <c:pt idx="23">
                  <c:v>2010</c:v>
                </c:pt>
                <c:pt idx="28">
                  <c:v>2015</c:v>
                </c:pt>
                <c:pt idx="30">
                  <c:v>2017</c:v>
                </c:pt>
              </c:strCache>
            </c:strRef>
          </c:cat>
          <c:val>
            <c:numRef>
              <c:f>データ!$L$6:$L$36</c:f>
              <c:numCache>
                <c:formatCode>General</c:formatCode>
                <c:ptCount val="31"/>
                <c:pt idx="0">
                  <c:v>59.844700000000003</c:v>
                </c:pt>
                <c:pt idx="1">
                  <c:v>97.142499999999998</c:v>
                </c:pt>
                <c:pt idx="2">
                  <c:v>134.30680000000001</c:v>
                </c:pt>
                <c:pt idx="3">
                  <c:v>174.54329999999999</c:v>
                </c:pt>
                <c:pt idx="4">
                  <c:v>201.64490000000001</c:v>
                </c:pt>
                <c:pt idx="5">
                  <c:v>218.07060000000001</c:v>
                </c:pt>
                <c:pt idx="6">
                  <c:v>239.7758</c:v>
                </c:pt>
                <c:pt idx="7">
                  <c:v>260.44830000000002</c:v>
                </c:pt>
                <c:pt idx="8">
                  <c:v>287.2131</c:v>
                </c:pt>
                <c:pt idx="9">
                  <c:v>328.5951</c:v>
                </c:pt>
                <c:pt idx="10">
                  <c:v>359.14400000000001</c:v>
                </c:pt>
                <c:pt idx="11">
                  <c:v>386.834</c:v>
                </c:pt>
                <c:pt idx="12">
                  <c:v>415.03699999999998</c:v>
                </c:pt>
                <c:pt idx="13">
                  <c:v>446.65620000000001</c:v>
                </c:pt>
                <c:pt idx="14">
                  <c:v>483.48899999999998</c:v>
                </c:pt>
                <c:pt idx="15">
                  <c:v>516.77750000000003</c:v>
                </c:pt>
                <c:pt idx="16">
                  <c:v>557.86080000000004</c:v>
                </c:pt>
                <c:pt idx="17">
                  <c:v>635.36180000000002</c:v>
                </c:pt>
                <c:pt idx="18">
                  <c:v>691.73839999999996</c:v>
                </c:pt>
                <c:pt idx="19">
                  <c:v>724.15989999999999</c:v>
                </c:pt>
                <c:pt idx="20">
                  <c:v>754.22460000000001</c:v>
                </c:pt>
                <c:pt idx="21">
                  <c:v>758.49379999999996</c:v>
                </c:pt>
                <c:pt idx="22">
                  <c:v>757.18550000000005</c:v>
                </c:pt>
                <c:pt idx="23">
                  <c:v>753.94569999999999</c:v>
                </c:pt>
                <c:pt idx="24">
                  <c:v>754.38819999999998</c:v>
                </c:pt>
                <c:pt idx="25">
                  <c:v>773.72019999999998</c:v>
                </c:pt>
                <c:pt idx="26">
                  <c:v>796.41060000000004</c:v>
                </c:pt>
                <c:pt idx="27">
                  <c:v>807.0761</c:v>
                </c:pt>
                <c:pt idx="28">
                  <c:v>816.76509999999996</c:v>
                </c:pt>
                <c:pt idx="29">
                  <c:v>827.16079999999999</c:v>
                </c:pt>
                <c:pt idx="30">
                  <c:v>836.56020000000001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9C-472C-94AF-98BB21CA5F13}"/>
            </c:ext>
          </c:extLst>
        </c:ser>
        <c:ser>
          <c:idx val="0"/>
          <c:order val="1"/>
          <c:tx>
            <c:strRef>
              <c:f>データ!$K$5</c:f>
              <c:strCache>
                <c:ptCount val="1"/>
                <c:pt idx="0">
                  <c:v>民生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データ!$B$6:$B$36</c:f>
              <c:strCache>
                <c:ptCount val="31"/>
                <c:pt idx="0">
                  <c:v>1987</c:v>
                </c:pt>
                <c:pt idx="3">
                  <c:v>1990</c:v>
                </c:pt>
                <c:pt idx="8">
                  <c:v>1995</c:v>
                </c:pt>
                <c:pt idx="13">
                  <c:v>2000</c:v>
                </c:pt>
                <c:pt idx="18">
                  <c:v>2005</c:v>
                </c:pt>
                <c:pt idx="23">
                  <c:v>2010</c:v>
                </c:pt>
                <c:pt idx="28">
                  <c:v>2015</c:v>
                </c:pt>
                <c:pt idx="30">
                  <c:v>2017</c:v>
                </c:pt>
              </c:strCache>
            </c:strRef>
          </c:cat>
          <c:val>
            <c:numRef>
              <c:f>データ!$K$6:$K$36</c:f>
              <c:numCache>
                <c:formatCode>General</c:formatCode>
                <c:ptCount val="31"/>
                <c:pt idx="0">
                  <c:v>9.3135999999999992</c:v>
                </c:pt>
                <c:pt idx="1">
                  <c:v>14.5021</c:v>
                </c:pt>
                <c:pt idx="2">
                  <c:v>22.003799999999998</c:v>
                </c:pt>
                <c:pt idx="3">
                  <c:v>30.334700000000002</c:v>
                </c:pt>
                <c:pt idx="4">
                  <c:v>38.437800000000003</c:v>
                </c:pt>
                <c:pt idx="5">
                  <c:v>44.6004</c:v>
                </c:pt>
                <c:pt idx="6">
                  <c:v>54.904899999999998</c:v>
                </c:pt>
                <c:pt idx="7">
                  <c:v>61.474899999999998</c:v>
                </c:pt>
                <c:pt idx="8">
                  <c:v>67.091899999999995</c:v>
                </c:pt>
                <c:pt idx="9">
                  <c:v>77.563999999999993</c:v>
                </c:pt>
                <c:pt idx="10">
                  <c:v>87.776600000000002</c:v>
                </c:pt>
                <c:pt idx="11">
                  <c:v>99.055999999999997</c:v>
                </c:pt>
                <c:pt idx="12">
                  <c:v>111.2407</c:v>
                </c:pt>
                <c:pt idx="13">
                  <c:v>126.0095</c:v>
                </c:pt>
                <c:pt idx="14">
                  <c:v>140.066</c:v>
                </c:pt>
                <c:pt idx="15">
                  <c:v>151.09569999999999</c:v>
                </c:pt>
                <c:pt idx="16">
                  <c:v>159.5111</c:v>
                </c:pt>
                <c:pt idx="17">
                  <c:v>169.18219999999999</c:v>
                </c:pt>
                <c:pt idx="18">
                  <c:v>177.7328</c:v>
                </c:pt>
                <c:pt idx="19">
                  <c:v>185.42439999999999</c:v>
                </c:pt>
                <c:pt idx="20">
                  <c:v>190.84649999999999</c:v>
                </c:pt>
                <c:pt idx="21">
                  <c:v>196.49969999999999</c:v>
                </c:pt>
                <c:pt idx="22">
                  <c:v>197.50729999999999</c:v>
                </c:pt>
                <c:pt idx="23">
                  <c:v>198.8939</c:v>
                </c:pt>
                <c:pt idx="24">
                  <c:v>200.40600000000001</c:v>
                </c:pt>
                <c:pt idx="25">
                  <c:v>202.98070000000001</c:v>
                </c:pt>
                <c:pt idx="26">
                  <c:v>204.10390000000001</c:v>
                </c:pt>
                <c:pt idx="27">
                  <c:v>207.3544</c:v>
                </c:pt>
                <c:pt idx="28">
                  <c:v>212.5727</c:v>
                </c:pt>
                <c:pt idx="29">
                  <c:v>218.35239999999999</c:v>
                </c:pt>
                <c:pt idx="30">
                  <c:v>223.60050000000001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9C-472C-94AF-98BB21CA5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3566592"/>
        <c:axId val="46465792"/>
      </c:barChart>
      <c:lineChart>
        <c:grouping val="standard"/>
        <c:varyColors val="0"/>
        <c:ser>
          <c:idx val="2"/>
          <c:order val="2"/>
          <c:tx>
            <c:strRef>
              <c:f>データ!$M$5</c:f>
              <c:strCache>
                <c:ptCount val="1"/>
                <c:pt idx="0">
                  <c:v>合計（発表値）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9940778504740998E-2"/>
                  <c:y val="-0.11874388855720318"/>
                </c:manualLayout>
              </c:layout>
              <c:numFmt formatCode="#,##0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8492950280573559E-2"/>
                      <c:h val="8.63591916779658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9A69-4A27-B1D7-79D7FE266B4A}"/>
                </c:ext>
              </c:extLst>
            </c:dLbl>
            <c:dLbl>
              <c:idx val="3"/>
              <c:layout>
                <c:manualLayout>
                  <c:x val="-2.7917089906637382E-2"/>
                  <c:y val="-9.9313070429660782E-2"/>
                </c:manualLayout>
              </c:layout>
              <c:numFmt formatCode="#,##0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445573084366348E-2"/>
                      <c:h val="8.204123209406759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A69-4A27-B1D7-79D7FE266B4A}"/>
                </c:ext>
              </c:extLst>
            </c:dLbl>
            <c:dLbl>
              <c:idx val="8"/>
              <c:layout>
                <c:manualLayout>
                  <c:x val="-4.2540327476780819E-2"/>
                  <c:y val="-9.71540906377117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A69-4A27-B1D7-79D7FE266B4A}"/>
                </c:ext>
              </c:extLst>
            </c:dLbl>
            <c:dLbl>
              <c:idx val="13"/>
              <c:layout>
                <c:manualLayout>
                  <c:x val="-4.254032747678077E-2"/>
                  <c:y val="-7.5564292718220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69-4A27-B1D7-79D7FE266B4A}"/>
                </c:ext>
              </c:extLst>
            </c:dLbl>
            <c:dLbl>
              <c:idx val="18"/>
              <c:layout>
                <c:manualLayout>
                  <c:x val="-3.7222786542183174E-2"/>
                  <c:y val="-8.8518171469915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69-4A27-B1D7-79D7FE266B4A}"/>
                </c:ext>
              </c:extLst>
            </c:dLbl>
            <c:dLbl>
              <c:idx val="23"/>
              <c:layout>
                <c:manualLayout>
                  <c:x val="-3.9881557009482066E-2"/>
                  <c:y val="-7.55642927182201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69-4A27-B1D7-79D7FE266B4A}"/>
                </c:ext>
              </c:extLst>
            </c:dLbl>
            <c:dLbl>
              <c:idx val="30"/>
              <c:layout>
                <c:manualLayout>
                  <c:x val="-0.103873700402824"/>
                  <c:y val="-4.8053179949206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B2-4054-B597-4144CF77E104}"/>
                </c:ext>
              </c:extLst>
            </c:dLbl>
            <c:numFmt formatCode="#,##0" sourceLinked="0"/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データ!$B$6:$B$35</c:f>
              <c:strCache>
                <c:ptCount val="29"/>
                <c:pt idx="0">
                  <c:v>1987</c:v>
                </c:pt>
                <c:pt idx="3">
                  <c:v>1990</c:v>
                </c:pt>
                <c:pt idx="8">
                  <c:v>1995</c:v>
                </c:pt>
                <c:pt idx="13">
                  <c:v>2000</c:v>
                </c:pt>
                <c:pt idx="18">
                  <c:v>2005</c:v>
                </c:pt>
                <c:pt idx="23">
                  <c:v>2010</c:v>
                </c:pt>
                <c:pt idx="28">
                  <c:v>2015</c:v>
                </c:pt>
              </c:strCache>
            </c:strRef>
          </c:cat>
          <c:val>
            <c:numRef>
              <c:f>データ!$N$6:$N$36</c:f>
              <c:numCache>
                <c:formatCode>General</c:formatCode>
                <c:ptCount val="31"/>
                <c:pt idx="0">
                  <c:v>69.158299999999997</c:v>
                </c:pt>
                <c:pt idx="1">
                  <c:v>111.6446</c:v>
                </c:pt>
                <c:pt idx="2">
                  <c:v>156.31059999999999</c:v>
                </c:pt>
                <c:pt idx="3">
                  <c:v>204.87799999999999</c:v>
                </c:pt>
                <c:pt idx="4">
                  <c:v>240.08269999999999</c:v>
                </c:pt>
                <c:pt idx="5">
                  <c:v>262.67099999999999</c:v>
                </c:pt>
                <c:pt idx="6">
                  <c:v>294.6807</c:v>
                </c:pt>
                <c:pt idx="7">
                  <c:v>321.92320000000001</c:v>
                </c:pt>
                <c:pt idx="8">
                  <c:v>354.30500000000001</c:v>
                </c:pt>
                <c:pt idx="9">
                  <c:v>406.15910000000002</c:v>
                </c:pt>
                <c:pt idx="10">
                  <c:v>446.92059999999998</c:v>
                </c:pt>
                <c:pt idx="11">
                  <c:v>485.89</c:v>
                </c:pt>
                <c:pt idx="12">
                  <c:v>526.27769999999998</c:v>
                </c:pt>
                <c:pt idx="13">
                  <c:v>572.66570000000002</c:v>
                </c:pt>
                <c:pt idx="14">
                  <c:v>623.55499999999995</c:v>
                </c:pt>
                <c:pt idx="15">
                  <c:v>667.8732</c:v>
                </c:pt>
                <c:pt idx="16">
                  <c:v>717.37189999999998</c:v>
                </c:pt>
                <c:pt idx="17">
                  <c:v>804.54399999999998</c:v>
                </c:pt>
                <c:pt idx="18">
                  <c:v>869.47119999999995</c:v>
                </c:pt>
                <c:pt idx="19">
                  <c:v>909.58429999999998</c:v>
                </c:pt>
                <c:pt idx="20">
                  <c:v>945.0711</c:v>
                </c:pt>
                <c:pt idx="21">
                  <c:v>954.99350000000004</c:v>
                </c:pt>
                <c:pt idx="22">
                  <c:v>954.69280000000003</c:v>
                </c:pt>
                <c:pt idx="23">
                  <c:v>952.83960000000002</c:v>
                </c:pt>
                <c:pt idx="24">
                  <c:v>954.79420000000005</c:v>
                </c:pt>
                <c:pt idx="25">
                  <c:v>976.70090000000005</c:v>
                </c:pt>
                <c:pt idx="26">
                  <c:v>1000.5145</c:v>
                </c:pt>
                <c:pt idx="27">
                  <c:v>1014.4305000000001</c:v>
                </c:pt>
                <c:pt idx="28">
                  <c:v>1029.3378</c:v>
                </c:pt>
                <c:pt idx="29">
                  <c:v>1045.5132000000001</c:v>
                </c:pt>
                <c:pt idx="30">
                  <c:v>1060.1606999999999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69-4A27-B1D7-79D7FE266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66592"/>
        <c:axId val="46465792"/>
      </c:lineChart>
      <c:catAx>
        <c:axId val="4356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年度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1226057457913967"/>
              <c:y val="0.847511427293040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メイリオ"/>
              </a:defRPr>
            </a:pPr>
            <a:endParaRPr lang="ja-JP"/>
          </a:p>
        </c:txPr>
        <c:crossAx val="46465792"/>
        <c:crosses val="autoZero"/>
        <c:auto val="1"/>
        <c:lblAlgn val="ctr"/>
        <c:lblOffset val="100"/>
        <c:tickMarkSkip val="1"/>
        <c:noMultiLvlLbl val="0"/>
      </c:catAx>
      <c:valAx>
        <c:axId val="4646579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メイリオ"/>
              </a:defRPr>
            </a:pPr>
            <a:endParaRPr lang="ja-JP"/>
          </a:p>
        </c:txPr>
        <c:crossAx val="4356659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4206642066420674"/>
          <c:y val="0.12552742616033771"/>
          <c:w val="8.6221321714111038E-2"/>
          <c:h val="0.1337046418944106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0</xdr:rowOff>
    </xdr:from>
    <xdr:to>
      <xdr:col>8</xdr:col>
      <xdr:colOff>295276</xdr:colOff>
      <xdr:row>19</xdr:row>
      <xdr:rowOff>95250</xdr:rowOff>
    </xdr:to>
    <xdr:graphicFrame macro="">
      <xdr:nvGraphicFramePr>
        <xdr:cNvPr id="118795" name="Chart 1026">
          <a:extLst>
            <a:ext uri="{FF2B5EF4-FFF2-40B4-BE49-F238E27FC236}">
              <a16:creationId xmlns:a16="http://schemas.microsoft.com/office/drawing/2014/main" id="{00000000-0008-0000-0000-00000BD0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32113;&#35336;&#35201;&#35239;\19&#29256;&#35201;&#35239;\&#21407;&#31295;\3-05-02&#65402;&#65404;&#65438;&#65386;&#65416;&#65434;&#65392;&#65404;&#65390;&#65437;&#35373;&#20633;&#12398;&#23566;&#20837;&#23455;&#3231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E"/>
      <sheetName val="作業用"/>
      <sheetName val="Sheet1"/>
      <sheetName val="×A sagyo"/>
      <sheetName val="Current"/>
    </sheetNames>
    <sheetDataSet>
      <sheetData sheetId="0">
        <row r="27">
          <cell r="L27">
            <v>89432</v>
          </cell>
          <cell r="W27">
            <v>597326</v>
          </cell>
        </row>
        <row r="28">
          <cell r="L28">
            <v>138846.5</v>
          </cell>
          <cell r="W28">
            <v>970184</v>
          </cell>
        </row>
        <row r="29">
          <cell r="L29">
            <v>210296.5</v>
          </cell>
          <cell r="W29">
            <v>1335117</v>
          </cell>
        </row>
        <row r="30">
          <cell r="L30">
            <v>292648.5</v>
          </cell>
          <cell r="W30">
            <v>1733122</v>
          </cell>
        </row>
        <row r="31">
          <cell r="L31">
            <v>372666.1</v>
          </cell>
          <cell r="W31">
            <v>1991668</v>
          </cell>
        </row>
        <row r="32">
          <cell r="L32">
            <v>433930.1</v>
          </cell>
          <cell r="W32">
            <v>2155725</v>
          </cell>
        </row>
        <row r="33">
          <cell r="L33">
            <v>532486.1</v>
          </cell>
          <cell r="W33">
            <v>2375177</v>
          </cell>
        </row>
        <row r="34">
          <cell r="L34">
            <v>594005.1</v>
          </cell>
          <cell r="W34">
            <v>2579922</v>
          </cell>
        </row>
        <row r="35">
          <cell r="L35">
            <v>648195.1</v>
          </cell>
          <cell r="W35">
            <v>2835740</v>
          </cell>
        </row>
        <row r="36">
          <cell r="L36">
            <v>753450.1</v>
          </cell>
          <cell r="W36">
            <v>3238329</v>
          </cell>
        </row>
        <row r="37">
          <cell r="L37">
            <v>849223.1</v>
          </cell>
          <cell r="W37">
            <v>3536798</v>
          </cell>
        </row>
        <row r="38">
          <cell r="L38">
            <v>958662.1</v>
          </cell>
          <cell r="W38">
            <v>3801668</v>
          </cell>
        </row>
        <row r="39">
          <cell r="L39">
            <v>1075921.1000000001</v>
          </cell>
          <cell r="W39">
            <v>4076836</v>
          </cell>
        </row>
        <row r="40">
          <cell r="L40">
            <v>1220887.1000000001</v>
          </cell>
          <cell r="W40">
            <v>4377402</v>
          </cell>
        </row>
        <row r="41">
          <cell r="L41">
            <v>1357915.6</v>
          </cell>
          <cell r="W41">
            <v>4715626</v>
          </cell>
        </row>
        <row r="42">
          <cell r="L42">
            <v>1475770.6</v>
          </cell>
          <cell r="W42">
            <v>5061872</v>
          </cell>
        </row>
        <row r="43">
          <cell r="L43">
            <v>1563933.6</v>
          </cell>
          <cell r="W43">
            <v>5457936</v>
          </cell>
        </row>
        <row r="44">
          <cell r="L44">
            <v>1658984.6</v>
          </cell>
          <cell r="W44">
            <v>6128168</v>
          </cell>
        </row>
        <row r="45">
          <cell r="L45">
            <v>1743235.6</v>
          </cell>
          <cell r="W45">
            <v>6665810</v>
          </cell>
        </row>
        <row r="46">
          <cell r="L46">
            <v>1830155.6</v>
          </cell>
          <cell r="W46">
            <v>7041160</v>
          </cell>
        </row>
        <row r="47">
          <cell r="L47">
            <v>1886823.6</v>
          </cell>
          <cell r="W47">
            <v>7405363</v>
          </cell>
        </row>
        <row r="48">
          <cell r="L48">
            <v>1946577.6</v>
          </cell>
          <cell r="W48">
            <v>7445551</v>
          </cell>
        </row>
        <row r="49">
          <cell r="L49">
            <v>1967143</v>
          </cell>
          <cell r="W49">
            <v>7472669</v>
          </cell>
        </row>
        <row r="50">
          <cell r="L50">
            <v>1999751</v>
          </cell>
          <cell r="W50">
            <v>7402076</v>
          </cell>
        </row>
        <row r="51">
          <cell r="L51">
            <v>2012852</v>
          </cell>
          <cell r="W51">
            <v>7532504</v>
          </cell>
        </row>
        <row r="52">
          <cell r="L52">
            <v>2060039</v>
          </cell>
          <cell r="W52">
            <v>7792083</v>
          </cell>
        </row>
        <row r="53">
          <cell r="L53">
            <v>2069813</v>
          </cell>
          <cell r="W53">
            <v>7972377</v>
          </cell>
        </row>
        <row r="54">
          <cell r="L54">
            <v>2098817</v>
          </cell>
          <cell r="W54">
            <v>8104111</v>
          </cell>
        </row>
        <row r="55">
          <cell r="L55">
            <v>2128507</v>
          </cell>
          <cell r="W55">
            <v>8209820</v>
          </cell>
        </row>
        <row r="56">
          <cell r="L56">
            <v>2178722</v>
          </cell>
          <cell r="W56">
            <v>8321215</v>
          </cell>
        </row>
        <row r="57">
          <cell r="L57">
            <v>2236005</v>
          </cell>
          <cell r="W57">
            <v>8365600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showGridLines="0" tabSelected="1" zoomScale="110" zoomScaleNormal="110" zoomScaleSheetLayoutView="100" workbookViewId="0">
      <selection activeCell="C33" sqref="C33"/>
    </sheetView>
  </sheetViews>
  <sheetFormatPr defaultColWidth="9" defaultRowHeight="13.5"/>
  <cols>
    <col min="1" max="1" width="5.75" style="2" customWidth="1"/>
    <col min="2" max="2" width="6.375" style="10" customWidth="1"/>
    <col min="3" max="3" width="6.375" style="11" customWidth="1"/>
    <col min="4" max="5" width="9.125" style="2" bestFit="1" customWidth="1"/>
    <col min="6" max="6" width="9" style="2"/>
    <col min="7" max="9" width="10.5" style="2" bestFit="1" customWidth="1"/>
    <col min="10" max="10" width="9" style="2"/>
    <col min="11" max="13" width="9.125" style="2" bestFit="1" customWidth="1"/>
    <col min="14" max="16384" width="9" style="2"/>
  </cols>
  <sheetData>
    <row r="1" spans="1:9">
      <c r="A1" s="8"/>
    </row>
    <row r="2" spans="1:9" s="7" customFormat="1" ht="13.5" customHeight="1">
      <c r="B2" t="s">
        <v>11</v>
      </c>
      <c r="C2" s="2"/>
      <c r="D2" s="2"/>
      <c r="E2" s="2"/>
      <c r="F2" s="2"/>
      <c r="G2" s="2"/>
      <c r="H2" s="2"/>
      <c r="I2" s="2"/>
    </row>
    <row r="21" spans="1:5">
      <c r="B21" s="20" t="s">
        <v>10</v>
      </c>
    </row>
    <row r="22" spans="1:5">
      <c r="B22" s="20" t="s">
        <v>35</v>
      </c>
    </row>
    <row r="23" spans="1:5">
      <c r="A23" s="12"/>
      <c r="B23" s="15" t="s">
        <v>27</v>
      </c>
      <c r="E23" s="13"/>
    </row>
  </sheetData>
  <phoneticPr fontId="2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1:O45"/>
  <sheetViews>
    <sheetView showGridLines="0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:N36"/>
    </sheetView>
  </sheetViews>
  <sheetFormatPr defaultColWidth="9" defaultRowHeight="13.5"/>
  <cols>
    <col min="1" max="1" width="9" style="3"/>
    <col min="2" max="2" width="5.75" style="3" customWidth="1"/>
    <col min="3" max="3" width="11.625" style="4" customWidth="1"/>
    <col min="4" max="4" width="11.625" style="6" customWidth="1"/>
    <col min="5" max="5" width="10.625" style="3" customWidth="1"/>
    <col min="6" max="6" width="9" style="3"/>
    <col min="7" max="7" width="10.5" style="3" bestFit="1" customWidth="1"/>
    <col min="8" max="8" width="10.125" style="3" bestFit="1" customWidth="1"/>
    <col min="9" max="9" width="10.25" style="3" bestFit="1" customWidth="1"/>
    <col min="10" max="15" width="11.625" style="3" customWidth="1"/>
    <col min="16" max="16" width="10.25" style="3" bestFit="1" customWidth="1"/>
    <col min="17" max="16384" width="9" style="3"/>
  </cols>
  <sheetData>
    <row r="1" spans="2:15">
      <c r="B1" s="8"/>
    </row>
    <row r="2" spans="2:15" s="7" customFormat="1" ht="13.5" customHeight="1">
      <c r="B2" t="s">
        <v>0</v>
      </c>
      <c r="C2" s="2"/>
      <c r="D2" s="2"/>
      <c r="E2" s="2"/>
    </row>
    <row r="3" spans="2:15">
      <c r="D3" s="5" t="s">
        <v>1</v>
      </c>
    </row>
    <row r="4" spans="2:15">
      <c r="B4" s="62" t="s">
        <v>2</v>
      </c>
      <c r="C4" s="63" t="s">
        <v>30</v>
      </c>
      <c r="D4" s="64"/>
      <c r="F4" s="63" t="s">
        <v>33</v>
      </c>
      <c r="G4" s="63"/>
      <c r="H4" s="63"/>
      <c r="I4" s="63"/>
      <c r="K4" s="63" t="s">
        <v>34</v>
      </c>
      <c r="L4" s="63"/>
      <c r="M4" s="63"/>
      <c r="N4" s="63"/>
      <c r="O4"/>
    </row>
    <row r="5" spans="2:15">
      <c r="B5" s="62"/>
      <c r="C5" s="27" t="s">
        <v>31</v>
      </c>
      <c r="D5" s="27" t="s">
        <v>32</v>
      </c>
      <c r="F5" s="1" t="s">
        <v>4</v>
      </c>
      <c r="G5" s="1" t="s">
        <v>5</v>
      </c>
      <c r="H5" s="27" t="s">
        <v>37</v>
      </c>
      <c r="I5" s="27" t="s">
        <v>36</v>
      </c>
      <c r="K5" s="1" t="s">
        <v>4</v>
      </c>
      <c r="L5" s="1" t="s">
        <v>5</v>
      </c>
      <c r="M5" s="27" t="s">
        <v>37</v>
      </c>
      <c r="N5" s="1" t="s">
        <v>6</v>
      </c>
      <c r="O5" s="16"/>
    </row>
    <row r="6" spans="2:15">
      <c r="B6" s="19" t="s">
        <v>8</v>
      </c>
      <c r="C6" s="52">
        <v>93136</v>
      </c>
      <c r="D6" s="52">
        <v>598447</v>
      </c>
      <c r="F6" s="52">
        <v>93136</v>
      </c>
      <c r="G6" s="52">
        <v>598447</v>
      </c>
      <c r="H6" s="57">
        <v>691583</v>
      </c>
      <c r="I6" s="58">
        <v>691583</v>
      </c>
      <c r="J6" s="36"/>
      <c r="K6" s="22">
        <v>9.3135999999999992</v>
      </c>
      <c r="L6" s="22">
        <v>59.844700000000003</v>
      </c>
      <c r="M6" s="22">
        <v>69.158299999999997</v>
      </c>
      <c r="N6" s="22">
        <v>69.158299999999997</v>
      </c>
    </row>
    <row r="7" spans="2:15">
      <c r="B7" s="9"/>
      <c r="C7" s="52">
        <v>51885</v>
      </c>
      <c r="D7" s="52">
        <v>372978</v>
      </c>
      <c r="F7" s="58">
        <v>145021</v>
      </c>
      <c r="G7" s="58">
        <v>971425</v>
      </c>
      <c r="H7" s="59">
        <v>1116446</v>
      </c>
      <c r="I7" s="58">
        <v>1116446</v>
      </c>
      <c r="J7" s="36"/>
      <c r="K7" s="22">
        <v>14.5021</v>
      </c>
      <c r="L7" s="22">
        <v>97.142499999999998</v>
      </c>
      <c r="M7" s="22">
        <v>111.6446</v>
      </c>
      <c r="N7" s="22">
        <v>111.6446</v>
      </c>
    </row>
    <row r="8" spans="2:15">
      <c r="B8" s="9"/>
      <c r="C8" s="53">
        <v>75017</v>
      </c>
      <c r="D8" s="52">
        <v>371643</v>
      </c>
      <c r="F8" s="58">
        <v>220038</v>
      </c>
      <c r="G8" s="58">
        <v>1343068</v>
      </c>
      <c r="H8" s="60">
        <v>1563106</v>
      </c>
      <c r="I8" s="58">
        <v>1563106</v>
      </c>
      <c r="J8" s="36"/>
      <c r="K8" s="22">
        <v>22.003799999999998</v>
      </c>
      <c r="L8" s="22">
        <v>134.30680000000001</v>
      </c>
      <c r="M8" s="22">
        <v>156.31059999999999</v>
      </c>
      <c r="N8" s="22">
        <v>156.31059999999999</v>
      </c>
    </row>
    <row r="9" spans="2:15">
      <c r="B9" s="19" t="s">
        <v>12</v>
      </c>
      <c r="C9" s="52">
        <v>83309</v>
      </c>
      <c r="D9" s="52">
        <v>402365</v>
      </c>
      <c r="F9" s="58">
        <v>303347</v>
      </c>
      <c r="G9" s="58">
        <v>1745433</v>
      </c>
      <c r="H9" s="61">
        <v>2048780</v>
      </c>
      <c r="I9" s="58">
        <v>2048780</v>
      </c>
      <c r="J9" s="36"/>
      <c r="K9" s="22">
        <v>30.334700000000002</v>
      </c>
      <c r="L9" s="22">
        <v>174.54329999999999</v>
      </c>
      <c r="M9" s="22">
        <v>204.87799999999999</v>
      </c>
      <c r="N9" s="22">
        <v>204.87799999999999</v>
      </c>
    </row>
    <row r="10" spans="2:15">
      <c r="B10" s="9"/>
      <c r="C10" s="52">
        <v>81031</v>
      </c>
      <c r="D10" s="52">
        <v>271016</v>
      </c>
      <c r="F10" s="58">
        <v>384378</v>
      </c>
      <c r="G10" s="58">
        <v>2016449</v>
      </c>
      <c r="H10" s="60">
        <v>2400827</v>
      </c>
      <c r="I10" s="58">
        <v>2400827</v>
      </c>
      <c r="J10" s="36"/>
      <c r="K10" s="22">
        <v>38.437800000000003</v>
      </c>
      <c r="L10" s="22">
        <v>201.64490000000001</v>
      </c>
      <c r="M10" s="22">
        <v>240.08269999999999</v>
      </c>
      <c r="N10" s="22">
        <v>240.08269999999999</v>
      </c>
    </row>
    <row r="11" spans="2:15">
      <c r="B11" s="9"/>
      <c r="C11" s="52">
        <v>61626</v>
      </c>
      <c r="D11" s="52">
        <v>164257</v>
      </c>
      <c r="F11" s="58">
        <v>446004</v>
      </c>
      <c r="G11" s="58">
        <v>2180706</v>
      </c>
      <c r="H11" s="60">
        <v>2626710</v>
      </c>
      <c r="I11" s="58">
        <v>2626710</v>
      </c>
      <c r="J11" s="36"/>
      <c r="K11" s="22">
        <v>44.6004</v>
      </c>
      <c r="L11" s="22">
        <v>218.07060000000001</v>
      </c>
      <c r="M11" s="22">
        <v>262.67099999999999</v>
      </c>
      <c r="N11" s="22">
        <v>262.67099999999999</v>
      </c>
    </row>
    <row r="12" spans="2:15">
      <c r="B12" s="9"/>
      <c r="C12" s="52">
        <v>103045</v>
      </c>
      <c r="D12" s="52">
        <v>217052</v>
      </c>
      <c r="F12" s="58">
        <v>549049</v>
      </c>
      <c r="G12" s="58">
        <v>2397758</v>
      </c>
      <c r="H12" s="60">
        <v>2946807</v>
      </c>
      <c r="I12" s="58">
        <v>2946807</v>
      </c>
      <c r="J12" s="36"/>
      <c r="K12" s="22">
        <v>54.904899999999998</v>
      </c>
      <c r="L12" s="22">
        <v>239.7758</v>
      </c>
      <c r="M12" s="22">
        <v>294.6807</v>
      </c>
      <c r="N12" s="22">
        <v>294.6807</v>
      </c>
    </row>
    <row r="13" spans="2:15">
      <c r="B13" s="9"/>
      <c r="C13" s="52">
        <v>65700</v>
      </c>
      <c r="D13" s="52">
        <v>206725</v>
      </c>
      <c r="F13" s="58">
        <v>614749</v>
      </c>
      <c r="G13" s="58">
        <v>2604483</v>
      </c>
      <c r="H13" s="61">
        <v>3219232</v>
      </c>
      <c r="I13" s="58">
        <v>3219232</v>
      </c>
      <c r="J13" s="36"/>
      <c r="K13" s="22">
        <v>61.474899999999998</v>
      </c>
      <c r="L13" s="22">
        <v>260.44830000000002</v>
      </c>
      <c r="M13" s="22">
        <v>321.92320000000001</v>
      </c>
      <c r="N13" s="22">
        <v>321.92320000000001</v>
      </c>
    </row>
    <row r="14" spans="2:15">
      <c r="B14" s="19" t="s">
        <v>13</v>
      </c>
      <c r="C14" s="52">
        <v>56170</v>
      </c>
      <c r="D14" s="52">
        <v>267648</v>
      </c>
      <c r="F14" s="58">
        <v>670919</v>
      </c>
      <c r="G14" s="58">
        <v>2872131</v>
      </c>
      <c r="H14" s="61">
        <v>3543050</v>
      </c>
      <c r="I14" s="58">
        <v>3543050</v>
      </c>
      <c r="J14" s="36"/>
      <c r="K14" s="22">
        <v>67.091899999999995</v>
      </c>
      <c r="L14" s="22">
        <v>287.2131</v>
      </c>
      <c r="M14" s="22">
        <v>354.30500000000001</v>
      </c>
      <c r="N14" s="22">
        <v>354.30500000000001</v>
      </c>
    </row>
    <row r="15" spans="2:15">
      <c r="B15" s="9"/>
      <c r="C15" s="52">
        <v>104721</v>
      </c>
      <c r="D15" s="52">
        <v>413820</v>
      </c>
      <c r="F15" s="58">
        <v>775640</v>
      </c>
      <c r="G15" s="58">
        <v>3285951</v>
      </c>
      <c r="H15" s="61">
        <v>4061591</v>
      </c>
      <c r="I15" s="58">
        <v>4061591</v>
      </c>
      <c r="J15" s="36"/>
      <c r="K15" s="22">
        <v>77.563999999999993</v>
      </c>
      <c r="L15" s="22">
        <v>328.5951</v>
      </c>
      <c r="M15" s="22">
        <v>406.15910000000002</v>
      </c>
      <c r="N15" s="22">
        <v>406.15910000000002</v>
      </c>
    </row>
    <row r="16" spans="2:15">
      <c r="B16" s="9"/>
      <c r="C16" s="52">
        <v>102126</v>
      </c>
      <c r="D16" s="52">
        <v>305489</v>
      </c>
      <c r="F16" s="58">
        <v>877766</v>
      </c>
      <c r="G16" s="58">
        <v>3591440</v>
      </c>
      <c r="H16" s="61">
        <v>4469206</v>
      </c>
      <c r="I16" s="58">
        <v>4469206</v>
      </c>
      <c r="J16" s="36"/>
      <c r="K16" s="22">
        <v>87.776600000000002</v>
      </c>
      <c r="L16" s="22">
        <v>359.14400000000001</v>
      </c>
      <c r="M16" s="22">
        <v>446.92059999999998</v>
      </c>
      <c r="N16" s="22">
        <v>446.92059999999998</v>
      </c>
    </row>
    <row r="17" spans="2:14">
      <c r="B17" s="9"/>
      <c r="C17" s="53">
        <v>112794</v>
      </c>
      <c r="D17" s="52">
        <v>276900</v>
      </c>
      <c r="F17" s="58">
        <v>990560</v>
      </c>
      <c r="G17" s="58">
        <v>3868340</v>
      </c>
      <c r="H17" s="60">
        <v>4858901</v>
      </c>
      <c r="I17" s="58">
        <v>4858900</v>
      </c>
      <c r="J17" s="36"/>
      <c r="K17" s="22">
        <v>99.055999999999997</v>
      </c>
      <c r="L17" s="22">
        <v>386.834</v>
      </c>
      <c r="M17" s="22">
        <v>485.89010000000002</v>
      </c>
      <c r="N17" s="22">
        <v>485.89</v>
      </c>
    </row>
    <row r="18" spans="2:14">
      <c r="B18" s="9"/>
      <c r="C18" s="52">
        <v>121847</v>
      </c>
      <c r="D18" s="52">
        <v>282030</v>
      </c>
      <c r="F18" s="58">
        <v>1112407</v>
      </c>
      <c r="G18" s="58">
        <v>4150370</v>
      </c>
      <c r="H18" s="61">
        <v>5262778</v>
      </c>
      <c r="I18" s="58">
        <v>5262777</v>
      </c>
      <c r="J18" s="36"/>
      <c r="K18" s="22">
        <v>111.2407</v>
      </c>
      <c r="L18" s="22">
        <v>415.03699999999998</v>
      </c>
      <c r="M18" s="22">
        <v>526.27779999999996</v>
      </c>
      <c r="N18" s="22">
        <v>526.27769999999998</v>
      </c>
    </row>
    <row r="19" spans="2:14">
      <c r="B19" s="19" t="s">
        <v>9</v>
      </c>
      <c r="C19" s="52">
        <v>147688</v>
      </c>
      <c r="D19" s="52">
        <v>316192</v>
      </c>
      <c r="F19" s="58">
        <v>1260095</v>
      </c>
      <c r="G19" s="58">
        <v>4466562</v>
      </c>
      <c r="H19" s="61">
        <v>5726658</v>
      </c>
      <c r="I19" s="58">
        <v>5726657</v>
      </c>
      <c r="J19" s="36"/>
      <c r="K19" s="22">
        <v>126.0095</v>
      </c>
      <c r="L19" s="22">
        <v>446.65620000000001</v>
      </c>
      <c r="M19" s="22">
        <v>572.66579999999999</v>
      </c>
      <c r="N19" s="22">
        <v>572.66570000000002</v>
      </c>
    </row>
    <row r="20" spans="2:14">
      <c r="B20" s="9"/>
      <c r="C20" s="53">
        <v>140565</v>
      </c>
      <c r="D20" s="52">
        <v>368328</v>
      </c>
      <c r="F20" s="58">
        <v>1400660</v>
      </c>
      <c r="G20" s="58">
        <v>4834890</v>
      </c>
      <c r="H20" s="61">
        <v>6235551</v>
      </c>
      <c r="I20" s="58">
        <v>6235550</v>
      </c>
      <c r="J20" s="36"/>
      <c r="K20" s="22">
        <v>140.066</v>
      </c>
      <c r="L20" s="22">
        <v>483.48899999999998</v>
      </c>
      <c r="M20" s="22">
        <v>623.55510000000004</v>
      </c>
      <c r="N20" s="22">
        <v>623.55499999999995</v>
      </c>
    </row>
    <row r="21" spans="2:14">
      <c r="B21" s="9"/>
      <c r="C21" s="53">
        <v>110297</v>
      </c>
      <c r="D21" s="52">
        <v>332885</v>
      </c>
      <c r="F21" s="58">
        <v>1510957</v>
      </c>
      <c r="G21" s="58">
        <v>5167775</v>
      </c>
      <c r="H21" s="61">
        <v>6678733</v>
      </c>
      <c r="I21" s="58">
        <v>6678732</v>
      </c>
      <c r="J21" s="36"/>
      <c r="K21" s="22">
        <v>151.09569999999999</v>
      </c>
      <c r="L21" s="22">
        <v>516.77750000000003</v>
      </c>
      <c r="M21" s="22">
        <v>667.87329999999997</v>
      </c>
      <c r="N21" s="22">
        <v>667.8732</v>
      </c>
    </row>
    <row r="22" spans="2:14">
      <c r="B22" s="9"/>
      <c r="C22" s="52">
        <v>84154</v>
      </c>
      <c r="D22" s="52">
        <v>410833</v>
      </c>
      <c r="F22" s="58">
        <v>1595111</v>
      </c>
      <c r="G22" s="58">
        <v>5578608</v>
      </c>
      <c r="H22" s="61">
        <v>7173719</v>
      </c>
      <c r="I22" s="58">
        <v>7173719</v>
      </c>
      <c r="J22" s="36"/>
      <c r="K22" s="22">
        <v>159.5111</v>
      </c>
      <c r="L22" s="22">
        <v>557.86080000000004</v>
      </c>
      <c r="M22" s="22">
        <v>717.37189999999998</v>
      </c>
      <c r="N22" s="22">
        <v>717.37189999999998</v>
      </c>
    </row>
    <row r="23" spans="2:14">
      <c r="B23" s="9"/>
      <c r="C23" s="52">
        <v>96711</v>
      </c>
      <c r="D23" s="52">
        <v>775010</v>
      </c>
      <c r="F23" s="58">
        <v>1691822</v>
      </c>
      <c r="G23" s="58">
        <v>6353618</v>
      </c>
      <c r="H23" s="61">
        <v>8045440</v>
      </c>
      <c r="I23" s="58">
        <v>8045440</v>
      </c>
      <c r="J23" s="36"/>
      <c r="K23" s="22">
        <v>169.18219999999999</v>
      </c>
      <c r="L23" s="22">
        <v>635.36180000000002</v>
      </c>
      <c r="M23" s="22">
        <v>804.54399999999998</v>
      </c>
      <c r="N23" s="22">
        <v>804.54399999999998</v>
      </c>
    </row>
    <row r="24" spans="2:14">
      <c r="B24" s="19" t="s">
        <v>14</v>
      </c>
      <c r="C24" s="52">
        <v>85506</v>
      </c>
      <c r="D24" s="52">
        <v>563766</v>
      </c>
      <c r="F24" s="58">
        <v>1777328</v>
      </c>
      <c r="G24" s="58">
        <v>6917384</v>
      </c>
      <c r="H24" s="61">
        <v>8694711</v>
      </c>
      <c r="I24" s="58">
        <v>8694712</v>
      </c>
      <c r="J24" s="36"/>
      <c r="K24" s="22">
        <v>177.7328</v>
      </c>
      <c r="L24" s="22">
        <v>691.73839999999996</v>
      </c>
      <c r="M24" s="22">
        <v>869.47109999999998</v>
      </c>
      <c r="N24" s="22">
        <v>869.47119999999995</v>
      </c>
    </row>
    <row r="25" spans="2:14">
      <c r="B25" s="9"/>
      <c r="C25" s="52">
        <v>76916</v>
      </c>
      <c r="D25" s="52">
        <v>324215</v>
      </c>
      <c r="F25" s="58">
        <v>1854244</v>
      </c>
      <c r="G25" s="58">
        <v>7241599</v>
      </c>
      <c r="H25" s="61">
        <v>9095842</v>
      </c>
      <c r="I25" s="58">
        <v>9095843</v>
      </c>
      <c r="J25" s="36"/>
      <c r="K25" s="22">
        <v>185.42439999999999</v>
      </c>
      <c r="L25" s="22">
        <v>724.15989999999999</v>
      </c>
      <c r="M25" s="22">
        <v>909.58420000000001</v>
      </c>
      <c r="N25" s="22">
        <v>909.58429999999998</v>
      </c>
    </row>
    <row r="26" spans="2:14">
      <c r="B26" s="9"/>
      <c r="C26" s="52">
        <v>54221</v>
      </c>
      <c r="D26" s="52">
        <v>300647</v>
      </c>
      <c r="F26" s="58">
        <v>1908465</v>
      </c>
      <c r="G26" s="58">
        <v>7542246</v>
      </c>
      <c r="H26" s="61">
        <v>9450710</v>
      </c>
      <c r="I26" s="58">
        <v>9450711</v>
      </c>
      <c r="J26" s="36"/>
      <c r="K26" s="22">
        <v>190.84649999999999</v>
      </c>
      <c r="L26" s="22">
        <v>754.22460000000001</v>
      </c>
      <c r="M26" s="22">
        <v>945.07100000000003</v>
      </c>
      <c r="N26" s="22">
        <v>945.0711</v>
      </c>
    </row>
    <row r="27" spans="2:14">
      <c r="B27" s="9"/>
      <c r="C27" s="52">
        <v>56532</v>
      </c>
      <c r="D27" s="52">
        <v>42692</v>
      </c>
      <c r="F27" s="58">
        <v>1964997</v>
      </c>
      <c r="G27" s="58">
        <v>7584938</v>
      </c>
      <c r="H27" s="61">
        <v>9549933</v>
      </c>
      <c r="I27" s="58">
        <v>9549935</v>
      </c>
      <c r="J27" s="36"/>
      <c r="K27" s="22">
        <v>196.49969999999999</v>
      </c>
      <c r="L27" s="22">
        <v>758.49379999999996</v>
      </c>
      <c r="M27" s="22">
        <v>954.99329999999998</v>
      </c>
      <c r="N27" s="22">
        <v>954.99350000000004</v>
      </c>
    </row>
    <row r="28" spans="2:14">
      <c r="B28" s="9"/>
      <c r="C28" s="53">
        <v>10076</v>
      </c>
      <c r="D28" s="54">
        <v>-13083</v>
      </c>
      <c r="F28" s="58">
        <v>1975073</v>
      </c>
      <c r="G28" s="58">
        <v>7571855</v>
      </c>
      <c r="H28" s="61">
        <v>9546926</v>
      </c>
      <c r="I28" s="58">
        <v>9546928</v>
      </c>
      <c r="J28" s="36"/>
      <c r="K28" s="22">
        <v>197.50729999999999</v>
      </c>
      <c r="L28" s="22">
        <v>757.18550000000005</v>
      </c>
      <c r="M28" s="22">
        <v>954.69259999999997</v>
      </c>
      <c r="N28" s="22">
        <v>954.69280000000003</v>
      </c>
    </row>
    <row r="29" spans="2:14">
      <c r="B29" s="19" t="s">
        <v>15</v>
      </c>
      <c r="C29" s="55">
        <v>13866</v>
      </c>
      <c r="D29" s="54">
        <v>-32398</v>
      </c>
      <c r="F29" s="58">
        <v>1988939</v>
      </c>
      <c r="G29" s="58">
        <v>7539457</v>
      </c>
      <c r="H29" s="61">
        <v>9528395</v>
      </c>
      <c r="I29" s="58">
        <v>9528396</v>
      </c>
      <c r="J29" s="36"/>
      <c r="K29" s="22">
        <v>198.8939</v>
      </c>
      <c r="L29" s="22">
        <v>753.94569999999999</v>
      </c>
      <c r="M29" s="22">
        <v>952.83950000000004</v>
      </c>
      <c r="N29" s="22">
        <v>952.83960000000002</v>
      </c>
    </row>
    <row r="30" spans="2:14">
      <c r="B30" s="9"/>
      <c r="C30" s="53">
        <v>15121</v>
      </c>
      <c r="D30" s="52">
        <v>4425</v>
      </c>
      <c r="F30" s="58">
        <v>2004060</v>
      </c>
      <c r="G30" s="58">
        <v>7543882</v>
      </c>
      <c r="H30" s="61">
        <v>9547941</v>
      </c>
      <c r="I30" s="58">
        <v>9547942</v>
      </c>
      <c r="J30" s="36"/>
      <c r="K30" s="22">
        <v>200.40600000000001</v>
      </c>
      <c r="L30" s="22">
        <v>754.38819999999998</v>
      </c>
      <c r="M30" s="22">
        <v>954.79409999999996</v>
      </c>
      <c r="N30" s="22">
        <v>954.79420000000005</v>
      </c>
    </row>
    <row r="31" spans="2:14">
      <c r="B31" s="9"/>
      <c r="C31" s="52">
        <v>25747</v>
      </c>
      <c r="D31" s="52">
        <v>193320</v>
      </c>
      <c r="F31" s="58">
        <v>2029807</v>
      </c>
      <c r="G31" s="58">
        <v>7737202</v>
      </c>
      <c r="H31" s="61">
        <v>9767007</v>
      </c>
      <c r="I31" s="58">
        <v>9767009</v>
      </c>
      <c r="J31" s="36"/>
      <c r="K31" s="22">
        <v>202.98070000000001</v>
      </c>
      <c r="L31" s="22">
        <v>773.72019999999998</v>
      </c>
      <c r="M31" s="22">
        <v>976.70069999999998</v>
      </c>
      <c r="N31" s="22">
        <v>976.70090000000005</v>
      </c>
    </row>
    <row r="32" spans="2:14">
      <c r="B32" s="9"/>
      <c r="C32" s="53">
        <v>11232</v>
      </c>
      <c r="D32" s="52">
        <v>226904</v>
      </c>
      <c r="F32" s="58">
        <v>2041039</v>
      </c>
      <c r="G32" s="58">
        <v>7964106</v>
      </c>
      <c r="H32" s="61">
        <v>10005143</v>
      </c>
      <c r="I32" s="58">
        <v>10005145</v>
      </c>
      <c r="J32" s="36"/>
      <c r="K32" s="22">
        <v>204.10390000000001</v>
      </c>
      <c r="L32" s="22">
        <v>796.41060000000004</v>
      </c>
      <c r="M32" s="22">
        <v>1000.5143</v>
      </c>
      <c r="N32" s="22">
        <v>1000.5145</v>
      </c>
    </row>
    <row r="33" spans="2:14">
      <c r="B33" s="19"/>
      <c r="C33" s="56">
        <v>32505</v>
      </c>
      <c r="D33" s="52">
        <v>106655</v>
      </c>
      <c r="F33" s="58">
        <v>2073544</v>
      </c>
      <c r="G33" s="58">
        <v>8070761</v>
      </c>
      <c r="H33" s="61">
        <v>10144303</v>
      </c>
      <c r="I33" s="58">
        <v>10144305</v>
      </c>
      <c r="J33" s="36"/>
      <c r="K33" s="22">
        <v>207.3544</v>
      </c>
      <c r="L33" s="22">
        <v>807.0761</v>
      </c>
      <c r="M33" s="22">
        <v>1014.4303</v>
      </c>
      <c r="N33" s="22">
        <v>1014.4305000000001</v>
      </c>
    </row>
    <row r="34" spans="2:14">
      <c r="B34" s="19" t="s">
        <v>29</v>
      </c>
      <c r="C34" s="52">
        <v>52183</v>
      </c>
      <c r="D34" s="52">
        <v>96890</v>
      </c>
      <c r="F34" s="58">
        <v>2125727</v>
      </c>
      <c r="G34" s="58">
        <v>8167651</v>
      </c>
      <c r="H34" s="60">
        <v>10293376</v>
      </c>
      <c r="I34" s="58">
        <v>10293378</v>
      </c>
      <c r="J34" s="36"/>
      <c r="K34" s="22">
        <v>212.5727</v>
      </c>
      <c r="L34" s="22">
        <v>816.76509999999996</v>
      </c>
      <c r="M34" s="22">
        <v>1029.3376000000001</v>
      </c>
      <c r="N34" s="22">
        <v>1029.3378</v>
      </c>
    </row>
    <row r="35" spans="2:14">
      <c r="B35" s="19"/>
      <c r="C35" s="52">
        <v>57797</v>
      </c>
      <c r="D35" s="53">
        <v>103957</v>
      </c>
      <c r="F35" s="58">
        <v>2183524</v>
      </c>
      <c r="G35" s="58">
        <v>8271608</v>
      </c>
      <c r="H35" s="61">
        <v>10455129</v>
      </c>
      <c r="I35" s="58">
        <v>10455132</v>
      </c>
      <c r="J35" s="36"/>
      <c r="K35" s="22">
        <v>218.35239999999999</v>
      </c>
      <c r="L35" s="22">
        <v>827.16079999999999</v>
      </c>
      <c r="M35" s="22">
        <v>1045.5128999999999</v>
      </c>
      <c r="N35" s="22">
        <v>1045.5132000000001</v>
      </c>
    </row>
    <row r="36" spans="2:14">
      <c r="B36" s="19" t="s">
        <v>28</v>
      </c>
      <c r="C36" s="52">
        <v>52481</v>
      </c>
      <c r="D36" s="53">
        <v>93994</v>
      </c>
      <c r="F36" s="58">
        <v>2236005</v>
      </c>
      <c r="G36" s="58">
        <v>8365602</v>
      </c>
      <c r="H36" s="59">
        <v>10601605</v>
      </c>
      <c r="I36" s="58">
        <v>10601607</v>
      </c>
      <c r="J36" s="36"/>
      <c r="K36" s="22">
        <v>223.60050000000001</v>
      </c>
      <c r="L36" s="22">
        <v>836.56020000000001</v>
      </c>
      <c r="M36" s="22">
        <v>1060.1605</v>
      </c>
      <c r="N36" s="22">
        <v>1060.1606999999999</v>
      </c>
    </row>
    <row r="38" spans="2:14">
      <c r="B38" s="20" t="s">
        <v>10</v>
      </c>
      <c r="C38" s="16"/>
      <c r="D38" s="17"/>
    </row>
    <row r="39" spans="2:14">
      <c r="B39" s="15" t="s">
        <v>7</v>
      </c>
      <c r="C39" s="16"/>
      <c r="D39" s="17"/>
    </row>
    <row r="40" spans="2:14">
      <c r="C40" s="18"/>
      <c r="D40" s="17"/>
    </row>
    <row r="41" spans="2:14">
      <c r="B41" t="s">
        <v>26</v>
      </c>
      <c r="C41" s="18"/>
      <c r="D41" s="17"/>
    </row>
    <row r="42" spans="2:14">
      <c r="B42" s="3" t="s">
        <v>25</v>
      </c>
      <c r="C42" s="16"/>
      <c r="D42" s="17"/>
    </row>
    <row r="45" spans="2:14">
      <c r="C45" s="18" t="s">
        <v>24</v>
      </c>
    </row>
  </sheetData>
  <mergeCells count="4">
    <mergeCell ref="B4:B5"/>
    <mergeCell ref="C4:D4"/>
    <mergeCell ref="F4:I4"/>
    <mergeCell ref="K4:N4"/>
  </mergeCells>
  <phoneticPr fontId="2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AA1CF-6880-4B22-9D4E-E553778C9D69}">
  <dimension ref="B1:Q45"/>
  <sheetViews>
    <sheetView workbookViewId="0">
      <selection activeCell="D33" sqref="D33"/>
    </sheetView>
  </sheetViews>
  <sheetFormatPr defaultColWidth="9" defaultRowHeight="13.5"/>
  <cols>
    <col min="1" max="1" width="9" style="3"/>
    <col min="2" max="2" width="5.75" style="3" customWidth="1"/>
    <col min="3" max="3" width="11.625" style="4" customWidth="1"/>
    <col min="4" max="4" width="11.625" style="6" customWidth="1"/>
    <col min="5" max="5" width="10.625" style="3" customWidth="1"/>
    <col min="6" max="6" width="9" style="3"/>
    <col min="7" max="7" width="10.5" style="3" bestFit="1" customWidth="1"/>
    <col min="8" max="9" width="9" style="3"/>
    <col min="10" max="15" width="11.625" style="3" customWidth="1"/>
    <col min="16" max="16" width="10.25" style="3" bestFit="1" customWidth="1"/>
    <col min="17" max="16384" width="9" style="3"/>
  </cols>
  <sheetData>
    <row r="1" spans="2:17">
      <c r="B1" s="8"/>
    </row>
    <row r="2" spans="2:17" s="7" customFormat="1" ht="13.5" customHeight="1">
      <c r="B2" t="s">
        <v>0</v>
      </c>
      <c r="C2" s="2"/>
      <c r="D2" s="2"/>
      <c r="E2" s="2"/>
    </row>
    <row r="3" spans="2:17">
      <c r="D3" s="5" t="s">
        <v>1</v>
      </c>
    </row>
    <row r="4" spans="2:17">
      <c r="B4" s="65" t="s">
        <v>2</v>
      </c>
      <c r="C4" s="67" t="s">
        <v>3</v>
      </c>
      <c r="D4" s="68"/>
      <c r="E4" s="69"/>
      <c r="L4" s="65" t="s">
        <v>2</v>
      </c>
      <c r="M4" s="67" t="s">
        <v>3</v>
      </c>
      <c r="N4" s="68"/>
      <c r="O4" s="69"/>
    </row>
    <row r="5" spans="2:17" ht="14.25" thickBot="1">
      <c r="B5" s="66"/>
      <c r="C5" s="1" t="s">
        <v>4</v>
      </c>
      <c r="D5" s="1" t="s">
        <v>5</v>
      </c>
      <c r="E5" s="1" t="s">
        <v>6</v>
      </c>
      <c r="F5" s="32"/>
      <c r="L5" s="66"/>
      <c r="M5" s="1" t="s">
        <v>4</v>
      </c>
      <c r="N5" s="1" t="s">
        <v>5</v>
      </c>
      <c r="O5" s="1" t="s">
        <v>6</v>
      </c>
    </row>
    <row r="6" spans="2:17" ht="14.25" thickBot="1">
      <c r="B6" s="19" t="s">
        <v>8</v>
      </c>
      <c r="C6" s="40">
        <f>[1]A!$L27/10000</f>
        <v>8.9431999999999992</v>
      </c>
      <c r="D6" s="40">
        <f>[1]A!$W27/10000</f>
        <v>59.732599999999998</v>
      </c>
      <c r="E6" s="39">
        <v>68.675799999999995</v>
      </c>
      <c r="F6" s="38">
        <f t="shared" ref="F6:F35" si="0">C6+D6</f>
        <v>68.675799999999995</v>
      </c>
      <c r="G6" s="37">
        <f>E6-F6</f>
        <v>0</v>
      </c>
      <c r="H6" s="3" t="b">
        <f t="shared" ref="H6:H34" si="1">E6=F6</f>
        <v>1</v>
      </c>
      <c r="J6" s="41">
        <v>93136</v>
      </c>
      <c r="K6" s="41">
        <v>598447</v>
      </c>
      <c r="M6" s="41">
        <v>93136</v>
      </c>
      <c r="N6" s="41">
        <v>598447</v>
      </c>
      <c r="O6" s="49">
        <v>691583</v>
      </c>
      <c r="P6" s="36">
        <f>M6+N6</f>
        <v>691583</v>
      </c>
      <c r="Q6" s="36">
        <f>O6-P6</f>
        <v>0</v>
      </c>
    </row>
    <row r="7" spans="2:17" ht="14.25" thickBot="1">
      <c r="B7" s="9"/>
      <c r="C7" s="40">
        <f>[1]A!$L28/10000</f>
        <v>13.884650000000001</v>
      </c>
      <c r="D7" s="40">
        <f>[1]A!$W28/10000</f>
        <v>97.0184</v>
      </c>
      <c r="E7" s="39">
        <v>111.37260000000001</v>
      </c>
      <c r="F7" s="38">
        <f t="shared" si="0"/>
        <v>110.90305000000001</v>
      </c>
      <c r="G7" s="37">
        <f t="shared" ref="G7:G36" si="2">E7-F7</f>
        <v>0.46954999999999814</v>
      </c>
      <c r="H7" s="3" t="b">
        <f t="shared" si="1"/>
        <v>0</v>
      </c>
      <c r="J7" s="42">
        <v>51885</v>
      </c>
      <c r="K7" s="42">
        <v>372978</v>
      </c>
      <c r="M7" s="36">
        <f>M6+J7</f>
        <v>145021</v>
      </c>
      <c r="N7" s="36">
        <f>N6+K7</f>
        <v>971425</v>
      </c>
      <c r="O7" s="48">
        <v>1116446</v>
      </c>
      <c r="P7" s="36">
        <f t="shared" ref="P7:P36" si="3">M7+N7</f>
        <v>1116446</v>
      </c>
      <c r="Q7" s="36">
        <f t="shared" ref="Q7:Q36" si="4">O7-P7</f>
        <v>0</v>
      </c>
    </row>
    <row r="8" spans="2:17" ht="14.25" thickBot="1">
      <c r="B8" s="9"/>
      <c r="C8" s="40">
        <f>[1]A!$L29/10000</f>
        <v>21.02965</v>
      </c>
      <c r="D8" s="40">
        <f>[1]A!$W29/10000</f>
        <v>133.51169999999999</v>
      </c>
      <c r="E8" s="39">
        <v>156.04859999999999</v>
      </c>
      <c r="F8" s="38">
        <f t="shared" si="0"/>
        <v>154.54134999999999</v>
      </c>
      <c r="G8" s="37">
        <f t="shared" si="2"/>
        <v>1.5072499999999991</v>
      </c>
      <c r="H8" s="3" t="b">
        <f t="shared" si="1"/>
        <v>0</v>
      </c>
      <c r="J8" s="43">
        <v>75017</v>
      </c>
      <c r="K8" s="42">
        <v>371643</v>
      </c>
      <c r="M8" s="36">
        <f>M7+J8</f>
        <v>220038</v>
      </c>
      <c r="N8" s="36">
        <f>N7+K8</f>
        <v>1343068</v>
      </c>
      <c r="O8" s="46">
        <v>1563106</v>
      </c>
      <c r="P8" s="36">
        <f t="shared" si="3"/>
        <v>1563106</v>
      </c>
      <c r="Q8" s="36">
        <f t="shared" si="4"/>
        <v>0</v>
      </c>
    </row>
    <row r="9" spans="2:17" ht="14.25" thickBot="1">
      <c r="B9" s="19" t="s">
        <v>12</v>
      </c>
      <c r="C9" s="40">
        <f>[1]A!$L30/10000</f>
        <v>29.264849999999999</v>
      </c>
      <c r="D9" s="40">
        <f>[1]A!$W30/10000</f>
        <v>173.31219999999999</v>
      </c>
      <c r="E9" s="39">
        <v>203.95</v>
      </c>
      <c r="F9" s="38">
        <f t="shared" si="0"/>
        <v>202.57704999999999</v>
      </c>
      <c r="G9" s="37">
        <f t="shared" si="2"/>
        <v>1.372950000000003</v>
      </c>
      <c r="H9" s="3" t="b">
        <f t="shared" si="1"/>
        <v>0</v>
      </c>
      <c r="J9" s="42">
        <v>83309</v>
      </c>
      <c r="K9" s="42">
        <v>402365</v>
      </c>
      <c r="M9" s="36">
        <f t="shared" ref="M9:N36" si="5">M8+J9</f>
        <v>303347</v>
      </c>
      <c r="N9" s="36">
        <f t="shared" si="5"/>
        <v>1745433</v>
      </c>
      <c r="O9" s="47">
        <v>2048780</v>
      </c>
      <c r="P9" s="36">
        <f t="shared" si="3"/>
        <v>2048780</v>
      </c>
      <c r="Q9" s="36">
        <f t="shared" si="4"/>
        <v>0</v>
      </c>
    </row>
    <row r="10" spans="2:17" ht="14.25" thickBot="1">
      <c r="B10" s="9"/>
      <c r="C10" s="40">
        <f>[1]A!$L31/10000</f>
        <v>37.26661</v>
      </c>
      <c r="D10" s="40">
        <f>[1]A!$W31/10000</f>
        <v>199.16679999999999</v>
      </c>
      <c r="E10" s="39">
        <v>239.15469999999999</v>
      </c>
      <c r="F10" s="38">
        <f t="shared" si="0"/>
        <v>236.43340999999998</v>
      </c>
      <c r="G10" s="37">
        <f t="shared" si="2"/>
        <v>2.7212900000000104</v>
      </c>
      <c r="H10" s="3" t="b">
        <f t="shared" si="1"/>
        <v>0</v>
      </c>
      <c r="J10" s="42">
        <v>81031</v>
      </c>
      <c r="K10" s="42">
        <v>271016</v>
      </c>
      <c r="M10" s="36">
        <f t="shared" si="5"/>
        <v>384378</v>
      </c>
      <c r="N10" s="36">
        <f t="shared" si="5"/>
        <v>2016449</v>
      </c>
      <c r="O10" s="46">
        <v>2400827</v>
      </c>
      <c r="P10" s="36">
        <f t="shared" si="3"/>
        <v>2400827</v>
      </c>
      <c r="Q10" s="36">
        <f t="shared" si="4"/>
        <v>0</v>
      </c>
    </row>
    <row r="11" spans="2:17" ht="14.25" thickBot="1">
      <c r="B11" s="9"/>
      <c r="C11" s="40">
        <f>[1]A!$L32/10000</f>
        <v>43.393009999999997</v>
      </c>
      <c r="D11" s="40">
        <f>[1]A!$W32/10000</f>
        <v>215.57249999999999</v>
      </c>
      <c r="E11" s="39">
        <v>261.74299999999999</v>
      </c>
      <c r="F11" s="38">
        <f t="shared" si="0"/>
        <v>258.96550999999999</v>
      </c>
      <c r="G11" s="37">
        <f t="shared" si="2"/>
        <v>2.7774900000000002</v>
      </c>
      <c r="H11" s="3" t="b">
        <f t="shared" si="1"/>
        <v>0</v>
      </c>
      <c r="J11" s="42">
        <v>61626</v>
      </c>
      <c r="K11" s="42">
        <v>164257</v>
      </c>
      <c r="M11" s="36">
        <f t="shared" si="5"/>
        <v>446004</v>
      </c>
      <c r="N11" s="36">
        <f t="shared" si="5"/>
        <v>2180706</v>
      </c>
      <c r="O11" s="46">
        <v>2626710</v>
      </c>
      <c r="P11" s="36">
        <f t="shared" si="3"/>
        <v>2626710</v>
      </c>
      <c r="Q11" s="36">
        <f t="shared" si="4"/>
        <v>0</v>
      </c>
    </row>
    <row r="12" spans="2:17" ht="14.25" thickBot="1">
      <c r="B12" s="9"/>
      <c r="C12" s="40">
        <f>[1]A!$L33/10000</f>
        <v>53.248609999999999</v>
      </c>
      <c r="D12" s="40">
        <f>[1]A!$W33/10000</f>
        <v>237.51769999999999</v>
      </c>
      <c r="E12" s="39">
        <v>293.72719999999998</v>
      </c>
      <c r="F12" s="38">
        <f t="shared" si="0"/>
        <v>290.76630999999998</v>
      </c>
      <c r="G12" s="37">
        <f t="shared" si="2"/>
        <v>2.9608900000000062</v>
      </c>
      <c r="H12" s="3" t="b">
        <f t="shared" si="1"/>
        <v>0</v>
      </c>
      <c r="J12" s="42">
        <v>103045</v>
      </c>
      <c r="K12" s="42">
        <v>217052</v>
      </c>
      <c r="M12" s="36">
        <f t="shared" si="5"/>
        <v>549049</v>
      </c>
      <c r="N12" s="36">
        <f t="shared" si="5"/>
        <v>2397758</v>
      </c>
      <c r="O12" s="46">
        <v>2946807</v>
      </c>
      <c r="P12" s="36">
        <f t="shared" si="3"/>
        <v>2946807</v>
      </c>
      <c r="Q12" s="36">
        <f t="shared" si="4"/>
        <v>0</v>
      </c>
    </row>
    <row r="13" spans="2:17" ht="14.25" thickBot="1">
      <c r="B13" s="9"/>
      <c r="C13" s="40">
        <f>[1]A!$L34/10000</f>
        <v>59.400509999999997</v>
      </c>
      <c r="D13" s="40">
        <f>[1]A!$W34/10000</f>
        <v>257.99220000000003</v>
      </c>
      <c r="E13" s="39">
        <v>320.54969999999997</v>
      </c>
      <c r="F13" s="38">
        <f t="shared" si="0"/>
        <v>317.39271000000002</v>
      </c>
      <c r="G13" s="37">
        <f t="shared" si="2"/>
        <v>3.1569899999999507</v>
      </c>
      <c r="H13" s="3" t="b">
        <f t="shared" si="1"/>
        <v>0</v>
      </c>
      <c r="J13" s="42">
        <v>65700</v>
      </c>
      <c r="K13" s="42">
        <v>206725</v>
      </c>
      <c r="M13" s="36">
        <f t="shared" si="5"/>
        <v>614749</v>
      </c>
      <c r="N13" s="36">
        <f t="shared" si="5"/>
        <v>2604483</v>
      </c>
      <c r="O13" s="47">
        <v>3219232</v>
      </c>
      <c r="P13" s="36">
        <f t="shared" si="3"/>
        <v>3219232</v>
      </c>
      <c r="Q13" s="36">
        <f t="shared" si="4"/>
        <v>0</v>
      </c>
    </row>
    <row r="14" spans="2:17" ht="14.25" thickBot="1">
      <c r="B14" s="19" t="s">
        <v>13</v>
      </c>
      <c r="C14" s="40">
        <f>[1]A!$L35/10000</f>
        <v>64.819509999999994</v>
      </c>
      <c r="D14" s="40">
        <f>[1]A!$W35/10000</f>
        <v>283.57400000000001</v>
      </c>
      <c r="E14" s="39">
        <v>352.45949999999999</v>
      </c>
      <c r="F14" s="38">
        <f t="shared" si="0"/>
        <v>348.39350999999999</v>
      </c>
      <c r="G14" s="37">
        <f t="shared" si="2"/>
        <v>4.0659899999999993</v>
      </c>
      <c r="H14" s="3" t="b">
        <f t="shared" si="1"/>
        <v>0</v>
      </c>
      <c r="J14" s="42">
        <v>56170</v>
      </c>
      <c r="K14" s="42">
        <v>267648</v>
      </c>
      <c r="M14" s="36">
        <f t="shared" si="5"/>
        <v>670919</v>
      </c>
      <c r="N14" s="36">
        <f t="shared" si="5"/>
        <v>2872131</v>
      </c>
      <c r="O14" s="47">
        <v>3543050</v>
      </c>
      <c r="P14" s="36">
        <f t="shared" si="3"/>
        <v>3543050</v>
      </c>
      <c r="Q14" s="36">
        <f t="shared" si="4"/>
        <v>0</v>
      </c>
    </row>
    <row r="15" spans="2:17" ht="14.25" thickBot="1">
      <c r="B15" s="9"/>
      <c r="C15" s="40">
        <f>[1]A!$L36/10000</f>
        <v>75.345010000000002</v>
      </c>
      <c r="D15" s="40">
        <f>[1]A!$W36/10000</f>
        <v>323.8329</v>
      </c>
      <c r="E15" s="39">
        <v>404.29360000000003</v>
      </c>
      <c r="F15" s="38">
        <f t="shared" si="0"/>
        <v>399.17791</v>
      </c>
      <c r="G15" s="37">
        <f t="shared" si="2"/>
        <v>5.1156900000000292</v>
      </c>
      <c r="H15" s="3" t="b">
        <f t="shared" si="1"/>
        <v>0</v>
      </c>
      <c r="J15" s="42">
        <v>104721</v>
      </c>
      <c r="K15" s="42">
        <v>413820</v>
      </c>
      <c r="M15" s="36">
        <f t="shared" si="5"/>
        <v>775640</v>
      </c>
      <c r="N15" s="36">
        <f t="shared" si="5"/>
        <v>3285951</v>
      </c>
      <c r="O15" s="47">
        <v>4061591</v>
      </c>
      <c r="P15" s="36">
        <f t="shared" si="3"/>
        <v>4061591</v>
      </c>
      <c r="Q15" s="36">
        <f t="shared" si="4"/>
        <v>0</v>
      </c>
    </row>
    <row r="16" spans="2:17" ht="14.25" thickBot="1">
      <c r="B16" s="9"/>
      <c r="C16" s="40">
        <f>[1]A!$L37/10000</f>
        <v>84.922309999999996</v>
      </c>
      <c r="D16" s="40">
        <f>[1]A!$W37/10000</f>
        <v>353.6798</v>
      </c>
      <c r="E16" s="39">
        <v>444.75709999999998</v>
      </c>
      <c r="F16" s="38">
        <f t="shared" si="0"/>
        <v>438.60210999999998</v>
      </c>
      <c r="G16" s="37">
        <f t="shared" si="2"/>
        <v>6.154989999999998</v>
      </c>
      <c r="H16" s="3" t="b">
        <f t="shared" si="1"/>
        <v>0</v>
      </c>
      <c r="J16" s="42">
        <v>102126</v>
      </c>
      <c r="K16" s="42">
        <v>305489</v>
      </c>
      <c r="M16" s="36">
        <f t="shared" si="5"/>
        <v>877766</v>
      </c>
      <c r="N16" s="36">
        <f t="shared" si="5"/>
        <v>3591440</v>
      </c>
      <c r="O16" s="47">
        <v>4469206</v>
      </c>
      <c r="P16" s="36">
        <f t="shared" si="3"/>
        <v>4469206</v>
      </c>
      <c r="Q16" s="36">
        <f t="shared" si="4"/>
        <v>0</v>
      </c>
    </row>
    <row r="17" spans="2:17" ht="14.25" thickBot="1">
      <c r="B17" s="9"/>
      <c r="C17" s="40">
        <f>[1]A!$L38/10000</f>
        <v>95.866209999999995</v>
      </c>
      <c r="D17" s="40">
        <f>[1]A!$W38/10000</f>
        <v>380.16680000000002</v>
      </c>
      <c r="E17" s="39">
        <v>483.71859999999998</v>
      </c>
      <c r="F17" s="38">
        <f t="shared" si="0"/>
        <v>476.03300999999999</v>
      </c>
      <c r="G17" s="37">
        <f t="shared" si="2"/>
        <v>7.6855899999999906</v>
      </c>
      <c r="H17" s="3" t="b">
        <f t="shared" si="1"/>
        <v>0</v>
      </c>
      <c r="J17" s="43">
        <v>112794</v>
      </c>
      <c r="K17" s="42">
        <v>276900</v>
      </c>
      <c r="M17" s="36">
        <f t="shared" si="5"/>
        <v>990560</v>
      </c>
      <c r="N17" s="36">
        <f t="shared" si="5"/>
        <v>3868340</v>
      </c>
      <c r="O17" s="46">
        <v>4858901</v>
      </c>
      <c r="P17" s="36">
        <f t="shared" si="3"/>
        <v>4858900</v>
      </c>
      <c r="Q17" s="36">
        <f t="shared" si="4"/>
        <v>1</v>
      </c>
    </row>
    <row r="18" spans="2:17" ht="14.25" thickBot="1">
      <c r="B18" s="9"/>
      <c r="C18" s="40">
        <f>[1]A!$L39/10000</f>
        <v>107.59211000000001</v>
      </c>
      <c r="D18" s="40">
        <f>[1]A!$W39/10000</f>
        <v>407.68360000000001</v>
      </c>
      <c r="E18" s="39">
        <v>523.49929999999995</v>
      </c>
      <c r="F18" s="38">
        <f t="shared" si="0"/>
        <v>515.27571</v>
      </c>
      <c r="G18" s="37">
        <f t="shared" si="2"/>
        <v>8.2235899999999447</v>
      </c>
      <c r="H18" s="3" t="b">
        <f t="shared" si="1"/>
        <v>0</v>
      </c>
      <c r="J18" s="42">
        <v>121847</v>
      </c>
      <c r="K18" s="42">
        <v>282030</v>
      </c>
      <c r="M18" s="36">
        <f t="shared" si="5"/>
        <v>1112407</v>
      </c>
      <c r="N18" s="36">
        <f t="shared" si="5"/>
        <v>4150370</v>
      </c>
      <c r="O18" s="47">
        <v>5262778</v>
      </c>
      <c r="P18" s="36">
        <f t="shared" si="3"/>
        <v>5262777</v>
      </c>
      <c r="Q18" s="36">
        <f t="shared" si="4"/>
        <v>1</v>
      </c>
    </row>
    <row r="19" spans="2:17" ht="14.25" thickBot="1">
      <c r="B19" s="19" t="s">
        <v>9</v>
      </c>
      <c r="C19" s="40">
        <f>[1]A!$L40/10000</f>
        <v>122.08871000000001</v>
      </c>
      <c r="D19" s="40">
        <f>[1]A!$W40/10000</f>
        <v>437.74020000000002</v>
      </c>
      <c r="E19" s="39">
        <v>568.84680000000003</v>
      </c>
      <c r="F19" s="38">
        <f t="shared" si="0"/>
        <v>559.82891000000006</v>
      </c>
      <c r="G19" s="37">
        <f t="shared" si="2"/>
        <v>9.0178899999999658</v>
      </c>
      <c r="H19" s="3" t="b">
        <f t="shared" si="1"/>
        <v>0</v>
      </c>
      <c r="J19" s="42">
        <v>147688</v>
      </c>
      <c r="K19" s="42">
        <v>316192</v>
      </c>
      <c r="M19" s="36">
        <f t="shared" si="5"/>
        <v>1260095</v>
      </c>
      <c r="N19" s="36">
        <f t="shared" si="5"/>
        <v>4466562</v>
      </c>
      <c r="O19" s="47">
        <v>5726658</v>
      </c>
      <c r="P19" s="36">
        <f t="shared" si="3"/>
        <v>5726657</v>
      </c>
      <c r="Q19" s="36">
        <f t="shared" si="4"/>
        <v>1</v>
      </c>
    </row>
    <row r="20" spans="2:17" ht="14.25" thickBot="1">
      <c r="B20" s="9"/>
      <c r="C20" s="40">
        <f>[1]A!$L41/10000</f>
        <v>135.79156</v>
      </c>
      <c r="D20" s="40">
        <f>[1]A!$W41/10000</f>
        <v>471.56259999999997</v>
      </c>
      <c r="E20" s="39">
        <v>618.57569999999998</v>
      </c>
      <c r="F20" s="38">
        <f t="shared" si="0"/>
        <v>607.35415999999998</v>
      </c>
      <c r="G20" s="37">
        <f t="shared" si="2"/>
        <v>11.221540000000005</v>
      </c>
      <c r="H20" s="3" t="b">
        <f t="shared" si="1"/>
        <v>0</v>
      </c>
      <c r="J20" s="43">
        <v>140565</v>
      </c>
      <c r="K20" s="42">
        <v>368328</v>
      </c>
      <c r="M20" s="36">
        <f t="shared" si="5"/>
        <v>1400660</v>
      </c>
      <c r="N20" s="36">
        <f t="shared" si="5"/>
        <v>4834890</v>
      </c>
      <c r="O20" s="47">
        <v>6235551</v>
      </c>
      <c r="P20" s="36">
        <f t="shared" si="3"/>
        <v>6235550</v>
      </c>
      <c r="Q20" s="36">
        <f t="shared" si="4"/>
        <v>1</v>
      </c>
    </row>
    <row r="21" spans="2:17" ht="14.25" thickBot="1">
      <c r="B21" s="9"/>
      <c r="C21" s="40">
        <f>[1]A!$L42/10000</f>
        <v>147.57706000000002</v>
      </c>
      <c r="D21" s="40">
        <f>[1]A!$W42/10000</f>
        <v>506.18720000000002</v>
      </c>
      <c r="E21" s="39">
        <v>663.25250000000005</v>
      </c>
      <c r="F21" s="38">
        <f t="shared" si="0"/>
        <v>653.76426000000004</v>
      </c>
      <c r="G21" s="37">
        <f t="shared" si="2"/>
        <v>9.4882400000000189</v>
      </c>
      <c r="H21" s="3" t="b">
        <f t="shared" si="1"/>
        <v>0</v>
      </c>
      <c r="J21" s="43">
        <v>110297</v>
      </c>
      <c r="K21" s="42">
        <v>332885</v>
      </c>
      <c r="M21" s="36">
        <f t="shared" si="5"/>
        <v>1510957</v>
      </c>
      <c r="N21" s="36">
        <f t="shared" si="5"/>
        <v>5167775</v>
      </c>
      <c r="O21" s="47">
        <v>6678733</v>
      </c>
      <c r="P21" s="36">
        <f t="shared" si="3"/>
        <v>6678732</v>
      </c>
      <c r="Q21" s="36">
        <f t="shared" si="4"/>
        <v>1</v>
      </c>
    </row>
    <row r="22" spans="2:17" ht="14.25" thickBot="1">
      <c r="B22" s="9"/>
      <c r="C22" s="40">
        <f>[1]A!$L43/10000</f>
        <v>156.39336</v>
      </c>
      <c r="D22" s="40">
        <f>[1]A!$W43/10000</f>
        <v>545.79359999999997</v>
      </c>
      <c r="E22" s="39">
        <v>712.67420000000004</v>
      </c>
      <c r="F22" s="38">
        <f t="shared" si="0"/>
        <v>702.18696</v>
      </c>
      <c r="G22" s="37">
        <f t="shared" si="2"/>
        <v>10.487240000000043</v>
      </c>
      <c r="H22" s="3" t="b">
        <f t="shared" si="1"/>
        <v>0</v>
      </c>
      <c r="J22" s="42">
        <v>84154</v>
      </c>
      <c r="K22" s="42">
        <v>410833</v>
      </c>
      <c r="M22" s="36">
        <f t="shared" si="5"/>
        <v>1595111</v>
      </c>
      <c r="N22" s="36">
        <f t="shared" si="5"/>
        <v>5578608</v>
      </c>
      <c r="O22" s="47">
        <v>7173719</v>
      </c>
      <c r="P22" s="36">
        <f t="shared" si="3"/>
        <v>7173719</v>
      </c>
      <c r="Q22" s="36">
        <f t="shared" si="4"/>
        <v>0</v>
      </c>
    </row>
    <row r="23" spans="2:17" ht="14.25" thickBot="1">
      <c r="B23" s="9"/>
      <c r="C23" s="40">
        <f>[1]A!$L44/10000</f>
        <v>165.89846</v>
      </c>
      <c r="D23" s="40">
        <f>[1]A!$W44/10000</f>
        <v>612.81679999999994</v>
      </c>
      <c r="E23" s="39">
        <v>800.30510000000004</v>
      </c>
      <c r="F23" s="38">
        <f t="shared" si="0"/>
        <v>778.71525999999994</v>
      </c>
      <c r="G23" s="37">
        <f t="shared" si="2"/>
        <v>21.589840000000095</v>
      </c>
      <c r="H23" s="3" t="b">
        <f t="shared" si="1"/>
        <v>0</v>
      </c>
      <c r="J23" s="42">
        <v>96711</v>
      </c>
      <c r="K23" s="42">
        <v>775010</v>
      </c>
      <c r="M23" s="36">
        <f t="shared" si="5"/>
        <v>1691822</v>
      </c>
      <c r="N23" s="36">
        <f t="shared" si="5"/>
        <v>6353618</v>
      </c>
      <c r="O23" s="47">
        <v>8045440</v>
      </c>
      <c r="P23" s="36">
        <f t="shared" si="3"/>
        <v>8045440</v>
      </c>
      <c r="Q23" s="36">
        <f t="shared" si="4"/>
        <v>0</v>
      </c>
    </row>
    <row r="24" spans="2:17" ht="14.25" thickBot="1">
      <c r="B24" s="19" t="s">
        <v>14</v>
      </c>
      <c r="C24" s="40">
        <f>[1]A!$L45/10000</f>
        <v>174.32356000000001</v>
      </c>
      <c r="D24" s="40">
        <f>[1]A!$W45/10000</f>
        <v>666.58100000000002</v>
      </c>
      <c r="E24" s="39">
        <v>863.85329999999999</v>
      </c>
      <c r="F24" s="38">
        <f t="shared" si="0"/>
        <v>840.90456000000006</v>
      </c>
      <c r="G24" s="37">
        <f t="shared" si="2"/>
        <v>22.94873999999993</v>
      </c>
      <c r="H24" s="3" t="b">
        <f t="shared" si="1"/>
        <v>0</v>
      </c>
      <c r="J24" s="42">
        <v>85506</v>
      </c>
      <c r="K24" s="42">
        <v>563766</v>
      </c>
      <c r="M24" s="36">
        <f t="shared" si="5"/>
        <v>1777328</v>
      </c>
      <c r="N24" s="36">
        <f t="shared" si="5"/>
        <v>6917384</v>
      </c>
      <c r="O24" s="47">
        <v>8694711</v>
      </c>
      <c r="P24" s="36">
        <f t="shared" si="3"/>
        <v>8694712</v>
      </c>
      <c r="Q24" s="36">
        <f t="shared" si="4"/>
        <v>-1</v>
      </c>
    </row>
    <row r="25" spans="2:17" ht="14.25" thickBot="1">
      <c r="B25" s="9"/>
      <c r="C25" s="40">
        <f>[1]A!$L46/10000</f>
        <v>183.01556000000002</v>
      </c>
      <c r="D25" s="40">
        <f>[1]A!$W46/10000</f>
        <v>704.11599999999999</v>
      </c>
      <c r="E25" s="39">
        <v>903.85230000000001</v>
      </c>
      <c r="F25" s="38">
        <f t="shared" si="0"/>
        <v>887.13156000000004</v>
      </c>
      <c r="G25" s="37">
        <f t="shared" si="2"/>
        <v>16.720739999999978</v>
      </c>
      <c r="H25" s="3" t="b">
        <f t="shared" si="1"/>
        <v>0</v>
      </c>
      <c r="J25" s="42">
        <v>76916</v>
      </c>
      <c r="K25" s="42">
        <v>324215</v>
      </c>
      <c r="M25" s="36">
        <f t="shared" si="5"/>
        <v>1854244</v>
      </c>
      <c r="N25" s="51">
        <f t="shared" si="5"/>
        <v>7241599</v>
      </c>
      <c r="O25" s="47">
        <v>9095842</v>
      </c>
      <c r="P25" s="36">
        <f t="shared" si="3"/>
        <v>9095843</v>
      </c>
      <c r="Q25" s="36">
        <f t="shared" si="4"/>
        <v>-1</v>
      </c>
    </row>
    <row r="26" spans="2:17" ht="14.25" thickBot="1">
      <c r="B26" s="9"/>
      <c r="C26" s="40">
        <f>[1]A!$L47/10000</f>
        <v>188.68236000000002</v>
      </c>
      <c r="D26" s="40">
        <f>[1]A!$W47/10000</f>
        <v>740.53629999999998</v>
      </c>
      <c r="E26" s="39">
        <v>942.41510000000005</v>
      </c>
      <c r="F26" s="38">
        <f t="shared" si="0"/>
        <v>929.21866</v>
      </c>
      <c r="G26" s="37">
        <f t="shared" si="2"/>
        <v>13.196440000000052</v>
      </c>
      <c r="H26" s="3" t="b">
        <f t="shared" si="1"/>
        <v>0</v>
      </c>
      <c r="J26" s="42">
        <v>54221</v>
      </c>
      <c r="K26" s="42">
        <v>300647</v>
      </c>
      <c r="M26" s="36">
        <f t="shared" si="5"/>
        <v>1908465</v>
      </c>
      <c r="N26" s="51">
        <f t="shared" si="5"/>
        <v>7542246</v>
      </c>
      <c r="O26" s="47">
        <v>9450710</v>
      </c>
      <c r="P26" s="36">
        <f t="shared" si="3"/>
        <v>9450711</v>
      </c>
      <c r="Q26" s="36">
        <f t="shared" si="4"/>
        <v>-1</v>
      </c>
    </row>
    <row r="27" spans="2:17" ht="14.25" thickBot="1">
      <c r="B27" s="9"/>
      <c r="C27" s="40">
        <f>[1]A!$L48/10000</f>
        <v>194.65776</v>
      </c>
      <c r="D27" s="40">
        <f>[1]A!$W48/10000</f>
        <v>744.55510000000004</v>
      </c>
      <c r="E27" s="39">
        <v>952.32650000000001</v>
      </c>
      <c r="F27" s="38">
        <f t="shared" si="0"/>
        <v>939.21286000000009</v>
      </c>
      <c r="G27" s="37">
        <f t="shared" si="2"/>
        <v>13.113639999999918</v>
      </c>
      <c r="H27" s="3" t="b">
        <f t="shared" si="1"/>
        <v>0</v>
      </c>
      <c r="J27" s="42">
        <v>56532</v>
      </c>
      <c r="K27" s="42">
        <v>42692</v>
      </c>
      <c r="M27" s="36">
        <f t="shared" si="5"/>
        <v>1964997</v>
      </c>
      <c r="N27" s="51">
        <f t="shared" si="5"/>
        <v>7584938</v>
      </c>
      <c r="O27" s="47">
        <v>9549933</v>
      </c>
      <c r="P27" s="36">
        <f t="shared" si="3"/>
        <v>9549935</v>
      </c>
      <c r="Q27" s="36">
        <f t="shared" si="4"/>
        <v>-2</v>
      </c>
    </row>
    <row r="28" spans="2:17" ht="14.25" thickBot="1">
      <c r="B28" s="9"/>
      <c r="C28" s="40">
        <f>[1]A!$L49/10000</f>
        <v>196.71430000000001</v>
      </c>
      <c r="D28" s="40">
        <f>[1]A!$W49/10000</f>
        <v>747.26689999999996</v>
      </c>
      <c r="E28" s="39">
        <v>951.9973</v>
      </c>
      <c r="F28" s="38">
        <f t="shared" si="0"/>
        <v>943.98119999999994</v>
      </c>
      <c r="G28" s="37">
        <f t="shared" si="2"/>
        <v>8.0161000000000513</v>
      </c>
      <c r="H28" s="3" t="b">
        <f t="shared" si="1"/>
        <v>0</v>
      </c>
      <c r="J28" s="43">
        <v>10076</v>
      </c>
      <c r="K28" s="50">
        <v>-13083</v>
      </c>
      <c r="M28" s="36">
        <f t="shared" si="5"/>
        <v>1975073</v>
      </c>
      <c r="N28" s="51">
        <f t="shared" si="5"/>
        <v>7571855</v>
      </c>
      <c r="O28" s="47">
        <v>9546926</v>
      </c>
      <c r="P28" s="36">
        <f t="shared" si="3"/>
        <v>9546928</v>
      </c>
      <c r="Q28" s="36">
        <f t="shared" si="4"/>
        <v>-2</v>
      </c>
    </row>
    <row r="29" spans="2:17" ht="14.25" thickBot="1">
      <c r="B29" s="19" t="s">
        <v>15</v>
      </c>
      <c r="C29" s="40">
        <f>[1]A!$L50/10000</f>
        <v>199.9751</v>
      </c>
      <c r="D29" s="40">
        <f>[1]A!$W50/10000</f>
        <v>740.20759999999996</v>
      </c>
      <c r="E29" s="39">
        <v>950.14409999999998</v>
      </c>
      <c r="F29" s="38">
        <f t="shared" si="0"/>
        <v>940.18269999999995</v>
      </c>
      <c r="G29" s="37">
        <f t="shared" si="2"/>
        <v>9.961400000000026</v>
      </c>
      <c r="H29" s="3" t="b">
        <f t="shared" si="1"/>
        <v>0</v>
      </c>
      <c r="J29" s="44">
        <v>13866</v>
      </c>
      <c r="K29" s="50">
        <v>-32398</v>
      </c>
      <c r="M29" s="36">
        <f t="shared" si="5"/>
        <v>1988939</v>
      </c>
      <c r="N29" s="51">
        <f t="shared" si="5"/>
        <v>7539457</v>
      </c>
      <c r="O29" s="47">
        <v>9528395</v>
      </c>
      <c r="P29" s="36">
        <f t="shared" si="3"/>
        <v>9528396</v>
      </c>
      <c r="Q29" s="36">
        <f t="shared" si="4"/>
        <v>-1</v>
      </c>
    </row>
    <row r="30" spans="2:17" ht="14.25" thickBot="1">
      <c r="B30" s="9"/>
      <c r="C30" s="40">
        <f>[1]A!$L51/10000</f>
        <v>201.2852</v>
      </c>
      <c r="D30" s="40">
        <f>[1]A!$W51/10000</f>
        <v>753.25040000000001</v>
      </c>
      <c r="E30" s="39">
        <v>953.69529999999997</v>
      </c>
      <c r="F30" s="38">
        <f t="shared" si="0"/>
        <v>954.53560000000004</v>
      </c>
      <c r="G30" s="37">
        <f t="shared" si="2"/>
        <v>-0.84030000000007021</v>
      </c>
      <c r="H30" s="3" t="b">
        <f t="shared" si="1"/>
        <v>0</v>
      </c>
      <c r="J30" s="43">
        <v>15121</v>
      </c>
      <c r="K30" s="42">
        <v>4425</v>
      </c>
      <c r="M30" s="36">
        <f t="shared" si="5"/>
        <v>2004060</v>
      </c>
      <c r="N30" s="51">
        <f t="shared" si="5"/>
        <v>7543882</v>
      </c>
      <c r="O30" s="47">
        <v>9547941</v>
      </c>
      <c r="P30" s="36">
        <f t="shared" si="3"/>
        <v>9547942</v>
      </c>
      <c r="Q30" s="36">
        <f t="shared" si="4"/>
        <v>-1</v>
      </c>
    </row>
    <row r="31" spans="2:17" ht="14.25" thickBot="1">
      <c r="B31" s="9"/>
      <c r="C31" s="40">
        <f>[1]A!$L52/10000</f>
        <v>206.00389999999999</v>
      </c>
      <c r="D31" s="40">
        <f>[1]A!$W52/10000</f>
        <v>779.20830000000001</v>
      </c>
      <c r="E31" s="39">
        <v>975.65899999999999</v>
      </c>
      <c r="F31" s="38">
        <f t="shared" si="0"/>
        <v>985.21219999999994</v>
      </c>
      <c r="G31" s="37">
        <f t="shared" si="2"/>
        <v>-9.5531999999999471</v>
      </c>
      <c r="H31" s="3" t="b">
        <f t="shared" si="1"/>
        <v>0</v>
      </c>
      <c r="J31" s="42">
        <v>25747</v>
      </c>
      <c r="K31" s="42">
        <v>193320</v>
      </c>
      <c r="M31" s="36">
        <f t="shared" si="5"/>
        <v>2029807</v>
      </c>
      <c r="N31" s="51">
        <f t="shared" si="5"/>
        <v>7737202</v>
      </c>
      <c r="O31" s="47">
        <v>9767007</v>
      </c>
      <c r="P31" s="36">
        <f t="shared" si="3"/>
        <v>9767009</v>
      </c>
      <c r="Q31" s="36">
        <f t="shared" si="4"/>
        <v>-2</v>
      </c>
    </row>
    <row r="32" spans="2:17" ht="14.25" thickBot="1">
      <c r="B32" s="9"/>
      <c r="C32" s="40">
        <f>[1]A!$L53/10000</f>
        <v>206.9813</v>
      </c>
      <c r="D32" s="40">
        <f>[1]A!$W53/10000</f>
        <v>797.23770000000002</v>
      </c>
      <c r="E32" s="39">
        <v>1000.2145</v>
      </c>
      <c r="F32" s="38">
        <f t="shared" si="0"/>
        <v>1004.2190000000001</v>
      </c>
      <c r="G32" s="37">
        <f t="shared" si="2"/>
        <v>-4.0045000000000073</v>
      </c>
      <c r="H32" s="3" t="b">
        <f t="shared" si="1"/>
        <v>0</v>
      </c>
      <c r="J32" s="43">
        <v>11232</v>
      </c>
      <c r="K32" s="42">
        <v>226904</v>
      </c>
      <c r="M32" s="36">
        <f t="shared" si="5"/>
        <v>2041039</v>
      </c>
      <c r="N32" s="51">
        <f t="shared" si="5"/>
        <v>7964106</v>
      </c>
      <c r="O32" s="47">
        <v>10005143</v>
      </c>
      <c r="P32" s="36">
        <f t="shared" si="3"/>
        <v>10005145</v>
      </c>
      <c r="Q32" s="36">
        <f t="shared" si="4"/>
        <v>-2</v>
      </c>
    </row>
    <row r="33" spans="2:17" ht="14.25" thickBot="1">
      <c r="B33" s="19"/>
      <c r="C33" s="40">
        <f>[1]A!$L54/10000</f>
        <v>209.8817</v>
      </c>
      <c r="D33" s="40">
        <f>[1]A!$W54/10000</f>
        <v>810.41110000000003</v>
      </c>
      <c r="E33" s="39">
        <v>1015.6319999999999</v>
      </c>
      <c r="F33" s="38">
        <f t="shared" si="0"/>
        <v>1020.2928000000001</v>
      </c>
      <c r="G33" s="37">
        <f t="shared" si="2"/>
        <v>-4.6608000000001084</v>
      </c>
      <c r="H33" s="3" t="b">
        <f t="shared" si="1"/>
        <v>0</v>
      </c>
      <c r="J33" s="45">
        <v>32505</v>
      </c>
      <c r="K33" s="42">
        <v>106655</v>
      </c>
      <c r="M33" s="36">
        <f t="shared" si="5"/>
        <v>2073544</v>
      </c>
      <c r="N33" s="51">
        <f t="shared" si="5"/>
        <v>8070761</v>
      </c>
      <c r="O33" s="47">
        <v>10144303</v>
      </c>
      <c r="P33" s="36">
        <f t="shared" si="3"/>
        <v>10144305</v>
      </c>
      <c r="Q33" s="36">
        <f t="shared" si="4"/>
        <v>-2</v>
      </c>
    </row>
    <row r="34" spans="2:17" ht="14.25" thickBot="1">
      <c r="B34" s="19" t="s">
        <v>29</v>
      </c>
      <c r="C34" s="40">
        <f>[1]A!$L55/10000</f>
        <v>212.85069999999999</v>
      </c>
      <c r="D34" s="40">
        <f>[1]A!$W55/10000</f>
        <v>820.98199999999997</v>
      </c>
      <c r="E34" s="40">
        <v>1033.8326</v>
      </c>
      <c r="F34" s="38">
        <f t="shared" si="0"/>
        <v>1033.8326999999999</v>
      </c>
      <c r="G34" s="37">
        <f t="shared" si="2"/>
        <v>-9.9999999974897946E-5</v>
      </c>
      <c r="H34" s="3" t="b">
        <f t="shared" si="1"/>
        <v>0</v>
      </c>
      <c r="J34" s="42">
        <v>52183</v>
      </c>
      <c r="K34" s="42">
        <v>96890</v>
      </c>
      <c r="M34" s="36">
        <f t="shared" si="5"/>
        <v>2125727</v>
      </c>
      <c r="N34" s="51">
        <f t="shared" si="5"/>
        <v>8167651</v>
      </c>
      <c r="O34" s="46">
        <v>10293376</v>
      </c>
      <c r="P34" s="36">
        <f t="shared" si="3"/>
        <v>10293378</v>
      </c>
      <c r="Q34" s="36">
        <f t="shared" si="4"/>
        <v>-2</v>
      </c>
    </row>
    <row r="35" spans="2:17" ht="14.25" thickBot="1">
      <c r="B35" s="19"/>
      <c r="C35" s="40">
        <f>[1]A!$L56/10000</f>
        <v>217.87219999999999</v>
      </c>
      <c r="D35" s="40">
        <f>[1]A!$W56/10000</f>
        <v>832.12149999999997</v>
      </c>
      <c r="E35" s="40">
        <v>1050</v>
      </c>
      <c r="F35" s="38">
        <f t="shared" si="0"/>
        <v>1049.9937</v>
      </c>
      <c r="G35" s="37">
        <f t="shared" si="2"/>
        <v>6.3000000000101863E-3</v>
      </c>
      <c r="H35" s="3" t="b">
        <f>E35=F35</f>
        <v>0</v>
      </c>
      <c r="J35" s="42">
        <v>57797</v>
      </c>
      <c r="K35" s="43">
        <v>103957</v>
      </c>
      <c r="M35" s="36">
        <f t="shared" si="5"/>
        <v>2183524</v>
      </c>
      <c r="N35" s="51">
        <f t="shared" si="5"/>
        <v>8271608</v>
      </c>
      <c r="O35" s="47">
        <v>10455129</v>
      </c>
      <c r="P35" s="36">
        <f t="shared" si="3"/>
        <v>10455132</v>
      </c>
      <c r="Q35" s="36">
        <f t="shared" si="4"/>
        <v>-3</v>
      </c>
    </row>
    <row r="36" spans="2:17" ht="14.25" thickBot="1">
      <c r="B36" s="19" t="s">
        <v>28</v>
      </c>
      <c r="C36" s="40">
        <f>[1]A!$L57/10000</f>
        <v>223.60050000000001</v>
      </c>
      <c r="D36" s="40">
        <f>[1]A!$W57/10000</f>
        <v>836.56</v>
      </c>
      <c r="E36" s="38">
        <f>C36+D36</f>
        <v>1060.1605</v>
      </c>
      <c r="F36" s="38">
        <f>C36+D36</f>
        <v>1060.1605</v>
      </c>
      <c r="G36" s="37">
        <f t="shared" si="2"/>
        <v>0</v>
      </c>
      <c r="H36" s="3" t="b">
        <f>E36=F36</f>
        <v>1</v>
      </c>
      <c r="I36" s="35"/>
      <c r="J36" s="42">
        <v>52481</v>
      </c>
      <c r="K36" s="43">
        <v>93994</v>
      </c>
      <c r="M36" s="36">
        <f t="shared" si="5"/>
        <v>2236005</v>
      </c>
      <c r="N36" s="51">
        <f t="shared" si="5"/>
        <v>8365602</v>
      </c>
      <c r="O36" s="48">
        <v>10601605</v>
      </c>
      <c r="P36" s="36">
        <f t="shared" si="3"/>
        <v>10601607</v>
      </c>
      <c r="Q36" s="36">
        <f t="shared" si="4"/>
        <v>-2</v>
      </c>
    </row>
    <row r="38" spans="2:17">
      <c r="B38" s="20" t="s">
        <v>10</v>
      </c>
      <c r="C38" s="16"/>
      <c r="D38" s="17"/>
    </row>
    <row r="39" spans="2:17">
      <c r="B39" s="15" t="s">
        <v>7</v>
      </c>
      <c r="C39" s="16"/>
      <c r="D39" s="17"/>
      <c r="L39" s="3">
        <v>2505682</v>
      </c>
    </row>
    <row r="40" spans="2:17">
      <c r="C40" s="18"/>
      <c r="D40" s="17"/>
      <c r="L40" s="3">
        <v>9872597</v>
      </c>
    </row>
    <row r="41" spans="2:17">
      <c r="B41" t="s">
        <v>26</v>
      </c>
      <c r="C41" s="18"/>
      <c r="D41" s="17"/>
      <c r="L41" s="3">
        <f>L39+L40</f>
        <v>12378279</v>
      </c>
    </row>
    <row r="42" spans="2:17">
      <c r="B42" s="3" t="s">
        <v>25</v>
      </c>
      <c r="C42" s="16"/>
      <c r="D42" s="17"/>
    </row>
    <row r="45" spans="2:17">
      <c r="C45" s="18" t="s">
        <v>24</v>
      </c>
    </row>
  </sheetData>
  <mergeCells count="4">
    <mergeCell ref="B4:B5"/>
    <mergeCell ref="C4:E4"/>
    <mergeCell ref="L4:L5"/>
    <mergeCell ref="M4:O4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47"/>
  <sheetViews>
    <sheetView showGridLines="0" zoomScaleNormal="100" zoomScaleSheetLayoutView="100" workbookViewId="0">
      <selection activeCell="I41" sqref="I41"/>
    </sheetView>
  </sheetViews>
  <sheetFormatPr defaultColWidth="9" defaultRowHeight="13.5"/>
  <cols>
    <col min="1" max="1" width="9" style="3"/>
    <col min="2" max="2" width="5.75" style="3" customWidth="1"/>
    <col min="3" max="3" width="6.375" style="4" customWidth="1"/>
    <col min="4" max="4" width="6.375" style="6" customWidth="1"/>
    <col min="5" max="5" width="10.625" style="3" customWidth="1"/>
    <col min="6" max="9" width="9" style="3"/>
    <col min="10" max="15" width="11.625" style="3" customWidth="1"/>
    <col min="16" max="16384" width="9" style="3"/>
  </cols>
  <sheetData>
    <row r="1" spans="2:15">
      <c r="B1" s="8"/>
    </row>
    <row r="2" spans="2:15" s="7" customFormat="1" ht="13.5" customHeight="1">
      <c r="B2" t="s">
        <v>0</v>
      </c>
      <c r="C2" s="2"/>
      <c r="D2" s="2"/>
      <c r="E2" s="2"/>
    </row>
    <row r="3" spans="2:15">
      <c r="D3" s="5" t="s">
        <v>1</v>
      </c>
      <c r="J3" t="s">
        <v>17</v>
      </c>
    </row>
    <row r="4" spans="2:15">
      <c r="B4" s="65" t="s">
        <v>2</v>
      </c>
      <c r="C4" s="67" t="s">
        <v>3</v>
      </c>
      <c r="D4" s="68"/>
      <c r="E4" s="69"/>
      <c r="I4" s="25"/>
      <c r="J4" s="23" t="s">
        <v>18</v>
      </c>
      <c r="K4" s="29"/>
      <c r="L4" s="24"/>
      <c r="M4" s="23" t="s">
        <v>21</v>
      </c>
      <c r="N4" s="29"/>
      <c r="O4" s="24"/>
    </row>
    <row r="5" spans="2:15">
      <c r="B5" s="66"/>
      <c r="C5" s="1" t="s">
        <v>4</v>
      </c>
      <c r="D5" s="1" t="s">
        <v>5</v>
      </c>
      <c r="E5" s="1" t="s">
        <v>6</v>
      </c>
      <c r="F5" s="32"/>
      <c r="I5" s="26"/>
      <c r="J5" s="21" t="s">
        <v>19</v>
      </c>
      <c r="K5" s="21" t="s">
        <v>20</v>
      </c>
      <c r="L5" s="21" t="s">
        <v>23</v>
      </c>
      <c r="M5" s="21" t="s">
        <v>19</v>
      </c>
      <c r="N5" s="21" t="s">
        <v>20</v>
      </c>
      <c r="O5" s="21" t="s">
        <v>23</v>
      </c>
    </row>
    <row r="6" spans="2:15">
      <c r="B6" s="9"/>
      <c r="C6" s="14">
        <v>1.2796000000000001</v>
      </c>
      <c r="D6" s="14">
        <v>11.154999999999999</v>
      </c>
      <c r="E6" s="14">
        <v>12.4346</v>
      </c>
      <c r="I6" s="1"/>
      <c r="J6" s="22"/>
      <c r="K6" s="22"/>
      <c r="L6" s="22"/>
      <c r="M6" s="22"/>
      <c r="N6" s="22"/>
      <c r="O6" s="22"/>
    </row>
    <row r="7" spans="2:15">
      <c r="B7" s="9"/>
      <c r="C7" s="14">
        <v>1.4563999999999999</v>
      </c>
      <c r="D7" s="14">
        <v>11.231</v>
      </c>
      <c r="E7" s="14">
        <v>12.6874</v>
      </c>
      <c r="I7" s="1"/>
      <c r="J7" s="22"/>
      <c r="K7" s="22"/>
      <c r="L7" s="22"/>
      <c r="M7" s="22"/>
      <c r="N7" s="22"/>
      <c r="O7" s="22"/>
    </row>
    <row r="8" spans="2:15">
      <c r="B8" s="9"/>
      <c r="C8" s="14">
        <v>1.5652999999999999</v>
      </c>
      <c r="D8" s="14">
        <v>11.513500000000001</v>
      </c>
      <c r="E8" s="14">
        <v>13.078800000000001</v>
      </c>
      <c r="I8" s="1"/>
      <c r="J8" s="22"/>
      <c r="K8" s="22"/>
      <c r="L8" s="22"/>
      <c r="M8" s="22"/>
      <c r="N8" s="22"/>
      <c r="O8" s="22"/>
    </row>
    <row r="9" spans="2:15">
      <c r="B9" s="9"/>
      <c r="C9" s="14">
        <v>2.2214</v>
      </c>
      <c r="D9" s="14">
        <v>12.179600000000001</v>
      </c>
      <c r="E9" s="14">
        <v>14.401</v>
      </c>
      <c r="I9" s="1"/>
      <c r="J9" s="22"/>
      <c r="K9" s="22"/>
      <c r="L9" s="22"/>
      <c r="M9" s="22"/>
      <c r="N9" s="22"/>
      <c r="O9" s="22"/>
    </row>
    <row r="10" spans="2:15">
      <c r="B10" s="9"/>
      <c r="C10" s="14">
        <v>2.4169</v>
      </c>
      <c r="D10" s="14">
        <v>18.357949999999999</v>
      </c>
      <c r="E10" s="14">
        <v>20.774850000000001</v>
      </c>
      <c r="I10" s="1"/>
      <c r="J10" s="22"/>
      <c r="K10" s="22"/>
      <c r="L10" s="22"/>
      <c r="M10" s="22"/>
      <c r="N10" s="22"/>
      <c r="O10" s="22"/>
    </row>
    <row r="11" spans="2:15">
      <c r="B11" s="9"/>
      <c r="C11" s="14">
        <v>3.6171000000000002</v>
      </c>
      <c r="D11" s="14">
        <v>19.3</v>
      </c>
      <c r="E11" s="14">
        <v>22.917100000000001</v>
      </c>
      <c r="I11" s="1"/>
      <c r="J11" s="22"/>
      <c r="K11" s="22"/>
      <c r="L11" s="22"/>
      <c r="M11" s="22"/>
      <c r="N11" s="22"/>
      <c r="O11" s="22"/>
    </row>
    <row r="12" spans="2:15">
      <c r="B12" s="9"/>
      <c r="C12" s="14">
        <v>4.9171000000000005</v>
      </c>
      <c r="D12" s="14">
        <v>28.1</v>
      </c>
      <c r="E12" s="14">
        <v>33.017099999999999</v>
      </c>
      <c r="I12" s="1"/>
      <c r="J12" s="22"/>
      <c r="K12" s="22"/>
      <c r="L12" s="22"/>
      <c r="M12" s="22"/>
      <c r="N12" s="22"/>
      <c r="O12" s="22"/>
    </row>
    <row r="13" spans="2:15">
      <c r="B13" s="19" t="s">
        <v>8</v>
      </c>
      <c r="C13" s="31">
        <v>8.9431999999999992</v>
      </c>
      <c r="D13" s="31">
        <v>59.732599999999998</v>
      </c>
      <c r="E13" s="33">
        <v>68.675799999999995</v>
      </c>
      <c r="I13" s="27" t="s">
        <v>22</v>
      </c>
      <c r="J13" s="22">
        <v>93136</v>
      </c>
      <c r="K13" s="22">
        <v>0</v>
      </c>
      <c r="L13" s="22">
        <f>J13-K13</f>
        <v>93136</v>
      </c>
      <c r="M13" s="22">
        <v>597327</v>
      </c>
      <c r="N13" s="22">
        <v>0</v>
      </c>
      <c r="O13" s="22">
        <f>M13-N13</f>
        <v>597327</v>
      </c>
    </row>
    <row r="14" spans="2:15">
      <c r="B14" s="9"/>
      <c r="C14" s="31">
        <v>14.3421</v>
      </c>
      <c r="D14" s="31">
        <v>97.030500000000004</v>
      </c>
      <c r="E14" s="33">
        <v>111.37260000000001</v>
      </c>
      <c r="G14" s="30"/>
      <c r="I14" s="28">
        <v>1988</v>
      </c>
      <c r="J14" s="22">
        <v>145461</v>
      </c>
      <c r="K14" s="22">
        <v>2040</v>
      </c>
      <c r="L14" s="22">
        <f t="shared" ref="L14:L41" si="0">J14-K14</f>
        <v>143421</v>
      </c>
      <c r="M14" s="22">
        <v>995305</v>
      </c>
      <c r="N14" s="22">
        <v>25000</v>
      </c>
      <c r="O14" s="22">
        <f t="shared" ref="O14:O41" si="1">M14-N14</f>
        <v>970305</v>
      </c>
    </row>
    <row r="15" spans="2:15">
      <c r="B15" s="9"/>
      <c r="C15" s="31">
        <v>21.843800000000002</v>
      </c>
      <c r="D15" s="31">
        <v>134.20480000000001</v>
      </c>
      <c r="E15" s="33">
        <v>156.04859999999999</v>
      </c>
      <c r="G15" s="30"/>
      <c r="I15" s="28">
        <v>1989</v>
      </c>
      <c r="J15" s="22">
        <v>220501</v>
      </c>
      <c r="K15" s="22">
        <v>2063</v>
      </c>
      <c r="L15" s="22">
        <f t="shared" si="0"/>
        <v>218438</v>
      </c>
      <c r="M15" s="22">
        <v>1367048</v>
      </c>
      <c r="N15" s="22">
        <v>25000</v>
      </c>
      <c r="O15" s="22">
        <f t="shared" si="1"/>
        <v>1342048</v>
      </c>
    </row>
    <row r="16" spans="2:15">
      <c r="B16" s="19" t="s">
        <v>12</v>
      </c>
      <c r="C16" s="31">
        <v>30.1447</v>
      </c>
      <c r="D16" s="31">
        <v>173.80529999999999</v>
      </c>
      <c r="E16" s="33">
        <v>203.95</v>
      </c>
      <c r="G16" s="30"/>
      <c r="I16" s="28">
        <v>1990</v>
      </c>
      <c r="J16" s="22">
        <v>305101</v>
      </c>
      <c r="K16" s="22">
        <v>3654</v>
      </c>
      <c r="L16" s="22">
        <f t="shared" si="0"/>
        <v>301447</v>
      </c>
      <c r="M16" s="22">
        <v>1764157</v>
      </c>
      <c r="N16" s="22">
        <v>26104</v>
      </c>
      <c r="O16" s="22">
        <f t="shared" si="1"/>
        <v>1738053</v>
      </c>
    </row>
    <row r="17" spans="2:15">
      <c r="B17" s="9"/>
      <c r="C17" s="31">
        <v>38.244799999999998</v>
      </c>
      <c r="D17" s="31">
        <v>200.90989999999999</v>
      </c>
      <c r="E17" s="33">
        <v>239.15469999999999</v>
      </c>
      <c r="G17" s="30"/>
      <c r="I17" s="28">
        <v>1991</v>
      </c>
      <c r="J17" s="22">
        <v>388334</v>
      </c>
      <c r="K17" s="22">
        <v>5886</v>
      </c>
      <c r="L17" s="22">
        <f t="shared" si="0"/>
        <v>382448</v>
      </c>
      <c r="M17" s="22">
        <v>2036663</v>
      </c>
      <c r="N17" s="22">
        <v>27564</v>
      </c>
      <c r="O17" s="22">
        <f t="shared" si="1"/>
        <v>2009099</v>
      </c>
    </row>
    <row r="18" spans="2:15">
      <c r="B18" s="9"/>
      <c r="C18" s="31">
        <v>44.407400000000003</v>
      </c>
      <c r="D18" s="31">
        <v>217.3356</v>
      </c>
      <c r="E18" s="33">
        <v>261.74299999999999</v>
      </c>
      <c r="G18" s="30"/>
      <c r="I18" s="28">
        <v>1992</v>
      </c>
      <c r="J18" s="22">
        <v>454084</v>
      </c>
      <c r="K18" s="22">
        <v>10010</v>
      </c>
      <c r="L18" s="22">
        <f t="shared" si="0"/>
        <v>444074</v>
      </c>
      <c r="M18" s="22">
        <v>2201000</v>
      </c>
      <c r="N18" s="22">
        <v>27644</v>
      </c>
      <c r="O18" s="22">
        <f t="shared" si="1"/>
        <v>2173356</v>
      </c>
    </row>
    <row r="19" spans="2:15">
      <c r="B19" s="9"/>
      <c r="C19" s="31">
        <v>54.686399999999999</v>
      </c>
      <c r="D19" s="31">
        <v>239.04079999999999</v>
      </c>
      <c r="E19" s="33">
        <v>293.72719999999998</v>
      </c>
      <c r="G19" s="30"/>
      <c r="I19" s="28">
        <v>1993</v>
      </c>
      <c r="J19" s="22">
        <v>558429</v>
      </c>
      <c r="K19" s="22">
        <v>11565</v>
      </c>
      <c r="L19" s="22">
        <f t="shared" si="0"/>
        <v>546864</v>
      </c>
      <c r="M19" s="22">
        <v>2420232</v>
      </c>
      <c r="N19" s="22">
        <v>29824</v>
      </c>
      <c r="O19" s="22">
        <f t="shared" si="1"/>
        <v>2390408</v>
      </c>
    </row>
    <row r="20" spans="2:15">
      <c r="B20" s="9"/>
      <c r="C20" s="31">
        <v>60.836399999999998</v>
      </c>
      <c r="D20" s="31">
        <v>259.7133</v>
      </c>
      <c r="E20" s="33">
        <v>320.54969999999997</v>
      </c>
      <c r="G20" s="30"/>
      <c r="I20" s="28">
        <v>1994</v>
      </c>
      <c r="J20" s="22">
        <v>620158</v>
      </c>
      <c r="K20" s="22">
        <v>11794</v>
      </c>
      <c r="L20" s="22">
        <f t="shared" si="0"/>
        <v>608364</v>
      </c>
      <c r="M20" s="22">
        <v>2632492</v>
      </c>
      <c r="N20" s="22">
        <v>35359</v>
      </c>
      <c r="O20" s="22">
        <f t="shared" si="1"/>
        <v>2597133</v>
      </c>
    </row>
    <row r="21" spans="2:15">
      <c r="B21" s="19" t="s">
        <v>13</v>
      </c>
      <c r="C21" s="31">
        <v>66.336399999999998</v>
      </c>
      <c r="D21" s="31">
        <v>286.12310000000002</v>
      </c>
      <c r="E21" s="33">
        <v>352.45949999999999</v>
      </c>
      <c r="G21" s="30"/>
      <c r="I21" s="28">
        <v>1995</v>
      </c>
      <c r="J21" s="22">
        <v>677571</v>
      </c>
      <c r="K21" s="22">
        <v>14207</v>
      </c>
      <c r="L21" s="22">
        <f t="shared" si="0"/>
        <v>663364</v>
      </c>
      <c r="M21" s="22">
        <v>2907300</v>
      </c>
      <c r="N21" s="22">
        <v>46069</v>
      </c>
      <c r="O21" s="22">
        <f t="shared" si="1"/>
        <v>2861231</v>
      </c>
    </row>
    <row r="22" spans="2:15">
      <c r="B22" s="9"/>
      <c r="C22" s="31">
        <v>76.848500000000001</v>
      </c>
      <c r="D22" s="31">
        <v>327.44510000000002</v>
      </c>
      <c r="E22" s="33">
        <v>404.29360000000003</v>
      </c>
      <c r="G22" s="30"/>
      <c r="I22" s="28">
        <v>1996</v>
      </c>
      <c r="J22" s="22">
        <v>785811</v>
      </c>
      <c r="K22" s="22">
        <v>17326</v>
      </c>
      <c r="L22" s="22">
        <f t="shared" si="0"/>
        <v>768485</v>
      </c>
      <c r="M22" s="22">
        <v>3324646</v>
      </c>
      <c r="N22" s="22">
        <v>50195</v>
      </c>
      <c r="O22" s="22">
        <f t="shared" si="1"/>
        <v>3274451</v>
      </c>
    </row>
    <row r="23" spans="2:15">
      <c r="B23" s="9"/>
      <c r="C23" s="31">
        <v>86.793099999999995</v>
      </c>
      <c r="D23" s="31">
        <v>357.964</v>
      </c>
      <c r="E23" s="33">
        <v>444.75709999999998</v>
      </c>
      <c r="G23" s="30"/>
      <c r="I23" s="28">
        <v>1997</v>
      </c>
      <c r="J23" s="22">
        <v>886171</v>
      </c>
      <c r="K23" s="22">
        <v>18240</v>
      </c>
      <c r="L23" s="22">
        <f t="shared" si="0"/>
        <v>867931</v>
      </c>
      <c r="M23" s="22">
        <v>3634021</v>
      </c>
      <c r="N23" s="22">
        <v>54381</v>
      </c>
      <c r="O23" s="22">
        <f t="shared" si="1"/>
        <v>3579640</v>
      </c>
    </row>
    <row r="24" spans="2:15">
      <c r="B24" s="9"/>
      <c r="C24" s="31">
        <v>98.0916</v>
      </c>
      <c r="D24" s="31">
        <v>385.62700000000001</v>
      </c>
      <c r="E24" s="33">
        <v>483.71859999999998</v>
      </c>
      <c r="G24" s="30"/>
      <c r="I24" s="28">
        <v>1998</v>
      </c>
      <c r="J24" s="22">
        <v>1001484</v>
      </c>
      <c r="K24" s="22">
        <v>20568</v>
      </c>
      <c r="L24" s="22">
        <f t="shared" si="0"/>
        <v>980916</v>
      </c>
      <c r="M24" s="22">
        <v>3926079</v>
      </c>
      <c r="N24" s="22">
        <v>69809</v>
      </c>
      <c r="O24" s="22">
        <f t="shared" si="1"/>
        <v>3856270</v>
      </c>
    </row>
    <row r="25" spans="2:15">
      <c r="B25" s="9"/>
      <c r="C25" s="31">
        <v>110.27630000000001</v>
      </c>
      <c r="D25" s="31">
        <v>413.22300000000001</v>
      </c>
      <c r="E25" s="33">
        <v>523.49929999999995</v>
      </c>
      <c r="G25" s="30"/>
      <c r="I25" s="28">
        <v>1999</v>
      </c>
      <c r="J25" s="22">
        <v>1128248</v>
      </c>
      <c r="K25" s="22">
        <v>25485</v>
      </c>
      <c r="L25" s="22">
        <f t="shared" si="0"/>
        <v>1102763</v>
      </c>
      <c r="M25" s="22">
        <v>4230508</v>
      </c>
      <c r="N25" s="22">
        <v>98278</v>
      </c>
      <c r="O25" s="22">
        <f t="shared" si="1"/>
        <v>4132230</v>
      </c>
    </row>
    <row r="26" spans="2:15">
      <c r="B26" s="19" t="s">
        <v>9</v>
      </c>
      <c r="C26" s="31">
        <v>125.0136</v>
      </c>
      <c r="D26" s="31">
        <v>443.83319999999998</v>
      </c>
      <c r="E26" s="33">
        <v>568.84680000000003</v>
      </c>
      <c r="G26" s="30"/>
      <c r="I26" s="28">
        <v>2000</v>
      </c>
      <c r="J26" s="22">
        <v>1278749</v>
      </c>
      <c r="K26" s="22">
        <v>28613</v>
      </c>
      <c r="L26" s="22">
        <f t="shared" si="0"/>
        <v>1250136</v>
      </c>
      <c r="M26" s="22">
        <v>4556225</v>
      </c>
      <c r="N26" s="22">
        <v>117893</v>
      </c>
      <c r="O26" s="22">
        <f t="shared" si="1"/>
        <v>4438332</v>
      </c>
    </row>
    <row r="27" spans="2:15">
      <c r="B27" s="9"/>
      <c r="C27" s="31">
        <v>139.2047</v>
      </c>
      <c r="D27" s="31">
        <v>479.37099999999998</v>
      </c>
      <c r="E27" s="33">
        <v>618.57569999999998</v>
      </c>
      <c r="G27" s="30"/>
      <c r="I27" s="28">
        <v>2001</v>
      </c>
      <c r="J27" s="22">
        <v>1428536</v>
      </c>
      <c r="K27" s="22">
        <v>36489</v>
      </c>
      <c r="L27" s="22">
        <f t="shared" si="0"/>
        <v>1392047</v>
      </c>
      <c r="M27" s="22">
        <v>4929133</v>
      </c>
      <c r="N27" s="22">
        <v>135423</v>
      </c>
      <c r="O27" s="22">
        <f t="shared" si="1"/>
        <v>4793710</v>
      </c>
    </row>
    <row r="28" spans="2:15">
      <c r="B28" s="9"/>
      <c r="C28" s="31">
        <v>150.17140000000001</v>
      </c>
      <c r="D28" s="31">
        <v>513.08109999999999</v>
      </c>
      <c r="E28" s="33">
        <v>663.25250000000005</v>
      </c>
      <c r="G28" s="30"/>
      <c r="I28" s="28">
        <v>2002</v>
      </c>
      <c r="J28" s="22">
        <v>1547226</v>
      </c>
      <c r="K28" s="22">
        <v>45512</v>
      </c>
      <c r="L28" s="22">
        <f t="shared" si="0"/>
        <v>1501714</v>
      </c>
      <c r="M28" s="22">
        <v>5306764</v>
      </c>
      <c r="N28" s="22">
        <v>175953</v>
      </c>
      <c r="O28" s="22">
        <f t="shared" si="1"/>
        <v>5130811</v>
      </c>
    </row>
    <row r="29" spans="2:15">
      <c r="B29" s="9"/>
      <c r="C29" s="31">
        <v>158.5641</v>
      </c>
      <c r="D29" s="31">
        <v>554.11009999999999</v>
      </c>
      <c r="E29" s="33">
        <v>712.67420000000004</v>
      </c>
      <c r="G29" s="30"/>
      <c r="I29" s="28">
        <v>2003</v>
      </c>
      <c r="J29" s="22">
        <v>1641580</v>
      </c>
      <c r="K29" s="22">
        <v>55939</v>
      </c>
      <c r="L29" s="22">
        <f t="shared" si="0"/>
        <v>1585641</v>
      </c>
      <c r="M29" s="22">
        <v>5789769</v>
      </c>
      <c r="N29" s="22">
        <v>248668</v>
      </c>
      <c r="O29" s="22">
        <f t="shared" si="1"/>
        <v>5541101</v>
      </c>
    </row>
    <row r="30" spans="2:15">
      <c r="B30" s="9"/>
      <c r="C30" s="31">
        <v>168.1251</v>
      </c>
      <c r="D30" s="31">
        <v>632.17999999999995</v>
      </c>
      <c r="E30" s="33">
        <v>800.30510000000004</v>
      </c>
      <c r="G30" s="30"/>
      <c r="I30" s="28">
        <v>2004</v>
      </c>
      <c r="J30" s="22">
        <v>1740356</v>
      </c>
      <c r="K30" s="22">
        <v>59105</v>
      </c>
      <c r="L30" s="22">
        <f t="shared" si="0"/>
        <v>1681251</v>
      </c>
      <c r="M30" s="22">
        <v>6643128</v>
      </c>
      <c r="N30" s="22">
        <v>321328</v>
      </c>
      <c r="O30" s="22">
        <f t="shared" si="1"/>
        <v>6321800</v>
      </c>
    </row>
    <row r="31" spans="2:15">
      <c r="B31" s="19" t="s">
        <v>14</v>
      </c>
      <c r="C31" s="31">
        <v>176.6003</v>
      </c>
      <c r="D31" s="31">
        <v>687.25300000000004</v>
      </c>
      <c r="E31" s="33">
        <v>863.85329999999999</v>
      </c>
      <c r="G31" s="30"/>
      <c r="I31" s="28">
        <v>2005</v>
      </c>
      <c r="J31" s="22">
        <v>1831172</v>
      </c>
      <c r="K31" s="22">
        <v>65169</v>
      </c>
      <c r="L31" s="22">
        <f t="shared" si="0"/>
        <v>1766003</v>
      </c>
      <c r="M31" s="22">
        <v>7261952</v>
      </c>
      <c r="N31" s="22">
        <v>389422</v>
      </c>
      <c r="O31" s="22">
        <f t="shared" si="1"/>
        <v>6872530</v>
      </c>
    </row>
    <row r="32" spans="2:15">
      <c r="B32" s="9"/>
      <c r="C32" s="31">
        <v>184.17449999999999</v>
      </c>
      <c r="D32" s="31">
        <v>719.67780000000005</v>
      </c>
      <c r="E32" s="33">
        <v>903.85230000000001</v>
      </c>
      <c r="G32" s="30"/>
      <c r="I32" s="28">
        <v>2006</v>
      </c>
      <c r="J32" s="22">
        <v>1932438</v>
      </c>
      <c r="K32" s="22">
        <v>90693</v>
      </c>
      <c r="L32" s="22">
        <f t="shared" si="0"/>
        <v>1841745</v>
      </c>
      <c r="M32" s="22">
        <v>7708765</v>
      </c>
      <c r="N32" s="22">
        <v>511987</v>
      </c>
      <c r="O32" s="22">
        <f t="shared" si="1"/>
        <v>7196778</v>
      </c>
    </row>
    <row r="33" spans="2:15">
      <c r="B33" s="9"/>
      <c r="C33" s="31">
        <v>189.5986</v>
      </c>
      <c r="D33" s="31">
        <v>752.81650000000002</v>
      </c>
      <c r="E33" s="33">
        <v>942.41510000000005</v>
      </c>
      <c r="G33" s="30"/>
      <c r="I33" s="28">
        <v>2007</v>
      </c>
      <c r="J33" s="22">
        <v>2005036</v>
      </c>
      <c r="K33" s="22">
        <v>109050</v>
      </c>
      <c r="L33" s="22">
        <f t="shared" si="0"/>
        <v>1895986</v>
      </c>
      <c r="M33" s="22">
        <v>8124613</v>
      </c>
      <c r="N33" s="22">
        <v>596448</v>
      </c>
      <c r="O33" s="22">
        <f t="shared" si="1"/>
        <v>7528165</v>
      </c>
    </row>
    <row r="34" spans="2:15">
      <c r="B34" s="9"/>
      <c r="C34" s="31">
        <v>195.24080000000001</v>
      </c>
      <c r="D34" s="31">
        <v>757.08569999999997</v>
      </c>
      <c r="E34" s="33">
        <v>952.32650000000001</v>
      </c>
      <c r="G34" s="30"/>
      <c r="I34" s="28">
        <v>2008</v>
      </c>
      <c r="J34" s="22">
        <v>2083562</v>
      </c>
      <c r="K34" s="22">
        <v>131154</v>
      </c>
      <c r="L34" s="22">
        <f t="shared" si="0"/>
        <v>1952408</v>
      </c>
      <c r="M34" s="22">
        <v>8308598</v>
      </c>
      <c r="N34" s="22">
        <v>737741</v>
      </c>
      <c r="O34" s="22">
        <f t="shared" si="1"/>
        <v>7570857</v>
      </c>
    </row>
    <row r="35" spans="2:15">
      <c r="B35" s="9"/>
      <c r="C35" s="31">
        <v>196.2484</v>
      </c>
      <c r="D35" s="31">
        <v>755.74890000000005</v>
      </c>
      <c r="E35" s="33">
        <v>951.9973</v>
      </c>
      <c r="G35" s="30"/>
      <c r="I35" s="28">
        <v>2009</v>
      </c>
      <c r="J35" s="22">
        <v>2111928</v>
      </c>
      <c r="K35" s="22">
        <v>149444</v>
      </c>
      <c r="L35" s="22">
        <f t="shared" si="0"/>
        <v>1962484</v>
      </c>
      <c r="M35" s="22">
        <v>8432843</v>
      </c>
      <c r="N35" s="22">
        <v>875354</v>
      </c>
      <c r="O35" s="22">
        <f t="shared" si="1"/>
        <v>7557489</v>
      </c>
    </row>
    <row r="36" spans="2:15">
      <c r="B36" s="19" t="s">
        <v>15</v>
      </c>
      <c r="C36" s="31">
        <v>197.63499999999999</v>
      </c>
      <c r="D36" s="31">
        <v>752.50909999999999</v>
      </c>
      <c r="E36" s="33">
        <v>950.14409999999998</v>
      </c>
      <c r="G36" s="30"/>
      <c r="I36" s="28">
        <v>2010</v>
      </c>
      <c r="J36" s="22">
        <v>2140164</v>
      </c>
      <c r="K36" s="22">
        <v>163814</v>
      </c>
      <c r="L36" s="22">
        <f t="shared" si="0"/>
        <v>1976350</v>
      </c>
      <c r="M36" s="22">
        <v>8512184</v>
      </c>
      <c r="N36" s="22">
        <v>987093</v>
      </c>
      <c r="O36" s="22">
        <f t="shared" si="1"/>
        <v>7525091</v>
      </c>
    </row>
    <row r="37" spans="2:15">
      <c r="B37" s="9"/>
      <c r="C37" s="31">
        <v>200.29519999999999</v>
      </c>
      <c r="D37" s="31">
        <v>753.40009999999995</v>
      </c>
      <c r="E37" s="33">
        <v>953.69529999999997</v>
      </c>
      <c r="G37" s="30"/>
      <c r="I37" s="28">
        <v>2011</v>
      </c>
      <c r="J37" s="22">
        <v>2177353</v>
      </c>
      <c r="K37" s="22">
        <v>174401</v>
      </c>
      <c r="L37" s="22">
        <f t="shared" si="0"/>
        <v>2002952</v>
      </c>
      <c r="M37" s="22">
        <v>8582915</v>
      </c>
      <c r="N37" s="22">
        <v>1048914</v>
      </c>
      <c r="O37" s="22">
        <f t="shared" si="1"/>
        <v>7534001</v>
      </c>
    </row>
    <row r="38" spans="2:15">
      <c r="B38" s="9"/>
      <c r="C38" s="31">
        <v>202.90790000000001</v>
      </c>
      <c r="D38" s="31">
        <v>772.75109999999995</v>
      </c>
      <c r="E38" s="33">
        <v>975.65899999999999</v>
      </c>
      <c r="G38" s="30"/>
      <c r="I38" s="28">
        <v>2012</v>
      </c>
      <c r="J38" s="22">
        <v>2227385</v>
      </c>
      <c r="K38" s="22">
        <v>198306</v>
      </c>
      <c r="L38" s="22">
        <f t="shared" si="0"/>
        <v>2029079</v>
      </c>
      <c r="M38" s="22">
        <v>8901684</v>
      </c>
      <c r="N38" s="22">
        <v>1174173</v>
      </c>
      <c r="O38" s="22">
        <f t="shared" si="1"/>
        <v>7727511</v>
      </c>
    </row>
    <row r="39" spans="2:15">
      <c r="B39" s="9"/>
      <c r="C39" s="31">
        <v>203.99299999999999</v>
      </c>
      <c r="D39" s="31">
        <v>796.22149999999999</v>
      </c>
      <c r="E39" s="33">
        <v>1000.2145</v>
      </c>
      <c r="G39" s="30"/>
      <c r="I39" s="28">
        <v>2013</v>
      </c>
      <c r="J39" s="22">
        <v>2263682</v>
      </c>
      <c r="K39" s="22">
        <v>223752</v>
      </c>
      <c r="L39" s="22">
        <f t="shared" si="0"/>
        <v>2039930</v>
      </c>
      <c r="M39" s="22">
        <v>9259420</v>
      </c>
      <c r="N39" s="22">
        <v>1297205</v>
      </c>
      <c r="O39" s="22">
        <f t="shared" si="1"/>
        <v>7962215</v>
      </c>
    </row>
    <row r="40" spans="2:15">
      <c r="B40" s="19"/>
      <c r="C40" s="31">
        <v>207.25450000000001</v>
      </c>
      <c r="D40" s="31">
        <v>808.37750000000005</v>
      </c>
      <c r="E40" s="33">
        <v>1015.6319999999999</v>
      </c>
      <c r="G40" s="30"/>
      <c r="I40" s="28">
        <v>2014</v>
      </c>
      <c r="J40" s="22">
        <v>2319193</v>
      </c>
      <c r="K40" s="22">
        <v>246648</v>
      </c>
      <c r="L40" s="22">
        <f t="shared" si="0"/>
        <v>2072545</v>
      </c>
      <c r="M40" s="22">
        <v>9431286</v>
      </c>
      <c r="N40" s="22">
        <v>1347511</v>
      </c>
      <c r="O40" s="22">
        <f t="shared" si="1"/>
        <v>8083775</v>
      </c>
    </row>
    <row r="41" spans="2:15">
      <c r="B41" s="19" t="s">
        <v>16</v>
      </c>
      <c r="C41" s="31">
        <v>212.85069999999999</v>
      </c>
      <c r="D41" s="31">
        <v>820.9819</v>
      </c>
      <c r="E41" s="34">
        <v>1033.8326</v>
      </c>
      <c r="G41" s="30"/>
      <c r="I41" s="28">
        <v>2015</v>
      </c>
      <c r="J41" s="22">
        <v>2375904</v>
      </c>
      <c r="K41" s="22">
        <v>247397</v>
      </c>
      <c r="L41" s="22">
        <f t="shared" si="0"/>
        <v>2128507</v>
      </c>
      <c r="M41" s="22">
        <v>9613960</v>
      </c>
      <c r="N41" s="22">
        <v>1404141</v>
      </c>
      <c r="O41" s="22">
        <f t="shared" si="1"/>
        <v>8209819</v>
      </c>
    </row>
    <row r="43" spans="2:15">
      <c r="B43" s="20" t="s">
        <v>10</v>
      </c>
      <c r="C43" s="16"/>
      <c r="D43" s="17"/>
    </row>
    <row r="44" spans="2:15">
      <c r="B44" s="15" t="s">
        <v>7</v>
      </c>
      <c r="C44" s="16"/>
      <c r="D44" s="17"/>
    </row>
    <row r="45" spans="2:15">
      <c r="C45" s="18"/>
      <c r="D45" s="17"/>
    </row>
    <row r="46" spans="2:15">
      <c r="C46" s="16"/>
      <c r="D46" s="17"/>
    </row>
    <row r="47" spans="2:15">
      <c r="C47" s="16"/>
      <c r="D47" s="17"/>
    </row>
  </sheetData>
  <mergeCells count="2">
    <mergeCell ref="B4:B5"/>
    <mergeCell ref="C4:E4"/>
  </mergeCells>
  <phoneticPr fontId="2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DC267-5562-40E4-95F2-5BB14B034975}">
  <dimension ref="B2:H34"/>
  <sheetViews>
    <sheetView workbookViewId="0">
      <selection activeCell="D37" sqref="D37"/>
    </sheetView>
  </sheetViews>
  <sheetFormatPr defaultRowHeight="13.5"/>
  <sheetData>
    <row r="2" spans="2:8">
      <c r="B2" s="3"/>
      <c r="C2" t="s">
        <v>17</v>
      </c>
      <c r="D2" s="3"/>
      <c r="E2" s="3"/>
      <c r="F2" s="3"/>
      <c r="G2" s="3"/>
      <c r="H2" s="3"/>
    </row>
    <row r="3" spans="2:8">
      <c r="B3" s="25"/>
      <c r="C3" s="23" t="s">
        <v>18</v>
      </c>
      <c r="D3" s="29"/>
      <c r="E3" s="24"/>
      <c r="F3" s="23" t="s">
        <v>21</v>
      </c>
      <c r="G3" s="29"/>
      <c r="H3" s="24"/>
    </row>
    <row r="4" spans="2:8">
      <c r="B4" s="26"/>
      <c r="C4" s="21" t="s">
        <v>19</v>
      </c>
      <c r="D4" s="21" t="s">
        <v>20</v>
      </c>
      <c r="E4" s="21" t="s">
        <v>23</v>
      </c>
      <c r="F4" s="21" t="s">
        <v>19</v>
      </c>
      <c r="G4" s="21" t="s">
        <v>20</v>
      </c>
      <c r="H4" s="21" t="s">
        <v>23</v>
      </c>
    </row>
    <row r="5" spans="2:8">
      <c r="B5" s="27" t="s">
        <v>22</v>
      </c>
      <c r="C5" s="22">
        <v>93136</v>
      </c>
      <c r="D5" s="22">
        <v>0</v>
      </c>
      <c r="E5" s="22">
        <f t="shared" ref="E5:E33" si="0">C5-D5</f>
        <v>93136</v>
      </c>
      <c r="F5" s="22">
        <v>597327</v>
      </c>
      <c r="G5" s="22">
        <v>0</v>
      </c>
      <c r="H5" s="22">
        <f t="shared" ref="H5:H33" si="1">F5-G5</f>
        <v>597327</v>
      </c>
    </row>
    <row r="6" spans="2:8">
      <c r="B6" s="28">
        <v>1988</v>
      </c>
      <c r="C6" s="22">
        <v>145461</v>
      </c>
      <c r="D6" s="22">
        <v>2040</v>
      </c>
      <c r="E6" s="22">
        <f t="shared" si="0"/>
        <v>143421</v>
      </c>
      <c r="F6" s="22">
        <v>995305</v>
      </c>
      <c r="G6" s="22">
        <v>25000</v>
      </c>
      <c r="H6" s="22">
        <f t="shared" si="1"/>
        <v>970305</v>
      </c>
    </row>
    <row r="7" spans="2:8">
      <c r="B7" s="28">
        <v>1989</v>
      </c>
      <c r="C7" s="22">
        <v>220501</v>
      </c>
      <c r="D7" s="22">
        <v>2063</v>
      </c>
      <c r="E7" s="22">
        <f t="shared" si="0"/>
        <v>218438</v>
      </c>
      <c r="F7" s="22">
        <v>1367048</v>
      </c>
      <c r="G7" s="22">
        <v>25000</v>
      </c>
      <c r="H7" s="22">
        <f t="shared" si="1"/>
        <v>1342048</v>
      </c>
    </row>
    <row r="8" spans="2:8">
      <c r="B8" s="28">
        <v>1990</v>
      </c>
      <c r="C8" s="22">
        <v>305101</v>
      </c>
      <c r="D8" s="22">
        <v>3654</v>
      </c>
      <c r="E8" s="22">
        <f t="shared" si="0"/>
        <v>301447</v>
      </c>
      <c r="F8" s="22">
        <v>1764157</v>
      </c>
      <c r="G8" s="22">
        <v>26104</v>
      </c>
      <c r="H8" s="22">
        <f t="shared" si="1"/>
        <v>1738053</v>
      </c>
    </row>
    <row r="9" spans="2:8">
      <c r="B9" s="28">
        <v>1991</v>
      </c>
      <c r="C9" s="22">
        <v>388334</v>
      </c>
      <c r="D9" s="22">
        <v>5886</v>
      </c>
      <c r="E9" s="22">
        <f t="shared" si="0"/>
        <v>382448</v>
      </c>
      <c r="F9" s="22">
        <v>2036663</v>
      </c>
      <c r="G9" s="22">
        <v>27564</v>
      </c>
      <c r="H9" s="22">
        <f t="shared" si="1"/>
        <v>2009099</v>
      </c>
    </row>
    <row r="10" spans="2:8">
      <c r="B10" s="28">
        <v>1992</v>
      </c>
      <c r="C10" s="22">
        <v>454084</v>
      </c>
      <c r="D10" s="22">
        <v>10010</v>
      </c>
      <c r="E10" s="22">
        <f t="shared" si="0"/>
        <v>444074</v>
      </c>
      <c r="F10" s="22">
        <v>2201000</v>
      </c>
      <c r="G10" s="22">
        <v>27644</v>
      </c>
      <c r="H10" s="22">
        <f t="shared" si="1"/>
        <v>2173356</v>
      </c>
    </row>
    <row r="11" spans="2:8">
      <c r="B11" s="28">
        <v>1993</v>
      </c>
      <c r="C11" s="22">
        <v>558429</v>
      </c>
      <c r="D11" s="22">
        <v>11565</v>
      </c>
      <c r="E11" s="22">
        <f t="shared" si="0"/>
        <v>546864</v>
      </c>
      <c r="F11" s="22">
        <v>2420232</v>
      </c>
      <c r="G11" s="22">
        <v>29824</v>
      </c>
      <c r="H11" s="22">
        <f t="shared" si="1"/>
        <v>2390408</v>
      </c>
    </row>
    <row r="12" spans="2:8">
      <c r="B12" s="28">
        <v>1994</v>
      </c>
      <c r="C12" s="22">
        <v>620158</v>
      </c>
      <c r="D12" s="22">
        <v>11794</v>
      </c>
      <c r="E12" s="22">
        <f t="shared" si="0"/>
        <v>608364</v>
      </c>
      <c r="F12" s="22">
        <v>2632492</v>
      </c>
      <c r="G12" s="22">
        <v>35359</v>
      </c>
      <c r="H12" s="22">
        <f t="shared" si="1"/>
        <v>2597133</v>
      </c>
    </row>
    <row r="13" spans="2:8">
      <c r="B13" s="28">
        <v>1995</v>
      </c>
      <c r="C13" s="22">
        <v>677571</v>
      </c>
      <c r="D13" s="22">
        <v>14207</v>
      </c>
      <c r="E13" s="22">
        <f t="shared" si="0"/>
        <v>663364</v>
      </c>
      <c r="F13" s="22">
        <v>2907300</v>
      </c>
      <c r="G13" s="22">
        <v>46069</v>
      </c>
      <c r="H13" s="22">
        <f t="shared" si="1"/>
        <v>2861231</v>
      </c>
    </row>
    <row r="14" spans="2:8">
      <c r="B14" s="28">
        <v>1996</v>
      </c>
      <c r="C14" s="22">
        <v>785811</v>
      </c>
      <c r="D14" s="22">
        <v>17326</v>
      </c>
      <c r="E14" s="22">
        <f t="shared" si="0"/>
        <v>768485</v>
      </c>
      <c r="F14" s="22">
        <v>3324646</v>
      </c>
      <c r="G14" s="22">
        <v>50195</v>
      </c>
      <c r="H14" s="22">
        <f t="shared" si="1"/>
        <v>3274451</v>
      </c>
    </row>
    <row r="15" spans="2:8">
      <c r="B15" s="28">
        <v>1997</v>
      </c>
      <c r="C15" s="22">
        <v>886171</v>
      </c>
      <c r="D15" s="22">
        <v>18240</v>
      </c>
      <c r="E15" s="22">
        <f t="shared" si="0"/>
        <v>867931</v>
      </c>
      <c r="F15" s="22">
        <v>3634021</v>
      </c>
      <c r="G15" s="22">
        <v>54381</v>
      </c>
      <c r="H15" s="22">
        <f t="shared" si="1"/>
        <v>3579640</v>
      </c>
    </row>
    <row r="16" spans="2:8">
      <c r="B16" s="28">
        <v>1998</v>
      </c>
      <c r="C16" s="22">
        <v>1001484</v>
      </c>
      <c r="D16" s="22">
        <v>20568</v>
      </c>
      <c r="E16" s="22">
        <f t="shared" si="0"/>
        <v>980916</v>
      </c>
      <c r="F16" s="22">
        <v>3926079</v>
      </c>
      <c r="G16" s="22">
        <v>69809</v>
      </c>
      <c r="H16" s="22">
        <f t="shared" si="1"/>
        <v>3856270</v>
      </c>
    </row>
    <row r="17" spans="2:8">
      <c r="B17" s="28">
        <v>1999</v>
      </c>
      <c r="C17" s="22">
        <v>1128248</v>
      </c>
      <c r="D17" s="22">
        <v>25485</v>
      </c>
      <c r="E17" s="22">
        <f t="shared" si="0"/>
        <v>1102763</v>
      </c>
      <c r="F17" s="22">
        <v>4230508</v>
      </c>
      <c r="G17" s="22">
        <v>98278</v>
      </c>
      <c r="H17" s="22">
        <f t="shared" si="1"/>
        <v>4132230</v>
      </c>
    </row>
    <row r="18" spans="2:8">
      <c r="B18" s="28">
        <v>2000</v>
      </c>
      <c r="C18" s="22">
        <v>1278749</v>
      </c>
      <c r="D18" s="22">
        <v>28613</v>
      </c>
      <c r="E18" s="22">
        <f t="shared" si="0"/>
        <v>1250136</v>
      </c>
      <c r="F18" s="22">
        <v>4556225</v>
      </c>
      <c r="G18" s="22">
        <v>117893</v>
      </c>
      <c r="H18" s="22">
        <f t="shared" si="1"/>
        <v>4438332</v>
      </c>
    </row>
    <row r="19" spans="2:8">
      <c r="B19" s="28">
        <v>2001</v>
      </c>
      <c r="C19" s="22">
        <v>1428536</v>
      </c>
      <c r="D19" s="22">
        <v>36489</v>
      </c>
      <c r="E19" s="22">
        <f t="shared" si="0"/>
        <v>1392047</v>
      </c>
      <c r="F19" s="22">
        <v>4929133</v>
      </c>
      <c r="G19" s="22">
        <v>135423</v>
      </c>
      <c r="H19" s="22">
        <f t="shared" si="1"/>
        <v>4793710</v>
      </c>
    </row>
    <row r="20" spans="2:8">
      <c r="B20" s="28">
        <v>2002</v>
      </c>
      <c r="C20" s="22">
        <v>1547226</v>
      </c>
      <c r="D20" s="22">
        <v>45512</v>
      </c>
      <c r="E20" s="22">
        <f t="shared" si="0"/>
        <v>1501714</v>
      </c>
      <c r="F20" s="22">
        <v>5306764</v>
      </c>
      <c r="G20" s="22">
        <v>175953</v>
      </c>
      <c r="H20" s="22">
        <f t="shared" si="1"/>
        <v>5130811</v>
      </c>
    </row>
    <row r="21" spans="2:8">
      <c r="B21" s="28">
        <v>2003</v>
      </c>
      <c r="C21" s="22">
        <v>1641580</v>
      </c>
      <c r="D21" s="22">
        <v>55939</v>
      </c>
      <c r="E21" s="22">
        <f t="shared" si="0"/>
        <v>1585641</v>
      </c>
      <c r="F21" s="22">
        <v>5789769</v>
      </c>
      <c r="G21" s="22">
        <v>248668</v>
      </c>
      <c r="H21" s="22">
        <f t="shared" si="1"/>
        <v>5541101</v>
      </c>
    </row>
    <row r="22" spans="2:8">
      <c r="B22" s="28">
        <v>2004</v>
      </c>
      <c r="C22" s="22">
        <v>1740356</v>
      </c>
      <c r="D22" s="22">
        <v>59105</v>
      </c>
      <c r="E22" s="22">
        <f t="shared" si="0"/>
        <v>1681251</v>
      </c>
      <c r="F22" s="22">
        <v>6643128</v>
      </c>
      <c r="G22" s="22">
        <v>321328</v>
      </c>
      <c r="H22" s="22">
        <f t="shared" si="1"/>
        <v>6321800</v>
      </c>
    </row>
    <row r="23" spans="2:8">
      <c r="B23" s="28">
        <v>2005</v>
      </c>
      <c r="C23" s="22">
        <v>1831172</v>
      </c>
      <c r="D23" s="22">
        <v>65169</v>
      </c>
      <c r="E23" s="22">
        <f t="shared" si="0"/>
        <v>1766003</v>
      </c>
      <c r="F23" s="22">
        <v>7261952</v>
      </c>
      <c r="G23" s="22">
        <v>389422</v>
      </c>
      <c r="H23" s="22">
        <f t="shared" si="1"/>
        <v>6872530</v>
      </c>
    </row>
    <row r="24" spans="2:8">
      <c r="B24" s="28">
        <v>2006</v>
      </c>
      <c r="C24" s="22">
        <v>1932438</v>
      </c>
      <c r="D24" s="22">
        <v>90693</v>
      </c>
      <c r="E24" s="22">
        <f t="shared" si="0"/>
        <v>1841745</v>
      </c>
      <c r="F24" s="22">
        <v>7708765</v>
      </c>
      <c r="G24" s="22">
        <v>511987</v>
      </c>
      <c r="H24" s="22">
        <f t="shared" si="1"/>
        <v>7196778</v>
      </c>
    </row>
    <row r="25" spans="2:8">
      <c r="B25" s="28">
        <v>2007</v>
      </c>
      <c r="C25" s="22">
        <v>2005036</v>
      </c>
      <c r="D25" s="22">
        <v>109050</v>
      </c>
      <c r="E25" s="22">
        <f t="shared" si="0"/>
        <v>1895986</v>
      </c>
      <c r="F25" s="22">
        <v>8124613</v>
      </c>
      <c r="G25" s="22">
        <v>596448</v>
      </c>
      <c r="H25" s="22">
        <f t="shared" si="1"/>
        <v>7528165</v>
      </c>
    </row>
    <row r="26" spans="2:8">
      <c r="B26" s="28">
        <v>2008</v>
      </c>
      <c r="C26" s="22">
        <v>2083562</v>
      </c>
      <c r="D26" s="22">
        <v>131154</v>
      </c>
      <c r="E26" s="22">
        <f t="shared" si="0"/>
        <v>1952408</v>
      </c>
      <c r="F26" s="22">
        <v>8308598</v>
      </c>
      <c r="G26" s="22">
        <v>737741</v>
      </c>
      <c r="H26" s="22">
        <f t="shared" si="1"/>
        <v>7570857</v>
      </c>
    </row>
    <row r="27" spans="2:8">
      <c r="B27" s="28">
        <v>2009</v>
      </c>
      <c r="C27" s="22">
        <v>2111928</v>
      </c>
      <c r="D27" s="22">
        <v>149444</v>
      </c>
      <c r="E27" s="22">
        <f t="shared" si="0"/>
        <v>1962484</v>
      </c>
      <c r="F27" s="22">
        <v>8432843</v>
      </c>
      <c r="G27" s="22">
        <v>875354</v>
      </c>
      <c r="H27" s="22">
        <f t="shared" si="1"/>
        <v>7557489</v>
      </c>
    </row>
    <row r="28" spans="2:8">
      <c r="B28" s="28">
        <v>2010</v>
      </c>
      <c r="C28" s="22">
        <v>2140164</v>
      </c>
      <c r="D28" s="22">
        <v>163814</v>
      </c>
      <c r="E28" s="22">
        <f t="shared" si="0"/>
        <v>1976350</v>
      </c>
      <c r="F28" s="22">
        <v>8512184</v>
      </c>
      <c r="G28" s="22">
        <v>987093</v>
      </c>
      <c r="H28" s="22">
        <f t="shared" si="1"/>
        <v>7525091</v>
      </c>
    </row>
    <row r="29" spans="2:8">
      <c r="B29" s="28">
        <v>2011</v>
      </c>
      <c r="C29" s="22">
        <v>2177353</v>
      </c>
      <c r="D29" s="22">
        <v>174401</v>
      </c>
      <c r="E29" s="22">
        <f t="shared" si="0"/>
        <v>2002952</v>
      </c>
      <c r="F29" s="22">
        <v>8582915</v>
      </c>
      <c r="G29" s="22">
        <v>1048914</v>
      </c>
      <c r="H29" s="22">
        <f t="shared" si="1"/>
        <v>7534001</v>
      </c>
    </row>
    <row r="30" spans="2:8">
      <c r="B30" s="28">
        <v>2012</v>
      </c>
      <c r="C30" s="22">
        <v>2227385</v>
      </c>
      <c r="D30" s="22">
        <v>198306</v>
      </c>
      <c r="E30" s="22">
        <f t="shared" si="0"/>
        <v>2029079</v>
      </c>
      <c r="F30" s="22">
        <v>8901684</v>
      </c>
      <c r="G30" s="22">
        <v>1174173</v>
      </c>
      <c r="H30" s="22">
        <f t="shared" si="1"/>
        <v>7727511</v>
      </c>
    </row>
    <row r="31" spans="2:8">
      <c r="B31" s="28">
        <v>2013</v>
      </c>
      <c r="C31" s="22">
        <v>2263682</v>
      </c>
      <c r="D31" s="22">
        <v>223752</v>
      </c>
      <c r="E31" s="22">
        <f t="shared" si="0"/>
        <v>2039930</v>
      </c>
      <c r="F31" s="22">
        <v>9259420</v>
      </c>
      <c r="G31" s="22">
        <v>1297205</v>
      </c>
      <c r="H31" s="22">
        <f t="shared" si="1"/>
        <v>7962215</v>
      </c>
    </row>
    <row r="32" spans="2:8">
      <c r="B32" s="28">
        <v>2014</v>
      </c>
      <c r="C32" s="22">
        <v>2319193</v>
      </c>
      <c r="D32" s="22">
        <v>246648</v>
      </c>
      <c r="E32" s="22">
        <f t="shared" si="0"/>
        <v>2072545</v>
      </c>
      <c r="F32" s="22">
        <v>9431286</v>
      </c>
      <c r="G32" s="22">
        <v>1347511</v>
      </c>
      <c r="H32" s="22">
        <f t="shared" si="1"/>
        <v>8083775</v>
      </c>
    </row>
    <row r="33" spans="2:8">
      <c r="B33" s="28">
        <v>2015</v>
      </c>
      <c r="C33" s="22">
        <v>2375904</v>
      </c>
      <c r="D33" s="22">
        <v>247397</v>
      </c>
      <c r="E33" s="22">
        <f t="shared" si="0"/>
        <v>2128507</v>
      </c>
      <c r="F33" s="22">
        <v>9613960</v>
      </c>
      <c r="G33" s="22">
        <v>1404141</v>
      </c>
      <c r="H33" s="22">
        <f t="shared" si="1"/>
        <v>8209819</v>
      </c>
    </row>
    <row r="34" spans="2:8">
      <c r="B34" s="35"/>
      <c r="C34" s="3"/>
      <c r="D34" s="3"/>
      <c r="E34" s="3"/>
      <c r="F34" s="3"/>
      <c r="G34" s="3"/>
      <c r="H34" s="3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グラフ</vt:lpstr>
      <vt:lpstr>データ</vt:lpstr>
      <vt:lpstr>Sheet1</vt:lpstr>
      <vt:lpstr>データ (2)</vt:lpstr>
      <vt:lpstr>memo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media11</cp:lastModifiedBy>
  <cp:lastPrinted>2005-06-01T05:28:01Z</cp:lastPrinted>
  <dcterms:created xsi:type="dcterms:W3CDTF">1999-10-07T05:14:01Z</dcterms:created>
  <dcterms:modified xsi:type="dcterms:W3CDTF">2019-06-04T00:34:05Z</dcterms:modified>
</cp:coreProperties>
</file>