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仮納品\第２部第2章図表（これを修正）\"/>
    </mc:Choice>
  </mc:AlternateContent>
  <bookViews>
    <workbookView xWindow="555" yWindow="105" windowWidth="14130" windowHeight="10575" xr2:uid="{00000000-000D-0000-FFFF-FFFF00000000}"/>
  </bookViews>
  <sheets>
    <sheet name="グラフ" sheetId="2" r:id="rId1"/>
    <sheet name="データ" sheetId="1" r:id="rId2"/>
    <sheet name="データ2" sheetId="5" r:id="rId3"/>
    <sheet name="データ3" sheetId="7" r:id="rId4"/>
  </sheets>
  <definedNames>
    <definedName name="_xlnm.Print_Area" localSheetId="1">データ!$B$2:$T$52</definedName>
    <definedName name="_xlnm.Print_Area" localSheetId="3">データ3!$S$1:$AM$50</definedName>
  </definedNames>
  <calcPr calcId="171027"/>
</workbook>
</file>

<file path=xl/calcChain.xml><?xml version="1.0" encoding="utf-8"?>
<calcChain xmlns="http://schemas.openxmlformats.org/spreadsheetml/2006/main">
  <c r="J50" i="1" l="1"/>
  <c r="M50" i="1" s="1"/>
  <c r="I50" i="1"/>
  <c r="H50" i="1"/>
  <c r="G50" i="1"/>
  <c r="F50" i="1"/>
  <c r="E50" i="1"/>
  <c r="D50" i="1"/>
  <c r="S50" i="1"/>
  <c r="Q50" i="1"/>
  <c r="O50" i="1"/>
  <c r="BG52" i="5"/>
  <c r="BF52" i="5"/>
  <c r="BE52" i="5"/>
  <c r="BD52" i="5"/>
  <c r="BC52" i="5"/>
  <c r="BB52" i="5"/>
  <c r="BA52" i="5"/>
  <c r="AZ52" i="5"/>
  <c r="AY52" i="5"/>
  <c r="AX52" i="5"/>
  <c r="AW52" i="5"/>
  <c r="AV52" i="5"/>
  <c r="AU52" i="5"/>
  <c r="AT52" i="5"/>
  <c r="AS52" i="5"/>
  <c r="AR52" i="5"/>
  <c r="AQ52" i="5"/>
  <c r="AP52" i="5"/>
  <c r="AO52" i="5"/>
  <c r="AN52" i="5"/>
  <c r="AM52" i="5"/>
  <c r="AL52" i="5"/>
  <c r="AK52" i="5"/>
  <c r="AJ52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BG51" i="5"/>
  <c r="BF51" i="5"/>
  <c r="BE51" i="5"/>
  <c r="BD51" i="5"/>
  <c r="BC51" i="5"/>
  <c r="BB51" i="5"/>
  <c r="BA51" i="5"/>
  <c r="AZ51" i="5"/>
  <c r="AY51" i="5"/>
  <c r="AX51" i="5"/>
  <c r="AW51" i="5"/>
  <c r="AV51" i="5"/>
  <c r="AU51" i="5"/>
  <c r="AT51" i="5"/>
  <c r="AS51" i="5"/>
  <c r="AR51" i="5"/>
  <c r="AQ51" i="5"/>
  <c r="AP51" i="5"/>
  <c r="AO51" i="5"/>
  <c r="AN51" i="5"/>
  <c r="AM51" i="5"/>
  <c r="AL51" i="5"/>
  <c r="AK51" i="5"/>
  <c r="AJ51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BG50" i="5"/>
  <c r="BF50" i="5"/>
  <c r="BE50" i="5"/>
  <c r="BD50" i="5"/>
  <c r="BC50" i="5"/>
  <c r="BB50" i="5"/>
  <c r="BA50" i="5"/>
  <c r="AZ50" i="5"/>
  <c r="AY50" i="5"/>
  <c r="AX50" i="5"/>
  <c r="AW50" i="5"/>
  <c r="AV50" i="5"/>
  <c r="AU50" i="5"/>
  <c r="AT50" i="5"/>
  <c r="AS50" i="5"/>
  <c r="AR50" i="5"/>
  <c r="AQ50" i="5"/>
  <c r="AP50" i="5"/>
  <c r="AO50" i="5"/>
  <c r="AN50" i="5"/>
  <c r="AM50" i="5"/>
  <c r="AL50" i="5"/>
  <c r="AK50" i="5"/>
  <c r="AJ50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BG49" i="5"/>
  <c r="BF49" i="5"/>
  <c r="BE49" i="5"/>
  <c r="BD49" i="5"/>
  <c r="BC49" i="5"/>
  <c r="BB49" i="5"/>
  <c r="BA49" i="5"/>
  <c r="AZ49" i="5"/>
  <c r="AY49" i="5"/>
  <c r="AX49" i="5"/>
  <c r="AW49" i="5"/>
  <c r="AV49" i="5"/>
  <c r="AU49" i="5"/>
  <c r="AT49" i="5"/>
  <c r="AS49" i="5"/>
  <c r="AR49" i="5"/>
  <c r="AQ49" i="5"/>
  <c r="AP49" i="5"/>
  <c r="AO49" i="5"/>
  <c r="AN49" i="5"/>
  <c r="AM49" i="5"/>
  <c r="AL49" i="5"/>
  <c r="AK49" i="5"/>
  <c r="AJ49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BG48" i="5"/>
  <c r="BF48" i="5"/>
  <c r="BE48" i="5"/>
  <c r="BD48" i="5"/>
  <c r="BC48" i="5"/>
  <c r="BB48" i="5"/>
  <c r="BA48" i="5"/>
  <c r="AZ48" i="5"/>
  <c r="AY48" i="5"/>
  <c r="AX48" i="5"/>
  <c r="AW48" i="5"/>
  <c r="AV48" i="5"/>
  <c r="AU48" i="5"/>
  <c r="AT48" i="5"/>
  <c r="AS48" i="5"/>
  <c r="AR48" i="5"/>
  <c r="AQ48" i="5"/>
  <c r="AP48" i="5"/>
  <c r="AO48" i="5"/>
  <c r="AN48" i="5"/>
  <c r="AM48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BG47" i="5"/>
  <c r="BF47" i="5"/>
  <c r="BE47" i="5"/>
  <c r="BD47" i="5"/>
  <c r="BC47" i="5"/>
  <c r="BB47" i="5"/>
  <c r="BA47" i="5"/>
  <c r="AZ47" i="5"/>
  <c r="AY47" i="5"/>
  <c r="AX47" i="5"/>
  <c r="AW47" i="5"/>
  <c r="AV47" i="5"/>
  <c r="AU47" i="5"/>
  <c r="AT47" i="5"/>
  <c r="AS47" i="5"/>
  <c r="AR47" i="5"/>
  <c r="AQ47" i="5"/>
  <c r="AP47" i="5"/>
  <c r="AO47" i="5"/>
  <c r="AN47" i="5"/>
  <c r="AM47" i="5"/>
  <c r="AL47" i="5"/>
  <c r="AK47" i="5"/>
  <c r="AJ47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BG46" i="5"/>
  <c r="BF46" i="5"/>
  <c r="BE46" i="5"/>
  <c r="BD46" i="5"/>
  <c r="BC46" i="5"/>
  <c r="BB46" i="5"/>
  <c r="BA46" i="5"/>
  <c r="AZ46" i="5"/>
  <c r="AY46" i="5"/>
  <c r="AX46" i="5"/>
  <c r="AW46" i="5"/>
  <c r="AV46" i="5"/>
  <c r="AU46" i="5"/>
  <c r="AT46" i="5"/>
  <c r="AS46" i="5"/>
  <c r="AR46" i="5"/>
  <c r="AQ46" i="5"/>
  <c r="AP46" i="5"/>
  <c r="AO46" i="5"/>
  <c r="AN46" i="5"/>
  <c r="AM46" i="5"/>
  <c r="AL46" i="5"/>
  <c r="AK46" i="5"/>
  <c r="AJ46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BG45" i="5"/>
  <c r="BF45" i="5"/>
  <c r="BE45" i="5"/>
  <c r="BD45" i="5"/>
  <c r="BC45" i="5"/>
  <c r="BB45" i="5"/>
  <c r="BA45" i="5"/>
  <c r="AZ45" i="5"/>
  <c r="AY45" i="5"/>
  <c r="AX45" i="5"/>
  <c r="AW45" i="5"/>
  <c r="AV45" i="5"/>
  <c r="AU45" i="5"/>
  <c r="AT45" i="5"/>
  <c r="AS45" i="5"/>
  <c r="AR45" i="5"/>
  <c r="AQ45" i="5"/>
  <c r="AP45" i="5"/>
  <c r="AO45" i="5"/>
  <c r="AN45" i="5"/>
  <c r="AM45" i="5"/>
  <c r="AL45" i="5"/>
  <c r="AK45" i="5"/>
  <c r="AJ45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BG44" i="5"/>
  <c r="BF44" i="5"/>
  <c r="BE44" i="5"/>
  <c r="BD44" i="5"/>
  <c r="BC44" i="5"/>
  <c r="BB44" i="5"/>
  <c r="BA44" i="5"/>
  <c r="AZ44" i="5"/>
  <c r="AY44" i="5"/>
  <c r="AX44" i="5"/>
  <c r="AW44" i="5"/>
  <c r="AV44" i="5"/>
  <c r="AU44" i="5"/>
  <c r="AT44" i="5"/>
  <c r="AS44" i="5"/>
  <c r="AR44" i="5"/>
  <c r="AQ44" i="5"/>
  <c r="AP44" i="5"/>
  <c r="AO44" i="5"/>
  <c r="AN44" i="5"/>
  <c r="AM44" i="5"/>
  <c r="AL44" i="5"/>
  <c r="AK44" i="5"/>
  <c r="AJ44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BG43" i="5"/>
  <c r="BF43" i="5"/>
  <c r="BE43" i="5"/>
  <c r="BD43" i="5"/>
  <c r="BC43" i="5"/>
  <c r="BB43" i="5"/>
  <c r="BA43" i="5"/>
  <c r="AZ43" i="5"/>
  <c r="AY43" i="5"/>
  <c r="AX43" i="5"/>
  <c r="AW43" i="5"/>
  <c r="AV43" i="5"/>
  <c r="AU43" i="5"/>
  <c r="AT43" i="5"/>
  <c r="AS43" i="5"/>
  <c r="AR43" i="5"/>
  <c r="AQ43" i="5"/>
  <c r="AP43" i="5"/>
  <c r="AO43" i="5"/>
  <c r="AN43" i="5"/>
  <c r="AM43" i="5"/>
  <c r="AL43" i="5"/>
  <c r="AK43" i="5"/>
  <c r="AJ43" i="5"/>
  <c r="AI43" i="5"/>
  <c r="AH43" i="5"/>
  <c r="AG43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BG42" i="5"/>
  <c r="BF42" i="5"/>
  <c r="BE42" i="5"/>
  <c r="BD42" i="5"/>
  <c r="BC42" i="5"/>
  <c r="BB42" i="5"/>
  <c r="BA42" i="5"/>
  <c r="AZ42" i="5"/>
  <c r="AY42" i="5"/>
  <c r="AX42" i="5"/>
  <c r="AW42" i="5"/>
  <c r="AV42" i="5"/>
  <c r="AU42" i="5"/>
  <c r="AT42" i="5"/>
  <c r="AS42" i="5"/>
  <c r="AR42" i="5"/>
  <c r="AQ42" i="5"/>
  <c r="AP42" i="5"/>
  <c r="AO42" i="5"/>
  <c r="AN42" i="5"/>
  <c r="AM42" i="5"/>
  <c r="AL42" i="5"/>
  <c r="AK42" i="5"/>
  <c r="AJ42" i="5"/>
  <c r="AI42" i="5"/>
  <c r="AH42" i="5"/>
  <c r="AG42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BG41" i="5"/>
  <c r="BF41" i="5"/>
  <c r="BE41" i="5"/>
  <c r="BD41" i="5"/>
  <c r="BC41" i="5"/>
  <c r="BB41" i="5"/>
  <c r="BA41" i="5"/>
  <c r="AZ41" i="5"/>
  <c r="AY41" i="5"/>
  <c r="AX41" i="5"/>
  <c r="AW41" i="5"/>
  <c r="AV41" i="5"/>
  <c r="AU41" i="5"/>
  <c r="AT41" i="5"/>
  <c r="AS41" i="5"/>
  <c r="AR41" i="5"/>
  <c r="AQ41" i="5"/>
  <c r="AP41" i="5"/>
  <c r="AO41" i="5"/>
  <c r="AN41" i="5"/>
  <c r="AM41" i="5"/>
  <c r="AL41" i="5"/>
  <c r="AK41" i="5"/>
  <c r="AJ41" i="5"/>
  <c r="AI41" i="5"/>
  <c r="AH41" i="5"/>
  <c r="AG41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BG40" i="5"/>
  <c r="BF40" i="5"/>
  <c r="BE40" i="5"/>
  <c r="BD40" i="5"/>
  <c r="BC40" i="5"/>
  <c r="BB40" i="5"/>
  <c r="BA40" i="5"/>
  <c r="AZ40" i="5"/>
  <c r="AY40" i="5"/>
  <c r="AX40" i="5"/>
  <c r="AW40" i="5"/>
  <c r="AV40" i="5"/>
  <c r="AU40" i="5"/>
  <c r="AT40" i="5"/>
  <c r="AS40" i="5"/>
  <c r="AR40" i="5"/>
  <c r="AQ40" i="5"/>
  <c r="AP40" i="5"/>
  <c r="AO40" i="5"/>
  <c r="AN40" i="5"/>
  <c r="AM40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BG38" i="5"/>
  <c r="BF3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BG37" i="5"/>
  <c r="BF37" i="5"/>
  <c r="BE37" i="5"/>
  <c r="BD37" i="5"/>
  <c r="BC37" i="5"/>
  <c r="BB37" i="5"/>
  <c r="BA37" i="5"/>
  <c r="AZ37" i="5"/>
  <c r="AY37" i="5"/>
  <c r="AX37" i="5"/>
  <c r="AW37" i="5"/>
  <c r="AV37" i="5"/>
  <c r="AU37" i="5"/>
  <c r="AT37" i="5"/>
  <c r="AS37" i="5"/>
  <c r="AR37" i="5"/>
  <c r="AQ37" i="5"/>
  <c r="AP37" i="5"/>
  <c r="AO37" i="5"/>
  <c r="AN37" i="5"/>
  <c r="AM37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BG36" i="5"/>
  <c r="BF36" i="5"/>
  <c r="BE36" i="5"/>
  <c r="BD36" i="5"/>
  <c r="BC36" i="5"/>
  <c r="BB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O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BG35" i="5"/>
  <c r="BF35" i="5"/>
  <c r="BE35" i="5"/>
  <c r="BD35" i="5"/>
  <c r="BC35" i="5"/>
  <c r="BB35" i="5"/>
  <c r="BA35" i="5"/>
  <c r="AZ35" i="5"/>
  <c r="AY35" i="5"/>
  <c r="AX35" i="5"/>
  <c r="AW35" i="5"/>
  <c r="AV35" i="5"/>
  <c r="AU35" i="5"/>
  <c r="AT35" i="5"/>
  <c r="AS35" i="5"/>
  <c r="AR35" i="5"/>
  <c r="AQ35" i="5"/>
  <c r="AP35" i="5"/>
  <c r="AO35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BG34" i="5"/>
  <c r="BF34" i="5"/>
  <c r="BE34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BG33" i="5"/>
  <c r="BF33" i="5"/>
  <c r="BE33" i="5"/>
  <c r="BD33" i="5"/>
  <c r="BC33" i="5"/>
  <c r="BB33" i="5"/>
  <c r="BA33" i="5"/>
  <c r="AZ33" i="5"/>
  <c r="AY33" i="5"/>
  <c r="AX33" i="5"/>
  <c r="AW33" i="5"/>
  <c r="AV33" i="5"/>
  <c r="AU33" i="5"/>
  <c r="AT33" i="5"/>
  <c r="AS33" i="5"/>
  <c r="AR33" i="5"/>
  <c r="AQ33" i="5"/>
  <c r="AP33" i="5"/>
  <c r="AO33" i="5"/>
  <c r="AN33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BG32" i="5"/>
  <c r="BF32" i="5"/>
  <c r="BE32" i="5"/>
  <c r="BD32" i="5"/>
  <c r="BC32" i="5"/>
  <c r="BB32" i="5"/>
  <c r="BA32" i="5"/>
  <c r="AZ32" i="5"/>
  <c r="AY32" i="5"/>
  <c r="AX32" i="5"/>
  <c r="AW32" i="5"/>
  <c r="AV32" i="5"/>
  <c r="AU32" i="5"/>
  <c r="AT32" i="5"/>
  <c r="AS32" i="5"/>
  <c r="AR32" i="5"/>
  <c r="AQ32" i="5"/>
  <c r="AP32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BG31" i="5"/>
  <c r="BF31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BG30" i="5"/>
  <c r="BF30" i="5"/>
  <c r="BE30" i="5"/>
  <c r="BD30" i="5"/>
  <c r="BC30" i="5"/>
  <c r="BB30" i="5"/>
  <c r="BA30" i="5"/>
  <c r="AZ30" i="5"/>
  <c r="AY30" i="5"/>
  <c r="AX30" i="5"/>
  <c r="AW30" i="5"/>
  <c r="AV30" i="5"/>
  <c r="AU30" i="5"/>
  <c r="AT30" i="5"/>
  <c r="AS30" i="5"/>
  <c r="AR30" i="5"/>
  <c r="AQ30" i="5"/>
  <c r="AP30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BG29" i="5"/>
  <c r="BF29" i="5"/>
  <c r="BE29" i="5"/>
  <c r="BD29" i="5"/>
  <c r="BC29" i="5"/>
  <c r="BB29" i="5"/>
  <c r="BA29" i="5"/>
  <c r="AZ29" i="5"/>
  <c r="AY29" i="5"/>
  <c r="AX29" i="5"/>
  <c r="AW29" i="5"/>
  <c r="AV29" i="5"/>
  <c r="AU29" i="5"/>
  <c r="AT29" i="5"/>
  <c r="AS29" i="5"/>
  <c r="AR29" i="5"/>
  <c r="AQ29" i="5"/>
  <c r="AP29" i="5"/>
  <c r="AO29" i="5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BG28" i="5"/>
  <c r="BF28" i="5"/>
  <c r="BE28" i="5"/>
  <c r="BD28" i="5"/>
  <c r="BC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P28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BG27" i="5"/>
  <c r="BF27" i="5"/>
  <c r="BE27" i="5"/>
  <c r="BD27" i="5"/>
  <c r="BC27" i="5"/>
  <c r="BB27" i="5"/>
  <c r="BA27" i="5"/>
  <c r="AZ27" i="5"/>
  <c r="AY27" i="5"/>
  <c r="AX27" i="5"/>
  <c r="AW27" i="5"/>
  <c r="AV27" i="5"/>
  <c r="AU27" i="5"/>
  <c r="AT27" i="5"/>
  <c r="AS27" i="5"/>
  <c r="AR27" i="5"/>
  <c r="AQ27" i="5"/>
  <c r="AP27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BG26" i="5"/>
  <c r="BF26" i="5"/>
  <c r="BE26" i="5"/>
  <c r="BD26" i="5"/>
  <c r="BC26" i="5"/>
  <c r="BB26" i="5"/>
  <c r="BA26" i="5"/>
  <c r="AZ26" i="5"/>
  <c r="AY26" i="5"/>
  <c r="AX26" i="5"/>
  <c r="AW26" i="5"/>
  <c r="AV26" i="5"/>
  <c r="AU26" i="5"/>
  <c r="AT26" i="5"/>
  <c r="AS26" i="5"/>
  <c r="AR26" i="5"/>
  <c r="AQ26" i="5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BG25" i="5"/>
  <c r="BF25" i="5"/>
  <c r="BE25" i="5"/>
  <c r="BD25" i="5"/>
  <c r="BC25" i="5"/>
  <c r="BB25" i="5"/>
  <c r="BA25" i="5"/>
  <c r="AZ25" i="5"/>
  <c r="AY25" i="5"/>
  <c r="AX25" i="5"/>
  <c r="AW25" i="5"/>
  <c r="AV25" i="5"/>
  <c r="AU25" i="5"/>
  <c r="AT25" i="5"/>
  <c r="AS25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BG24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BG23" i="5"/>
  <c r="BF23" i="5"/>
  <c r="BE23" i="5"/>
  <c r="BD23" i="5"/>
  <c r="BC23" i="5"/>
  <c r="BB23" i="5"/>
  <c r="BA23" i="5"/>
  <c r="AZ23" i="5"/>
  <c r="AY23" i="5"/>
  <c r="AX23" i="5"/>
  <c r="AW23" i="5"/>
  <c r="AV23" i="5"/>
  <c r="AU23" i="5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BG22" i="5"/>
  <c r="BF22" i="5"/>
  <c r="BE22" i="5"/>
  <c r="BD22" i="5"/>
  <c r="BC22" i="5"/>
  <c r="BB22" i="5"/>
  <c r="BA22" i="5"/>
  <c r="AZ22" i="5"/>
  <c r="AY22" i="5"/>
  <c r="AX22" i="5"/>
  <c r="AW22" i="5"/>
  <c r="AV22" i="5"/>
  <c r="AU22" i="5"/>
  <c r="AT22" i="5"/>
  <c r="AS22" i="5"/>
  <c r="AR22" i="5"/>
  <c r="AQ22" i="5"/>
  <c r="AP22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BG21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S21" i="5"/>
  <c r="AR21" i="5"/>
  <c r="AQ21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BG20" i="5"/>
  <c r="BF20" i="5"/>
  <c r="BE20" i="5"/>
  <c r="BD20" i="5"/>
  <c r="BC20" i="5"/>
  <c r="BB20" i="5"/>
  <c r="BA20" i="5"/>
  <c r="AZ20" i="5"/>
  <c r="AY20" i="5"/>
  <c r="AX20" i="5"/>
  <c r="AW20" i="5"/>
  <c r="AV20" i="5"/>
  <c r="AU20" i="5"/>
  <c r="AT20" i="5"/>
  <c r="AS20" i="5"/>
  <c r="AR20" i="5"/>
  <c r="AQ20" i="5"/>
  <c r="AP20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BG19" i="5"/>
  <c r="BF19" i="5"/>
  <c r="BE19" i="5"/>
  <c r="BD19" i="5"/>
  <c r="BC19" i="5"/>
  <c r="BB19" i="5"/>
  <c r="BA19" i="5"/>
  <c r="AZ19" i="5"/>
  <c r="AY19" i="5"/>
  <c r="AX19" i="5"/>
  <c r="AW19" i="5"/>
  <c r="AV19" i="5"/>
  <c r="AU19" i="5"/>
  <c r="AT19" i="5"/>
  <c r="AS19" i="5"/>
  <c r="AR19" i="5"/>
  <c r="AQ19" i="5"/>
  <c r="AP19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BG18" i="5"/>
  <c r="BF18" i="5"/>
  <c r="BE18" i="5"/>
  <c r="BD18" i="5"/>
  <c r="BC18" i="5"/>
  <c r="BB18" i="5"/>
  <c r="BA18" i="5"/>
  <c r="AZ18" i="5"/>
  <c r="AY18" i="5"/>
  <c r="AX18" i="5"/>
  <c r="AW18" i="5"/>
  <c r="AV18" i="5"/>
  <c r="AU18" i="5"/>
  <c r="AT18" i="5"/>
  <c r="AS18" i="5"/>
  <c r="AR18" i="5"/>
  <c r="AQ18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N18" i="5"/>
  <c r="M18" i="5"/>
  <c r="L18" i="5"/>
  <c r="K18" i="5"/>
  <c r="J18" i="5"/>
  <c r="I18" i="5"/>
  <c r="H18" i="5"/>
  <c r="G18" i="5"/>
  <c r="F18" i="5"/>
  <c r="E18" i="5"/>
  <c r="D18" i="5"/>
  <c r="O18" i="5"/>
  <c r="P50" i="1" l="1"/>
  <c r="N50" i="1"/>
  <c r="R50" i="1"/>
  <c r="AM5" i="7"/>
  <c r="AM6" i="7"/>
  <c r="AM7" i="7"/>
  <c r="AM8" i="7"/>
  <c r="AM9" i="7"/>
  <c r="AM10" i="7"/>
  <c r="AM11" i="7"/>
  <c r="AM12" i="7"/>
  <c r="AM13" i="7"/>
  <c r="AM14" i="7"/>
  <c r="AM15" i="7"/>
  <c r="AM16" i="7"/>
  <c r="AM17" i="7"/>
  <c r="AM18" i="7"/>
  <c r="AM19" i="7"/>
  <c r="AM20" i="7"/>
  <c r="AM21" i="7"/>
  <c r="AM22" i="7"/>
  <c r="AM23" i="7"/>
  <c r="AM24" i="7"/>
  <c r="AM25" i="7"/>
  <c r="AM26" i="7"/>
  <c r="AM27" i="7"/>
  <c r="AM28" i="7"/>
  <c r="AM29" i="7"/>
  <c r="AM30" i="7"/>
  <c r="AM31" i="7"/>
  <c r="AM32" i="7"/>
  <c r="AM33" i="7"/>
  <c r="AM34" i="7"/>
  <c r="AM35" i="7"/>
  <c r="AM36" i="7"/>
  <c r="AM37" i="7"/>
  <c r="AM38" i="7"/>
  <c r="AM39" i="7"/>
  <c r="AM40" i="7"/>
  <c r="AM41" i="7"/>
  <c r="AM42" i="7"/>
  <c r="AM43" i="7"/>
  <c r="AM44" i="7"/>
  <c r="AM45" i="7"/>
  <c r="AM46" i="7"/>
  <c r="AM47" i="7"/>
  <c r="AM4" i="7"/>
  <c r="Q46" i="7" l="1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Q7" i="7"/>
  <c r="Q6" i="7"/>
  <c r="Q5" i="7"/>
  <c r="Q4" i="7"/>
  <c r="BG13" i="5"/>
  <c r="BF13" i="5"/>
  <c r="J49" i="1" s="1"/>
  <c r="S49" i="1" s="1"/>
  <c r="BE13" i="5"/>
  <c r="J48" i="1" s="1"/>
  <c r="S48" i="1" s="1"/>
  <c r="BD13" i="5"/>
  <c r="J47" i="1" s="1"/>
  <c r="S47" i="1" s="1"/>
  <c r="BC13" i="5"/>
  <c r="J46" i="1" s="1"/>
  <c r="S46" i="1" s="1"/>
  <c r="BB13" i="5"/>
  <c r="J45" i="1" s="1"/>
  <c r="S45" i="1" s="1"/>
  <c r="BA13" i="5"/>
  <c r="J44" i="1" s="1"/>
  <c r="S44" i="1" s="1"/>
  <c r="AZ13" i="5"/>
  <c r="J43" i="1" s="1"/>
  <c r="S43" i="1" s="1"/>
  <c r="AY13" i="5"/>
  <c r="J42" i="1" s="1"/>
  <c r="S42" i="1" s="1"/>
  <c r="AX13" i="5"/>
  <c r="J41" i="1" s="1"/>
  <c r="S41" i="1" s="1"/>
  <c r="AW13" i="5"/>
  <c r="J40" i="1" s="1"/>
  <c r="S40" i="1" s="1"/>
  <c r="AV13" i="5"/>
  <c r="J39" i="1" s="1"/>
  <c r="S39" i="1" s="1"/>
  <c r="AU13" i="5"/>
  <c r="J38" i="1" s="1"/>
  <c r="S38" i="1" s="1"/>
  <c r="AT13" i="5"/>
  <c r="J37" i="1" s="1"/>
  <c r="S37" i="1" s="1"/>
  <c r="AS13" i="5"/>
  <c r="J36" i="1" s="1"/>
  <c r="S36" i="1" s="1"/>
  <c r="AR13" i="5"/>
  <c r="J35" i="1" s="1"/>
  <c r="S35" i="1" s="1"/>
  <c r="AQ13" i="5"/>
  <c r="J34" i="1" s="1"/>
  <c r="S34" i="1" s="1"/>
  <c r="AP13" i="5"/>
  <c r="J33" i="1" s="1"/>
  <c r="S33" i="1" s="1"/>
  <c r="AO13" i="5"/>
  <c r="J32" i="1" s="1"/>
  <c r="S32" i="1" s="1"/>
  <c r="AN13" i="5"/>
  <c r="J31" i="1" s="1"/>
  <c r="S31" i="1" s="1"/>
  <c r="AM13" i="5"/>
  <c r="J30" i="1" s="1"/>
  <c r="S30" i="1" s="1"/>
  <c r="AL13" i="5"/>
  <c r="J29" i="1" s="1"/>
  <c r="S29" i="1" s="1"/>
  <c r="AK13" i="5"/>
  <c r="J28" i="1" s="1"/>
  <c r="S28" i="1" s="1"/>
  <c r="AJ13" i="5"/>
  <c r="J27" i="1" s="1"/>
  <c r="S27" i="1" s="1"/>
  <c r="AI13" i="5"/>
  <c r="J26" i="1" s="1"/>
  <c r="S26" i="1" s="1"/>
  <c r="AH13" i="5"/>
  <c r="J25" i="1" s="1"/>
  <c r="S25" i="1" s="1"/>
  <c r="AG13" i="5"/>
  <c r="J24" i="1" s="1"/>
  <c r="S24" i="1" s="1"/>
  <c r="AF13" i="5"/>
  <c r="J23" i="1" s="1"/>
  <c r="S23" i="1" s="1"/>
  <c r="AE13" i="5"/>
  <c r="J22" i="1" s="1"/>
  <c r="S22" i="1" s="1"/>
  <c r="AD13" i="5"/>
  <c r="J21" i="1" s="1"/>
  <c r="S21" i="1" s="1"/>
  <c r="AC13" i="5"/>
  <c r="J20" i="1" s="1"/>
  <c r="S20" i="1" s="1"/>
  <c r="AB13" i="5"/>
  <c r="J19" i="1" s="1"/>
  <c r="S19" i="1" s="1"/>
  <c r="AA13" i="5"/>
  <c r="J18" i="1" s="1"/>
  <c r="S18" i="1" s="1"/>
  <c r="Z13" i="5"/>
  <c r="J17" i="1" s="1"/>
  <c r="S17" i="1" s="1"/>
  <c r="Y13" i="5"/>
  <c r="J16" i="1" s="1"/>
  <c r="S16" i="1" s="1"/>
  <c r="X13" i="5"/>
  <c r="J15" i="1" s="1"/>
  <c r="S15" i="1" s="1"/>
  <c r="W13" i="5"/>
  <c r="J14" i="1" s="1"/>
  <c r="S14" i="1" s="1"/>
  <c r="V13" i="5"/>
  <c r="J13" i="1" s="1"/>
  <c r="S13" i="1" s="1"/>
  <c r="U13" i="5"/>
  <c r="J12" i="1" s="1"/>
  <c r="S12" i="1" s="1"/>
  <c r="T13" i="5"/>
  <c r="J11" i="1" s="1"/>
  <c r="S11" i="1" s="1"/>
  <c r="S13" i="5"/>
  <c r="J10" i="1" s="1"/>
  <c r="S10" i="1" s="1"/>
  <c r="R13" i="5"/>
  <c r="J9" i="1" s="1"/>
  <c r="S9" i="1" s="1"/>
  <c r="Q13" i="5"/>
  <c r="J8" i="1" s="1"/>
  <c r="S8" i="1" s="1"/>
  <c r="P13" i="5"/>
  <c r="J7" i="1" s="1"/>
  <c r="S7" i="1" s="1"/>
  <c r="O13" i="5"/>
  <c r="J6" i="1" s="1"/>
  <c r="S6" i="1" s="1"/>
  <c r="N13" i="5"/>
  <c r="M13" i="5"/>
  <c r="L13" i="5"/>
  <c r="K13" i="5"/>
  <c r="J13" i="5"/>
  <c r="I13" i="5"/>
  <c r="H13" i="5"/>
  <c r="G13" i="5"/>
  <c r="F13" i="5"/>
  <c r="E13" i="5"/>
  <c r="D13" i="5"/>
  <c r="BG11" i="5"/>
  <c r="BF11" i="5"/>
  <c r="H49" i="1" s="1"/>
  <c r="Q49" i="1" s="1"/>
  <c r="BE11" i="5"/>
  <c r="H48" i="1" s="1"/>
  <c r="Q48" i="1" s="1"/>
  <c r="BD11" i="5"/>
  <c r="H47" i="1" s="1"/>
  <c r="Q47" i="1" s="1"/>
  <c r="BC11" i="5"/>
  <c r="H46" i="1" s="1"/>
  <c r="Q46" i="1" s="1"/>
  <c r="BB11" i="5"/>
  <c r="H45" i="1" s="1"/>
  <c r="Q45" i="1" s="1"/>
  <c r="BA11" i="5"/>
  <c r="H44" i="1" s="1"/>
  <c r="Q44" i="1" s="1"/>
  <c r="AZ11" i="5"/>
  <c r="H43" i="1" s="1"/>
  <c r="Q43" i="1" s="1"/>
  <c r="AY11" i="5"/>
  <c r="H42" i="1" s="1"/>
  <c r="Q42" i="1" s="1"/>
  <c r="AX11" i="5"/>
  <c r="H41" i="1" s="1"/>
  <c r="Q41" i="1" s="1"/>
  <c r="AW11" i="5"/>
  <c r="H40" i="1" s="1"/>
  <c r="Q40" i="1" s="1"/>
  <c r="AV11" i="5"/>
  <c r="H39" i="1" s="1"/>
  <c r="Q39" i="1" s="1"/>
  <c r="AU11" i="5"/>
  <c r="H38" i="1" s="1"/>
  <c r="Q38" i="1" s="1"/>
  <c r="AT11" i="5"/>
  <c r="H37" i="1" s="1"/>
  <c r="Q37" i="1" s="1"/>
  <c r="AS11" i="5"/>
  <c r="H36" i="1" s="1"/>
  <c r="Q36" i="1" s="1"/>
  <c r="AR11" i="5"/>
  <c r="H35" i="1" s="1"/>
  <c r="Q35" i="1" s="1"/>
  <c r="AQ11" i="5"/>
  <c r="H34" i="1" s="1"/>
  <c r="Q34" i="1" s="1"/>
  <c r="AP11" i="5"/>
  <c r="H33" i="1" s="1"/>
  <c r="Q33" i="1" s="1"/>
  <c r="AO11" i="5"/>
  <c r="H32" i="1" s="1"/>
  <c r="Q32" i="1" s="1"/>
  <c r="AN11" i="5"/>
  <c r="H31" i="1" s="1"/>
  <c r="Q31" i="1" s="1"/>
  <c r="AM11" i="5"/>
  <c r="H30" i="1" s="1"/>
  <c r="Q30" i="1" s="1"/>
  <c r="AL11" i="5"/>
  <c r="H29" i="1" s="1"/>
  <c r="Q29" i="1" s="1"/>
  <c r="AK11" i="5"/>
  <c r="H28" i="1" s="1"/>
  <c r="Q28" i="1" s="1"/>
  <c r="AJ11" i="5"/>
  <c r="H27" i="1" s="1"/>
  <c r="Q27" i="1" s="1"/>
  <c r="AI11" i="5"/>
  <c r="H26" i="1" s="1"/>
  <c r="Q26" i="1" s="1"/>
  <c r="AH11" i="5"/>
  <c r="H25" i="1" s="1"/>
  <c r="Q25" i="1" s="1"/>
  <c r="AG11" i="5"/>
  <c r="H24" i="1" s="1"/>
  <c r="Q24" i="1" s="1"/>
  <c r="AF11" i="5"/>
  <c r="H23" i="1" s="1"/>
  <c r="Q23" i="1" s="1"/>
  <c r="AE11" i="5"/>
  <c r="H22" i="1" s="1"/>
  <c r="Q22" i="1" s="1"/>
  <c r="AD11" i="5"/>
  <c r="H21" i="1" s="1"/>
  <c r="Q21" i="1" s="1"/>
  <c r="AC11" i="5"/>
  <c r="H20" i="1" s="1"/>
  <c r="Q20" i="1" s="1"/>
  <c r="AB11" i="5"/>
  <c r="H19" i="1" s="1"/>
  <c r="Q19" i="1" s="1"/>
  <c r="AA11" i="5"/>
  <c r="H18" i="1" s="1"/>
  <c r="Q18" i="1" s="1"/>
  <c r="Z11" i="5"/>
  <c r="H17" i="1" s="1"/>
  <c r="Q17" i="1" s="1"/>
  <c r="Y11" i="5"/>
  <c r="H16" i="1" s="1"/>
  <c r="Q16" i="1" s="1"/>
  <c r="X11" i="5"/>
  <c r="H15" i="1" s="1"/>
  <c r="Q15" i="1" s="1"/>
  <c r="W11" i="5"/>
  <c r="H14" i="1" s="1"/>
  <c r="Q14" i="1" s="1"/>
  <c r="V11" i="5"/>
  <c r="H13" i="1" s="1"/>
  <c r="Q13" i="1" s="1"/>
  <c r="U11" i="5"/>
  <c r="H12" i="1" s="1"/>
  <c r="Q12" i="1" s="1"/>
  <c r="T11" i="5"/>
  <c r="H11" i="1" s="1"/>
  <c r="Q11" i="1" s="1"/>
  <c r="S11" i="5"/>
  <c r="H10" i="1" s="1"/>
  <c r="Q10" i="1" s="1"/>
  <c r="R11" i="5"/>
  <c r="H9" i="1" s="1"/>
  <c r="Q9" i="1" s="1"/>
  <c r="Q11" i="5"/>
  <c r="H8" i="1" s="1"/>
  <c r="Q8" i="1" s="1"/>
  <c r="P11" i="5"/>
  <c r="H7" i="1" s="1"/>
  <c r="Q7" i="1" s="1"/>
  <c r="O11" i="5"/>
  <c r="H6" i="1" s="1"/>
  <c r="Q6" i="1" s="1"/>
  <c r="N11" i="5"/>
  <c r="M11" i="5"/>
  <c r="L11" i="5"/>
  <c r="K11" i="5"/>
  <c r="J11" i="5"/>
  <c r="I11" i="5"/>
  <c r="H11" i="5"/>
  <c r="G11" i="5"/>
  <c r="F11" i="5"/>
  <c r="E11" i="5"/>
  <c r="D11" i="5"/>
  <c r="BG10" i="5"/>
  <c r="BF10" i="5"/>
  <c r="G49" i="1" s="1"/>
  <c r="P49" i="1" s="1"/>
  <c r="BE10" i="5"/>
  <c r="G48" i="1" s="1"/>
  <c r="P48" i="1" s="1"/>
  <c r="BD10" i="5"/>
  <c r="G47" i="1" s="1"/>
  <c r="P47" i="1" s="1"/>
  <c r="BC10" i="5"/>
  <c r="G46" i="1" s="1"/>
  <c r="P46" i="1" s="1"/>
  <c r="BB10" i="5"/>
  <c r="G45" i="1" s="1"/>
  <c r="P45" i="1" s="1"/>
  <c r="BA10" i="5"/>
  <c r="G44" i="1" s="1"/>
  <c r="P44" i="1" s="1"/>
  <c r="AZ10" i="5"/>
  <c r="G43" i="1" s="1"/>
  <c r="P43" i="1" s="1"/>
  <c r="AY10" i="5"/>
  <c r="G42" i="1" s="1"/>
  <c r="P42" i="1" s="1"/>
  <c r="AX10" i="5"/>
  <c r="G41" i="1" s="1"/>
  <c r="P41" i="1" s="1"/>
  <c r="AW10" i="5"/>
  <c r="G40" i="1" s="1"/>
  <c r="P40" i="1" s="1"/>
  <c r="AV10" i="5"/>
  <c r="G39" i="1" s="1"/>
  <c r="P39" i="1" s="1"/>
  <c r="AU10" i="5"/>
  <c r="G38" i="1" s="1"/>
  <c r="P38" i="1" s="1"/>
  <c r="AT10" i="5"/>
  <c r="G37" i="1" s="1"/>
  <c r="P37" i="1" s="1"/>
  <c r="AS10" i="5"/>
  <c r="G36" i="1" s="1"/>
  <c r="P36" i="1" s="1"/>
  <c r="AR10" i="5"/>
  <c r="G35" i="1" s="1"/>
  <c r="P35" i="1" s="1"/>
  <c r="AQ10" i="5"/>
  <c r="G34" i="1" s="1"/>
  <c r="P34" i="1" s="1"/>
  <c r="AP10" i="5"/>
  <c r="G33" i="1" s="1"/>
  <c r="P33" i="1" s="1"/>
  <c r="AO10" i="5"/>
  <c r="G32" i="1" s="1"/>
  <c r="P32" i="1" s="1"/>
  <c r="AN10" i="5"/>
  <c r="G31" i="1" s="1"/>
  <c r="P31" i="1" s="1"/>
  <c r="AM10" i="5"/>
  <c r="G30" i="1" s="1"/>
  <c r="P30" i="1" s="1"/>
  <c r="AL10" i="5"/>
  <c r="G29" i="1" s="1"/>
  <c r="P29" i="1" s="1"/>
  <c r="AK10" i="5"/>
  <c r="G28" i="1" s="1"/>
  <c r="P28" i="1" s="1"/>
  <c r="AJ10" i="5"/>
  <c r="G27" i="1" s="1"/>
  <c r="P27" i="1" s="1"/>
  <c r="AI10" i="5"/>
  <c r="G26" i="1" s="1"/>
  <c r="P26" i="1" s="1"/>
  <c r="AH10" i="5"/>
  <c r="G25" i="1" s="1"/>
  <c r="P25" i="1" s="1"/>
  <c r="AG10" i="5"/>
  <c r="G24" i="1" s="1"/>
  <c r="P24" i="1" s="1"/>
  <c r="AF10" i="5"/>
  <c r="G23" i="1" s="1"/>
  <c r="P23" i="1" s="1"/>
  <c r="AE10" i="5"/>
  <c r="G22" i="1" s="1"/>
  <c r="P22" i="1" s="1"/>
  <c r="AD10" i="5"/>
  <c r="G21" i="1" s="1"/>
  <c r="P21" i="1" s="1"/>
  <c r="AC10" i="5"/>
  <c r="G20" i="1" s="1"/>
  <c r="P20" i="1" s="1"/>
  <c r="AB10" i="5"/>
  <c r="G19" i="1" s="1"/>
  <c r="P19" i="1" s="1"/>
  <c r="AA10" i="5"/>
  <c r="G18" i="1" s="1"/>
  <c r="P18" i="1" s="1"/>
  <c r="Z10" i="5"/>
  <c r="G17" i="1" s="1"/>
  <c r="P17" i="1" s="1"/>
  <c r="Y10" i="5"/>
  <c r="G16" i="1" s="1"/>
  <c r="P16" i="1" s="1"/>
  <c r="X10" i="5"/>
  <c r="G15" i="1" s="1"/>
  <c r="P15" i="1" s="1"/>
  <c r="W10" i="5"/>
  <c r="G14" i="1" s="1"/>
  <c r="P14" i="1" s="1"/>
  <c r="V10" i="5"/>
  <c r="G13" i="1" s="1"/>
  <c r="P13" i="1" s="1"/>
  <c r="U10" i="5"/>
  <c r="G12" i="1" s="1"/>
  <c r="P12" i="1" s="1"/>
  <c r="T10" i="5"/>
  <c r="G11" i="1" s="1"/>
  <c r="P11" i="1" s="1"/>
  <c r="S10" i="5"/>
  <c r="G10" i="1" s="1"/>
  <c r="P10" i="1" s="1"/>
  <c r="R10" i="5"/>
  <c r="G9" i="1" s="1"/>
  <c r="P9" i="1" s="1"/>
  <c r="Q10" i="5"/>
  <c r="G8" i="1" s="1"/>
  <c r="P8" i="1" s="1"/>
  <c r="P10" i="5"/>
  <c r="G7" i="1" s="1"/>
  <c r="P7" i="1" s="1"/>
  <c r="O10" i="5"/>
  <c r="G6" i="1" s="1"/>
  <c r="P6" i="1" s="1"/>
  <c r="N10" i="5"/>
  <c r="M10" i="5"/>
  <c r="L10" i="5"/>
  <c r="K10" i="5"/>
  <c r="J10" i="5"/>
  <c r="I10" i="5"/>
  <c r="H10" i="5"/>
  <c r="G10" i="5"/>
  <c r="F10" i="5"/>
  <c r="E10" i="5"/>
  <c r="D10" i="5"/>
  <c r="BG9" i="5"/>
  <c r="BF9" i="5"/>
  <c r="F49" i="1" s="1"/>
  <c r="O49" i="1" s="1"/>
  <c r="BE9" i="5"/>
  <c r="F48" i="1" s="1"/>
  <c r="O48" i="1" s="1"/>
  <c r="BD9" i="5"/>
  <c r="F47" i="1" s="1"/>
  <c r="O47" i="1" s="1"/>
  <c r="BC9" i="5"/>
  <c r="F46" i="1" s="1"/>
  <c r="O46" i="1" s="1"/>
  <c r="BB9" i="5"/>
  <c r="F45" i="1" s="1"/>
  <c r="O45" i="1" s="1"/>
  <c r="BA9" i="5"/>
  <c r="F44" i="1" s="1"/>
  <c r="O44" i="1" s="1"/>
  <c r="AZ9" i="5"/>
  <c r="F43" i="1" s="1"/>
  <c r="O43" i="1" s="1"/>
  <c r="AY9" i="5"/>
  <c r="F42" i="1" s="1"/>
  <c r="O42" i="1" s="1"/>
  <c r="AX9" i="5"/>
  <c r="F41" i="1" s="1"/>
  <c r="O41" i="1" s="1"/>
  <c r="AW9" i="5"/>
  <c r="F40" i="1" s="1"/>
  <c r="O40" i="1" s="1"/>
  <c r="AV9" i="5"/>
  <c r="F39" i="1" s="1"/>
  <c r="O39" i="1" s="1"/>
  <c r="AU9" i="5"/>
  <c r="F38" i="1" s="1"/>
  <c r="O38" i="1" s="1"/>
  <c r="AT9" i="5"/>
  <c r="F37" i="1" s="1"/>
  <c r="O37" i="1" s="1"/>
  <c r="AS9" i="5"/>
  <c r="F36" i="1" s="1"/>
  <c r="O36" i="1" s="1"/>
  <c r="AR9" i="5"/>
  <c r="F35" i="1" s="1"/>
  <c r="O35" i="1" s="1"/>
  <c r="AQ9" i="5"/>
  <c r="F34" i="1" s="1"/>
  <c r="O34" i="1" s="1"/>
  <c r="AP9" i="5"/>
  <c r="F33" i="1" s="1"/>
  <c r="O33" i="1" s="1"/>
  <c r="AO9" i="5"/>
  <c r="F32" i="1" s="1"/>
  <c r="O32" i="1" s="1"/>
  <c r="AN9" i="5"/>
  <c r="F31" i="1" s="1"/>
  <c r="O31" i="1" s="1"/>
  <c r="AM9" i="5"/>
  <c r="F30" i="1" s="1"/>
  <c r="O30" i="1" s="1"/>
  <c r="AL9" i="5"/>
  <c r="F29" i="1" s="1"/>
  <c r="O29" i="1" s="1"/>
  <c r="AK9" i="5"/>
  <c r="F28" i="1" s="1"/>
  <c r="O28" i="1" s="1"/>
  <c r="AJ9" i="5"/>
  <c r="F27" i="1" s="1"/>
  <c r="O27" i="1" s="1"/>
  <c r="AI9" i="5"/>
  <c r="F26" i="1" s="1"/>
  <c r="O26" i="1" s="1"/>
  <c r="AH9" i="5"/>
  <c r="F25" i="1" s="1"/>
  <c r="O25" i="1" s="1"/>
  <c r="AG9" i="5"/>
  <c r="F24" i="1" s="1"/>
  <c r="O24" i="1" s="1"/>
  <c r="AF9" i="5"/>
  <c r="F23" i="1" s="1"/>
  <c r="O23" i="1" s="1"/>
  <c r="AE9" i="5"/>
  <c r="F22" i="1" s="1"/>
  <c r="O22" i="1" s="1"/>
  <c r="AD9" i="5"/>
  <c r="F21" i="1" s="1"/>
  <c r="O21" i="1" s="1"/>
  <c r="AC9" i="5"/>
  <c r="F20" i="1" s="1"/>
  <c r="O20" i="1" s="1"/>
  <c r="AB9" i="5"/>
  <c r="F19" i="1" s="1"/>
  <c r="O19" i="1" s="1"/>
  <c r="AA9" i="5"/>
  <c r="F18" i="1" s="1"/>
  <c r="O18" i="1" s="1"/>
  <c r="Z9" i="5"/>
  <c r="F17" i="1" s="1"/>
  <c r="O17" i="1" s="1"/>
  <c r="Y9" i="5"/>
  <c r="F16" i="1" s="1"/>
  <c r="O16" i="1" s="1"/>
  <c r="X9" i="5"/>
  <c r="F15" i="1" s="1"/>
  <c r="O15" i="1" s="1"/>
  <c r="W9" i="5"/>
  <c r="F14" i="1" s="1"/>
  <c r="O14" i="1" s="1"/>
  <c r="V9" i="5"/>
  <c r="F13" i="1" s="1"/>
  <c r="O13" i="1" s="1"/>
  <c r="U9" i="5"/>
  <c r="F12" i="1" s="1"/>
  <c r="O12" i="1" s="1"/>
  <c r="T9" i="5"/>
  <c r="F11" i="1" s="1"/>
  <c r="O11" i="1" s="1"/>
  <c r="S9" i="5"/>
  <c r="F10" i="1" s="1"/>
  <c r="O10" i="1" s="1"/>
  <c r="R9" i="5"/>
  <c r="F9" i="1" s="1"/>
  <c r="O9" i="1" s="1"/>
  <c r="Q9" i="5"/>
  <c r="F8" i="1" s="1"/>
  <c r="O8" i="1" s="1"/>
  <c r="P9" i="5"/>
  <c r="F7" i="1" s="1"/>
  <c r="O7" i="1" s="1"/>
  <c r="O9" i="5"/>
  <c r="F6" i="1" s="1"/>
  <c r="O6" i="1" s="1"/>
  <c r="N9" i="5"/>
  <c r="M9" i="5"/>
  <c r="L9" i="5"/>
  <c r="K9" i="5"/>
  <c r="J9" i="5"/>
  <c r="I9" i="5"/>
  <c r="H9" i="5"/>
  <c r="G9" i="5"/>
  <c r="F9" i="5"/>
  <c r="E9" i="5"/>
  <c r="D9" i="5"/>
  <c r="BG8" i="5"/>
  <c r="BF8" i="5"/>
  <c r="E49" i="1" s="1"/>
  <c r="N49" i="1" s="1"/>
  <c r="BE8" i="5"/>
  <c r="E48" i="1" s="1"/>
  <c r="N48" i="1" s="1"/>
  <c r="BD8" i="5"/>
  <c r="E47" i="1" s="1"/>
  <c r="N47" i="1" s="1"/>
  <c r="BC8" i="5"/>
  <c r="E46" i="1" s="1"/>
  <c r="N46" i="1" s="1"/>
  <c r="BB8" i="5"/>
  <c r="E45" i="1" s="1"/>
  <c r="N45" i="1" s="1"/>
  <c r="BA8" i="5"/>
  <c r="E44" i="1" s="1"/>
  <c r="N44" i="1" s="1"/>
  <c r="AZ8" i="5"/>
  <c r="E43" i="1" s="1"/>
  <c r="N43" i="1" s="1"/>
  <c r="AY8" i="5"/>
  <c r="E42" i="1" s="1"/>
  <c r="N42" i="1" s="1"/>
  <c r="AX8" i="5"/>
  <c r="E41" i="1" s="1"/>
  <c r="N41" i="1" s="1"/>
  <c r="AW8" i="5"/>
  <c r="E40" i="1" s="1"/>
  <c r="N40" i="1" s="1"/>
  <c r="AV8" i="5"/>
  <c r="E39" i="1" s="1"/>
  <c r="N39" i="1" s="1"/>
  <c r="AU8" i="5"/>
  <c r="E38" i="1" s="1"/>
  <c r="N38" i="1" s="1"/>
  <c r="AT8" i="5"/>
  <c r="E37" i="1" s="1"/>
  <c r="N37" i="1" s="1"/>
  <c r="AS8" i="5"/>
  <c r="E36" i="1" s="1"/>
  <c r="N36" i="1" s="1"/>
  <c r="AR8" i="5"/>
  <c r="E35" i="1" s="1"/>
  <c r="N35" i="1" s="1"/>
  <c r="AQ8" i="5"/>
  <c r="E34" i="1" s="1"/>
  <c r="N34" i="1" s="1"/>
  <c r="AP8" i="5"/>
  <c r="E33" i="1" s="1"/>
  <c r="N33" i="1" s="1"/>
  <c r="AO8" i="5"/>
  <c r="E32" i="1" s="1"/>
  <c r="N32" i="1" s="1"/>
  <c r="AN8" i="5"/>
  <c r="E31" i="1" s="1"/>
  <c r="N31" i="1" s="1"/>
  <c r="AM8" i="5"/>
  <c r="E30" i="1" s="1"/>
  <c r="N30" i="1" s="1"/>
  <c r="AL8" i="5"/>
  <c r="E29" i="1" s="1"/>
  <c r="N29" i="1" s="1"/>
  <c r="AK8" i="5"/>
  <c r="E28" i="1" s="1"/>
  <c r="N28" i="1" s="1"/>
  <c r="AJ8" i="5"/>
  <c r="E27" i="1" s="1"/>
  <c r="N27" i="1" s="1"/>
  <c r="AI8" i="5"/>
  <c r="E26" i="1" s="1"/>
  <c r="N26" i="1" s="1"/>
  <c r="AH8" i="5"/>
  <c r="E25" i="1" s="1"/>
  <c r="N25" i="1" s="1"/>
  <c r="AG8" i="5"/>
  <c r="E24" i="1" s="1"/>
  <c r="N24" i="1" s="1"/>
  <c r="AF8" i="5"/>
  <c r="E23" i="1" s="1"/>
  <c r="N23" i="1" s="1"/>
  <c r="AE8" i="5"/>
  <c r="E22" i="1" s="1"/>
  <c r="N22" i="1" s="1"/>
  <c r="AD8" i="5"/>
  <c r="E21" i="1" s="1"/>
  <c r="N21" i="1" s="1"/>
  <c r="AC8" i="5"/>
  <c r="E20" i="1" s="1"/>
  <c r="N20" i="1" s="1"/>
  <c r="AB8" i="5"/>
  <c r="E19" i="1" s="1"/>
  <c r="N19" i="1" s="1"/>
  <c r="AA8" i="5"/>
  <c r="E18" i="1" s="1"/>
  <c r="N18" i="1" s="1"/>
  <c r="Z8" i="5"/>
  <c r="E17" i="1" s="1"/>
  <c r="N17" i="1" s="1"/>
  <c r="Y8" i="5"/>
  <c r="E16" i="1" s="1"/>
  <c r="N16" i="1" s="1"/>
  <c r="X8" i="5"/>
  <c r="E15" i="1" s="1"/>
  <c r="N15" i="1" s="1"/>
  <c r="W8" i="5"/>
  <c r="E14" i="1" s="1"/>
  <c r="N14" i="1" s="1"/>
  <c r="V8" i="5"/>
  <c r="E13" i="1" s="1"/>
  <c r="N13" i="1" s="1"/>
  <c r="U8" i="5"/>
  <c r="E12" i="1" s="1"/>
  <c r="N12" i="1" s="1"/>
  <c r="T8" i="5"/>
  <c r="E11" i="1" s="1"/>
  <c r="N11" i="1" s="1"/>
  <c r="S8" i="5"/>
  <c r="E10" i="1" s="1"/>
  <c r="N10" i="1" s="1"/>
  <c r="R8" i="5"/>
  <c r="E9" i="1" s="1"/>
  <c r="N9" i="1" s="1"/>
  <c r="Q8" i="5"/>
  <c r="E8" i="1" s="1"/>
  <c r="N8" i="1" s="1"/>
  <c r="P8" i="5"/>
  <c r="E7" i="1" s="1"/>
  <c r="N7" i="1" s="1"/>
  <c r="O8" i="5"/>
  <c r="E6" i="1" s="1"/>
  <c r="N6" i="1" s="1"/>
  <c r="N8" i="5"/>
  <c r="M8" i="5"/>
  <c r="L8" i="5"/>
  <c r="K8" i="5"/>
  <c r="J8" i="5"/>
  <c r="I8" i="5"/>
  <c r="H8" i="5"/>
  <c r="G8" i="5"/>
  <c r="F8" i="5"/>
  <c r="E8" i="5"/>
  <c r="D8" i="5"/>
  <c r="BG7" i="5"/>
  <c r="BF7" i="5"/>
  <c r="D49" i="1" s="1"/>
  <c r="M49" i="1" s="1"/>
  <c r="BE7" i="5"/>
  <c r="D48" i="1" s="1"/>
  <c r="M48" i="1" s="1"/>
  <c r="BD7" i="5"/>
  <c r="D47" i="1" s="1"/>
  <c r="M47" i="1" s="1"/>
  <c r="BC7" i="5"/>
  <c r="D46" i="1" s="1"/>
  <c r="M46" i="1" s="1"/>
  <c r="BB7" i="5"/>
  <c r="D45" i="1" s="1"/>
  <c r="M45" i="1" s="1"/>
  <c r="BA7" i="5"/>
  <c r="D44" i="1" s="1"/>
  <c r="M44" i="1" s="1"/>
  <c r="AZ7" i="5"/>
  <c r="D43" i="1" s="1"/>
  <c r="M43" i="1" s="1"/>
  <c r="AY7" i="5"/>
  <c r="D42" i="1" s="1"/>
  <c r="M42" i="1" s="1"/>
  <c r="AX7" i="5"/>
  <c r="D41" i="1" s="1"/>
  <c r="M41" i="1" s="1"/>
  <c r="AW7" i="5"/>
  <c r="D40" i="1" s="1"/>
  <c r="M40" i="1" s="1"/>
  <c r="AV7" i="5"/>
  <c r="D39" i="1" s="1"/>
  <c r="M39" i="1" s="1"/>
  <c r="AU7" i="5"/>
  <c r="D38" i="1" s="1"/>
  <c r="M38" i="1" s="1"/>
  <c r="AT7" i="5"/>
  <c r="D37" i="1" s="1"/>
  <c r="M37" i="1" s="1"/>
  <c r="AS7" i="5"/>
  <c r="D36" i="1" s="1"/>
  <c r="M36" i="1" s="1"/>
  <c r="AR7" i="5"/>
  <c r="D35" i="1" s="1"/>
  <c r="M35" i="1" s="1"/>
  <c r="AQ7" i="5"/>
  <c r="D34" i="1" s="1"/>
  <c r="M34" i="1" s="1"/>
  <c r="AP7" i="5"/>
  <c r="D33" i="1" s="1"/>
  <c r="M33" i="1" s="1"/>
  <c r="AO7" i="5"/>
  <c r="D32" i="1" s="1"/>
  <c r="M32" i="1" s="1"/>
  <c r="AN7" i="5"/>
  <c r="D31" i="1" s="1"/>
  <c r="M31" i="1" s="1"/>
  <c r="AM7" i="5"/>
  <c r="D30" i="1" s="1"/>
  <c r="M30" i="1" s="1"/>
  <c r="AL7" i="5"/>
  <c r="D29" i="1" s="1"/>
  <c r="M29" i="1" s="1"/>
  <c r="AK7" i="5"/>
  <c r="D28" i="1" s="1"/>
  <c r="M28" i="1" s="1"/>
  <c r="AJ7" i="5"/>
  <c r="D27" i="1" s="1"/>
  <c r="M27" i="1" s="1"/>
  <c r="AI7" i="5"/>
  <c r="D26" i="1" s="1"/>
  <c r="M26" i="1" s="1"/>
  <c r="AH7" i="5"/>
  <c r="D25" i="1" s="1"/>
  <c r="M25" i="1" s="1"/>
  <c r="AG7" i="5"/>
  <c r="D24" i="1" s="1"/>
  <c r="M24" i="1" s="1"/>
  <c r="AF7" i="5"/>
  <c r="D23" i="1" s="1"/>
  <c r="M23" i="1" s="1"/>
  <c r="AE7" i="5"/>
  <c r="D22" i="1" s="1"/>
  <c r="M22" i="1" s="1"/>
  <c r="AD7" i="5"/>
  <c r="D21" i="1" s="1"/>
  <c r="M21" i="1" s="1"/>
  <c r="AC7" i="5"/>
  <c r="D20" i="1" s="1"/>
  <c r="M20" i="1" s="1"/>
  <c r="AB7" i="5"/>
  <c r="D19" i="1" s="1"/>
  <c r="M19" i="1" s="1"/>
  <c r="AA7" i="5"/>
  <c r="D18" i="1" s="1"/>
  <c r="M18" i="1" s="1"/>
  <c r="Z7" i="5"/>
  <c r="D17" i="1" s="1"/>
  <c r="M17" i="1" s="1"/>
  <c r="Y7" i="5"/>
  <c r="D16" i="1" s="1"/>
  <c r="M16" i="1" s="1"/>
  <c r="X7" i="5"/>
  <c r="D15" i="1" s="1"/>
  <c r="M15" i="1" s="1"/>
  <c r="W7" i="5"/>
  <c r="D14" i="1" s="1"/>
  <c r="M14" i="1" s="1"/>
  <c r="V7" i="5"/>
  <c r="D13" i="1" s="1"/>
  <c r="M13" i="1" s="1"/>
  <c r="U7" i="5"/>
  <c r="D12" i="1" s="1"/>
  <c r="M12" i="1" s="1"/>
  <c r="T7" i="5"/>
  <c r="D11" i="1" s="1"/>
  <c r="M11" i="1" s="1"/>
  <c r="S7" i="5"/>
  <c r="D10" i="1" s="1"/>
  <c r="M10" i="1" s="1"/>
  <c r="R7" i="5"/>
  <c r="D9" i="1" s="1"/>
  <c r="M9" i="1" s="1"/>
  <c r="Q7" i="5"/>
  <c r="D8" i="1" s="1"/>
  <c r="M8" i="1" s="1"/>
  <c r="P7" i="5"/>
  <c r="D7" i="1" s="1"/>
  <c r="M7" i="1" s="1"/>
  <c r="O7" i="5"/>
  <c r="D6" i="1" s="1"/>
  <c r="M6" i="1" s="1"/>
  <c r="N7" i="5"/>
  <c r="M7" i="5"/>
  <c r="L7" i="5"/>
  <c r="K7" i="5"/>
  <c r="J7" i="5"/>
  <c r="I7" i="5"/>
  <c r="H7" i="5"/>
  <c r="G7" i="5"/>
  <c r="F7" i="5"/>
  <c r="E7" i="5"/>
  <c r="D7" i="5"/>
  <c r="BG12" i="5" l="1"/>
  <c r="N12" i="5"/>
  <c r="G12" i="5"/>
  <c r="K12" i="5"/>
  <c r="BF12" i="5"/>
  <c r="I49" i="1" s="1"/>
  <c r="R49" i="1" s="1"/>
  <c r="L12" i="5"/>
  <c r="M12" i="5"/>
  <c r="J12" i="5"/>
  <c r="D12" i="5"/>
  <c r="E12" i="5"/>
  <c r="H12" i="5"/>
  <c r="I12" i="5"/>
  <c r="F12" i="5"/>
  <c r="R12" i="5"/>
  <c r="I9" i="1" s="1"/>
  <c r="R9" i="1" s="1"/>
  <c r="AH12" i="5"/>
  <c r="I25" i="1" s="1"/>
  <c r="R25" i="1" s="1"/>
  <c r="AX12" i="5"/>
  <c r="I41" i="1" s="1"/>
  <c r="R41" i="1" s="1"/>
  <c r="AP12" i="5"/>
  <c r="I33" i="1" s="1"/>
  <c r="R33" i="1" s="1"/>
  <c r="AT12" i="5"/>
  <c r="I37" i="1" s="1"/>
  <c r="R37" i="1" s="1"/>
  <c r="AA12" i="5"/>
  <c r="I18" i="1" s="1"/>
  <c r="R18" i="1" s="1"/>
  <c r="AQ12" i="5"/>
  <c r="I34" i="1" s="1"/>
  <c r="R34" i="1" s="1"/>
  <c r="AY12" i="5"/>
  <c r="I42" i="1" s="1"/>
  <c r="R42" i="1" s="1"/>
  <c r="T12" i="5"/>
  <c r="I11" i="1" s="1"/>
  <c r="R11" i="1" s="1"/>
  <c r="X12" i="5"/>
  <c r="I15" i="1" s="1"/>
  <c r="R15" i="1" s="1"/>
  <c r="AF12" i="5"/>
  <c r="I23" i="1" s="1"/>
  <c r="R23" i="1" s="1"/>
  <c r="AN12" i="5"/>
  <c r="I31" i="1" s="1"/>
  <c r="R31" i="1" s="1"/>
  <c r="AV12" i="5"/>
  <c r="I39" i="1" s="1"/>
  <c r="R39" i="1" s="1"/>
  <c r="AZ12" i="5"/>
  <c r="I43" i="1" s="1"/>
  <c r="R43" i="1" s="1"/>
  <c r="V12" i="5"/>
  <c r="I13" i="1" s="1"/>
  <c r="R13" i="1" s="1"/>
  <c r="AL12" i="5"/>
  <c r="I29" i="1" s="1"/>
  <c r="R29" i="1" s="1"/>
  <c r="BB12" i="5"/>
  <c r="I45" i="1" s="1"/>
  <c r="R45" i="1" s="1"/>
  <c r="O12" i="5"/>
  <c r="I6" i="1" s="1"/>
  <c r="R6" i="1" s="1"/>
  <c r="W12" i="5"/>
  <c r="I14" i="1" s="1"/>
  <c r="R14" i="1" s="1"/>
  <c r="AE12" i="5"/>
  <c r="I22" i="1" s="1"/>
  <c r="R22" i="1" s="1"/>
  <c r="AM12" i="5"/>
  <c r="I30" i="1" s="1"/>
  <c r="R30" i="1" s="1"/>
  <c r="AU12" i="5"/>
  <c r="I38" i="1" s="1"/>
  <c r="R38" i="1" s="1"/>
  <c r="BC12" i="5"/>
  <c r="I46" i="1" s="1"/>
  <c r="R46" i="1" s="1"/>
  <c r="Z12" i="5"/>
  <c r="I17" i="1" s="1"/>
  <c r="R17" i="1" s="1"/>
  <c r="Q12" i="5"/>
  <c r="I8" i="1" s="1"/>
  <c r="R8" i="1" s="1"/>
  <c r="U12" i="5"/>
  <c r="I12" i="1" s="1"/>
  <c r="R12" i="1" s="1"/>
  <c r="Y12" i="5"/>
  <c r="I16" i="1" s="1"/>
  <c r="R16" i="1" s="1"/>
  <c r="AC12" i="5"/>
  <c r="I20" i="1" s="1"/>
  <c r="R20" i="1" s="1"/>
  <c r="AG12" i="5"/>
  <c r="I24" i="1" s="1"/>
  <c r="R24" i="1" s="1"/>
  <c r="AK12" i="5"/>
  <c r="I28" i="1" s="1"/>
  <c r="R28" i="1" s="1"/>
  <c r="AO12" i="5"/>
  <c r="I32" i="1" s="1"/>
  <c r="R32" i="1" s="1"/>
  <c r="AS12" i="5"/>
  <c r="I36" i="1" s="1"/>
  <c r="R36" i="1" s="1"/>
  <c r="AW12" i="5"/>
  <c r="I40" i="1" s="1"/>
  <c r="R40" i="1" s="1"/>
  <c r="BA12" i="5"/>
  <c r="I44" i="1" s="1"/>
  <c r="R44" i="1" s="1"/>
  <c r="BE12" i="5"/>
  <c r="I48" i="1" s="1"/>
  <c r="R48" i="1" s="1"/>
  <c r="AD12" i="5"/>
  <c r="I21" i="1" s="1"/>
  <c r="R21" i="1" s="1"/>
  <c r="S12" i="5"/>
  <c r="I10" i="1" s="1"/>
  <c r="R10" i="1" s="1"/>
  <c r="AI12" i="5"/>
  <c r="I26" i="1" s="1"/>
  <c r="R26" i="1" s="1"/>
  <c r="P12" i="5"/>
  <c r="I7" i="1" s="1"/>
  <c r="R7" i="1" s="1"/>
  <c r="AB12" i="5"/>
  <c r="I19" i="1" s="1"/>
  <c r="R19" i="1" s="1"/>
  <c r="AJ12" i="5"/>
  <c r="I27" i="1" s="1"/>
  <c r="R27" i="1" s="1"/>
  <c r="AR12" i="5"/>
  <c r="I35" i="1" s="1"/>
  <c r="R35" i="1" s="1"/>
  <c r="BD12" i="5"/>
  <c r="I47" i="1" s="1"/>
  <c r="R47" i="1" s="1"/>
</calcChain>
</file>

<file path=xl/sharedStrings.xml><?xml version="1.0" encoding="utf-8"?>
<sst xmlns="http://schemas.openxmlformats.org/spreadsheetml/2006/main" count="1010" uniqueCount="83">
  <si>
    <t>輸送用</t>
    <rPh sb="0" eb="3">
      <t>ユソウヨウ</t>
    </rPh>
    <phoneticPr fontId="3"/>
  </si>
  <si>
    <t>産業用</t>
    <rPh sb="0" eb="3">
      <t>サンギョウヨウ</t>
    </rPh>
    <phoneticPr fontId="3"/>
  </si>
  <si>
    <t>家庭用</t>
    <rPh sb="0" eb="3">
      <t>カテイヨウ</t>
    </rPh>
    <phoneticPr fontId="3"/>
  </si>
  <si>
    <t>業務用</t>
    <rPh sb="0" eb="3">
      <t>ギョウムヨウ</t>
    </rPh>
    <phoneticPr fontId="3"/>
  </si>
  <si>
    <t>石油化学原料</t>
    <rPh sb="0" eb="2">
      <t>セキユ</t>
    </rPh>
    <rPh sb="2" eb="4">
      <t>カガク</t>
    </rPh>
    <rPh sb="4" eb="6">
      <t>ゲンリョウ</t>
    </rPh>
    <phoneticPr fontId="3"/>
  </si>
  <si>
    <t>その他</t>
    <rPh sb="2" eb="3">
      <t>ホカ</t>
    </rPh>
    <phoneticPr fontId="3"/>
  </si>
  <si>
    <t>合計</t>
    <rPh sb="0" eb="2">
      <t>ゴウケイ</t>
    </rPh>
    <phoneticPr fontId="3"/>
  </si>
  <si>
    <t>UNIT: ktoe</t>
  </si>
  <si>
    <t>COUNTRY: World</t>
  </si>
  <si>
    <t>PRODUCT: Oil products</t>
  </si>
  <si>
    <t>Total final consumption</t>
  </si>
  <si>
    <t>..</t>
  </si>
  <si>
    <t>Industry</t>
  </si>
  <si>
    <t>Iron and steel</t>
  </si>
  <si>
    <t>Chemical and petrochemical</t>
  </si>
  <si>
    <t>Non-ferrous metals</t>
  </si>
  <si>
    <t>Non-metallic minerals</t>
  </si>
  <si>
    <t>Transport equipment</t>
  </si>
  <si>
    <t>Machinery</t>
  </si>
  <si>
    <t>Mining and quarrying</t>
  </si>
  <si>
    <t>Food and tobacco</t>
  </si>
  <si>
    <t xml:space="preserve">Paper, pulp and printing </t>
  </si>
  <si>
    <t>Wood and wood products</t>
  </si>
  <si>
    <t>Construction</t>
  </si>
  <si>
    <t>Textile and leather</t>
  </si>
  <si>
    <t>Non-specified (industry)</t>
  </si>
  <si>
    <t>Transport</t>
  </si>
  <si>
    <t>World aviation bunkers</t>
  </si>
  <si>
    <t>Domestic aviation</t>
  </si>
  <si>
    <t>Road</t>
  </si>
  <si>
    <t>Rail</t>
  </si>
  <si>
    <t>Pipeline transport</t>
  </si>
  <si>
    <t>World marine bunkers</t>
  </si>
  <si>
    <t>Domestic navigation</t>
  </si>
  <si>
    <t>Non-specified (transport)</t>
  </si>
  <si>
    <t>Other</t>
  </si>
  <si>
    <t>Residential</t>
  </si>
  <si>
    <t>Commercial and public services</t>
  </si>
  <si>
    <t>Agriculture/forestry</t>
  </si>
  <si>
    <t>Fishing</t>
  </si>
  <si>
    <t>Non-specified (other)</t>
  </si>
  <si>
    <t>Non-energy use</t>
  </si>
  <si>
    <t>Non-energy use industry/transformation/energy</t>
  </si>
  <si>
    <t xml:space="preserve">   Memo: Non-energy use chemical/petrochemical</t>
  </si>
  <si>
    <t>Non-energy use in transport</t>
  </si>
  <si>
    <t>Non-energy use in other</t>
  </si>
  <si>
    <t>PRODUCT: Crude, NGL and feedstocks</t>
  </si>
  <si>
    <t>FLOW: Industry</t>
  </si>
  <si>
    <t>Coal and coal products</t>
  </si>
  <si>
    <t>Peat and peat products</t>
  </si>
  <si>
    <t>Oil shale and oil sands</t>
  </si>
  <si>
    <t>Crude, NGL and feedstocks</t>
  </si>
  <si>
    <t>Oil products</t>
  </si>
  <si>
    <t>Natural gas</t>
  </si>
  <si>
    <t>Nuclear</t>
  </si>
  <si>
    <t>Hydro</t>
  </si>
  <si>
    <t>Geothermal</t>
  </si>
  <si>
    <t>Solar/wind/other</t>
  </si>
  <si>
    <t>Biofuels and waste</t>
  </si>
  <si>
    <t>Heat production from non-specified combustible fuels</t>
  </si>
  <si>
    <t>Electricity</t>
  </si>
  <si>
    <t>Heat</t>
  </si>
  <si>
    <t>石油シェア</t>
    <rPh sb="0" eb="2">
      <t>セキユ</t>
    </rPh>
    <phoneticPr fontId="3"/>
  </si>
  <si>
    <t>Total</t>
  </si>
  <si>
    <t>Memo: Renewables</t>
  </si>
  <si>
    <t>UNIT: ktoe</t>
    <phoneticPr fontId="6"/>
  </si>
  <si>
    <t>PRODUCT: Oil products、Crude, NGL and feedstocks</t>
  </si>
  <si>
    <t>PRODUCT: Oil products、Crude, NGL and feedstocks</t>
    <phoneticPr fontId="6"/>
  </si>
  <si>
    <t>他</t>
    <rPh sb="0" eb="1">
      <t>ホカ</t>
    </rPh>
    <phoneticPr fontId="3"/>
  </si>
  <si>
    <t>●World energy balances-World</t>
    <phoneticPr fontId="6"/>
  </si>
  <si>
    <t>年</t>
    <phoneticPr fontId="3"/>
  </si>
  <si>
    <t>Memo: Coal, peat and oil shale</t>
  </si>
  <si>
    <t>Memo: Primary and secondary oil</t>
  </si>
  <si>
    <t>Memo: Geothermal, solar/wind/other, heat, electricity</t>
  </si>
  <si>
    <t>2014年度</t>
    <rPh sb="4" eb="6">
      <t>ネンド</t>
    </rPh>
    <phoneticPr fontId="6"/>
  </si>
  <si>
    <t>石油シェア</t>
    <rPh sb="0" eb="2">
      <t>セキユ</t>
    </rPh>
    <phoneticPr fontId="6"/>
  </si>
  <si>
    <t>2015年度</t>
    <rPh sb="4" eb="6">
      <t>ネンド</t>
    </rPh>
    <phoneticPr fontId="6"/>
  </si>
  <si>
    <t>換算係数</t>
    <rPh sb="0" eb="2">
      <t>カンザン</t>
    </rPh>
    <rPh sb="2" eb="4">
      <t>ケイスウ</t>
    </rPh>
    <phoneticPr fontId="6"/>
  </si>
  <si>
    <t>Crude</t>
    <phoneticPr fontId="6"/>
  </si>
  <si>
    <t>Product</t>
    <phoneticPr fontId="6"/>
  </si>
  <si>
    <t>（単位：100万石油換算バレル）</t>
    <rPh sb="8" eb="10">
      <t>セキユ</t>
    </rPh>
    <rPh sb="10" eb="12">
      <t>カンサン</t>
    </rPh>
    <phoneticPr fontId="3"/>
  </si>
  <si>
    <t xml:space="preserve">出典：IEA「World Energy Balances 2017 Edition」を基に作成 </t>
    <rPh sb="0" eb="2">
      <t>シュッテン</t>
    </rPh>
    <rPh sb="43" eb="44">
      <t>モト</t>
    </rPh>
    <rPh sb="45" eb="47">
      <t>サクセイ</t>
    </rPh>
    <phoneticPr fontId="3"/>
  </si>
  <si>
    <t>【第222-1-8】世界の石油消費の推移（部門別）</t>
    <rPh sb="13" eb="15">
      <t>セキユ</t>
    </rPh>
    <rPh sb="15" eb="17">
      <t>ショウヒ</t>
    </rPh>
    <rPh sb="18" eb="20">
      <t>スイイ</t>
    </rPh>
    <rPh sb="21" eb="23">
      <t>ブモン</t>
    </rPh>
    <rPh sb="23" eb="24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</si>
</sst>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&quot;▲ &quot;#,##0"/>
    <numFmt numFmtId="178" formatCode="0_ "/>
    <numFmt numFmtId="179" formatCode="#,##0.000;&quot;▲ &quot;#,##0.000"/>
  </numFmts>
  <fonts count="14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Calibri"/>
      <family val="2"/>
    </font>
    <font>
      <sz val="6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9"/>
      <color rgb="FF0000FF"/>
      <name val="Meiryo UI"/>
      <family val="3"/>
      <charset val="128"/>
    </font>
    <font>
      <sz val="9"/>
      <color rgb="FF008000"/>
      <name val="Meiryo UI"/>
      <family val="3"/>
      <charset val="128"/>
    </font>
    <font>
      <b/>
      <sz val="9"/>
      <color rgb="FFFFFFCC"/>
      <name val="Meiryo UI"/>
      <family val="3"/>
      <charset val="128"/>
    </font>
    <font>
      <b/>
      <sz val="9"/>
      <name val="Meiryo UI"/>
      <family val="3"/>
      <charset val="128"/>
    </font>
    <font>
      <sz val="9"/>
      <color indexed="8"/>
      <name val="Meiryo UI"/>
      <family val="3"/>
      <charset val="128"/>
    </font>
    <font>
      <b/>
      <sz val="11"/>
      <color theme="5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 applyFill="1"/>
    <xf numFmtId="0" fontId="0" fillId="0" borderId="0" xfId="0" applyFont="1" applyFill="1"/>
    <xf numFmtId="0" fontId="4" fillId="0" borderId="0" xfId="0" applyFont="1" applyFill="1"/>
    <xf numFmtId="0" fontId="5" fillId="0" borderId="0" xfId="0" applyFont="1"/>
    <xf numFmtId="0" fontId="0" fillId="0" borderId="0" xfId="0" applyFont="1"/>
    <xf numFmtId="0" fontId="0" fillId="0" borderId="0" xfId="0" applyFont="1" applyFill="1" applyBorder="1"/>
    <xf numFmtId="38" fontId="0" fillId="0" borderId="0" xfId="2" applyFont="1" applyFill="1"/>
    <xf numFmtId="0" fontId="7" fillId="5" borderId="19" xfId="0" applyFont="1" applyFill="1" applyBorder="1" applyAlignment="1">
      <alignment horizontal="center" shrinkToFit="1"/>
    </xf>
    <xf numFmtId="0" fontId="7" fillId="2" borderId="13" xfId="0" applyFont="1" applyFill="1" applyBorder="1" applyAlignment="1">
      <alignment shrinkToFit="1"/>
    </xf>
    <xf numFmtId="177" fontId="8" fillId="4" borderId="4" xfId="0" applyNumberFormat="1" applyFont="1" applyFill="1" applyBorder="1" applyAlignment="1">
      <alignment shrinkToFit="1"/>
    </xf>
    <xf numFmtId="177" fontId="8" fillId="4" borderId="5" xfId="0" applyNumberFormat="1" applyFont="1" applyFill="1" applyBorder="1" applyAlignment="1">
      <alignment shrinkToFit="1"/>
    </xf>
    <xf numFmtId="0" fontId="7" fillId="2" borderId="14" xfId="0" applyFont="1" applyFill="1" applyBorder="1" applyAlignment="1">
      <alignment shrinkToFit="1"/>
    </xf>
    <xf numFmtId="177" fontId="8" fillId="4" borderId="7" xfId="0" applyNumberFormat="1" applyFont="1" applyFill="1" applyBorder="1" applyAlignment="1">
      <alignment shrinkToFit="1"/>
    </xf>
    <xf numFmtId="177" fontId="8" fillId="4" borderId="8" xfId="0" applyNumberFormat="1" applyFont="1" applyFill="1" applyBorder="1" applyAlignment="1">
      <alignment shrinkToFit="1"/>
    </xf>
    <xf numFmtId="0" fontId="7" fillId="2" borderId="15" xfId="0" applyFont="1" applyFill="1" applyBorder="1" applyAlignment="1">
      <alignment shrinkToFit="1"/>
    </xf>
    <xf numFmtId="177" fontId="8" fillId="4" borderId="10" xfId="0" applyNumberFormat="1" applyFont="1" applyFill="1" applyBorder="1" applyAlignment="1">
      <alignment shrinkToFit="1"/>
    </xf>
    <xf numFmtId="177" fontId="8" fillId="4" borderId="11" xfId="0" applyNumberFormat="1" applyFont="1" applyFill="1" applyBorder="1" applyAlignment="1">
      <alignment shrinkToFit="1"/>
    </xf>
    <xf numFmtId="0" fontId="7" fillId="5" borderId="2" xfId="0" applyFont="1" applyFill="1" applyBorder="1" applyAlignment="1"/>
    <xf numFmtId="0" fontId="7" fillId="5" borderId="16" xfId="0" applyFont="1" applyFill="1" applyBorder="1" applyAlignment="1"/>
    <xf numFmtId="0" fontId="7" fillId="5" borderId="17" xfId="0" applyFont="1" applyFill="1" applyBorder="1" applyAlignment="1"/>
    <xf numFmtId="0" fontId="7" fillId="5" borderId="18" xfId="0" applyFont="1" applyFill="1" applyBorder="1" applyAlignment="1"/>
    <xf numFmtId="177" fontId="9" fillId="0" borderId="7" xfId="0" applyNumberFormat="1" applyFont="1" applyFill="1" applyBorder="1" applyAlignment="1">
      <alignment shrinkToFit="1"/>
    </xf>
    <xf numFmtId="177" fontId="9" fillId="0" borderId="8" xfId="0" applyNumberFormat="1" applyFont="1" applyFill="1" applyBorder="1" applyAlignment="1">
      <alignment shrinkToFit="1"/>
    </xf>
    <xf numFmtId="177" fontId="9" fillId="0" borderId="10" xfId="0" applyNumberFormat="1" applyFont="1" applyFill="1" applyBorder="1" applyAlignment="1">
      <alignment shrinkToFit="1"/>
    </xf>
    <xf numFmtId="177" fontId="9" fillId="0" borderId="11" xfId="0" applyNumberFormat="1" applyFont="1" applyFill="1" applyBorder="1" applyAlignment="1">
      <alignment shrinkToFit="1"/>
    </xf>
    <xf numFmtId="0" fontId="10" fillId="2" borderId="13" xfId="0" applyFont="1" applyFill="1" applyBorder="1"/>
    <xf numFmtId="0" fontId="10" fillId="2" borderId="14" xfId="0" applyFont="1" applyFill="1" applyBorder="1"/>
    <xf numFmtId="0" fontId="10" fillId="2" borderId="15" xfId="0" applyFont="1" applyFill="1" applyBorder="1"/>
    <xf numFmtId="38" fontId="9" fillId="0" borderId="4" xfId="2" applyFont="1" applyFill="1" applyBorder="1"/>
    <xf numFmtId="38" fontId="9" fillId="0" borderId="7" xfId="2" applyFont="1" applyFill="1" applyBorder="1"/>
    <xf numFmtId="0" fontId="9" fillId="0" borderId="8" xfId="0" applyFont="1" applyFill="1" applyBorder="1"/>
    <xf numFmtId="38" fontId="9" fillId="0" borderId="10" xfId="2" applyFont="1" applyFill="1" applyBorder="1"/>
    <xf numFmtId="0" fontId="7" fillId="2" borderId="20" xfId="0" applyFont="1" applyFill="1" applyBorder="1" applyAlignment="1">
      <alignment horizontal="center" shrinkToFit="1"/>
    </xf>
    <xf numFmtId="0" fontId="7" fillId="2" borderId="21" xfId="0" applyFont="1" applyFill="1" applyBorder="1" applyAlignment="1">
      <alignment horizontal="center" shrinkToFit="1"/>
    </xf>
    <xf numFmtId="0" fontId="11" fillId="0" borderId="0" xfId="0" applyFont="1"/>
    <xf numFmtId="177" fontId="9" fillId="3" borderId="4" xfId="0" applyNumberFormat="1" applyFont="1" applyFill="1" applyBorder="1" applyAlignment="1">
      <alignment shrinkToFit="1"/>
    </xf>
    <xf numFmtId="177" fontId="9" fillId="3" borderId="5" xfId="0" applyNumberFormat="1" applyFont="1" applyFill="1" applyBorder="1" applyAlignment="1">
      <alignment shrinkToFit="1"/>
    </xf>
    <xf numFmtId="177" fontId="9" fillId="3" borderId="7" xfId="0" applyNumberFormat="1" applyFont="1" applyFill="1" applyBorder="1" applyAlignment="1">
      <alignment shrinkToFit="1"/>
    </xf>
    <xf numFmtId="177" fontId="9" fillId="3" borderId="8" xfId="0" applyNumberFormat="1" applyFont="1" applyFill="1" applyBorder="1" applyAlignment="1">
      <alignment shrinkToFit="1"/>
    </xf>
    <xf numFmtId="177" fontId="9" fillId="0" borderId="5" xfId="0" applyNumberFormat="1" applyFont="1" applyFill="1" applyBorder="1"/>
    <xf numFmtId="177" fontId="9" fillId="0" borderId="8" xfId="0" applyNumberFormat="1" applyFont="1" applyFill="1" applyBorder="1"/>
    <xf numFmtId="177" fontId="9" fillId="0" borderId="11" xfId="0" applyNumberFormat="1" applyFont="1" applyFill="1" applyBorder="1"/>
    <xf numFmtId="0" fontId="0" fillId="0" borderId="0" xfId="0" applyFont="1" applyFill="1" applyAlignment="1">
      <alignment horizontal="right" vertical="center"/>
    </xf>
    <xf numFmtId="0" fontId="0" fillId="0" borderId="0" xfId="0" quotePrefix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6" fontId="0" fillId="0" borderId="0" xfId="0" applyNumberFormat="1" applyFont="1" applyFill="1"/>
    <xf numFmtId="9" fontId="0" fillId="0" borderId="0" xfId="1" applyFont="1" applyFill="1"/>
    <xf numFmtId="0" fontId="11" fillId="0" borderId="0" xfId="0" applyFont="1" applyFill="1" applyAlignment="1">
      <alignment vertical="top"/>
    </xf>
    <xf numFmtId="0" fontId="7" fillId="5" borderId="1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shrinkToFit="1"/>
    </xf>
    <xf numFmtId="0" fontId="0" fillId="0" borderId="14" xfId="0" applyFont="1" applyFill="1" applyBorder="1" applyAlignment="1">
      <alignment horizontal="center" shrinkToFit="1"/>
    </xf>
    <xf numFmtId="0" fontId="0" fillId="0" borderId="14" xfId="0" quotePrefix="1" applyFont="1" applyFill="1" applyBorder="1" applyAlignment="1">
      <alignment horizontal="center" shrinkToFit="1"/>
    </xf>
    <xf numFmtId="0" fontId="0" fillId="0" borderId="15" xfId="0" quotePrefix="1" applyFont="1" applyFill="1" applyBorder="1" applyAlignment="1">
      <alignment horizontal="center" shrinkToFit="1"/>
    </xf>
    <xf numFmtId="0" fontId="7" fillId="5" borderId="12" xfId="0" applyFont="1" applyFill="1" applyBorder="1" applyAlignment="1">
      <alignment horizontal="center" vertical="center" shrinkToFit="1"/>
    </xf>
    <xf numFmtId="0" fontId="7" fillId="5" borderId="20" xfId="0" applyFont="1" applyFill="1" applyBorder="1" applyAlignment="1">
      <alignment horizontal="center" vertical="center" shrinkToFit="1"/>
    </xf>
    <xf numFmtId="0" fontId="7" fillId="5" borderId="21" xfId="0" applyFont="1" applyFill="1" applyBorder="1" applyAlignment="1">
      <alignment horizontal="center" vertical="center" shrinkToFit="1"/>
    </xf>
    <xf numFmtId="176" fontId="0" fillId="0" borderId="3" xfId="0" applyNumberFormat="1" applyFont="1" applyFill="1" applyBorder="1" applyAlignment="1">
      <alignment shrinkToFit="1"/>
    </xf>
    <xf numFmtId="176" fontId="0" fillId="0" borderId="4" xfId="0" applyNumberFormat="1" applyFont="1" applyFill="1" applyBorder="1" applyAlignment="1">
      <alignment shrinkToFit="1"/>
    </xf>
    <xf numFmtId="176" fontId="0" fillId="3" borderId="5" xfId="0" applyNumberFormat="1" applyFont="1" applyFill="1" applyBorder="1" applyAlignment="1">
      <alignment shrinkToFit="1"/>
    </xf>
    <xf numFmtId="176" fontId="0" fillId="0" borderId="6" xfId="0" applyNumberFormat="1" applyFont="1" applyFill="1" applyBorder="1" applyAlignment="1">
      <alignment shrinkToFit="1"/>
    </xf>
    <xf numFmtId="176" fontId="0" fillId="0" borderId="7" xfId="0" applyNumberFormat="1" applyFont="1" applyFill="1" applyBorder="1" applyAlignment="1">
      <alignment shrinkToFit="1"/>
    </xf>
    <xf numFmtId="176" fontId="0" fillId="3" borderId="8" xfId="0" applyNumberFormat="1" applyFont="1" applyFill="1" applyBorder="1" applyAlignment="1">
      <alignment shrinkToFit="1"/>
    </xf>
    <xf numFmtId="176" fontId="12" fillId="0" borderId="6" xfId="0" applyNumberFormat="1" applyFont="1" applyFill="1" applyBorder="1" applyAlignment="1">
      <alignment shrinkToFit="1"/>
    </xf>
    <xf numFmtId="176" fontId="12" fillId="0" borderId="7" xfId="0" applyNumberFormat="1" applyFont="1" applyFill="1" applyBorder="1" applyAlignment="1">
      <alignment shrinkToFit="1"/>
    </xf>
    <xf numFmtId="176" fontId="12" fillId="3" borderId="8" xfId="0" applyNumberFormat="1" applyFont="1" applyFill="1" applyBorder="1" applyAlignment="1">
      <alignment shrinkToFit="1"/>
    </xf>
    <xf numFmtId="176" fontId="0" fillId="0" borderId="9" xfId="0" applyNumberFormat="1" applyFont="1" applyFill="1" applyBorder="1" applyAlignment="1">
      <alignment shrinkToFit="1"/>
    </xf>
    <xf numFmtId="176" fontId="0" fillId="0" borderId="10" xfId="0" applyNumberFormat="1" applyFont="1" applyFill="1" applyBorder="1" applyAlignment="1">
      <alignment shrinkToFit="1"/>
    </xf>
    <xf numFmtId="176" fontId="0" fillId="3" borderId="11" xfId="0" applyNumberFormat="1" applyFont="1" applyFill="1" applyBorder="1" applyAlignment="1">
      <alignment shrinkToFit="1"/>
    </xf>
    <xf numFmtId="178" fontId="0" fillId="0" borderId="0" xfId="0" applyNumberFormat="1" applyFont="1" applyFill="1"/>
    <xf numFmtId="0" fontId="0" fillId="3" borderId="0" xfId="0" applyFont="1" applyFill="1"/>
    <xf numFmtId="9" fontId="0" fillId="3" borderId="0" xfId="1" applyFont="1" applyFill="1"/>
    <xf numFmtId="0" fontId="0" fillId="6" borderId="0" xfId="0" applyFill="1"/>
    <xf numFmtId="9" fontId="0" fillId="7" borderId="0" xfId="0" applyNumberFormat="1" applyFill="1"/>
    <xf numFmtId="0" fontId="0" fillId="0" borderId="0" xfId="0" applyFill="1"/>
    <xf numFmtId="0" fontId="7" fillId="8" borderId="1" xfId="0" applyFont="1" applyFill="1" applyBorder="1" applyAlignment="1">
      <alignment horizontal="center"/>
    </xf>
    <xf numFmtId="177" fontId="7" fillId="2" borderId="12" xfId="0" applyNumberFormat="1" applyFont="1" applyFill="1" applyBorder="1" applyAlignment="1">
      <alignment horizontal="center" shrinkToFit="1"/>
    </xf>
    <xf numFmtId="179" fontId="8" fillId="4" borderId="21" xfId="0" applyNumberFormat="1" applyFont="1" applyFill="1" applyBorder="1" applyAlignment="1">
      <alignment shrinkToFit="1"/>
    </xf>
    <xf numFmtId="0" fontId="0" fillId="0" borderId="0" xfId="0" applyFill="1" applyAlignment="1">
      <alignment horizontal="right" vertical="center"/>
    </xf>
    <xf numFmtId="9" fontId="0" fillId="0" borderId="3" xfId="0" applyNumberFormat="1" applyFont="1" applyFill="1" applyBorder="1" applyAlignment="1">
      <alignment shrinkToFit="1"/>
    </xf>
    <xf numFmtId="9" fontId="0" fillId="0" borderId="4" xfId="0" applyNumberFormat="1" applyFont="1" applyFill="1" applyBorder="1" applyAlignment="1">
      <alignment shrinkToFit="1"/>
    </xf>
    <xf numFmtId="9" fontId="0" fillId="3" borderId="5" xfId="0" applyNumberFormat="1" applyFont="1" applyFill="1" applyBorder="1" applyAlignment="1">
      <alignment shrinkToFit="1"/>
    </xf>
    <xf numFmtId="9" fontId="0" fillId="0" borderId="6" xfId="0" applyNumberFormat="1" applyFont="1" applyFill="1" applyBorder="1" applyAlignment="1">
      <alignment shrinkToFit="1"/>
    </xf>
    <xf numFmtId="9" fontId="0" fillId="0" borderId="7" xfId="0" applyNumberFormat="1" applyFont="1" applyFill="1" applyBorder="1" applyAlignment="1">
      <alignment shrinkToFit="1"/>
    </xf>
    <xf numFmtId="9" fontId="0" fillId="3" borderId="8" xfId="0" applyNumberFormat="1" applyFont="1" applyFill="1" applyBorder="1" applyAlignment="1">
      <alignment shrinkToFit="1"/>
    </xf>
    <xf numFmtId="9" fontId="12" fillId="0" borderId="6" xfId="0" applyNumberFormat="1" applyFont="1" applyFill="1" applyBorder="1" applyAlignment="1">
      <alignment shrinkToFit="1"/>
    </xf>
    <xf numFmtId="9" fontId="12" fillId="0" borderId="7" xfId="0" applyNumberFormat="1" applyFont="1" applyFill="1" applyBorder="1" applyAlignment="1">
      <alignment shrinkToFit="1"/>
    </xf>
    <xf numFmtId="9" fontId="12" fillId="3" borderId="8" xfId="0" applyNumberFormat="1" applyFont="1" applyFill="1" applyBorder="1" applyAlignment="1">
      <alignment shrinkToFit="1"/>
    </xf>
    <xf numFmtId="9" fontId="0" fillId="0" borderId="9" xfId="0" applyNumberFormat="1" applyFont="1" applyFill="1" applyBorder="1" applyAlignment="1">
      <alignment shrinkToFit="1"/>
    </xf>
    <xf numFmtId="9" fontId="0" fillId="0" borderId="10" xfId="0" applyNumberFormat="1" applyFont="1" applyFill="1" applyBorder="1" applyAlignment="1">
      <alignment shrinkToFit="1"/>
    </xf>
    <xf numFmtId="9" fontId="0" fillId="3" borderId="11" xfId="0" applyNumberFormat="1" applyFont="1" applyFill="1" applyBorder="1" applyAlignment="1">
      <alignment shrinkToFit="1"/>
    </xf>
    <xf numFmtId="0" fontId="13" fillId="0" borderId="0" xfId="0" applyFont="1" applyFill="1" applyAlignment="1">
      <alignment vertical="top"/>
    </xf>
  </cellXfs>
  <cellStyles count="3">
    <cellStyle name="パーセント" xfId="1" builtinId="5"/>
    <cellStyle name="桁区切り" xfId="2" builtinId="6"/>
    <cellStyle name="標準" xfId="0" builtinId="0" customBuiltin="1"/>
  </cellStyles>
  <dxfs count="0"/>
  <tableStyles count="0" defaultTableStyle="TableStyleMedium9" defaultPivotStyle="PivotStyleLight16"/>
  <colors>
    <mruColors>
      <color rgb="FF008000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51410215113227E-2"/>
          <c:y val="0.11838817377047012"/>
          <c:w val="0.63176687421535094"/>
          <c:h val="0.8068860284152135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データ!$D$5</c:f>
              <c:strCache>
                <c:ptCount val="1"/>
                <c:pt idx="0">
                  <c:v>輸送用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43"/>
              <c:layout>
                <c:manualLayout>
                  <c:x val="5.6378471282130894E-2"/>
                  <c:y val="-8.060453400503779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65%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70-41F3-8D77-6447B958E6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データ!$C$6:$C$50</c:f>
              <c:numCache>
                <c:formatCode>General</c:formatCode>
                <c:ptCount val="45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</c:numCache>
            </c:numRef>
          </c:cat>
          <c:val>
            <c:numRef>
              <c:f>データ!$D$6:$D$50</c:f>
              <c:numCache>
                <c:formatCode>#,##0_ </c:formatCode>
                <c:ptCount val="45"/>
                <c:pt idx="0">
                  <c:v>7187.5939799999996</c:v>
                </c:pt>
                <c:pt idx="1">
                  <c:v>7652.7082799999998</c:v>
                </c:pt>
                <c:pt idx="2">
                  <c:v>8146.2233999999999</c:v>
                </c:pt>
                <c:pt idx="3">
                  <c:v>8085.7270200000012</c:v>
                </c:pt>
                <c:pt idx="4">
                  <c:v>8329.5000600000003</c:v>
                </c:pt>
                <c:pt idx="5">
                  <c:v>8712.2767199999998</c:v>
                </c:pt>
                <c:pt idx="6">
                  <c:v>9043.1594400000013</c:v>
                </c:pt>
                <c:pt idx="7">
                  <c:v>9460.5932400000002</c:v>
                </c:pt>
                <c:pt idx="8">
                  <c:v>9617.6556</c:v>
                </c:pt>
                <c:pt idx="9">
                  <c:v>9497.2852800000019</c:v>
                </c:pt>
                <c:pt idx="10">
                  <c:v>9467.9029200000004</c:v>
                </c:pt>
                <c:pt idx="11">
                  <c:v>9399.4105799999998</c:v>
                </c:pt>
                <c:pt idx="12">
                  <c:v>9519.0307800000028</c:v>
                </c:pt>
                <c:pt idx="13">
                  <c:v>9788.1483000000007</c:v>
                </c:pt>
                <c:pt idx="14">
                  <c:v>9990.4652399999995</c:v>
                </c:pt>
                <c:pt idx="15">
                  <c:v>10376.60946</c:v>
                </c:pt>
                <c:pt idx="16">
                  <c:v>10744.391700000002</c:v>
                </c:pt>
                <c:pt idx="17">
                  <c:v>11254.513200000001</c:v>
                </c:pt>
                <c:pt idx="18">
                  <c:v>11586.01038</c:v>
                </c:pt>
                <c:pt idx="19">
                  <c:v>11792.67873</c:v>
                </c:pt>
                <c:pt idx="20">
                  <c:v>11908.27831</c:v>
                </c:pt>
                <c:pt idx="21">
                  <c:v>12196.665110000002</c:v>
                </c:pt>
                <c:pt idx="22">
                  <c:v>12315.793799999999</c:v>
                </c:pt>
                <c:pt idx="23">
                  <c:v>12592.53529</c:v>
                </c:pt>
                <c:pt idx="24">
                  <c:v>12951.629260000002</c:v>
                </c:pt>
                <c:pt idx="25">
                  <c:v>13485.30039</c:v>
                </c:pt>
                <c:pt idx="26">
                  <c:v>13729.028979999999</c:v>
                </c:pt>
                <c:pt idx="27">
                  <c:v>14024.028240000001</c:v>
                </c:pt>
                <c:pt idx="28">
                  <c:v>14440.457860000002</c:v>
                </c:pt>
                <c:pt idx="29">
                  <c:v>14922.689260000001</c:v>
                </c:pt>
                <c:pt idx="30">
                  <c:v>15004.798080000002</c:v>
                </c:pt>
                <c:pt idx="31">
                  <c:v>15349.73423</c:v>
                </c:pt>
                <c:pt idx="32">
                  <c:v>15667.58041</c:v>
                </c:pt>
                <c:pt idx="33">
                  <c:v>16368.121030000002</c:v>
                </c:pt>
                <c:pt idx="34">
                  <c:v>16695.74365</c:v>
                </c:pt>
                <c:pt idx="35">
                  <c:v>17062.373340000006</c:v>
                </c:pt>
                <c:pt idx="36">
                  <c:v>17570.183240000002</c:v>
                </c:pt>
                <c:pt idx="37">
                  <c:v>17557.06625</c:v>
                </c:pt>
                <c:pt idx="38">
                  <c:v>17278.223239999999</c:v>
                </c:pt>
                <c:pt idx="39">
                  <c:v>17963.509819999999</c:v>
                </c:pt>
                <c:pt idx="40">
                  <c:v>18256.29176</c:v>
                </c:pt>
                <c:pt idx="41">
                  <c:v>18615.21732</c:v>
                </c:pt>
                <c:pt idx="42">
                  <c:v>18949.579680000003</c:v>
                </c:pt>
                <c:pt idx="43">
                  <c:v>19331.342519999998</c:v>
                </c:pt>
                <c:pt idx="44">
                  <c:v>19878.144179999999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70-41F3-8D77-6447B958E614}"/>
            </c:ext>
          </c:extLst>
        </c:ser>
        <c:ser>
          <c:idx val="2"/>
          <c:order val="1"/>
          <c:tx>
            <c:strRef>
              <c:f>データ!$E$5</c:f>
              <c:strCache>
                <c:ptCount val="1"/>
                <c:pt idx="0">
                  <c:v>産業用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43"/>
              <c:layout>
                <c:manualLayout>
                  <c:x val="5.9984840320449317E-2"/>
                  <c:y val="-1.6792611251049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8%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70-41F3-8D77-6447B958E6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データ!$C$6:$C$50</c:f>
              <c:numCache>
                <c:formatCode>General</c:formatCode>
                <c:ptCount val="45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</c:numCache>
            </c:numRef>
          </c:cat>
          <c:val>
            <c:numRef>
              <c:f>データ!$E$6:$E$50</c:f>
              <c:numCache>
                <c:formatCode>#,##0_ </c:formatCode>
                <c:ptCount val="45"/>
                <c:pt idx="0">
                  <c:v>3231.06943</c:v>
                </c:pt>
                <c:pt idx="1">
                  <c:v>3356.8803499999999</c:v>
                </c:pt>
                <c:pt idx="2">
                  <c:v>3572.3981300000005</c:v>
                </c:pt>
                <c:pt idx="3">
                  <c:v>3547.0021100000004</c:v>
                </c:pt>
                <c:pt idx="4">
                  <c:v>3374.6255500000007</c:v>
                </c:pt>
                <c:pt idx="5">
                  <c:v>3604.7819300000001</c:v>
                </c:pt>
                <c:pt idx="6">
                  <c:v>3857.4606600000002</c:v>
                </c:pt>
                <c:pt idx="7">
                  <c:v>3823.7010399999999</c:v>
                </c:pt>
                <c:pt idx="8">
                  <c:v>4083.1757499999999</c:v>
                </c:pt>
                <c:pt idx="9">
                  <c:v>3774.7908299999999</c:v>
                </c:pt>
                <c:pt idx="10">
                  <c:v>3402.93273</c:v>
                </c:pt>
                <c:pt idx="11">
                  <c:v>3305.6787100000006</c:v>
                </c:pt>
                <c:pt idx="12">
                  <c:v>3049.6140100000007</c:v>
                </c:pt>
                <c:pt idx="13">
                  <c:v>2947.85979</c:v>
                </c:pt>
                <c:pt idx="14">
                  <c:v>2891.8280900000004</c:v>
                </c:pt>
                <c:pt idx="15">
                  <c:v>2906.2744899999998</c:v>
                </c:pt>
                <c:pt idx="16">
                  <c:v>2936.7312400000001</c:v>
                </c:pt>
                <c:pt idx="17">
                  <c:v>2930.1804000000002</c:v>
                </c:pt>
                <c:pt idx="18">
                  <c:v>2917.6423300000001</c:v>
                </c:pt>
                <c:pt idx="19">
                  <c:v>2640.2768600000004</c:v>
                </c:pt>
                <c:pt idx="20">
                  <c:v>2598.23666</c:v>
                </c:pt>
                <c:pt idx="21">
                  <c:v>2508.1945999999998</c:v>
                </c:pt>
                <c:pt idx="22">
                  <c:v>2450.8708700000002</c:v>
                </c:pt>
                <c:pt idx="23">
                  <c:v>2459.1442900000002</c:v>
                </c:pt>
                <c:pt idx="24">
                  <c:v>2397.1213699999998</c:v>
                </c:pt>
                <c:pt idx="25">
                  <c:v>2405.7401399999999</c:v>
                </c:pt>
                <c:pt idx="26">
                  <c:v>2468.7395100000003</c:v>
                </c:pt>
                <c:pt idx="27">
                  <c:v>2406.2163099999998</c:v>
                </c:pt>
                <c:pt idx="28">
                  <c:v>2433.1206999999999</c:v>
                </c:pt>
                <c:pt idx="29">
                  <c:v>2544.0067899999999</c:v>
                </c:pt>
                <c:pt idx="30">
                  <c:v>2565.7878500000002</c:v>
                </c:pt>
                <c:pt idx="31">
                  <c:v>2530.7179499999997</c:v>
                </c:pt>
                <c:pt idx="32">
                  <c:v>2508.6615700000007</c:v>
                </c:pt>
                <c:pt idx="33">
                  <c:v>2644.6442000000002</c:v>
                </c:pt>
                <c:pt idx="34">
                  <c:v>2613.48045</c:v>
                </c:pt>
                <c:pt idx="35">
                  <c:v>2662.0816</c:v>
                </c:pt>
                <c:pt idx="36">
                  <c:v>2640.2932000000001</c:v>
                </c:pt>
                <c:pt idx="37">
                  <c:v>2558.8635399999998</c:v>
                </c:pt>
                <c:pt idx="38">
                  <c:v>2400.3112000000001</c:v>
                </c:pt>
                <c:pt idx="39">
                  <c:v>2598.1350100000004</c:v>
                </c:pt>
                <c:pt idx="40">
                  <c:v>2464.7122600000007</c:v>
                </c:pt>
                <c:pt idx="41">
                  <c:v>2395.7567300000001</c:v>
                </c:pt>
                <c:pt idx="42">
                  <c:v>2419.3323999999998</c:v>
                </c:pt>
                <c:pt idx="43">
                  <c:v>2394.80087</c:v>
                </c:pt>
                <c:pt idx="44">
                  <c:v>2451.9897800000003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70-41F3-8D77-6447B958E614}"/>
            </c:ext>
          </c:extLst>
        </c:ser>
        <c:ser>
          <c:idx val="3"/>
          <c:order val="2"/>
          <c:tx>
            <c:strRef>
              <c:f>データ!$F$5</c:f>
              <c:strCache>
                <c:ptCount val="1"/>
                <c:pt idx="0">
                  <c:v>家庭用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dLbls>
            <c:dLbl>
              <c:idx val="43"/>
              <c:layout>
                <c:manualLayout>
                  <c:x val="5.9398604978314756E-2"/>
                  <c:y val="-6.717044500419815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</a:t>
                    </a:r>
                    <a:r>
                      <a:rPr lang="en-US" altLang="en-US"/>
                      <a:t>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70-41F3-8D77-6447B958E6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データ!$C$6:$C$50</c:f>
              <c:numCache>
                <c:formatCode>General</c:formatCode>
                <c:ptCount val="45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</c:numCache>
            </c:numRef>
          </c:cat>
          <c:val>
            <c:numRef>
              <c:f>データ!$F$6:$F$50</c:f>
              <c:numCache>
                <c:formatCode>#,##0_ </c:formatCode>
                <c:ptCount val="45"/>
                <c:pt idx="0">
                  <c:v>1699.1328699999999</c:v>
                </c:pt>
                <c:pt idx="1">
                  <c:v>1801.5721300000002</c:v>
                </c:pt>
                <c:pt idx="2">
                  <c:v>1841.3039000000001</c:v>
                </c:pt>
                <c:pt idx="3">
                  <c:v>1698.7810999999999</c:v>
                </c:pt>
                <c:pt idx="4">
                  <c:v>1716.66428</c:v>
                </c:pt>
                <c:pt idx="5">
                  <c:v>1826.9724700000002</c:v>
                </c:pt>
                <c:pt idx="6">
                  <c:v>1804.7721100000001</c:v>
                </c:pt>
                <c:pt idx="7">
                  <c:v>1849.0930300000002</c:v>
                </c:pt>
                <c:pt idx="8">
                  <c:v>1750.6357900000003</c:v>
                </c:pt>
                <c:pt idx="9">
                  <c:v>1579.22084</c:v>
                </c:pt>
                <c:pt idx="10">
                  <c:v>1488.3771700000002</c:v>
                </c:pt>
                <c:pt idx="11">
                  <c:v>1451.4537100000002</c:v>
                </c:pt>
                <c:pt idx="12">
                  <c:v>1437.0657699999999</c:v>
                </c:pt>
                <c:pt idx="13">
                  <c:v>1492.1277700000003</c:v>
                </c:pt>
                <c:pt idx="14">
                  <c:v>1595.2925600000001</c:v>
                </c:pt>
                <c:pt idx="15">
                  <c:v>1614.9240100000002</c:v>
                </c:pt>
                <c:pt idx="16">
                  <c:v>1619.7206400000002</c:v>
                </c:pt>
                <c:pt idx="17">
                  <c:v>1623.0981300000003</c:v>
                </c:pt>
                <c:pt idx="18">
                  <c:v>1610.6646400000002</c:v>
                </c:pt>
                <c:pt idx="19">
                  <c:v>1567.6260400000001</c:v>
                </c:pt>
                <c:pt idx="20">
                  <c:v>1591.44226</c:v>
                </c:pt>
                <c:pt idx="21">
                  <c:v>1635.6745700000001</c:v>
                </c:pt>
                <c:pt idx="22">
                  <c:v>1664.5867600000001</c:v>
                </c:pt>
                <c:pt idx="23">
                  <c:v>1640.3108400000001</c:v>
                </c:pt>
                <c:pt idx="24">
                  <c:v>1706.06149</c:v>
                </c:pt>
                <c:pt idx="25">
                  <c:v>1786.7279500000002</c:v>
                </c:pt>
                <c:pt idx="26">
                  <c:v>1791.2944900000002</c:v>
                </c:pt>
                <c:pt idx="27">
                  <c:v>1748.0160599999999</c:v>
                </c:pt>
                <c:pt idx="28">
                  <c:v>1796.65354</c:v>
                </c:pt>
                <c:pt idx="29">
                  <c:v>1813.4006600000002</c:v>
                </c:pt>
                <c:pt idx="30">
                  <c:v>1840.3059800000001</c:v>
                </c:pt>
                <c:pt idx="31">
                  <c:v>1783.18552</c:v>
                </c:pt>
                <c:pt idx="32">
                  <c:v>1798.4704000000002</c:v>
                </c:pt>
                <c:pt idx="33">
                  <c:v>1824.32376</c:v>
                </c:pt>
                <c:pt idx="34">
                  <c:v>1834.2588599999999</c:v>
                </c:pt>
                <c:pt idx="35">
                  <c:v>1773.5869200000002</c:v>
                </c:pt>
                <c:pt idx="36">
                  <c:v>1692.5181</c:v>
                </c:pt>
                <c:pt idx="37">
                  <c:v>1707.4007999999999</c:v>
                </c:pt>
                <c:pt idx="38">
                  <c:v>1650.9597200000001</c:v>
                </c:pt>
                <c:pt idx="39">
                  <c:v>1649.75163</c:v>
                </c:pt>
                <c:pt idx="40">
                  <c:v>1608.2444500000001</c:v>
                </c:pt>
                <c:pt idx="41">
                  <c:v>1633.9608599999999</c:v>
                </c:pt>
                <c:pt idx="42">
                  <c:v>1646.9283600000001</c:v>
                </c:pt>
                <c:pt idx="43">
                  <c:v>1648.3647599999999</c:v>
                </c:pt>
                <c:pt idx="44">
                  <c:v>1680.2368800000002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70-41F3-8D77-6447B958E614}"/>
            </c:ext>
          </c:extLst>
        </c:ser>
        <c:ser>
          <c:idx val="4"/>
          <c:order val="3"/>
          <c:tx>
            <c:strRef>
              <c:f>データ!$G$5</c:f>
              <c:strCache>
                <c:ptCount val="1"/>
                <c:pt idx="0">
                  <c:v>業務用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dLbl>
              <c:idx val="43"/>
              <c:layout>
                <c:manualLayout>
                  <c:x val="5.950641027560636E-2"/>
                  <c:y val="-1.34340890008396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2%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70-41F3-8D77-6447B958E6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データ!$C$6:$C$50</c:f>
              <c:numCache>
                <c:formatCode>General</c:formatCode>
                <c:ptCount val="45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</c:numCache>
            </c:numRef>
          </c:cat>
          <c:val>
            <c:numRef>
              <c:f>データ!$G$6:$G$50</c:f>
              <c:numCache>
                <c:formatCode>#,##0_ </c:formatCode>
                <c:ptCount val="45"/>
                <c:pt idx="0">
                  <c:v>1022.8444800000001</c:v>
                </c:pt>
                <c:pt idx="1">
                  <c:v>1106.00406</c:v>
                </c:pt>
                <c:pt idx="2">
                  <c:v>1147.4601600000003</c:v>
                </c:pt>
                <c:pt idx="3">
                  <c:v>1049.40192</c:v>
                </c:pt>
                <c:pt idx="4">
                  <c:v>979.01034000000016</c:v>
                </c:pt>
                <c:pt idx="5">
                  <c:v>1086.4131600000003</c:v>
                </c:pt>
                <c:pt idx="6">
                  <c:v>1076.4142199999999</c:v>
                </c:pt>
                <c:pt idx="7">
                  <c:v>1122.8498400000001</c:v>
                </c:pt>
                <c:pt idx="8">
                  <c:v>1049.0986800000001</c:v>
                </c:pt>
                <c:pt idx="9">
                  <c:v>940.29138</c:v>
                </c:pt>
                <c:pt idx="10">
                  <c:v>872.13420000000008</c:v>
                </c:pt>
                <c:pt idx="11">
                  <c:v>811.53408000000013</c:v>
                </c:pt>
                <c:pt idx="12">
                  <c:v>824.15778999999998</c:v>
                </c:pt>
                <c:pt idx="13">
                  <c:v>834.22204999999997</c:v>
                </c:pt>
                <c:pt idx="14">
                  <c:v>737.01766999999995</c:v>
                </c:pt>
                <c:pt idx="15">
                  <c:v>758.81039999999996</c:v>
                </c:pt>
                <c:pt idx="16">
                  <c:v>747.46673999999996</c:v>
                </c:pt>
                <c:pt idx="17">
                  <c:v>770.12261000000012</c:v>
                </c:pt>
                <c:pt idx="18">
                  <c:v>733.90937000000008</c:v>
                </c:pt>
                <c:pt idx="19">
                  <c:v>749.94183999999996</c:v>
                </c:pt>
                <c:pt idx="20">
                  <c:v>758.64801999999997</c:v>
                </c:pt>
                <c:pt idx="21">
                  <c:v>792.64216999999996</c:v>
                </c:pt>
                <c:pt idx="22">
                  <c:v>821.71330999999998</c:v>
                </c:pt>
                <c:pt idx="23">
                  <c:v>817.08491000000004</c:v>
                </c:pt>
                <c:pt idx="24">
                  <c:v>830.30777</c:v>
                </c:pt>
                <c:pt idx="25">
                  <c:v>880.82915000000003</c:v>
                </c:pt>
                <c:pt idx="26">
                  <c:v>856.32257000000016</c:v>
                </c:pt>
                <c:pt idx="27">
                  <c:v>820.57217000000003</c:v>
                </c:pt>
                <c:pt idx="28">
                  <c:v>877.5825900000001</c:v>
                </c:pt>
                <c:pt idx="29">
                  <c:v>806.46677999999997</c:v>
                </c:pt>
                <c:pt idx="30">
                  <c:v>837.09402</c:v>
                </c:pt>
                <c:pt idx="31">
                  <c:v>807.99894000000018</c:v>
                </c:pt>
                <c:pt idx="32">
                  <c:v>815.5719600000001</c:v>
                </c:pt>
                <c:pt idx="33">
                  <c:v>827.82126000000005</c:v>
                </c:pt>
                <c:pt idx="34">
                  <c:v>813.23761000000002</c:v>
                </c:pt>
                <c:pt idx="35">
                  <c:v>760.99857999999995</c:v>
                </c:pt>
                <c:pt idx="36">
                  <c:v>736.92906000000005</c:v>
                </c:pt>
                <c:pt idx="37">
                  <c:v>720.55410000000018</c:v>
                </c:pt>
                <c:pt idx="38">
                  <c:v>742.67592000000002</c:v>
                </c:pt>
                <c:pt idx="39">
                  <c:v>732.15214000000003</c:v>
                </c:pt>
                <c:pt idx="40">
                  <c:v>721.46649000000002</c:v>
                </c:pt>
                <c:pt idx="41">
                  <c:v>687.92388000000005</c:v>
                </c:pt>
                <c:pt idx="42">
                  <c:v>714.76062000000002</c:v>
                </c:pt>
                <c:pt idx="43">
                  <c:v>688.82561999999996</c:v>
                </c:pt>
                <c:pt idx="44">
                  <c:v>685.07501999999999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670-41F3-8D77-6447B958E614}"/>
            </c:ext>
          </c:extLst>
        </c:ser>
        <c:ser>
          <c:idx val="5"/>
          <c:order val="4"/>
          <c:tx>
            <c:strRef>
              <c:f>データ!$H$5</c:f>
              <c:strCache>
                <c:ptCount val="1"/>
                <c:pt idx="0">
                  <c:v>石油化学原料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dLbl>
              <c:idx val="43"/>
              <c:layout>
                <c:manualLayout>
                  <c:x val="5.4924332835820135E-2"/>
                  <c:y val="-1.007556675062971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11%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70-41F3-8D77-6447B958E6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データ!$C$6:$C$50</c:f>
              <c:numCache>
                <c:formatCode>General</c:formatCode>
                <c:ptCount val="45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</c:numCache>
            </c:numRef>
          </c:cat>
          <c:val>
            <c:numRef>
              <c:f>データ!$H$6:$H$50</c:f>
              <c:numCache>
                <c:formatCode>#,##0_ </c:formatCode>
                <c:ptCount val="45"/>
                <c:pt idx="0">
                  <c:v>820.60874000000013</c:v>
                </c:pt>
                <c:pt idx="1">
                  <c:v>944.63357000000008</c:v>
                </c:pt>
                <c:pt idx="2">
                  <c:v>1060.7532799999999</c:v>
                </c:pt>
                <c:pt idx="3">
                  <c:v>1057.2020100000002</c:v>
                </c:pt>
                <c:pt idx="4">
                  <c:v>965.41930000000002</c:v>
                </c:pt>
                <c:pt idx="5">
                  <c:v>1100.9243599999998</c:v>
                </c:pt>
                <c:pt idx="6">
                  <c:v>1176.7837000000002</c:v>
                </c:pt>
                <c:pt idx="7">
                  <c:v>1227.9909500000001</c:v>
                </c:pt>
                <c:pt idx="8">
                  <c:v>1274.57447</c:v>
                </c:pt>
                <c:pt idx="9">
                  <c:v>1167.2394100000001</c:v>
                </c:pt>
                <c:pt idx="10">
                  <c:v>1159.10545</c:v>
                </c:pt>
                <c:pt idx="11">
                  <c:v>1094.30286</c:v>
                </c:pt>
                <c:pt idx="12">
                  <c:v>1145.1422700000001</c:v>
                </c:pt>
                <c:pt idx="13">
                  <c:v>1226.94145</c:v>
                </c:pt>
                <c:pt idx="14">
                  <c:v>1212.4359500000003</c:v>
                </c:pt>
                <c:pt idx="15">
                  <c:v>1268.2415599999999</c:v>
                </c:pt>
                <c:pt idx="16">
                  <c:v>1351.6335200000001</c:v>
                </c:pt>
                <c:pt idx="17">
                  <c:v>1471.51531</c:v>
                </c:pt>
                <c:pt idx="18">
                  <c:v>1486.9321500000003</c:v>
                </c:pt>
                <c:pt idx="19">
                  <c:v>1726.4337300000002</c:v>
                </c:pt>
                <c:pt idx="20">
                  <c:v>1809.79225</c:v>
                </c:pt>
                <c:pt idx="21">
                  <c:v>1887.7421200000001</c:v>
                </c:pt>
                <c:pt idx="22">
                  <c:v>1865.6481800000001</c:v>
                </c:pt>
                <c:pt idx="23">
                  <c:v>1959.5192100000002</c:v>
                </c:pt>
                <c:pt idx="24">
                  <c:v>2177.2830300000001</c:v>
                </c:pt>
                <c:pt idx="25">
                  <c:v>2289.1046299999998</c:v>
                </c:pt>
                <c:pt idx="26">
                  <c:v>2434.9556600000001</c:v>
                </c:pt>
                <c:pt idx="27">
                  <c:v>2357.60277</c:v>
                </c:pt>
                <c:pt idx="28">
                  <c:v>2459.9304400000001</c:v>
                </c:pt>
                <c:pt idx="29">
                  <c:v>2521.5649699999999</c:v>
                </c:pt>
                <c:pt idx="30">
                  <c:v>2536.4777600000002</c:v>
                </c:pt>
                <c:pt idx="31">
                  <c:v>2630.2161000000001</c:v>
                </c:pt>
                <c:pt idx="32">
                  <c:v>2733.4537300000002</c:v>
                </c:pt>
                <c:pt idx="33">
                  <c:v>2903.0535100000006</c:v>
                </c:pt>
                <c:pt idx="34">
                  <c:v>2857.4038799999998</c:v>
                </c:pt>
                <c:pt idx="35">
                  <c:v>2968.8365700000004</c:v>
                </c:pt>
                <c:pt idx="36">
                  <c:v>3033.7011200000002</c:v>
                </c:pt>
                <c:pt idx="37">
                  <c:v>2919.19625</c:v>
                </c:pt>
                <c:pt idx="38">
                  <c:v>3046.6214200000004</c:v>
                </c:pt>
                <c:pt idx="39">
                  <c:v>3264.4100800000001</c:v>
                </c:pt>
                <c:pt idx="40">
                  <c:v>3245.40625</c:v>
                </c:pt>
                <c:pt idx="41">
                  <c:v>3225.5279700000001</c:v>
                </c:pt>
                <c:pt idx="42">
                  <c:v>3251.0740900000001</c:v>
                </c:pt>
                <c:pt idx="43">
                  <c:v>3391.7438699999998</c:v>
                </c:pt>
                <c:pt idx="44">
                  <c:v>3417.3001199999999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670-41F3-8D77-6447B958E614}"/>
            </c:ext>
          </c:extLst>
        </c:ser>
        <c:ser>
          <c:idx val="6"/>
          <c:order val="5"/>
          <c:tx>
            <c:strRef>
              <c:f>データ!$I$5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dLbls>
            <c:dLbl>
              <c:idx val="43"/>
              <c:layout>
                <c:manualLayout>
                  <c:x val="6.1635741049562077E-2"/>
                  <c:y val="6.7170445004198151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8%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70-41F3-8D77-6447B958E6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データ!$C$6:$C$50</c:f>
              <c:numCache>
                <c:formatCode>General</c:formatCode>
                <c:ptCount val="45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</c:numCache>
            </c:numRef>
          </c:cat>
          <c:val>
            <c:numRef>
              <c:f>データ!$I$6:$I$50</c:f>
              <c:numCache>
                <c:formatCode>#,##0_ </c:formatCode>
                <c:ptCount val="45"/>
                <c:pt idx="0">
                  <c:v>1945.0759000000016</c:v>
                </c:pt>
                <c:pt idx="1">
                  <c:v>2033.5478399999993</c:v>
                </c:pt>
                <c:pt idx="2">
                  <c:v>2191.8190300000024</c:v>
                </c:pt>
                <c:pt idx="3">
                  <c:v>2133.9186999999965</c:v>
                </c:pt>
                <c:pt idx="4">
                  <c:v>2223.8338600000006</c:v>
                </c:pt>
                <c:pt idx="5">
                  <c:v>2253.666299999999</c:v>
                </c:pt>
                <c:pt idx="6">
                  <c:v>2339.9977899999976</c:v>
                </c:pt>
                <c:pt idx="7">
                  <c:v>2475.506989999998</c:v>
                </c:pt>
                <c:pt idx="8">
                  <c:v>2579.6378200000036</c:v>
                </c:pt>
                <c:pt idx="9">
                  <c:v>2544.6970599999986</c:v>
                </c:pt>
                <c:pt idx="10">
                  <c:v>2471.9911299999985</c:v>
                </c:pt>
                <c:pt idx="11">
                  <c:v>2394.6859500000028</c:v>
                </c:pt>
                <c:pt idx="12">
                  <c:v>2417.1287800000009</c:v>
                </c:pt>
                <c:pt idx="13">
                  <c:v>2451.0396600000004</c:v>
                </c:pt>
                <c:pt idx="14">
                  <c:v>2486.7449699999997</c:v>
                </c:pt>
                <c:pt idx="15">
                  <c:v>2536.5661900000014</c:v>
                </c:pt>
                <c:pt idx="16">
                  <c:v>2608.6766500000049</c:v>
                </c:pt>
                <c:pt idx="17">
                  <c:v>2653.1333400000003</c:v>
                </c:pt>
                <c:pt idx="18">
                  <c:v>2615.0587799999994</c:v>
                </c:pt>
                <c:pt idx="19">
                  <c:v>2255.3163999999997</c:v>
                </c:pt>
                <c:pt idx="20">
                  <c:v>2323.5678600000065</c:v>
                </c:pt>
                <c:pt idx="21">
                  <c:v>2208.3047400000069</c:v>
                </c:pt>
                <c:pt idx="22">
                  <c:v>2167.1865399999988</c:v>
                </c:pt>
                <c:pt idx="23">
                  <c:v>2225.8938099999978</c:v>
                </c:pt>
                <c:pt idx="24">
                  <c:v>2253.1114500000003</c:v>
                </c:pt>
                <c:pt idx="25">
                  <c:v>2226.5156600000009</c:v>
                </c:pt>
                <c:pt idx="26">
                  <c:v>2345.8096200000036</c:v>
                </c:pt>
                <c:pt idx="27">
                  <c:v>2359.3487299999942</c:v>
                </c:pt>
                <c:pt idx="28">
                  <c:v>2393.3230199999998</c:v>
                </c:pt>
                <c:pt idx="29">
                  <c:v>2240.52808</c:v>
                </c:pt>
                <c:pt idx="30">
                  <c:v>2318.9376099999972</c:v>
                </c:pt>
                <c:pt idx="31">
                  <c:v>2337.8558100000009</c:v>
                </c:pt>
                <c:pt idx="32">
                  <c:v>2393.2369399999916</c:v>
                </c:pt>
                <c:pt idx="33">
                  <c:v>2534.2274400000024</c:v>
                </c:pt>
                <c:pt idx="34">
                  <c:v>2611.5342899999996</c:v>
                </c:pt>
                <c:pt idx="35">
                  <c:v>2657.7298599999922</c:v>
                </c:pt>
                <c:pt idx="36">
                  <c:v>2677.4800699999978</c:v>
                </c:pt>
                <c:pt idx="37">
                  <c:v>2574.2829999999994</c:v>
                </c:pt>
                <c:pt idx="38">
                  <c:v>2455.7107400000059</c:v>
                </c:pt>
                <c:pt idx="39">
                  <c:v>2483.8376400000016</c:v>
                </c:pt>
                <c:pt idx="40">
                  <c:v>2485.3910700000015</c:v>
                </c:pt>
                <c:pt idx="41">
                  <c:v>2502.9559900000058</c:v>
                </c:pt>
                <c:pt idx="42">
                  <c:v>2508.2995199999968</c:v>
                </c:pt>
                <c:pt idx="43">
                  <c:v>2502.6803000000036</c:v>
                </c:pt>
                <c:pt idx="44">
                  <c:v>2514.7538600000007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670-41F3-8D77-6447B958E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overlap val="100"/>
        <c:axId val="255683968"/>
        <c:axId val="244728960"/>
      </c:barChart>
      <c:catAx>
        <c:axId val="255683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4728960"/>
        <c:crosses val="autoZero"/>
        <c:auto val="1"/>
        <c:lblAlgn val="ctr"/>
        <c:lblOffset val="50"/>
        <c:tickLblSkip val="1"/>
        <c:tickMarkSkip val="2"/>
        <c:noMultiLvlLbl val="0"/>
      </c:catAx>
      <c:valAx>
        <c:axId val="244728960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556839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2326625037146151"/>
          <c:y val="0.25919382243466416"/>
          <c:w val="0.16331093320105458"/>
          <c:h val="0.4010075566750629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33" r="0.75000000000000133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114299</xdr:colOff>
      <xdr:row>4</xdr:row>
      <xdr:rowOff>152400</xdr:rowOff>
    </xdr:from>
    <xdr:to>
      <xdr:col>11</xdr:col>
      <xdr:colOff>266700</xdr:colOff>
      <xdr:row>26</xdr:row>
      <xdr:rowOff>161925</xdr:rowOff>
    </xdr:to>
    <xdr:grpSp>
      <xdr:nvGrpSpPr>
        <xdr:cNvPr id="7235" name="グループ化 3">
          <a:extLst>
            <a:ext uri="{FF2B5EF4-FFF2-40B4-BE49-F238E27FC236}">
              <a16:creationId xmlns:a16="http://schemas.microsoft.com/office/drawing/2014/main" id="{00000000-0008-0000-0000-0000431C0000}"/>
            </a:ext>
          </a:extLst>
        </xdr:cNvPr>
        <xdr:cNvGrpSpPr>
          <a:grpSpLocks/>
        </xdr:cNvGrpSpPr>
      </xdr:nvGrpSpPr>
      <xdr:grpSpPr bwMode="auto">
        <a:xfrm>
          <a:off x="228599" y="466725"/>
          <a:ext cx="5676901" cy="3781425"/>
          <a:chOff x="152400" y="314325"/>
          <a:chExt cx="5687279" cy="3781425"/>
        </a:xfrm>
      </xdr:grpSpPr>
      <xdr:graphicFrame macro="">
        <xdr:nvGraphicFramePr>
          <xdr:cNvPr id="7236" name="Chart 1028">
            <a:extLst>
              <a:ext uri="{FF2B5EF4-FFF2-40B4-BE49-F238E27FC236}">
                <a16:creationId xmlns:a16="http://schemas.microsoft.com/office/drawing/2014/main" id="{00000000-0008-0000-0000-0000441C0000}"/>
              </a:ext>
            </a:extLst>
          </xdr:cNvPr>
          <xdr:cNvGraphicFramePr>
            <a:graphicFrameLocks/>
          </xdr:cNvGraphicFramePr>
        </xdr:nvGraphicFramePr>
        <xdr:xfrm>
          <a:off x="152400" y="314325"/>
          <a:ext cx="5687279" cy="37814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4371156" y="3838575"/>
            <a:ext cx="55245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（年）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1.76152E-7</cdr:x>
      <cdr:y>0.04271</cdr:y>
    </cdr:from>
    <cdr:to>
      <cdr:x>0.25336</cdr:x>
      <cdr:y>0.11083</cdr:y>
    </cdr:to>
    <cdr:sp macro="" textlink="">
      <cdr:nvSpPr>
        <cdr:cNvPr id="4710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" y="161509"/>
          <a:ext cx="1438275" cy="257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万石油換算バレル）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C1:C29"/>
  <sheetViews>
    <sheetView showGridLines="0" tabSelected="1" zoomScaleNormal="100" zoomScaleSheetLayoutView="100" workbookViewId="0">
      <selection activeCell="P15" sqref="P15"/>
    </sheetView>
  </sheetViews>
  <sheetFormatPr defaultRowHeight="13.5"/>
  <cols>
    <col min="1" max="2" width="0.85546875" style="1" customWidth="1"/>
    <col min="3" max="3" width="9.140625" style="1"/>
    <col min="4" max="6" width="9.28515625" style="1" customWidth="1"/>
    <col min="7" max="7" width="9.140625" style="1"/>
    <col min="8" max="8" width="9.28515625" style="1" customWidth="1"/>
    <col min="9" max="16384" width="9.140625" style="1"/>
  </cols>
  <sheetData>
    <row r="1" spans="3:3" ht="4.5" customHeight="1"/>
    <row r="2" spans="3:3" ht="4.5" customHeight="1"/>
    <row r="3" spans="3:3">
      <c r="C3" s="91" t="s">
        <v>82</v>
      </c>
    </row>
    <row r="4" spans="3:3" ht="2.25" customHeight="1"/>
    <row r="5" spans="3:3" ht="13.5" customHeight="1"/>
    <row r="28" spans="3:3" ht="14.25">
      <c r="C28" s="2"/>
    </row>
    <row r="29" spans="3:3">
      <c r="C29" s="3" t="s">
        <v>81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52"/>
  <sheetViews>
    <sheetView showGridLines="0" zoomScaleNormal="100" zoomScaleSheetLayoutView="100" workbookViewId="0">
      <pane xSplit="3" ySplit="5" topLeftCell="D24" activePane="bottomRight" state="frozen"/>
      <selection pane="topRight" activeCell="D1" sqref="D1"/>
      <selection pane="bottomLeft" activeCell="A6" sqref="A6"/>
      <selection pane="bottomRight" activeCell="G36" sqref="G36"/>
    </sheetView>
  </sheetViews>
  <sheetFormatPr defaultRowHeight="12"/>
  <cols>
    <col min="1" max="2" width="0.85546875" style="2" customWidth="1"/>
    <col min="3" max="10" width="10.7109375" style="2" customWidth="1"/>
    <col min="11" max="12" width="0.85546875" style="2" customWidth="1"/>
    <col min="13" max="19" width="9.85546875" style="2" bestFit="1" customWidth="1"/>
    <col min="20" max="21" width="0.85546875" style="2" customWidth="1"/>
    <col min="22" max="44" width="9.85546875" style="2" bestFit="1" customWidth="1"/>
    <col min="45" max="16384" width="9.140625" style="2"/>
  </cols>
  <sheetData>
    <row r="1" spans="2:19" ht="4.5" customHeight="1"/>
    <row r="2" spans="2:19" ht="4.5" customHeight="1"/>
    <row r="3" spans="2:19" ht="12" customHeight="1">
      <c r="C3" s="48" t="s">
        <v>82</v>
      </c>
      <c r="J3" s="78" t="s">
        <v>80</v>
      </c>
    </row>
    <row r="4" spans="2:19" ht="2.25" customHeight="1">
      <c r="I4" s="43"/>
    </row>
    <row r="5" spans="2:19">
      <c r="C5" s="49" t="s">
        <v>70</v>
      </c>
      <c r="D5" s="54" t="s">
        <v>0</v>
      </c>
      <c r="E5" s="55" t="s">
        <v>1</v>
      </c>
      <c r="F5" s="55" t="s">
        <v>2</v>
      </c>
      <c r="G5" s="55" t="s">
        <v>3</v>
      </c>
      <c r="H5" s="55" t="s">
        <v>4</v>
      </c>
      <c r="I5" s="55" t="s">
        <v>5</v>
      </c>
      <c r="J5" s="56" t="s">
        <v>6</v>
      </c>
      <c r="M5" s="54" t="s">
        <v>0</v>
      </c>
      <c r="N5" s="55" t="s">
        <v>1</v>
      </c>
      <c r="O5" s="55" t="s">
        <v>2</v>
      </c>
      <c r="P5" s="55" t="s">
        <v>3</v>
      </c>
      <c r="Q5" s="55" t="s">
        <v>4</v>
      </c>
      <c r="R5" s="55" t="s">
        <v>5</v>
      </c>
      <c r="S5" s="56" t="s">
        <v>6</v>
      </c>
    </row>
    <row r="6" spans="2:19">
      <c r="B6" s="45"/>
      <c r="C6" s="50">
        <v>1971</v>
      </c>
      <c r="D6" s="57">
        <f>データ2!O$7</f>
        <v>7187.5939799999996</v>
      </c>
      <c r="E6" s="58">
        <f>データ2!O$8</f>
        <v>3231.06943</v>
      </c>
      <c r="F6" s="58">
        <f>データ2!O$9</f>
        <v>1699.1328699999999</v>
      </c>
      <c r="G6" s="58">
        <f>データ2!O$10</f>
        <v>1022.8444800000001</v>
      </c>
      <c r="H6" s="58">
        <f>データ2!O$11</f>
        <v>820.60874000000013</v>
      </c>
      <c r="I6" s="58">
        <f>データ2!O$12</f>
        <v>1945.0759000000016</v>
      </c>
      <c r="J6" s="59">
        <f>データ2!O$13</f>
        <v>15906.3254</v>
      </c>
      <c r="K6" s="7"/>
      <c r="L6" s="46"/>
      <c r="M6" s="79">
        <f>D6/$J6</f>
        <v>0.45187017109558186</v>
      </c>
      <c r="N6" s="80">
        <f t="shared" ref="N6:S21" si="0">E6/$J6</f>
        <v>0.2031311034288284</v>
      </c>
      <c r="O6" s="80">
        <f t="shared" si="0"/>
        <v>0.10682120648682315</v>
      </c>
      <c r="P6" s="80">
        <f t="shared" si="0"/>
        <v>6.4304259738078795E-2</v>
      </c>
      <c r="Q6" s="80">
        <f t="shared" si="0"/>
        <v>5.1590088808317738E-2</v>
      </c>
      <c r="R6" s="80">
        <f t="shared" si="0"/>
        <v>0.12228317044237015</v>
      </c>
      <c r="S6" s="81">
        <f t="shared" si="0"/>
        <v>1</v>
      </c>
    </row>
    <row r="7" spans="2:19">
      <c r="B7" s="45"/>
      <c r="C7" s="51"/>
      <c r="D7" s="60">
        <f>データ2!P$7</f>
        <v>7652.7082799999998</v>
      </c>
      <c r="E7" s="61">
        <f>データ2!P$8</f>
        <v>3356.8803499999999</v>
      </c>
      <c r="F7" s="61">
        <f>データ2!P$9</f>
        <v>1801.5721300000002</v>
      </c>
      <c r="G7" s="61">
        <f>データ2!P$10</f>
        <v>1106.00406</v>
      </c>
      <c r="H7" s="61">
        <f>データ2!P$11</f>
        <v>944.63357000000008</v>
      </c>
      <c r="I7" s="61">
        <f>データ2!P$12</f>
        <v>2033.5478399999993</v>
      </c>
      <c r="J7" s="62">
        <f>データ2!P$13</f>
        <v>16895.346229999999</v>
      </c>
      <c r="K7" s="7"/>
      <c r="L7" s="46"/>
      <c r="M7" s="82">
        <f t="shared" ref="M7:M49" si="1">D7/$J7</f>
        <v>0.45294770381275579</v>
      </c>
      <c r="N7" s="83">
        <f t="shared" si="0"/>
        <v>0.19868668592534669</v>
      </c>
      <c r="O7" s="83">
        <f t="shared" si="0"/>
        <v>0.10663126434195604</v>
      </c>
      <c r="P7" s="83">
        <f t="shared" si="0"/>
        <v>6.546205357047602E-2</v>
      </c>
      <c r="Q7" s="83">
        <f t="shared" si="0"/>
        <v>5.5910873748338696E-2</v>
      </c>
      <c r="R7" s="83">
        <f t="shared" si="0"/>
        <v>0.12036141860112679</v>
      </c>
      <c r="S7" s="84">
        <f t="shared" si="0"/>
        <v>1</v>
      </c>
    </row>
    <row r="8" spans="2:19">
      <c r="B8" s="45"/>
      <c r="C8" s="51"/>
      <c r="D8" s="60">
        <f>データ2!Q$7</f>
        <v>8146.2233999999999</v>
      </c>
      <c r="E8" s="61">
        <f>データ2!Q$8</f>
        <v>3572.3981300000005</v>
      </c>
      <c r="F8" s="61">
        <f>データ2!Q$9</f>
        <v>1841.3039000000001</v>
      </c>
      <c r="G8" s="61">
        <f>データ2!Q$10</f>
        <v>1147.4601600000003</v>
      </c>
      <c r="H8" s="61">
        <f>データ2!Q$11</f>
        <v>1060.7532799999999</v>
      </c>
      <c r="I8" s="61">
        <f>データ2!Q$12</f>
        <v>2191.8190300000024</v>
      </c>
      <c r="J8" s="62">
        <f>データ2!Q$13</f>
        <v>17959.957900000005</v>
      </c>
      <c r="K8" s="7"/>
      <c r="L8" s="46"/>
      <c r="M8" s="82">
        <f t="shared" si="1"/>
        <v>0.45357697636919281</v>
      </c>
      <c r="N8" s="83">
        <f t="shared" si="0"/>
        <v>0.19890904811085328</v>
      </c>
      <c r="O8" s="83">
        <f t="shared" si="0"/>
        <v>0.10252272918746651</v>
      </c>
      <c r="P8" s="83">
        <f t="shared" si="0"/>
        <v>6.3889913684040428E-2</v>
      </c>
      <c r="Q8" s="83">
        <f t="shared" si="0"/>
        <v>5.9062125084380052E-2</v>
      </c>
      <c r="R8" s="83">
        <f t="shared" si="0"/>
        <v>0.12203920756406683</v>
      </c>
      <c r="S8" s="84">
        <f t="shared" si="0"/>
        <v>1</v>
      </c>
    </row>
    <row r="9" spans="2:19">
      <c r="B9" s="45"/>
      <c r="C9" s="51"/>
      <c r="D9" s="60">
        <f>データ2!R$7</f>
        <v>8085.7270200000012</v>
      </c>
      <c r="E9" s="61">
        <f>データ2!R$8</f>
        <v>3547.0021100000004</v>
      </c>
      <c r="F9" s="61">
        <f>データ2!R$9</f>
        <v>1698.7810999999999</v>
      </c>
      <c r="G9" s="61">
        <f>データ2!R$10</f>
        <v>1049.40192</v>
      </c>
      <c r="H9" s="61">
        <f>データ2!R$11</f>
        <v>1057.2020100000002</v>
      </c>
      <c r="I9" s="61">
        <f>データ2!R$12</f>
        <v>2133.9186999999965</v>
      </c>
      <c r="J9" s="62">
        <f>データ2!R$13</f>
        <v>17572.032859999999</v>
      </c>
      <c r="K9" s="7"/>
      <c r="L9" s="46"/>
      <c r="M9" s="82">
        <f t="shared" si="1"/>
        <v>0.46014750168182883</v>
      </c>
      <c r="N9" s="83">
        <f t="shared" si="0"/>
        <v>0.20185496682482304</v>
      </c>
      <c r="O9" s="83">
        <f t="shared" si="0"/>
        <v>9.6675274485003432E-2</v>
      </c>
      <c r="P9" s="83">
        <f t="shared" si="0"/>
        <v>5.9720006692498301E-2</v>
      </c>
      <c r="Q9" s="83">
        <f t="shared" si="0"/>
        <v>6.0163898987837437E-2</v>
      </c>
      <c r="R9" s="83">
        <f t="shared" si="0"/>
        <v>0.12143835132800887</v>
      </c>
      <c r="S9" s="84">
        <f t="shared" si="0"/>
        <v>1</v>
      </c>
    </row>
    <row r="10" spans="2:19">
      <c r="B10" s="45"/>
      <c r="C10" s="51">
        <v>1975</v>
      </c>
      <c r="D10" s="60">
        <f>データ2!S$7</f>
        <v>8329.5000600000003</v>
      </c>
      <c r="E10" s="61">
        <f>データ2!S$8</f>
        <v>3374.6255500000007</v>
      </c>
      <c r="F10" s="61">
        <f>データ2!S$9</f>
        <v>1716.66428</v>
      </c>
      <c r="G10" s="61">
        <f>データ2!S$10</f>
        <v>979.01034000000016</v>
      </c>
      <c r="H10" s="61">
        <f>データ2!S$11</f>
        <v>965.41930000000002</v>
      </c>
      <c r="I10" s="61">
        <f>データ2!S$12</f>
        <v>2223.8338600000006</v>
      </c>
      <c r="J10" s="62">
        <f>データ2!S$13</f>
        <v>17589.053390000001</v>
      </c>
      <c r="K10" s="7"/>
      <c r="L10" s="46"/>
      <c r="M10" s="82">
        <f t="shared" si="1"/>
        <v>0.47356158829648082</v>
      </c>
      <c r="N10" s="83">
        <f t="shared" si="0"/>
        <v>0.19185941819464797</v>
      </c>
      <c r="O10" s="83">
        <f t="shared" si="0"/>
        <v>9.7598446143553369E-2</v>
      </c>
      <c r="P10" s="83">
        <f t="shared" si="0"/>
        <v>5.566020628242576E-2</v>
      </c>
      <c r="Q10" s="83">
        <f t="shared" si="0"/>
        <v>5.4887507507872767E-2</v>
      </c>
      <c r="R10" s="83">
        <f t="shared" si="0"/>
        <v>0.12643283357501939</v>
      </c>
      <c r="S10" s="84">
        <f t="shared" si="0"/>
        <v>1</v>
      </c>
    </row>
    <row r="11" spans="2:19">
      <c r="B11" s="45"/>
      <c r="C11" s="51"/>
      <c r="D11" s="60">
        <f>データ2!T$7</f>
        <v>8712.2767199999998</v>
      </c>
      <c r="E11" s="61">
        <f>データ2!T$8</f>
        <v>3604.7819300000001</v>
      </c>
      <c r="F11" s="61">
        <f>データ2!T$9</f>
        <v>1826.9724700000002</v>
      </c>
      <c r="G11" s="61">
        <f>データ2!T$10</f>
        <v>1086.4131600000003</v>
      </c>
      <c r="H11" s="61">
        <f>データ2!T$11</f>
        <v>1100.9243599999998</v>
      </c>
      <c r="I11" s="61">
        <f>データ2!T$12</f>
        <v>2253.666299999999</v>
      </c>
      <c r="J11" s="62">
        <f>データ2!T$13</f>
        <v>18585.034939999998</v>
      </c>
      <c r="K11" s="7"/>
      <c r="L11" s="46"/>
      <c r="M11" s="82">
        <f t="shared" si="1"/>
        <v>0.4687791412890398</v>
      </c>
      <c r="N11" s="83">
        <f t="shared" si="0"/>
        <v>0.19396153634565083</v>
      </c>
      <c r="O11" s="83">
        <f t="shared" si="0"/>
        <v>9.8303418632152459E-2</v>
      </c>
      <c r="P11" s="83">
        <f t="shared" si="0"/>
        <v>5.8456342078848977E-2</v>
      </c>
      <c r="Q11" s="83">
        <f t="shared" si="0"/>
        <v>5.923714233275474E-2</v>
      </c>
      <c r="R11" s="83">
        <f t="shared" si="0"/>
        <v>0.12126241932155331</v>
      </c>
      <c r="S11" s="84">
        <f t="shared" si="0"/>
        <v>1</v>
      </c>
    </row>
    <row r="12" spans="2:19">
      <c r="B12" s="45"/>
      <c r="C12" s="51"/>
      <c r="D12" s="60">
        <f>データ2!U$7</f>
        <v>9043.1594400000013</v>
      </c>
      <c r="E12" s="61">
        <f>データ2!U$8</f>
        <v>3857.4606600000002</v>
      </c>
      <c r="F12" s="61">
        <f>データ2!U$9</f>
        <v>1804.7721100000001</v>
      </c>
      <c r="G12" s="61">
        <f>データ2!U$10</f>
        <v>1076.4142199999999</v>
      </c>
      <c r="H12" s="61">
        <f>データ2!U$11</f>
        <v>1176.7837000000002</v>
      </c>
      <c r="I12" s="61">
        <f>データ2!U$12</f>
        <v>2339.9977899999976</v>
      </c>
      <c r="J12" s="62">
        <f>データ2!U$13</f>
        <v>19298.587920000002</v>
      </c>
      <c r="K12" s="7"/>
      <c r="L12" s="46"/>
      <c r="M12" s="82">
        <f t="shared" si="1"/>
        <v>0.4685917683452977</v>
      </c>
      <c r="N12" s="83">
        <f t="shared" si="0"/>
        <v>0.19988305237619686</v>
      </c>
      <c r="O12" s="83">
        <f t="shared" si="0"/>
        <v>9.3518350538467784E-2</v>
      </c>
      <c r="P12" s="83">
        <f t="shared" si="0"/>
        <v>5.5776838412330831E-2</v>
      </c>
      <c r="Q12" s="83">
        <f t="shared" si="0"/>
        <v>6.0977710124606885E-2</v>
      </c>
      <c r="R12" s="83">
        <f t="shared" si="0"/>
        <v>0.12125228020309982</v>
      </c>
      <c r="S12" s="84">
        <f t="shared" si="0"/>
        <v>1</v>
      </c>
    </row>
    <row r="13" spans="2:19">
      <c r="B13" s="45"/>
      <c r="C13" s="51"/>
      <c r="D13" s="60">
        <f>データ2!V$7</f>
        <v>9460.5932400000002</v>
      </c>
      <c r="E13" s="61">
        <f>データ2!V$8</f>
        <v>3823.7010399999999</v>
      </c>
      <c r="F13" s="61">
        <f>データ2!V$9</f>
        <v>1849.0930300000002</v>
      </c>
      <c r="G13" s="61">
        <f>データ2!V$10</f>
        <v>1122.8498400000001</v>
      </c>
      <c r="H13" s="61">
        <f>データ2!V$11</f>
        <v>1227.9909500000001</v>
      </c>
      <c r="I13" s="61">
        <f>データ2!V$12</f>
        <v>2475.506989999998</v>
      </c>
      <c r="J13" s="62">
        <f>データ2!V$13</f>
        <v>19959.735089999998</v>
      </c>
      <c r="K13" s="7"/>
      <c r="L13" s="46"/>
      <c r="M13" s="82">
        <f t="shared" si="1"/>
        <v>0.47398390796979267</v>
      </c>
      <c r="N13" s="83">
        <f t="shared" si="0"/>
        <v>0.19157073091194018</v>
      </c>
      <c r="O13" s="83">
        <f t="shared" si="0"/>
        <v>9.2641160900297323E-2</v>
      </c>
      <c r="P13" s="83">
        <f t="shared" si="0"/>
        <v>5.625574863278409E-2</v>
      </c>
      <c r="Q13" s="83">
        <f t="shared" si="0"/>
        <v>6.1523409226770465E-2</v>
      </c>
      <c r="R13" s="83">
        <f t="shared" si="0"/>
        <v>0.1240250423584153</v>
      </c>
      <c r="S13" s="84">
        <f t="shared" si="0"/>
        <v>1</v>
      </c>
    </row>
    <row r="14" spans="2:19">
      <c r="B14" s="45"/>
      <c r="C14" s="51"/>
      <c r="D14" s="60">
        <f>データ2!W$7</f>
        <v>9617.6556</v>
      </c>
      <c r="E14" s="61">
        <f>データ2!W$8</f>
        <v>4083.1757499999999</v>
      </c>
      <c r="F14" s="61">
        <f>データ2!W$9</f>
        <v>1750.6357900000003</v>
      </c>
      <c r="G14" s="61">
        <f>データ2!W$10</f>
        <v>1049.0986800000001</v>
      </c>
      <c r="H14" s="61">
        <f>データ2!W$11</f>
        <v>1274.57447</v>
      </c>
      <c r="I14" s="61">
        <f>データ2!W$12</f>
        <v>2579.6378200000036</v>
      </c>
      <c r="J14" s="62">
        <f>データ2!W$13</f>
        <v>20354.778110000003</v>
      </c>
      <c r="K14" s="7"/>
      <c r="L14" s="46"/>
      <c r="M14" s="82">
        <f t="shared" si="1"/>
        <v>0.47250112715672332</v>
      </c>
      <c r="N14" s="83">
        <f t="shared" si="0"/>
        <v>0.20060035672872287</v>
      </c>
      <c r="O14" s="83">
        <f t="shared" si="0"/>
        <v>8.600613480232136E-2</v>
      </c>
      <c r="P14" s="83">
        <f t="shared" si="0"/>
        <v>5.1540659118489401E-2</v>
      </c>
      <c r="Q14" s="83">
        <f t="shared" si="0"/>
        <v>6.261794960927726E-2</v>
      </c>
      <c r="R14" s="83">
        <f t="shared" si="0"/>
        <v>0.12673377258446583</v>
      </c>
      <c r="S14" s="84">
        <f t="shared" si="0"/>
        <v>1</v>
      </c>
    </row>
    <row r="15" spans="2:19">
      <c r="B15" s="45"/>
      <c r="C15" s="51">
        <v>1980</v>
      </c>
      <c r="D15" s="60">
        <f>データ2!X$7</f>
        <v>9497.2852800000019</v>
      </c>
      <c r="E15" s="61">
        <f>データ2!X$8</f>
        <v>3774.7908299999999</v>
      </c>
      <c r="F15" s="61">
        <f>データ2!X$9</f>
        <v>1579.22084</v>
      </c>
      <c r="G15" s="61">
        <f>データ2!X$10</f>
        <v>940.29138</v>
      </c>
      <c r="H15" s="61">
        <f>データ2!X$11</f>
        <v>1167.2394100000001</v>
      </c>
      <c r="I15" s="61">
        <f>データ2!X$12</f>
        <v>2544.6970599999986</v>
      </c>
      <c r="J15" s="62">
        <f>データ2!X$13</f>
        <v>19503.524799999999</v>
      </c>
      <c r="K15" s="7"/>
      <c r="L15" s="46"/>
      <c r="M15" s="82">
        <f t="shared" si="1"/>
        <v>0.48695224977999885</v>
      </c>
      <c r="N15" s="83">
        <f t="shared" si="0"/>
        <v>0.19354403210234081</v>
      </c>
      <c r="O15" s="83">
        <f t="shared" si="0"/>
        <v>8.0971047859000334E-2</v>
      </c>
      <c r="P15" s="83">
        <f t="shared" si="0"/>
        <v>4.8211356133943548E-2</v>
      </c>
      <c r="Q15" s="83">
        <f t="shared" si="0"/>
        <v>5.9847613288855364E-2</v>
      </c>
      <c r="R15" s="83">
        <f t="shared" si="0"/>
        <v>0.13047370083586116</v>
      </c>
      <c r="S15" s="84">
        <f t="shared" si="0"/>
        <v>1</v>
      </c>
    </row>
    <row r="16" spans="2:19">
      <c r="B16" s="45"/>
      <c r="C16" s="51"/>
      <c r="D16" s="60">
        <f>データ2!Y$7</f>
        <v>9467.9029200000004</v>
      </c>
      <c r="E16" s="61">
        <f>データ2!Y$8</f>
        <v>3402.93273</v>
      </c>
      <c r="F16" s="61">
        <f>データ2!Y$9</f>
        <v>1488.3771700000002</v>
      </c>
      <c r="G16" s="61">
        <f>データ2!Y$10</f>
        <v>872.13420000000008</v>
      </c>
      <c r="H16" s="61">
        <f>データ2!Y$11</f>
        <v>1159.10545</v>
      </c>
      <c r="I16" s="61">
        <f>データ2!Y$12</f>
        <v>2471.9911299999985</v>
      </c>
      <c r="J16" s="62">
        <f>データ2!Y$13</f>
        <v>18862.443599999999</v>
      </c>
      <c r="K16" s="7"/>
      <c r="L16" s="46"/>
      <c r="M16" s="82">
        <f t="shared" si="1"/>
        <v>0.50194466426396633</v>
      </c>
      <c r="N16" s="83">
        <f t="shared" si="0"/>
        <v>0.18040784121946959</v>
      </c>
      <c r="O16" s="83">
        <f t="shared" si="0"/>
        <v>7.890691161562971E-2</v>
      </c>
      <c r="P16" s="83">
        <f t="shared" si="0"/>
        <v>4.6236543816624065E-2</v>
      </c>
      <c r="Q16" s="83">
        <f t="shared" si="0"/>
        <v>6.1450439539021344E-2</v>
      </c>
      <c r="R16" s="83">
        <f t="shared" si="0"/>
        <v>0.13105359954528897</v>
      </c>
      <c r="S16" s="84">
        <f t="shared" si="0"/>
        <v>1</v>
      </c>
    </row>
    <row r="17" spans="2:19">
      <c r="B17" s="45"/>
      <c r="C17" s="51"/>
      <c r="D17" s="60">
        <f>データ2!Z$7</f>
        <v>9399.4105799999998</v>
      </c>
      <c r="E17" s="61">
        <f>データ2!Z$8</f>
        <v>3305.6787100000006</v>
      </c>
      <c r="F17" s="61">
        <f>データ2!Z$9</f>
        <v>1451.4537100000002</v>
      </c>
      <c r="G17" s="61">
        <f>データ2!Z$10</f>
        <v>811.53408000000013</v>
      </c>
      <c r="H17" s="61">
        <f>データ2!Z$11</f>
        <v>1094.30286</v>
      </c>
      <c r="I17" s="61">
        <f>データ2!Z$12</f>
        <v>2394.6859500000028</v>
      </c>
      <c r="J17" s="62">
        <f>データ2!Z$13</f>
        <v>18457.065890000002</v>
      </c>
      <c r="K17" s="7"/>
      <c r="L17" s="46"/>
      <c r="M17" s="82">
        <f t="shared" si="1"/>
        <v>0.50925811480645899</v>
      </c>
      <c r="N17" s="83">
        <f t="shared" si="0"/>
        <v>0.17910098656531373</v>
      </c>
      <c r="O17" s="83">
        <f t="shared" si="0"/>
        <v>7.8639460824940471E-2</v>
      </c>
      <c r="P17" s="83">
        <f t="shared" si="0"/>
        <v>4.3968748057603646E-2</v>
      </c>
      <c r="Q17" s="83">
        <f t="shared" si="0"/>
        <v>5.9289101882271059E-2</v>
      </c>
      <c r="R17" s="83">
        <f t="shared" si="0"/>
        <v>0.12974358786341217</v>
      </c>
      <c r="S17" s="84">
        <f t="shared" si="0"/>
        <v>1</v>
      </c>
    </row>
    <row r="18" spans="2:19">
      <c r="B18" s="45"/>
      <c r="C18" s="51"/>
      <c r="D18" s="60">
        <f>データ2!AA$7</f>
        <v>9519.0307800000028</v>
      </c>
      <c r="E18" s="61">
        <f>データ2!AA$8</f>
        <v>3049.6140100000007</v>
      </c>
      <c r="F18" s="61">
        <f>データ2!AA$9</f>
        <v>1437.0657699999999</v>
      </c>
      <c r="G18" s="61">
        <f>データ2!AA$10</f>
        <v>824.15778999999998</v>
      </c>
      <c r="H18" s="61">
        <f>データ2!AA$11</f>
        <v>1145.1422700000001</v>
      </c>
      <c r="I18" s="61">
        <f>データ2!AA$12</f>
        <v>2417.1287800000009</v>
      </c>
      <c r="J18" s="62">
        <f>データ2!AA$13</f>
        <v>18392.139400000004</v>
      </c>
      <c r="K18" s="7"/>
      <c r="L18" s="46"/>
      <c r="M18" s="82">
        <f t="shared" si="1"/>
        <v>0.51755973424168378</v>
      </c>
      <c r="N18" s="83">
        <f t="shared" si="0"/>
        <v>0.16581072727189095</v>
      </c>
      <c r="O18" s="83">
        <f t="shared" si="0"/>
        <v>7.8134780231167655E-2</v>
      </c>
      <c r="P18" s="83">
        <f t="shared" si="0"/>
        <v>4.4810327503281094E-2</v>
      </c>
      <c r="Q18" s="83">
        <f t="shared" si="0"/>
        <v>6.226259192011125E-2</v>
      </c>
      <c r="R18" s="83">
        <f t="shared" si="0"/>
        <v>0.13142183883186534</v>
      </c>
      <c r="S18" s="84">
        <f t="shared" si="0"/>
        <v>1</v>
      </c>
    </row>
    <row r="19" spans="2:19">
      <c r="B19" s="45"/>
      <c r="C19" s="51"/>
      <c r="D19" s="60">
        <f>データ2!AB$7</f>
        <v>9788.1483000000007</v>
      </c>
      <c r="E19" s="61">
        <f>データ2!AB$8</f>
        <v>2947.85979</v>
      </c>
      <c r="F19" s="61">
        <f>データ2!AB$9</f>
        <v>1492.1277700000003</v>
      </c>
      <c r="G19" s="61">
        <f>データ2!AB$10</f>
        <v>834.22204999999997</v>
      </c>
      <c r="H19" s="61">
        <f>データ2!AB$11</f>
        <v>1226.94145</v>
      </c>
      <c r="I19" s="61">
        <f>データ2!AB$12</f>
        <v>2451.0396600000004</v>
      </c>
      <c r="J19" s="62">
        <f>データ2!AB$13</f>
        <v>18740.339020000003</v>
      </c>
      <c r="K19" s="7"/>
      <c r="L19" s="46"/>
      <c r="M19" s="82">
        <f t="shared" si="1"/>
        <v>0.52230369416230549</v>
      </c>
      <c r="N19" s="83">
        <f t="shared" si="0"/>
        <v>0.15730023810423038</v>
      </c>
      <c r="O19" s="83">
        <f t="shared" si="0"/>
        <v>7.9621172723053552E-2</v>
      </c>
      <c r="P19" s="83">
        <f t="shared" si="0"/>
        <v>4.4514779007450413E-2</v>
      </c>
      <c r="Q19" s="83">
        <f t="shared" si="0"/>
        <v>6.5470611214161478E-2</v>
      </c>
      <c r="R19" s="83">
        <f t="shared" si="0"/>
        <v>0.13078950478879864</v>
      </c>
      <c r="S19" s="84">
        <f t="shared" si="0"/>
        <v>1</v>
      </c>
    </row>
    <row r="20" spans="2:19">
      <c r="B20" s="45"/>
      <c r="C20" s="51">
        <v>1985</v>
      </c>
      <c r="D20" s="60">
        <f>データ2!AC$7</f>
        <v>9990.4652399999995</v>
      </c>
      <c r="E20" s="61">
        <f>データ2!AC$8</f>
        <v>2891.8280900000004</v>
      </c>
      <c r="F20" s="61">
        <f>データ2!AC$9</f>
        <v>1595.2925600000001</v>
      </c>
      <c r="G20" s="61">
        <f>データ2!AC$10</f>
        <v>737.01766999999995</v>
      </c>
      <c r="H20" s="61">
        <f>データ2!AC$11</f>
        <v>1212.4359500000003</v>
      </c>
      <c r="I20" s="61">
        <f>データ2!AC$12</f>
        <v>2486.7449699999997</v>
      </c>
      <c r="J20" s="62">
        <f>データ2!AC$13</f>
        <v>18913.784479999998</v>
      </c>
      <c r="K20" s="7"/>
      <c r="L20" s="46"/>
      <c r="M20" s="82">
        <f t="shared" si="1"/>
        <v>0.52821080046482582</v>
      </c>
      <c r="N20" s="83">
        <f t="shared" si="0"/>
        <v>0.1528952649882368</v>
      </c>
      <c r="O20" s="83">
        <f t="shared" si="0"/>
        <v>8.4345497416813131E-2</v>
      </c>
      <c r="P20" s="83">
        <f t="shared" si="0"/>
        <v>3.8967223655284031E-2</v>
      </c>
      <c r="Q20" s="83">
        <f t="shared" si="0"/>
        <v>6.4103297321700281E-2</v>
      </c>
      <c r="R20" s="83">
        <f t="shared" si="0"/>
        <v>0.13147791615313997</v>
      </c>
      <c r="S20" s="84">
        <f t="shared" si="0"/>
        <v>1</v>
      </c>
    </row>
    <row r="21" spans="2:19">
      <c r="B21" s="45"/>
      <c r="C21" s="51"/>
      <c r="D21" s="60">
        <f>データ2!AD$7</f>
        <v>10376.60946</v>
      </c>
      <c r="E21" s="61">
        <f>データ2!AD$8</f>
        <v>2906.2744899999998</v>
      </c>
      <c r="F21" s="61">
        <f>データ2!AD$9</f>
        <v>1614.9240100000002</v>
      </c>
      <c r="G21" s="61">
        <f>データ2!AD$10</f>
        <v>758.81039999999996</v>
      </c>
      <c r="H21" s="61">
        <f>データ2!AD$11</f>
        <v>1268.2415599999999</v>
      </c>
      <c r="I21" s="61">
        <f>データ2!AD$12</f>
        <v>2536.5661900000014</v>
      </c>
      <c r="J21" s="62">
        <f>データ2!AD$13</f>
        <v>19461.42611</v>
      </c>
      <c r="K21" s="7"/>
      <c r="L21" s="46"/>
      <c r="M21" s="82">
        <f t="shared" si="1"/>
        <v>0.53318854442368502</v>
      </c>
      <c r="N21" s="83">
        <f t="shared" si="0"/>
        <v>0.14933512444427946</v>
      </c>
      <c r="O21" s="83">
        <f t="shared" si="0"/>
        <v>8.2980764147093641E-2</v>
      </c>
      <c r="P21" s="83">
        <f t="shared" si="0"/>
        <v>3.8990482799721192E-2</v>
      </c>
      <c r="Q21" s="83">
        <f t="shared" si="0"/>
        <v>6.5166938580535502E-2</v>
      </c>
      <c r="R21" s="83">
        <f t="shared" si="0"/>
        <v>0.13033814560468515</v>
      </c>
      <c r="S21" s="84">
        <f t="shared" si="0"/>
        <v>1</v>
      </c>
    </row>
    <row r="22" spans="2:19">
      <c r="B22" s="45"/>
      <c r="C22" s="51"/>
      <c r="D22" s="60">
        <f>データ2!AE$7</f>
        <v>10744.391700000002</v>
      </c>
      <c r="E22" s="61">
        <f>データ2!AE$8</f>
        <v>2936.7312400000001</v>
      </c>
      <c r="F22" s="61">
        <f>データ2!AE$9</f>
        <v>1619.7206400000002</v>
      </c>
      <c r="G22" s="61">
        <f>データ2!AE$10</f>
        <v>747.46673999999996</v>
      </c>
      <c r="H22" s="61">
        <f>データ2!AE$11</f>
        <v>1351.6335200000001</v>
      </c>
      <c r="I22" s="61">
        <f>データ2!AE$12</f>
        <v>2608.6766500000049</v>
      </c>
      <c r="J22" s="62">
        <f>データ2!AE$13</f>
        <v>20008.620490000005</v>
      </c>
      <c r="K22" s="7"/>
      <c r="L22" s="46"/>
      <c r="M22" s="82">
        <f t="shared" si="1"/>
        <v>0.53698812995977807</v>
      </c>
      <c r="N22" s="83">
        <f t="shared" ref="N22:N49" si="2">E22/$J22</f>
        <v>0.1467732991121368</v>
      </c>
      <c r="O22" s="83">
        <f t="shared" ref="O22:O49" si="3">F22/$J22</f>
        <v>8.0951140075324599E-2</v>
      </c>
      <c r="P22" s="83">
        <f t="shared" ref="P22:P49" si="4">G22/$J22</f>
        <v>3.7357235116412556E-2</v>
      </c>
      <c r="Q22" s="83">
        <f t="shared" ref="Q22:Q49" si="5">H22/$J22</f>
        <v>6.7552559191950551E-2</v>
      </c>
      <c r="R22" s="83">
        <f t="shared" ref="R22:S49" si="6">I22/$J22</f>
        <v>0.13037763654439749</v>
      </c>
      <c r="S22" s="84">
        <f t="shared" si="6"/>
        <v>1</v>
      </c>
    </row>
    <row r="23" spans="2:19">
      <c r="B23" s="45"/>
      <c r="C23" s="51"/>
      <c r="D23" s="60">
        <f>データ2!AF$7</f>
        <v>11254.513200000001</v>
      </c>
      <c r="E23" s="61">
        <f>データ2!AF$8</f>
        <v>2930.1804000000002</v>
      </c>
      <c r="F23" s="61">
        <f>データ2!AF$9</f>
        <v>1623.0981300000003</v>
      </c>
      <c r="G23" s="61">
        <f>データ2!AF$10</f>
        <v>770.12261000000012</v>
      </c>
      <c r="H23" s="61">
        <f>データ2!AF$11</f>
        <v>1471.51531</v>
      </c>
      <c r="I23" s="61">
        <f>データ2!AF$12</f>
        <v>2653.1333400000003</v>
      </c>
      <c r="J23" s="62">
        <f>データ2!AF$13</f>
        <v>20702.562990000002</v>
      </c>
      <c r="K23" s="7"/>
      <c r="L23" s="46"/>
      <c r="M23" s="82">
        <f t="shared" si="1"/>
        <v>0.54362897992080927</v>
      </c>
      <c r="N23" s="83">
        <f t="shared" si="2"/>
        <v>0.14153708414824631</v>
      </c>
      <c r="O23" s="83">
        <f t="shared" si="3"/>
        <v>7.8400830408486541E-2</v>
      </c>
      <c r="P23" s="83">
        <f t="shared" si="4"/>
        <v>3.7199384944366254E-2</v>
      </c>
      <c r="Q23" s="83">
        <f t="shared" si="5"/>
        <v>7.1078895434869047E-2</v>
      </c>
      <c r="R23" s="83">
        <f t="shared" si="6"/>
        <v>0.12815482514322252</v>
      </c>
      <c r="S23" s="84">
        <f t="shared" si="6"/>
        <v>1</v>
      </c>
    </row>
    <row r="24" spans="2:19">
      <c r="B24" s="45"/>
      <c r="C24" s="51"/>
      <c r="D24" s="60">
        <f>データ2!AG$7</f>
        <v>11586.01038</v>
      </c>
      <c r="E24" s="61">
        <f>データ2!AG$8</f>
        <v>2917.6423300000001</v>
      </c>
      <c r="F24" s="61">
        <f>データ2!AG$9</f>
        <v>1610.6646400000002</v>
      </c>
      <c r="G24" s="61">
        <f>データ2!AG$10</f>
        <v>733.90937000000008</v>
      </c>
      <c r="H24" s="61">
        <f>データ2!AG$11</f>
        <v>1486.9321500000003</v>
      </c>
      <c r="I24" s="61">
        <f>データ2!AG$12</f>
        <v>2615.0587799999994</v>
      </c>
      <c r="J24" s="62">
        <f>データ2!AG$13</f>
        <v>20950.217650000002</v>
      </c>
      <c r="K24" s="7"/>
      <c r="L24" s="46"/>
      <c r="M24" s="82">
        <f t="shared" si="1"/>
        <v>0.55302577632170802</v>
      </c>
      <c r="N24" s="83">
        <f t="shared" si="2"/>
        <v>0.13926549016067141</v>
      </c>
      <c r="O24" s="83">
        <f t="shared" si="3"/>
        <v>7.6880568350563172E-2</v>
      </c>
      <c r="P24" s="83">
        <f t="shared" si="4"/>
        <v>3.5031109569403446E-2</v>
      </c>
      <c r="Q24" s="83">
        <f t="shared" si="5"/>
        <v>7.0974544266846795E-2</v>
      </c>
      <c r="R24" s="83">
        <f t="shared" si="6"/>
        <v>0.12482251133080706</v>
      </c>
      <c r="S24" s="84">
        <f t="shared" si="6"/>
        <v>1</v>
      </c>
    </row>
    <row r="25" spans="2:19">
      <c r="B25" s="45"/>
      <c r="C25" s="51">
        <v>1990</v>
      </c>
      <c r="D25" s="60">
        <f>データ2!AH$7</f>
        <v>11792.67873</v>
      </c>
      <c r="E25" s="61">
        <f>データ2!AH$8</f>
        <v>2640.2768600000004</v>
      </c>
      <c r="F25" s="61">
        <f>データ2!AH$9</f>
        <v>1567.6260400000001</v>
      </c>
      <c r="G25" s="61">
        <f>データ2!AH$10</f>
        <v>749.94183999999996</v>
      </c>
      <c r="H25" s="61">
        <f>データ2!AH$11</f>
        <v>1726.4337300000002</v>
      </c>
      <c r="I25" s="61">
        <f>データ2!AH$12</f>
        <v>2255.3163999999997</v>
      </c>
      <c r="J25" s="62">
        <f>データ2!AH$13</f>
        <v>20732.2736</v>
      </c>
      <c r="K25" s="7"/>
      <c r="L25" s="46"/>
      <c r="M25" s="82">
        <f t="shared" si="1"/>
        <v>0.56880779009206206</v>
      </c>
      <c r="N25" s="83">
        <f t="shared" si="2"/>
        <v>0.12735105232259719</v>
      </c>
      <c r="O25" s="83">
        <f t="shared" si="3"/>
        <v>7.5612837754562526E-2</v>
      </c>
      <c r="P25" s="83">
        <f t="shared" si="4"/>
        <v>3.6172677173235836E-2</v>
      </c>
      <c r="Q25" s="83">
        <f t="shared" si="5"/>
        <v>8.3272764160318632E-2</v>
      </c>
      <c r="R25" s="83">
        <f t="shared" si="6"/>
        <v>0.10878287849722375</v>
      </c>
      <c r="S25" s="84">
        <f t="shared" si="6"/>
        <v>1</v>
      </c>
    </row>
    <row r="26" spans="2:19">
      <c r="B26" s="45"/>
      <c r="C26" s="51"/>
      <c r="D26" s="60">
        <f>データ2!AI$7</f>
        <v>11908.27831</v>
      </c>
      <c r="E26" s="61">
        <f>データ2!AI$8</f>
        <v>2598.23666</v>
      </c>
      <c r="F26" s="61">
        <f>データ2!AI$9</f>
        <v>1591.44226</v>
      </c>
      <c r="G26" s="61">
        <f>データ2!AI$10</f>
        <v>758.64801999999997</v>
      </c>
      <c r="H26" s="61">
        <f>データ2!AI$11</f>
        <v>1809.79225</v>
      </c>
      <c r="I26" s="61">
        <f>データ2!AI$12</f>
        <v>2323.5678600000065</v>
      </c>
      <c r="J26" s="62">
        <f>データ2!AI$13</f>
        <v>20989.965360000006</v>
      </c>
      <c r="K26" s="7"/>
      <c r="L26" s="46"/>
      <c r="M26" s="82">
        <f t="shared" si="1"/>
        <v>0.56733196581130496</v>
      </c>
      <c r="N26" s="83">
        <f t="shared" si="2"/>
        <v>0.12378470452130366</v>
      </c>
      <c r="O26" s="83">
        <f t="shared" si="3"/>
        <v>7.5819194205663978E-2</v>
      </c>
      <c r="P26" s="83">
        <f t="shared" si="4"/>
        <v>3.6143366936933326E-2</v>
      </c>
      <c r="Q26" s="83">
        <f t="shared" si="5"/>
        <v>8.6221783550385026E-2</v>
      </c>
      <c r="R26" s="83">
        <f t="shared" si="6"/>
        <v>0.11069898497440903</v>
      </c>
      <c r="S26" s="84">
        <f t="shared" si="6"/>
        <v>1</v>
      </c>
    </row>
    <row r="27" spans="2:19">
      <c r="B27" s="45"/>
      <c r="C27" s="51"/>
      <c r="D27" s="60">
        <f>データ2!AJ$7</f>
        <v>12196.665110000002</v>
      </c>
      <c r="E27" s="61">
        <f>データ2!AJ$8</f>
        <v>2508.1945999999998</v>
      </c>
      <c r="F27" s="61">
        <f>データ2!AJ$9</f>
        <v>1635.6745700000001</v>
      </c>
      <c r="G27" s="61">
        <f>データ2!AJ$10</f>
        <v>792.64216999999996</v>
      </c>
      <c r="H27" s="61">
        <f>データ2!AJ$11</f>
        <v>1887.7421200000001</v>
      </c>
      <c r="I27" s="61">
        <f>データ2!AJ$12</f>
        <v>2208.3047400000069</v>
      </c>
      <c r="J27" s="62">
        <f>データ2!AJ$13</f>
        <v>21229.223310000005</v>
      </c>
      <c r="K27" s="7"/>
      <c r="L27" s="46"/>
      <c r="M27" s="82">
        <f t="shared" si="1"/>
        <v>0.57452243692093885</v>
      </c>
      <c r="N27" s="83">
        <f t="shared" si="2"/>
        <v>0.11814820369893218</v>
      </c>
      <c r="O27" s="83">
        <f t="shared" si="3"/>
        <v>7.7048253066776928E-2</v>
      </c>
      <c r="P27" s="83">
        <f t="shared" si="4"/>
        <v>3.7337313684322436E-2</v>
      </c>
      <c r="Q27" s="83">
        <f t="shared" si="5"/>
        <v>8.8921864565378664E-2</v>
      </c>
      <c r="R27" s="83">
        <f t="shared" si="6"/>
        <v>0.10402192806365115</v>
      </c>
      <c r="S27" s="84">
        <f t="shared" si="6"/>
        <v>1</v>
      </c>
    </row>
    <row r="28" spans="2:19">
      <c r="B28" s="45"/>
      <c r="C28" s="51"/>
      <c r="D28" s="60">
        <f>データ2!AK$7</f>
        <v>12315.793799999999</v>
      </c>
      <c r="E28" s="61">
        <f>データ2!AK$8</f>
        <v>2450.8708700000002</v>
      </c>
      <c r="F28" s="61">
        <f>データ2!AK$9</f>
        <v>1664.5867600000001</v>
      </c>
      <c r="G28" s="61">
        <f>データ2!AK$10</f>
        <v>821.71330999999998</v>
      </c>
      <c r="H28" s="61">
        <f>データ2!AK$11</f>
        <v>1865.6481800000001</v>
      </c>
      <c r="I28" s="61">
        <f>データ2!AK$12</f>
        <v>2167.1865399999988</v>
      </c>
      <c r="J28" s="62">
        <f>データ2!AK$13</f>
        <v>21285.799459999998</v>
      </c>
      <c r="K28" s="7"/>
      <c r="L28" s="46"/>
      <c r="M28" s="82">
        <f t="shared" si="1"/>
        <v>0.57859202437492097</v>
      </c>
      <c r="N28" s="83">
        <f t="shared" si="2"/>
        <v>0.11514112376214224</v>
      </c>
      <c r="O28" s="83">
        <f t="shared" si="3"/>
        <v>7.8201749627871395E-2</v>
      </c>
      <c r="P28" s="83">
        <f t="shared" si="4"/>
        <v>3.8603826534406332E-2</v>
      </c>
      <c r="Q28" s="83">
        <f t="shared" si="5"/>
        <v>8.7647550354211609E-2</v>
      </c>
      <c r="R28" s="83">
        <f t="shared" si="6"/>
        <v>0.10181372534644742</v>
      </c>
      <c r="S28" s="84">
        <f t="shared" si="6"/>
        <v>1</v>
      </c>
    </row>
    <row r="29" spans="2:19">
      <c r="B29" s="45"/>
      <c r="C29" s="51"/>
      <c r="D29" s="60">
        <f>データ2!AL$7</f>
        <v>12592.53529</v>
      </c>
      <c r="E29" s="61">
        <f>データ2!AL$8</f>
        <v>2459.1442900000002</v>
      </c>
      <c r="F29" s="61">
        <f>データ2!AL$9</f>
        <v>1640.3108400000001</v>
      </c>
      <c r="G29" s="61">
        <f>データ2!AL$10</f>
        <v>817.08491000000004</v>
      </c>
      <c r="H29" s="61">
        <f>データ2!AL$11</f>
        <v>1959.5192100000002</v>
      </c>
      <c r="I29" s="61">
        <f>データ2!AL$12</f>
        <v>2225.8938099999978</v>
      </c>
      <c r="J29" s="62">
        <f>データ2!AL$13</f>
        <v>21694.48835</v>
      </c>
      <c r="K29" s="7"/>
      <c r="L29" s="46"/>
      <c r="M29" s="82">
        <f t="shared" si="1"/>
        <v>0.5804485953686942</v>
      </c>
      <c r="N29" s="83">
        <f t="shared" si="2"/>
        <v>0.11335341264224838</v>
      </c>
      <c r="O29" s="83">
        <f t="shared" si="3"/>
        <v>7.5609565597337544E-2</v>
      </c>
      <c r="P29" s="83">
        <f t="shared" si="4"/>
        <v>3.7663248693302329E-2</v>
      </c>
      <c r="Q29" s="83">
        <f t="shared" si="5"/>
        <v>9.032336593455545E-2</v>
      </c>
      <c r="R29" s="83">
        <f t="shared" si="6"/>
        <v>0.10260181176386203</v>
      </c>
      <c r="S29" s="84">
        <f t="shared" si="6"/>
        <v>1</v>
      </c>
    </row>
    <row r="30" spans="2:19">
      <c r="B30" s="45"/>
      <c r="C30" s="51">
        <v>1995</v>
      </c>
      <c r="D30" s="60">
        <f>データ2!AM$7</f>
        <v>12951.629260000002</v>
      </c>
      <c r="E30" s="61">
        <f>データ2!AM$8</f>
        <v>2397.1213699999998</v>
      </c>
      <c r="F30" s="61">
        <f>データ2!AM$9</f>
        <v>1706.06149</v>
      </c>
      <c r="G30" s="61">
        <f>データ2!AM$10</f>
        <v>830.30777</v>
      </c>
      <c r="H30" s="61">
        <f>データ2!AM$11</f>
        <v>2177.2830300000001</v>
      </c>
      <c r="I30" s="61">
        <f>データ2!AM$12</f>
        <v>2253.1114500000003</v>
      </c>
      <c r="J30" s="62">
        <f>データ2!AM$13</f>
        <v>22315.514370000001</v>
      </c>
      <c r="K30" s="7"/>
      <c r="L30" s="46"/>
      <c r="M30" s="82">
        <f t="shared" si="1"/>
        <v>0.58038676793449151</v>
      </c>
      <c r="N30" s="83">
        <f t="shared" si="2"/>
        <v>0.10741949884079682</v>
      </c>
      <c r="O30" s="83">
        <f t="shared" si="3"/>
        <v>7.6451811135196349E-2</v>
      </c>
      <c r="P30" s="83">
        <f t="shared" si="4"/>
        <v>3.7207646493518848E-2</v>
      </c>
      <c r="Q30" s="83">
        <f t="shared" si="5"/>
        <v>9.7568131027579802E-2</v>
      </c>
      <c r="R30" s="83">
        <f t="shared" si="6"/>
        <v>0.1009661445684167</v>
      </c>
      <c r="S30" s="84">
        <f t="shared" si="6"/>
        <v>1</v>
      </c>
    </row>
    <row r="31" spans="2:19">
      <c r="B31" s="45"/>
      <c r="C31" s="51"/>
      <c r="D31" s="60">
        <f>データ2!AN$7</f>
        <v>13485.30039</v>
      </c>
      <c r="E31" s="61">
        <f>データ2!AN$8</f>
        <v>2405.7401399999999</v>
      </c>
      <c r="F31" s="61">
        <f>データ2!AN$9</f>
        <v>1786.7279500000002</v>
      </c>
      <c r="G31" s="61">
        <f>データ2!AN$10</f>
        <v>880.82915000000003</v>
      </c>
      <c r="H31" s="61">
        <f>データ2!AN$11</f>
        <v>2289.1046299999998</v>
      </c>
      <c r="I31" s="61">
        <f>データ2!AN$12</f>
        <v>2226.5156600000009</v>
      </c>
      <c r="J31" s="62">
        <f>データ2!AN$13</f>
        <v>23074.217919999999</v>
      </c>
      <c r="K31" s="7"/>
      <c r="L31" s="46"/>
      <c r="M31" s="82">
        <f t="shared" si="1"/>
        <v>0.58443152598950576</v>
      </c>
      <c r="N31" s="83">
        <f t="shared" si="2"/>
        <v>0.10426096123131354</v>
      </c>
      <c r="O31" s="83">
        <f t="shared" si="3"/>
        <v>7.7433954909965602E-2</v>
      </c>
      <c r="P31" s="83">
        <f t="shared" si="4"/>
        <v>3.8173738024573536E-2</v>
      </c>
      <c r="Q31" s="83">
        <f t="shared" si="5"/>
        <v>9.9206163257038349E-2</v>
      </c>
      <c r="R31" s="83">
        <f t="shared" si="6"/>
        <v>9.6493656587603255E-2</v>
      </c>
      <c r="S31" s="84">
        <f t="shared" si="6"/>
        <v>1</v>
      </c>
    </row>
    <row r="32" spans="2:19">
      <c r="B32" s="45"/>
      <c r="C32" s="51"/>
      <c r="D32" s="60">
        <f>データ2!AO$7</f>
        <v>13729.028979999999</v>
      </c>
      <c r="E32" s="61">
        <f>データ2!AO$8</f>
        <v>2468.7395100000003</v>
      </c>
      <c r="F32" s="61">
        <f>データ2!AO$9</f>
        <v>1791.2944900000002</v>
      </c>
      <c r="G32" s="61">
        <f>データ2!AO$10</f>
        <v>856.32257000000016</v>
      </c>
      <c r="H32" s="61">
        <f>データ2!AO$11</f>
        <v>2434.9556600000001</v>
      </c>
      <c r="I32" s="61">
        <f>データ2!AO$12</f>
        <v>2345.8096200000036</v>
      </c>
      <c r="J32" s="62">
        <f>データ2!AO$13</f>
        <v>23626.150830000002</v>
      </c>
      <c r="K32" s="7"/>
      <c r="L32" s="46"/>
      <c r="M32" s="82">
        <f t="shared" si="1"/>
        <v>0.58109461328618794</v>
      </c>
      <c r="N32" s="83">
        <f t="shared" si="2"/>
        <v>0.10449182043082725</v>
      </c>
      <c r="O32" s="83">
        <f t="shared" si="3"/>
        <v>7.5818295705005451E-2</v>
      </c>
      <c r="P32" s="83">
        <f t="shared" si="4"/>
        <v>3.6244692424153124E-2</v>
      </c>
      <c r="Q32" s="83">
        <f t="shared" si="5"/>
        <v>0.10306188585354087</v>
      </c>
      <c r="R32" s="83">
        <f t="shared" si="6"/>
        <v>9.9288692300285433E-2</v>
      </c>
      <c r="S32" s="84">
        <f t="shared" si="6"/>
        <v>1</v>
      </c>
    </row>
    <row r="33" spans="2:19">
      <c r="B33" s="45"/>
      <c r="C33" s="51"/>
      <c r="D33" s="60">
        <f>データ2!AP$7</f>
        <v>14024.028240000001</v>
      </c>
      <c r="E33" s="61">
        <f>データ2!AP$8</f>
        <v>2406.2163099999998</v>
      </c>
      <c r="F33" s="61">
        <f>データ2!AP$9</f>
        <v>1748.0160599999999</v>
      </c>
      <c r="G33" s="61">
        <f>データ2!AP$10</f>
        <v>820.57217000000003</v>
      </c>
      <c r="H33" s="61">
        <f>データ2!AP$11</f>
        <v>2357.60277</v>
      </c>
      <c r="I33" s="61">
        <f>データ2!AP$12</f>
        <v>2359.3487299999942</v>
      </c>
      <c r="J33" s="62">
        <f>データ2!AP$13</f>
        <v>23715.78428</v>
      </c>
      <c r="K33" s="7"/>
      <c r="L33" s="46"/>
      <c r="M33" s="82">
        <f t="shared" si="1"/>
        <v>0.5913373167180791</v>
      </c>
      <c r="N33" s="83">
        <f t="shared" si="2"/>
        <v>0.10146054128301422</v>
      </c>
      <c r="O33" s="83">
        <f t="shared" si="3"/>
        <v>7.3706862879257054E-2</v>
      </c>
      <c r="P33" s="83">
        <f t="shared" si="4"/>
        <v>3.4600254425994466E-2</v>
      </c>
      <c r="Q33" s="83">
        <f t="shared" si="5"/>
        <v>9.9410702263311362E-2</v>
      </c>
      <c r="R33" s="83">
        <f t="shared" si="6"/>
        <v>9.9484322430343608E-2</v>
      </c>
      <c r="S33" s="84">
        <f t="shared" si="6"/>
        <v>1</v>
      </c>
    </row>
    <row r="34" spans="2:19">
      <c r="B34" s="45"/>
      <c r="C34" s="51"/>
      <c r="D34" s="60">
        <f>データ2!AQ$7</f>
        <v>14440.457860000002</v>
      </c>
      <c r="E34" s="61">
        <f>データ2!AQ$8</f>
        <v>2433.1206999999999</v>
      </c>
      <c r="F34" s="61">
        <f>データ2!AQ$9</f>
        <v>1796.65354</v>
      </c>
      <c r="G34" s="61">
        <f>データ2!AQ$10</f>
        <v>877.5825900000001</v>
      </c>
      <c r="H34" s="61">
        <f>データ2!AQ$11</f>
        <v>2459.9304400000001</v>
      </c>
      <c r="I34" s="61">
        <f>データ2!AQ$12</f>
        <v>2393.3230199999998</v>
      </c>
      <c r="J34" s="62">
        <f>データ2!AQ$13</f>
        <v>24401.068150000003</v>
      </c>
      <c r="K34" s="7"/>
      <c r="L34" s="46"/>
      <c r="M34" s="82">
        <f t="shared" si="1"/>
        <v>0.59179613659658581</v>
      </c>
      <c r="N34" s="83">
        <f t="shared" si="2"/>
        <v>9.9713696344887248E-2</v>
      </c>
      <c r="O34" s="83">
        <f t="shared" si="3"/>
        <v>7.3630118524135174E-2</v>
      </c>
      <c r="P34" s="83">
        <f t="shared" si="4"/>
        <v>3.596492516660587E-2</v>
      </c>
      <c r="Q34" s="83">
        <f t="shared" si="5"/>
        <v>0.10081240808304533</v>
      </c>
      <c r="R34" s="83">
        <f t="shared" si="6"/>
        <v>9.8082715284740496E-2</v>
      </c>
      <c r="S34" s="84">
        <f t="shared" si="6"/>
        <v>1</v>
      </c>
    </row>
    <row r="35" spans="2:19">
      <c r="B35" s="45"/>
      <c r="C35" s="51">
        <v>2000</v>
      </c>
      <c r="D35" s="60">
        <f>データ2!AR$7</f>
        <v>14922.689260000001</v>
      </c>
      <c r="E35" s="61">
        <f>データ2!AR$8</f>
        <v>2544.0067899999999</v>
      </c>
      <c r="F35" s="61">
        <f>データ2!AR$9</f>
        <v>1813.4006600000002</v>
      </c>
      <c r="G35" s="61">
        <f>データ2!AR$10</f>
        <v>806.46677999999997</v>
      </c>
      <c r="H35" s="61">
        <f>データ2!AR$11</f>
        <v>2521.5649699999999</v>
      </c>
      <c r="I35" s="61">
        <f>データ2!AR$12</f>
        <v>2240.52808</v>
      </c>
      <c r="J35" s="62">
        <f>データ2!AR$13</f>
        <v>24848.65654</v>
      </c>
      <c r="K35" s="7"/>
      <c r="L35" s="46"/>
      <c r="M35" s="82">
        <f t="shared" si="1"/>
        <v>0.60054310123278809</v>
      </c>
      <c r="N35" s="83">
        <f t="shared" si="2"/>
        <v>0.10238005366224921</v>
      </c>
      <c r="O35" s="83">
        <f t="shared" si="3"/>
        <v>7.2977815001019783E-2</v>
      </c>
      <c r="P35" s="83">
        <f t="shared" si="4"/>
        <v>3.245514616461434E-2</v>
      </c>
      <c r="Q35" s="83">
        <f t="shared" si="5"/>
        <v>0.10147691348789514</v>
      </c>
      <c r="R35" s="83">
        <f t="shared" si="6"/>
        <v>9.0166970451433515E-2</v>
      </c>
      <c r="S35" s="84">
        <f t="shared" si="6"/>
        <v>1</v>
      </c>
    </row>
    <row r="36" spans="2:19">
      <c r="B36" s="44"/>
      <c r="C36" s="52"/>
      <c r="D36" s="60">
        <f>データ2!AS$7</f>
        <v>15004.798080000002</v>
      </c>
      <c r="E36" s="61">
        <f>データ2!AS$8</f>
        <v>2565.7878500000002</v>
      </c>
      <c r="F36" s="61">
        <f>データ2!AS$9</f>
        <v>1840.3059800000001</v>
      </c>
      <c r="G36" s="61">
        <f>データ2!AS$10</f>
        <v>837.09402</v>
      </c>
      <c r="H36" s="61">
        <f>データ2!AS$11</f>
        <v>2536.4777600000002</v>
      </c>
      <c r="I36" s="61">
        <f>データ2!AS$12</f>
        <v>2318.9376099999972</v>
      </c>
      <c r="J36" s="62">
        <f>データ2!AS$13</f>
        <v>25103.401300000001</v>
      </c>
      <c r="K36" s="7"/>
      <c r="L36" s="46"/>
      <c r="M36" s="82">
        <f t="shared" si="1"/>
        <v>0.59771972334282852</v>
      </c>
      <c r="N36" s="83">
        <f t="shared" si="2"/>
        <v>0.10220877319919194</v>
      </c>
      <c r="O36" s="83">
        <f t="shared" si="3"/>
        <v>7.3309029242981508E-2</v>
      </c>
      <c r="P36" s="83">
        <f t="shared" si="4"/>
        <v>3.3345840669009259E-2</v>
      </c>
      <c r="Q36" s="83">
        <f t="shared" si="5"/>
        <v>0.10104119874783661</v>
      </c>
      <c r="R36" s="83">
        <f t="shared" si="6"/>
        <v>9.237543479815212E-2</v>
      </c>
      <c r="S36" s="84">
        <f t="shared" si="6"/>
        <v>1</v>
      </c>
    </row>
    <row r="37" spans="2:19">
      <c r="B37" s="44"/>
      <c r="C37" s="52"/>
      <c r="D37" s="60">
        <f>データ2!AT$7</f>
        <v>15349.73423</v>
      </c>
      <c r="E37" s="61">
        <f>データ2!AT$8</f>
        <v>2530.7179499999997</v>
      </c>
      <c r="F37" s="61">
        <f>データ2!AT$9</f>
        <v>1783.18552</v>
      </c>
      <c r="G37" s="61">
        <f>データ2!AT$10</f>
        <v>807.99894000000018</v>
      </c>
      <c r="H37" s="61">
        <f>データ2!AT$11</f>
        <v>2630.2161000000001</v>
      </c>
      <c r="I37" s="61">
        <f>データ2!AT$12</f>
        <v>2337.8558100000009</v>
      </c>
      <c r="J37" s="62">
        <f>データ2!AT$13</f>
        <v>25439.708550000003</v>
      </c>
      <c r="K37" s="7"/>
      <c r="L37" s="46"/>
      <c r="M37" s="82">
        <f t="shared" si="1"/>
        <v>0.60337696871924262</v>
      </c>
      <c r="N37" s="83">
        <f t="shared" si="2"/>
        <v>9.9479046508180194E-2</v>
      </c>
      <c r="O37" s="83">
        <f t="shared" si="3"/>
        <v>7.0094573469474744E-2</v>
      </c>
      <c r="P37" s="83">
        <f t="shared" si="4"/>
        <v>3.1761328492106493E-2</v>
      </c>
      <c r="Q37" s="83">
        <f t="shared" si="5"/>
        <v>0.10339018211747555</v>
      </c>
      <c r="R37" s="83">
        <f t="shared" si="6"/>
        <v>9.1897900693520357E-2</v>
      </c>
      <c r="S37" s="84">
        <f t="shared" si="6"/>
        <v>1</v>
      </c>
    </row>
    <row r="38" spans="2:19">
      <c r="B38" s="44"/>
      <c r="C38" s="52"/>
      <c r="D38" s="60">
        <f>データ2!AU$7</f>
        <v>15667.58041</v>
      </c>
      <c r="E38" s="61">
        <f>データ2!AU$8</f>
        <v>2508.6615700000007</v>
      </c>
      <c r="F38" s="61">
        <f>データ2!AU$9</f>
        <v>1798.4704000000002</v>
      </c>
      <c r="G38" s="61">
        <f>データ2!AU$10</f>
        <v>815.5719600000001</v>
      </c>
      <c r="H38" s="61">
        <f>データ2!AU$11</f>
        <v>2733.4537300000002</v>
      </c>
      <c r="I38" s="61">
        <f>データ2!AU$12</f>
        <v>2393.2369399999916</v>
      </c>
      <c r="J38" s="62">
        <f>データ2!AU$13</f>
        <v>25916.975009999998</v>
      </c>
      <c r="K38" s="7"/>
      <c r="L38" s="46"/>
      <c r="M38" s="82">
        <f t="shared" si="1"/>
        <v>0.60452967230761712</v>
      </c>
      <c r="N38" s="83">
        <f t="shared" si="2"/>
        <v>9.6796079366208446E-2</v>
      </c>
      <c r="O38" s="83">
        <f t="shared" si="3"/>
        <v>6.9393530661123262E-2</v>
      </c>
      <c r="P38" s="83">
        <f t="shared" si="4"/>
        <v>3.146864013586901E-2</v>
      </c>
      <c r="Q38" s="83">
        <f t="shared" si="5"/>
        <v>0.1054696286486098</v>
      </c>
      <c r="R38" s="83">
        <f t="shared" si="6"/>
        <v>9.2342448880572178E-2</v>
      </c>
      <c r="S38" s="84">
        <f t="shared" si="6"/>
        <v>1</v>
      </c>
    </row>
    <row r="39" spans="2:19">
      <c r="B39" s="44"/>
      <c r="C39" s="52"/>
      <c r="D39" s="60">
        <f>データ2!AV$7</f>
        <v>16368.121030000002</v>
      </c>
      <c r="E39" s="61">
        <f>データ2!AV$8</f>
        <v>2644.6442000000002</v>
      </c>
      <c r="F39" s="61">
        <f>データ2!AV$9</f>
        <v>1824.32376</v>
      </c>
      <c r="G39" s="61">
        <f>データ2!AV$10</f>
        <v>827.82126000000005</v>
      </c>
      <c r="H39" s="61">
        <f>データ2!AV$11</f>
        <v>2903.0535100000006</v>
      </c>
      <c r="I39" s="61">
        <f>データ2!AV$12</f>
        <v>2534.2274400000024</v>
      </c>
      <c r="J39" s="62">
        <f>データ2!AV$13</f>
        <v>27102.191200000005</v>
      </c>
      <c r="K39" s="7"/>
      <c r="L39" s="46"/>
      <c r="M39" s="82">
        <f t="shared" si="1"/>
        <v>0.60394087360729709</v>
      </c>
      <c r="N39" s="83">
        <f t="shared" si="2"/>
        <v>9.758045688940456E-2</v>
      </c>
      <c r="O39" s="83">
        <f t="shared" si="3"/>
        <v>6.7312777278318359E-2</v>
      </c>
      <c r="P39" s="83">
        <f t="shared" si="4"/>
        <v>3.0544440259132992E-2</v>
      </c>
      <c r="Q39" s="83">
        <f t="shared" si="5"/>
        <v>0.10711508484967076</v>
      </c>
      <c r="R39" s="83">
        <f t="shared" si="6"/>
        <v>9.350636711617627E-2</v>
      </c>
      <c r="S39" s="84">
        <f t="shared" si="6"/>
        <v>1</v>
      </c>
    </row>
    <row r="40" spans="2:19">
      <c r="B40" s="44"/>
      <c r="C40" s="52">
        <v>2005</v>
      </c>
      <c r="D40" s="63">
        <f>データ2!AW$7</f>
        <v>16695.74365</v>
      </c>
      <c r="E40" s="64">
        <f>データ2!AW$8</f>
        <v>2613.48045</v>
      </c>
      <c r="F40" s="61">
        <f>データ2!AW$9</f>
        <v>1834.2588599999999</v>
      </c>
      <c r="G40" s="61">
        <f>データ2!AW$10</f>
        <v>813.23761000000002</v>
      </c>
      <c r="H40" s="61">
        <f>データ2!AW$11</f>
        <v>2857.4038799999998</v>
      </c>
      <c r="I40" s="64">
        <f>データ2!AW$12</f>
        <v>2611.5342899999996</v>
      </c>
      <c r="J40" s="65">
        <f>データ2!AW$13</f>
        <v>27425.658740000003</v>
      </c>
      <c r="K40" s="7"/>
      <c r="L40" s="46"/>
      <c r="M40" s="85">
        <f t="shared" si="1"/>
        <v>0.60876363292778279</v>
      </c>
      <c r="N40" s="86">
        <f t="shared" si="2"/>
        <v>9.5293260766359258E-2</v>
      </c>
      <c r="O40" s="83">
        <f t="shared" si="3"/>
        <v>6.6881123162403924E-2</v>
      </c>
      <c r="P40" s="83">
        <f t="shared" si="4"/>
        <v>2.9652436709347019E-2</v>
      </c>
      <c r="Q40" s="83">
        <f t="shared" si="5"/>
        <v>0.1041872469532522</v>
      </c>
      <c r="R40" s="86">
        <f t="shared" si="6"/>
        <v>9.5222299480854672E-2</v>
      </c>
      <c r="S40" s="87">
        <f t="shared" si="6"/>
        <v>1</v>
      </c>
    </row>
    <row r="41" spans="2:19">
      <c r="B41" s="44"/>
      <c r="C41" s="52"/>
      <c r="D41" s="60">
        <f>データ2!AX$7</f>
        <v>17062.373340000006</v>
      </c>
      <c r="E41" s="61">
        <f>データ2!AX$8</f>
        <v>2662.0816</v>
      </c>
      <c r="F41" s="61">
        <f>データ2!AX$9</f>
        <v>1773.5869200000002</v>
      </c>
      <c r="G41" s="61">
        <f>データ2!AX$10</f>
        <v>760.99857999999995</v>
      </c>
      <c r="H41" s="61">
        <f>データ2!AX$11</f>
        <v>2968.8365700000004</v>
      </c>
      <c r="I41" s="61">
        <f>データ2!AX$12</f>
        <v>2657.7298599999922</v>
      </c>
      <c r="J41" s="62">
        <f>データ2!AX$13</f>
        <v>27885.60687</v>
      </c>
      <c r="K41" s="7"/>
      <c r="L41" s="46"/>
      <c r="M41" s="82">
        <f t="shared" si="1"/>
        <v>0.61187025333689671</v>
      </c>
      <c r="N41" s="83">
        <f t="shared" si="2"/>
        <v>9.5464359531795981E-2</v>
      </c>
      <c r="O41" s="83">
        <f t="shared" si="3"/>
        <v>6.3602234954695108E-2</v>
      </c>
      <c r="P41" s="83">
        <f t="shared" si="4"/>
        <v>2.7290013215337278E-2</v>
      </c>
      <c r="Q41" s="83">
        <f t="shared" si="5"/>
        <v>0.10646483628060989</v>
      </c>
      <c r="R41" s="83">
        <f t="shared" si="6"/>
        <v>9.5308302680665036E-2</v>
      </c>
      <c r="S41" s="84">
        <f t="shared" si="6"/>
        <v>1</v>
      </c>
    </row>
    <row r="42" spans="2:19">
      <c r="B42" s="44"/>
      <c r="C42" s="52"/>
      <c r="D42" s="60">
        <f>データ2!AY$7</f>
        <v>17570.183240000002</v>
      </c>
      <c r="E42" s="61">
        <f>データ2!AY$8</f>
        <v>2640.2932000000001</v>
      </c>
      <c r="F42" s="61">
        <f>データ2!AY$9</f>
        <v>1692.5181</v>
      </c>
      <c r="G42" s="61">
        <f>データ2!AY$10</f>
        <v>736.92906000000005</v>
      </c>
      <c r="H42" s="61">
        <f>データ2!AY$11</f>
        <v>3033.7011200000002</v>
      </c>
      <c r="I42" s="61">
        <f>データ2!AY$12</f>
        <v>2677.4800699999978</v>
      </c>
      <c r="J42" s="62">
        <f>データ2!AY$13</f>
        <v>28351.104790000001</v>
      </c>
      <c r="K42" s="7"/>
      <c r="L42" s="46"/>
      <c r="M42" s="82">
        <f t="shared" si="1"/>
        <v>0.61973539903098784</v>
      </c>
      <c r="N42" s="83">
        <f t="shared" si="2"/>
        <v>9.312840609059031E-2</v>
      </c>
      <c r="O42" s="83">
        <f t="shared" si="3"/>
        <v>5.9698488384727244E-2</v>
      </c>
      <c r="P42" s="83">
        <f t="shared" si="4"/>
        <v>2.5992957433529348E-2</v>
      </c>
      <c r="Q42" s="83">
        <f t="shared" si="5"/>
        <v>0.10700468791149356</v>
      </c>
      <c r="R42" s="83">
        <f t="shared" si="6"/>
        <v>9.444006114867165E-2</v>
      </c>
      <c r="S42" s="84">
        <f t="shared" si="6"/>
        <v>1</v>
      </c>
    </row>
    <row r="43" spans="2:19">
      <c r="B43" s="44"/>
      <c r="C43" s="52"/>
      <c r="D43" s="60">
        <f>データ2!AZ$7</f>
        <v>17557.06625</v>
      </c>
      <c r="E43" s="61">
        <f>データ2!AZ$8</f>
        <v>2558.8635399999998</v>
      </c>
      <c r="F43" s="61">
        <f>データ2!AZ$9</f>
        <v>1707.4007999999999</v>
      </c>
      <c r="G43" s="61">
        <f>データ2!AZ$10</f>
        <v>720.55410000000018</v>
      </c>
      <c r="H43" s="61">
        <f>データ2!AZ$11</f>
        <v>2919.19625</v>
      </c>
      <c r="I43" s="61">
        <f>データ2!AZ$12</f>
        <v>2574.2829999999994</v>
      </c>
      <c r="J43" s="62">
        <f>データ2!AZ$13</f>
        <v>28037.363939999999</v>
      </c>
      <c r="K43" s="7"/>
      <c r="L43" s="46"/>
      <c r="M43" s="82">
        <f t="shared" si="1"/>
        <v>0.62620245924588869</v>
      </c>
      <c r="N43" s="83">
        <f t="shared" si="2"/>
        <v>9.1266195548054083E-2</v>
      </c>
      <c r="O43" s="83">
        <f t="shared" si="3"/>
        <v>6.0897336984098799E-2</v>
      </c>
      <c r="P43" s="83">
        <f t="shared" si="4"/>
        <v>2.5699780533647423E-2</v>
      </c>
      <c r="Q43" s="83">
        <f t="shared" si="5"/>
        <v>0.10411807102290659</v>
      </c>
      <c r="R43" s="83">
        <f t="shared" si="6"/>
        <v>9.181615666540438E-2</v>
      </c>
      <c r="S43" s="84">
        <f t="shared" si="6"/>
        <v>1</v>
      </c>
    </row>
    <row r="44" spans="2:19">
      <c r="B44" s="44"/>
      <c r="C44" s="52"/>
      <c r="D44" s="60">
        <f>データ2!BA$7</f>
        <v>17278.223239999999</v>
      </c>
      <c r="E44" s="61">
        <f>データ2!BA$8</f>
        <v>2400.3112000000001</v>
      </c>
      <c r="F44" s="61">
        <f>データ2!BA$9</f>
        <v>1650.9597200000001</v>
      </c>
      <c r="G44" s="61">
        <f>データ2!BA$10</f>
        <v>742.67592000000002</v>
      </c>
      <c r="H44" s="61">
        <f>データ2!BA$11</f>
        <v>3046.6214200000004</v>
      </c>
      <c r="I44" s="61">
        <f>データ2!BA$12</f>
        <v>2455.7107400000059</v>
      </c>
      <c r="J44" s="62">
        <f>データ2!BA$13</f>
        <v>27574.502240000005</v>
      </c>
      <c r="K44" s="7"/>
      <c r="L44" s="46"/>
      <c r="M44" s="82">
        <f t="shared" si="1"/>
        <v>0.62660145556266611</v>
      </c>
      <c r="N44" s="83">
        <f t="shared" si="2"/>
        <v>8.7048215017933167E-2</v>
      </c>
      <c r="O44" s="83">
        <f t="shared" si="3"/>
        <v>5.9872693462625484E-2</v>
      </c>
      <c r="P44" s="83">
        <f t="shared" si="4"/>
        <v>2.6933429787271469E-2</v>
      </c>
      <c r="Q44" s="83">
        <f t="shared" si="5"/>
        <v>0.11048690538393559</v>
      </c>
      <c r="R44" s="83">
        <f t="shared" si="6"/>
        <v>8.9057300785568255E-2</v>
      </c>
      <c r="S44" s="84">
        <f t="shared" si="6"/>
        <v>1</v>
      </c>
    </row>
    <row r="45" spans="2:19">
      <c r="B45" s="44"/>
      <c r="C45" s="52">
        <v>2010</v>
      </c>
      <c r="D45" s="60">
        <f>データ2!BB$7</f>
        <v>17963.509819999999</v>
      </c>
      <c r="E45" s="61">
        <f>データ2!BB$8</f>
        <v>2598.1350100000004</v>
      </c>
      <c r="F45" s="61">
        <f>データ2!BB$9</f>
        <v>1649.75163</v>
      </c>
      <c r="G45" s="61">
        <f>データ2!BB$10</f>
        <v>732.15214000000003</v>
      </c>
      <c r="H45" s="61">
        <f>データ2!BB$11</f>
        <v>3264.4100800000001</v>
      </c>
      <c r="I45" s="61">
        <f>データ2!BB$12</f>
        <v>2483.8376400000016</v>
      </c>
      <c r="J45" s="62">
        <f>データ2!BB$13</f>
        <v>28691.796320000001</v>
      </c>
      <c r="K45" s="7"/>
      <c r="L45" s="46"/>
      <c r="M45" s="82">
        <f t="shared" si="1"/>
        <v>0.62608522727725813</v>
      </c>
      <c r="N45" s="83">
        <f t="shared" si="2"/>
        <v>9.0553236229023962E-2</v>
      </c>
      <c r="O45" s="83">
        <f t="shared" si="3"/>
        <v>5.7499070870303738E-2</v>
      </c>
      <c r="P45" s="83">
        <f t="shared" si="4"/>
        <v>2.5517821604276604E-2</v>
      </c>
      <c r="Q45" s="83">
        <f t="shared" si="5"/>
        <v>0.11377503323918758</v>
      </c>
      <c r="R45" s="83">
        <f t="shared" si="6"/>
        <v>8.6569610779949985E-2</v>
      </c>
      <c r="S45" s="84">
        <f t="shared" si="6"/>
        <v>1</v>
      </c>
    </row>
    <row r="46" spans="2:19">
      <c r="B46" s="44"/>
      <c r="C46" s="52"/>
      <c r="D46" s="60">
        <f>データ2!BC$7</f>
        <v>18256.29176</v>
      </c>
      <c r="E46" s="61">
        <f>データ2!BC$8</f>
        <v>2464.7122600000007</v>
      </c>
      <c r="F46" s="61">
        <f>データ2!BC$9</f>
        <v>1608.2444500000001</v>
      </c>
      <c r="G46" s="61">
        <f>データ2!BC$10</f>
        <v>721.46649000000002</v>
      </c>
      <c r="H46" s="61">
        <f>データ2!BC$11</f>
        <v>3245.40625</v>
      </c>
      <c r="I46" s="61">
        <f>データ2!BC$12</f>
        <v>2485.3910700000015</v>
      </c>
      <c r="J46" s="62">
        <f>データ2!BC$13</f>
        <v>28781.512279999999</v>
      </c>
      <c r="K46" s="7"/>
      <c r="L46" s="46"/>
      <c r="M46" s="82">
        <f t="shared" si="1"/>
        <v>0.63430620262042747</v>
      </c>
      <c r="N46" s="83">
        <f t="shared" si="2"/>
        <v>8.5635259051787427E-2</v>
      </c>
      <c r="O46" s="83">
        <f t="shared" si="3"/>
        <v>5.5877691010612879E-2</v>
      </c>
      <c r="P46" s="83">
        <f t="shared" si="4"/>
        <v>2.5067011176523209E-2</v>
      </c>
      <c r="Q46" s="83">
        <f t="shared" si="5"/>
        <v>0.11276010163841189</v>
      </c>
      <c r="R46" s="83">
        <f t="shared" si="6"/>
        <v>8.6353734502237267E-2</v>
      </c>
      <c r="S46" s="84">
        <f t="shared" si="6"/>
        <v>1</v>
      </c>
    </row>
    <row r="47" spans="2:19">
      <c r="B47" s="44"/>
      <c r="C47" s="52"/>
      <c r="D47" s="60">
        <f>データ2!BD$7</f>
        <v>18615.21732</v>
      </c>
      <c r="E47" s="61">
        <f>データ2!BD$8</f>
        <v>2395.7567300000001</v>
      </c>
      <c r="F47" s="61">
        <f>データ2!BD$9</f>
        <v>1633.9608599999999</v>
      </c>
      <c r="G47" s="61">
        <f>データ2!BD$10</f>
        <v>687.92388000000005</v>
      </c>
      <c r="H47" s="61">
        <f>データ2!BD$11</f>
        <v>3225.5279700000001</v>
      </c>
      <c r="I47" s="61">
        <f>データ2!BD$12</f>
        <v>2502.9559900000058</v>
      </c>
      <c r="J47" s="62">
        <f>データ2!BD$13</f>
        <v>29061.342750000003</v>
      </c>
      <c r="K47" s="7"/>
      <c r="L47" s="46"/>
      <c r="M47" s="82">
        <f t="shared" si="1"/>
        <v>0.64054911296209804</v>
      </c>
      <c r="N47" s="83">
        <f t="shared" si="2"/>
        <v>8.2437922796943022E-2</v>
      </c>
      <c r="O47" s="83">
        <f t="shared" si="3"/>
        <v>5.6224547986517236E-2</v>
      </c>
      <c r="P47" s="83">
        <f t="shared" si="4"/>
        <v>2.3671441678309924E-2</v>
      </c>
      <c r="Q47" s="83">
        <f t="shared" si="5"/>
        <v>0.11099032820842387</v>
      </c>
      <c r="R47" s="83">
        <f t="shared" si="6"/>
        <v>8.6126646367708032E-2</v>
      </c>
      <c r="S47" s="84">
        <f t="shared" si="6"/>
        <v>1</v>
      </c>
    </row>
    <row r="48" spans="2:19">
      <c r="B48" s="44"/>
      <c r="C48" s="52"/>
      <c r="D48" s="60">
        <f>データ2!BE$7</f>
        <v>18949.579680000003</v>
      </c>
      <c r="E48" s="61">
        <f>データ2!BE$8</f>
        <v>2419.3323999999998</v>
      </c>
      <c r="F48" s="61">
        <f>データ2!BE$9</f>
        <v>1646.9283600000001</v>
      </c>
      <c r="G48" s="61">
        <f>データ2!BE$10</f>
        <v>714.76062000000002</v>
      </c>
      <c r="H48" s="61">
        <f>データ2!BE$11</f>
        <v>3251.0740900000001</v>
      </c>
      <c r="I48" s="61">
        <f>データ2!BE$12</f>
        <v>2508.2995199999968</v>
      </c>
      <c r="J48" s="62">
        <f>データ2!BE$13</f>
        <v>29489.97467</v>
      </c>
      <c r="K48" s="7"/>
      <c r="L48" s="46"/>
      <c r="M48" s="82">
        <f t="shared" si="1"/>
        <v>0.64257700767974257</v>
      </c>
      <c r="N48" s="83">
        <f t="shared" si="2"/>
        <v>8.2039148119756586E-2</v>
      </c>
      <c r="O48" s="83">
        <f t="shared" si="3"/>
        <v>5.5847059159240715E-2</v>
      </c>
      <c r="P48" s="83">
        <f t="shared" si="4"/>
        <v>2.4237410441966988E-2</v>
      </c>
      <c r="Q48" s="83">
        <f t="shared" si="5"/>
        <v>0.1102433666485072</v>
      </c>
      <c r="R48" s="83">
        <f t="shared" si="6"/>
        <v>8.5056007950785967E-2</v>
      </c>
      <c r="S48" s="84">
        <f t="shared" si="6"/>
        <v>1</v>
      </c>
    </row>
    <row r="49" spans="2:26">
      <c r="B49" s="44"/>
      <c r="C49" s="52"/>
      <c r="D49" s="60">
        <f>データ2!BF$7</f>
        <v>19331.342519999998</v>
      </c>
      <c r="E49" s="61">
        <f>データ2!BF$8</f>
        <v>2394.80087</v>
      </c>
      <c r="F49" s="61">
        <f>データ2!BF$9</f>
        <v>1648.3647599999999</v>
      </c>
      <c r="G49" s="61">
        <f>データ2!BF$10</f>
        <v>688.82561999999996</v>
      </c>
      <c r="H49" s="61">
        <f>データ2!BF$11</f>
        <v>3391.7438699999998</v>
      </c>
      <c r="I49" s="61">
        <f>データ2!BF$12</f>
        <v>2502.6803000000036</v>
      </c>
      <c r="J49" s="62">
        <f>データ2!BF$13</f>
        <v>29957.75794</v>
      </c>
      <c r="K49" s="7"/>
      <c r="L49" s="46"/>
      <c r="M49" s="82">
        <f t="shared" si="1"/>
        <v>0.64528669197198274</v>
      </c>
      <c r="N49" s="83">
        <f t="shared" si="2"/>
        <v>7.9939255627752767E-2</v>
      </c>
      <c r="O49" s="83">
        <f t="shared" si="3"/>
        <v>5.5022968117353042E-2</v>
      </c>
      <c r="P49" s="83">
        <f t="shared" si="4"/>
        <v>2.299323004677432E-2</v>
      </c>
      <c r="Q49" s="83">
        <f t="shared" si="5"/>
        <v>0.11321754708056099</v>
      </c>
      <c r="R49" s="83">
        <f t="shared" si="6"/>
        <v>8.3540307155576268E-2</v>
      </c>
      <c r="S49" s="84">
        <f t="shared" si="6"/>
        <v>1</v>
      </c>
      <c r="T49" s="5"/>
      <c r="U49" s="5"/>
      <c r="V49" s="5"/>
      <c r="W49" s="5"/>
      <c r="X49" s="5"/>
      <c r="Y49" s="5"/>
      <c r="Z49" s="47"/>
    </row>
    <row r="50" spans="2:26">
      <c r="B50" s="44"/>
      <c r="C50" s="53">
        <v>2015</v>
      </c>
      <c r="D50" s="66">
        <f>データ2!BG$7</f>
        <v>19878.144179999999</v>
      </c>
      <c r="E50" s="67">
        <f>データ2!BG$8</f>
        <v>2451.9897800000003</v>
      </c>
      <c r="F50" s="67">
        <f>データ2!BG$9</f>
        <v>1680.2368800000002</v>
      </c>
      <c r="G50" s="67">
        <f>データ2!BG$10</f>
        <v>685.07501999999999</v>
      </c>
      <c r="H50" s="67">
        <f>データ2!BG$11</f>
        <v>3417.3001199999999</v>
      </c>
      <c r="I50" s="67">
        <f>データ2!BG$12</f>
        <v>2514.7538600000007</v>
      </c>
      <c r="J50" s="68">
        <f>データ2!BG$13</f>
        <v>30627.49984</v>
      </c>
      <c r="K50" s="7"/>
      <c r="L50" s="46"/>
      <c r="M50" s="88">
        <f t="shared" ref="M50" si="7">D50/$J50</f>
        <v>0.64902928034755314</v>
      </c>
      <c r="N50" s="89">
        <f t="shared" ref="N50" si="8">E50/$J50</f>
        <v>8.0058437443779287E-2</v>
      </c>
      <c r="O50" s="89">
        <f t="shared" ref="O50" si="9">F50/$J50</f>
        <v>5.4860399600935895E-2</v>
      </c>
      <c r="P50" s="89">
        <f t="shared" ref="P50" si="10">G50/$J50</f>
        <v>2.2367970731495396E-2</v>
      </c>
      <c r="Q50" s="89">
        <f t="shared" ref="Q50" si="11">H50/$J50</f>
        <v>0.11157620236232772</v>
      </c>
      <c r="R50" s="89">
        <f t="shared" ref="R50" si="12">I50/$J50</f>
        <v>8.2107709513908556E-2</v>
      </c>
      <c r="S50" s="90">
        <f t="shared" ref="S50" si="13">J50/$J50</f>
        <v>1</v>
      </c>
      <c r="T50" s="5"/>
      <c r="U50" s="5"/>
      <c r="V50" s="5"/>
      <c r="W50" s="5"/>
      <c r="X50" s="5"/>
      <c r="Y50" s="5"/>
      <c r="Z50" s="47"/>
    </row>
    <row r="51" spans="2:26">
      <c r="B51" s="6"/>
    </row>
    <row r="52" spans="2:26">
      <c r="C52" s="74" t="s">
        <v>81</v>
      </c>
    </row>
  </sheetData>
  <phoneticPr fontId="3"/>
  <pageMargins left="0.4" right="0.4" top="0.4" bottom="0.4" header="0.2" footer="0.2"/>
  <pageSetup paperSize="9" scale="59" orientation="portrait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BG130"/>
  <sheetViews>
    <sheetView showGridLines="0" workbookViewId="0">
      <pane xSplit="3" ySplit="17" topLeftCell="AR102" activePane="bottomRight" state="frozen"/>
      <selection pane="topRight" activeCell="D1" sqref="D1"/>
      <selection pane="bottomLeft" activeCell="A18" sqref="A18"/>
      <selection pane="bottomRight" activeCell="BG7" sqref="BG7"/>
    </sheetView>
  </sheetViews>
  <sheetFormatPr defaultRowHeight="12"/>
  <cols>
    <col min="1" max="2" width="0.85546875" style="5" customWidth="1"/>
    <col min="3" max="3" width="55.7109375" style="5" customWidth="1"/>
    <col min="4" max="59" width="10.7109375" style="5" customWidth="1"/>
    <col min="60" max="16384" width="9.140625" style="5"/>
  </cols>
  <sheetData>
    <row r="1" spans="3:59" ht="4.5" customHeight="1"/>
    <row r="2" spans="3:59" ht="4.5" customHeight="1"/>
    <row r="3" spans="3:59">
      <c r="C3" s="35" t="s">
        <v>69</v>
      </c>
      <c r="D3" s="75" t="s">
        <v>77</v>
      </c>
      <c r="E3" s="76" t="s">
        <v>78</v>
      </c>
      <c r="F3" s="77">
        <v>7.33</v>
      </c>
      <c r="G3" s="76" t="s">
        <v>79</v>
      </c>
      <c r="H3" s="77">
        <v>7.98</v>
      </c>
    </row>
    <row r="4" spans="3:59" ht="2.25" customHeight="1"/>
    <row r="5" spans="3:59">
      <c r="C5" s="18"/>
      <c r="D5" s="19" t="s">
        <v>65</v>
      </c>
      <c r="E5" s="20" t="s">
        <v>67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1"/>
    </row>
    <row r="6" spans="3:59">
      <c r="C6" s="8"/>
      <c r="D6" s="33">
        <v>1960</v>
      </c>
      <c r="E6" s="33">
        <v>1961</v>
      </c>
      <c r="F6" s="33">
        <v>1962</v>
      </c>
      <c r="G6" s="33">
        <v>1963</v>
      </c>
      <c r="H6" s="33">
        <v>1964</v>
      </c>
      <c r="I6" s="33">
        <v>1965</v>
      </c>
      <c r="J6" s="33">
        <v>1966</v>
      </c>
      <c r="K6" s="33">
        <v>1967</v>
      </c>
      <c r="L6" s="33">
        <v>1968</v>
      </c>
      <c r="M6" s="33">
        <v>1969</v>
      </c>
      <c r="N6" s="33">
        <v>1970</v>
      </c>
      <c r="O6" s="33">
        <v>1971</v>
      </c>
      <c r="P6" s="33">
        <v>1972</v>
      </c>
      <c r="Q6" s="33">
        <v>1973</v>
      </c>
      <c r="R6" s="33">
        <v>1974</v>
      </c>
      <c r="S6" s="33">
        <v>1975</v>
      </c>
      <c r="T6" s="33">
        <v>1976</v>
      </c>
      <c r="U6" s="33">
        <v>1977</v>
      </c>
      <c r="V6" s="33">
        <v>1978</v>
      </c>
      <c r="W6" s="33">
        <v>1979</v>
      </c>
      <c r="X6" s="33">
        <v>1980</v>
      </c>
      <c r="Y6" s="33">
        <v>1981</v>
      </c>
      <c r="Z6" s="33">
        <v>1982</v>
      </c>
      <c r="AA6" s="33">
        <v>1983</v>
      </c>
      <c r="AB6" s="33">
        <v>1984</v>
      </c>
      <c r="AC6" s="33">
        <v>1985</v>
      </c>
      <c r="AD6" s="33">
        <v>1986</v>
      </c>
      <c r="AE6" s="33">
        <v>1987</v>
      </c>
      <c r="AF6" s="33">
        <v>1988</v>
      </c>
      <c r="AG6" s="33">
        <v>1989</v>
      </c>
      <c r="AH6" s="33">
        <v>1990</v>
      </c>
      <c r="AI6" s="33">
        <v>1991</v>
      </c>
      <c r="AJ6" s="33">
        <v>1992</v>
      </c>
      <c r="AK6" s="33">
        <v>1993</v>
      </c>
      <c r="AL6" s="33">
        <v>1994</v>
      </c>
      <c r="AM6" s="33">
        <v>1995</v>
      </c>
      <c r="AN6" s="33">
        <v>1996</v>
      </c>
      <c r="AO6" s="33">
        <v>1997</v>
      </c>
      <c r="AP6" s="33">
        <v>1998</v>
      </c>
      <c r="AQ6" s="33">
        <v>1999</v>
      </c>
      <c r="AR6" s="33">
        <v>2000</v>
      </c>
      <c r="AS6" s="33">
        <v>2001</v>
      </c>
      <c r="AT6" s="33">
        <v>2002</v>
      </c>
      <c r="AU6" s="33">
        <v>2003</v>
      </c>
      <c r="AV6" s="33">
        <v>2004</v>
      </c>
      <c r="AW6" s="33">
        <v>2005</v>
      </c>
      <c r="AX6" s="33">
        <v>2006</v>
      </c>
      <c r="AY6" s="33">
        <v>2007</v>
      </c>
      <c r="AZ6" s="33">
        <v>2008</v>
      </c>
      <c r="BA6" s="33">
        <v>2009</v>
      </c>
      <c r="BB6" s="33">
        <v>2010</v>
      </c>
      <c r="BC6" s="33">
        <v>2011</v>
      </c>
      <c r="BD6" s="33">
        <v>2012</v>
      </c>
      <c r="BE6" s="33">
        <v>2013</v>
      </c>
      <c r="BF6" s="33">
        <v>2014</v>
      </c>
      <c r="BG6" s="34">
        <v>2015</v>
      </c>
    </row>
    <row r="7" spans="3:59">
      <c r="C7" s="26" t="s">
        <v>0</v>
      </c>
      <c r="D7" s="29">
        <f t="shared" ref="D7:AI7" si="0">+D33</f>
        <v>0</v>
      </c>
      <c r="E7" s="29">
        <f t="shared" si="0"/>
        <v>0</v>
      </c>
      <c r="F7" s="29">
        <f t="shared" si="0"/>
        <v>0</v>
      </c>
      <c r="G7" s="29">
        <f t="shared" si="0"/>
        <v>0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 t="shared" si="0"/>
        <v>0</v>
      </c>
      <c r="L7" s="29">
        <f t="shared" si="0"/>
        <v>0</v>
      </c>
      <c r="M7" s="29">
        <f t="shared" si="0"/>
        <v>0</v>
      </c>
      <c r="N7" s="29">
        <f t="shared" si="0"/>
        <v>0</v>
      </c>
      <c r="O7" s="29">
        <f t="shared" si="0"/>
        <v>7187.5939799999996</v>
      </c>
      <c r="P7" s="29">
        <f t="shared" si="0"/>
        <v>7652.7082799999998</v>
      </c>
      <c r="Q7" s="29">
        <f t="shared" si="0"/>
        <v>8146.2233999999999</v>
      </c>
      <c r="R7" s="29">
        <f t="shared" si="0"/>
        <v>8085.7270200000012</v>
      </c>
      <c r="S7" s="29">
        <f t="shared" si="0"/>
        <v>8329.5000600000003</v>
      </c>
      <c r="T7" s="29">
        <f t="shared" si="0"/>
        <v>8712.2767199999998</v>
      </c>
      <c r="U7" s="29">
        <f t="shared" si="0"/>
        <v>9043.1594400000013</v>
      </c>
      <c r="V7" s="29">
        <f t="shared" si="0"/>
        <v>9460.5932400000002</v>
      </c>
      <c r="W7" s="29">
        <f t="shared" si="0"/>
        <v>9617.6556</v>
      </c>
      <c r="X7" s="29">
        <f t="shared" si="0"/>
        <v>9497.2852800000019</v>
      </c>
      <c r="Y7" s="29">
        <f t="shared" si="0"/>
        <v>9467.9029200000004</v>
      </c>
      <c r="Z7" s="29">
        <f t="shared" si="0"/>
        <v>9399.4105799999998</v>
      </c>
      <c r="AA7" s="29">
        <f t="shared" si="0"/>
        <v>9519.0307800000028</v>
      </c>
      <c r="AB7" s="29">
        <f t="shared" si="0"/>
        <v>9788.1483000000007</v>
      </c>
      <c r="AC7" s="29">
        <f t="shared" si="0"/>
        <v>9990.4652399999995</v>
      </c>
      <c r="AD7" s="29">
        <f t="shared" si="0"/>
        <v>10376.60946</v>
      </c>
      <c r="AE7" s="29">
        <f t="shared" si="0"/>
        <v>10744.391700000002</v>
      </c>
      <c r="AF7" s="29">
        <f t="shared" si="0"/>
        <v>11254.513200000001</v>
      </c>
      <c r="AG7" s="29">
        <f t="shared" si="0"/>
        <v>11586.01038</v>
      </c>
      <c r="AH7" s="29">
        <f t="shared" si="0"/>
        <v>11792.67873</v>
      </c>
      <c r="AI7" s="29">
        <f t="shared" si="0"/>
        <v>11908.27831</v>
      </c>
      <c r="AJ7" s="29">
        <f t="shared" ref="AJ7:BG7" si="1">+AJ33</f>
        <v>12196.665110000002</v>
      </c>
      <c r="AK7" s="29">
        <f t="shared" si="1"/>
        <v>12315.793799999999</v>
      </c>
      <c r="AL7" s="29">
        <f t="shared" si="1"/>
        <v>12592.53529</v>
      </c>
      <c r="AM7" s="29">
        <f t="shared" si="1"/>
        <v>12951.629260000002</v>
      </c>
      <c r="AN7" s="29">
        <f t="shared" si="1"/>
        <v>13485.30039</v>
      </c>
      <c r="AO7" s="29">
        <f t="shared" si="1"/>
        <v>13729.028979999999</v>
      </c>
      <c r="AP7" s="29">
        <f t="shared" si="1"/>
        <v>14024.028240000001</v>
      </c>
      <c r="AQ7" s="29">
        <f t="shared" si="1"/>
        <v>14440.457860000002</v>
      </c>
      <c r="AR7" s="29">
        <f t="shared" si="1"/>
        <v>14922.689260000001</v>
      </c>
      <c r="AS7" s="29">
        <f t="shared" si="1"/>
        <v>15004.798080000002</v>
      </c>
      <c r="AT7" s="29">
        <f t="shared" si="1"/>
        <v>15349.73423</v>
      </c>
      <c r="AU7" s="29">
        <f t="shared" si="1"/>
        <v>15667.58041</v>
      </c>
      <c r="AV7" s="29">
        <f t="shared" si="1"/>
        <v>16368.121030000002</v>
      </c>
      <c r="AW7" s="29">
        <f t="shared" si="1"/>
        <v>16695.74365</v>
      </c>
      <c r="AX7" s="29">
        <f t="shared" si="1"/>
        <v>17062.373340000006</v>
      </c>
      <c r="AY7" s="29">
        <f t="shared" si="1"/>
        <v>17570.183240000002</v>
      </c>
      <c r="AZ7" s="29">
        <f t="shared" si="1"/>
        <v>17557.06625</v>
      </c>
      <c r="BA7" s="29">
        <f t="shared" si="1"/>
        <v>17278.223239999999</v>
      </c>
      <c r="BB7" s="29">
        <f t="shared" si="1"/>
        <v>17963.509819999999</v>
      </c>
      <c r="BC7" s="29">
        <f t="shared" si="1"/>
        <v>18256.29176</v>
      </c>
      <c r="BD7" s="29">
        <f t="shared" si="1"/>
        <v>18615.21732</v>
      </c>
      <c r="BE7" s="29">
        <f t="shared" si="1"/>
        <v>18949.579680000003</v>
      </c>
      <c r="BF7" s="29">
        <f t="shared" si="1"/>
        <v>19331.342519999998</v>
      </c>
      <c r="BG7" s="40">
        <f t="shared" si="1"/>
        <v>19878.144179999999</v>
      </c>
    </row>
    <row r="8" spans="3:59">
      <c r="C8" s="27" t="s">
        <v>1</v>
      </c>
      <c r="D8" s="30">
        <f t="shared" ref="D8:AI8" si="2">+D19</f>
        <v>0</v>
      </c>
      <c r="E8" s="30">
        <f t="shared" si="2"/>
        <v>0</v>
      </c>
      <c r="F8" s="30">
        <f t="shared" si="2"/>
        <v>0</v>
      </c>
      <c r="G8" s="30">
        <f t="shared" si="2"/>
        <v>0</v>
      </c>
      <c r="H8" s="30">
        <f t="shared" si="2"/>
        <v>0</v>
      </c>
      <c r="I8" s="30">
        <f t="shared" si="2"/>
        <v>0</v>
      </c>
      <c r="J8" s="30">
        <f t="shared" si="2"/>
        <v>0</v>
      </c>
      <c r="K8" s="30">
        <f t="shared" si="2"/>
        <v>0</v>
      </c>
      <c r="L8" s="30">
        <f t="shared" si="2"/>
        <v>0</v>
      </c>
      <c r="M8" s="30">
        <f t="shared" si="2"/>
        <v>0</v>
      </c>
      <c r="N8" s="30">
        <f t="shared" si="2"/>
        <v>0</v>
      </c>
      <c r="O8" s="30">
        <f t="shared" si="2"/>
        <v>3231.06943</v>
      </c>
      <c r="P8" s="30">
        <f t="shared" si="2"/>
        <v>3356.8803499999999</v>
      </c>
      <c r="Q8" s="30">
        <f t="shared" si="2"/>
        <v>3572.3981300000005</v>
      </c>
      <c r="R8" s="30">
        <f t="shared" si="2"/>
        <v>3547.0021100000004</v>
      </c>
      <c r="S8" s="30">
        <f t="shared" si="2"/>
        <v>3374.6255500000007</v>
      </c>
      <c r="T8" s="30">
        <f t="shared" si="2"/>
        <v>3604.7819300000001</v>
      </c>
      <c r="U8" s="30">
        <f t="shared" si="2"/>
        <v>3857.4606600000002</v>
      </c>
      <c r="V8" s="30">
        <f t="shared" si="2"/>
        <v>3823.7010399999999</v>
      </c>
      <c r="W8" s="30">
        <f t="shared" si="2"/>
        <v>4083.1757499999999</v>
      </c>
      <c r="X8" s="30">
        <f t="shared" si="2"/>
        <v>3774.7908299999999</v>
      </c>
      <c r="Y8" s="30">
        <f t="shared" si="2"/>
        <v>3402.93273</v>
      </c>
      <c r="Z8" s="30">
        <f t="shared" si="2"/>
        <v>3305.6787100000006</v>
      </c>
      <c r="AA8" s="30">
        <f t="shared" si="2"/>
        <v>3049.6140100000007</v>
      </c>
      <c r="AB8" s="30">
        <f t="shared" si="2"/>
        <v>2947.85979</v>
      </c>
      <c r="AC8" s="30">
        <f t="shared" si="2"/>
        <v>2891.8280900000004</v>
      </c>
      <c r="AD8" s="30">
        <f t="shared" si="2"/>
        <v>2906.2744899999998</v>
      </c>
      <c r="AE8" s="30">
        <f t="shared" si="2"/>
        <v>2936.7312400000001</v>
      </c>
      <c r="AF8" s="30">
        <f t="shared" si="2"/>
        <v>2930.1804000000002</v>
      </c>
      <c r="AG8" s="30">
        <f t="shared" si="2"/>
        <v>2917.6423300000001</v>
      </c>
      <c r="AH8" s="30">
        <f t="shared" si="2"/>
        <v>2640.2768600000004</v>
      </c>
      <c r="AI8" s="30">
        <f t="shared" si="2"/>
        <v>2598.23666</v>
      </c>
      <c r="AJ8" s="30">
        <f t="shared" ref="AJ8:BG8" si="3">+AJ19</f>
        <v>2508.1945999999998</v>
      </c>
      <c r="AK8" s="30">
        <f t="shared" si="3"/>
        <v>2450.8708700000002</v>
      </c>
      <c r="AL8" s="30">
        <f t="shared" si="3"/>
        <v>2459.1442900000002</v>
      </c>
      <c r="AM8" s="30">
        <f t="shared" si="3"/>
        <v>2397.1213699999998</v>
      </c>
      <c r="AN8" s="30">
        <f t="shared" si="3"/>
        <v>2405.7401399999999</v>
      </c>
      <c r="AO8" s="30">
        <f t="shared" si="3"/>
        <v>2468.7395100000003</v>
      </c>
      <c r="AP8" s="30">
        <f t="shared" si="3"/>
        <v>2406.2163099999998</v>
      </c>
      <c r="AQ8" s="30">
        <f t="shared" si="3"/>
        <v>2433.1206999999999</v>
      </c>
      <c r="AR8" s="30">
        <f t="shared" si="3"/>
        <v>2544.0067899999999</v>
      </c>
      <c r="AS8" s="30">
        <f t="shared" si="3"/>
        <v>2565.7878500000002</v>
      </c>
      <c r="AT8" s="30">
        <f t="shared" si="3"/>
        <v>2530.7179499999997</v>
      </c>
      <c r="AU8" s="30">
        <f t="shared" si="3"/>
        <v>2508.6615700000007</v>
      </c>
      <c r="AV8" s="30">
        <f t="shared" si="3"/>
        <v>2644.6442000000002</v>
      </c>
      <c r="AW8" s="30">
        <f t="shared" si="3"/>
        <v>2613.48045</v>
      </c>
      <c r="AX8" s="30">
        <f t="shared" si="3"/>
        <v>2662.0816</v>
      </c>
      <c r="AY8" s="30">
        <f t="shared" si="3"/>
        <v>2640.2932000000001</v>
      </c>
      <c r="AZ8" s="30">
        <f t="shared" si="3"/>
        <v>2558.8635399999998</v>
      </c>
      <c r="BA8" s="30">
        <f t="shared" si="3"/>
        <v>2400.3112000000001</v>
      </c>
      <c r="BB8" s="30">
        <f t="shared" si="3"/>
        <v>2598.1350100000004</v>
      </c>
      <c r="BC8" s="30">
        <f t="shared" si="3"/>
        <v>2464.7122600000007</v>
      </c>
      <c r="BD8" s="30">
        <f t="shared" si="3"/>
        <v>2395.7567300000001</v>
      </c>
      <c r="BE8" s="30">
        <f t="shared" si="3"/>
        <v>2419.3323999999998</v>
      </c>
      <c r="BF8" s="30">
        <f t="shared" si="3"/>
        <v>2394.80087</v>
      </c>
      <c r="BG8" s="41">
        <f t="shared" si="3"/>
        <v>2451.9897800000003</v>
      </c>
    </row>
    <row r="9" spans="3:59">
      <c r="C9" s="27" t="s">
        <v>2</v>
      </c>
      <c r="D9" s="30">
        <f t="shared" ref="D9:AI9" si="4">+D43</f>
        <v>0</v>
      </c>
      <c r="E9" s="30">
        <f t="shared" si="4"/>
        <v>0</v>
      </c>
      <c r="F9" s="30">
        <f t="shared" si="4"/>
        <v>0</v>
      </c>
      <c r="G9" s="30">
        <f t="shared" si="4"/>
        <v>0</v>
      </c>
      <c r="H9" s="30">
        <f t="shared" si="4"/>
        <v>0</v>
      </c>
      <c r="I9" s="30">
        <f t="shared" si="4"/>
        <v>0</v>
      </c>
      <c r="J9" s="30">
        <f t="shared" si="4"/>
        <v>0</v>
      </c>
      <c r="K9" s="30">
        <f t="shared" si="4"/>
        <v>0</v>
      </c>
      <c r="L9" s="30">
        <f t="shared" si="4"/>
        <v>0</v>
      </c>
      <c r="M9" s="30">
        <f t="shared" si="4"/>
        <v>0</v>
      </c>
      <c r="N9" s="30">
        <f t="shared" si="4"/>
        <v>0</v>
      </c>
      <c r="O9" s="30">
        <f t="shared" si="4"/>
        <v>1699.1328699999999</v>
      </c>
      <c r="P9" s="30">
        <f t="shared" si="4"/>
        <v>1801.5721300000002</v>
      </c>
      <c r="Q9" s="30">
        <f t="shared" si="4"/>
        <v>1841.3039000000001</v>
      </c>
      <c r="R9" s="30">
        <f t="shared" si="4"/>
        <v>1698.7810999999999</v>
      </c>
      <c r="S9" s="30">
        <f t="shared" si="4"/>
        <v>1716.66428</v>
      </c>
      <c r="T9" s="30">
        <f t="shared" si="4"/>
        <v>1826.9724700000002</v>
      </c>
      <c r="U9" s="30">
        <f t="shared" si="4"/>
        <v>1804.7721100000001</v>
      </c>
      <c r="V9" s="30">
        <f t="shared" si="4"/>
        <v>1849.0930300000002</v>
      </c>
      <c r="W9" s="30">
        <f t="shared" si="4"/>
        <v>1750.6357900000003</v>
      </c>
      <c r="X9" s="30">
        <f t="shared" si="4"/>
        <v>1579.22084</v>
      </c>
      <c r="Y9" s="30">
        <f t="shared" si="4"/>
        <v>1488.3771700000002</v>
      </c>
      <c r="Z9" s="30">
        <f t="shared" si="4"/>
        <v>1451.4537100000002</v>
      </c>
      <c r="AA9" s="30">
        <f t="shared" si="4"/>
        <v>1437.0657699999999</v>
      </c>
      <c r="AB9" s="30">
        <f t="shared" si="4"/>
        <v>1492.1277700000003</v>
      </c>
      <c r="AC9" s="30">
        <f t="shared" si="4"/>
        <v>1595.2925600000001</v>
      </c>
      <c r="AD9" s="30">
        <f t="shared" si="4"/>
        <v>1614.9240100000002</v>
      </c>
      <c r="AE9" s="30">
        <f t="shared" si="4"/>
        <v>1619.7206400000002</v>
      </c>
      <c r="AF9" s="30">
        <f t="shared" si="4"/>
        <v>1623.0981300000003</v>
      </c>
      <c r="AG9" s="30">
        <f t="shared" si="4"/>
        <v>1610.6646400000002</v>
      </c>
      <c r="AH9" s="30">
        <f t="shared" si="4"/>
        <v>1567.6260400000001</v>
      </c>
      <c r="AI9" s="30">
        <f t="shared" si="4"/>
        <v>1591.44226</v>
      </c>
      <c r="AJ9" s="30">
        <f t="shared" ref="AJ9:BG9" si="5">+AJ43</f>
        <v>1635.6745700000001</v>
      </c>
      <c r="AK9" s="30">
        <f t="shared" si="5"/>
        <v>1664.5867600000001</v>
      </c>
      <c r="AL9" s="30">
        <f t="shared" si="5"/>
        <v>1640.3108400000001</v>
      </c>
      <c r="AM9" s="30">
        <f t="shared" si="5"/>
        <v>1706.06149</v>
      </c>
      <c r="AN9" s="30">
        <f t="shared" si="5"/>
        <v>1786.7279500000002</v>
      </c>
      <c r="AO9" s="30">
        <f t="shared" si="5"/>
        <v>1791.2944900000002</v>
      </c>
      <c r="AP9" s="30">
        <f t="shared" si="5"/>
        <v>1748.0160599999999</v>
      </c>
      <c r="AQ9" s="30">
        <f t="shared" si="5"/>
        <v>1796.65354</v>
      </c>
      <c r="AR9" s="30">
        <f t="shared" si="5"/>
        <v>1813.4006600000002</v>
      </c>
      <c r="AS9" s="30">
        <f t="shared" si="5"/>
        <v>1840.3059800000001</v>
      </c>
      <c r="AT9" s="30">
        <f t="shared" si="5"/>
        <v>1783.18552</v>
      </c>
      <c r="AU9" s="30">
        <f t="shared" si="5"/>
        <v>1798.4704000000002</v>
      </c>
      <c r="AV9" s="30">
        <f t="shared" si="5"/>
        <v>1824.32376</v>
      </c>
      <c r="AW9" s="30">
        <f t="shared" si="5"/>
        <v>1834.2588599999999</v>
      </c>
      <c r="AX9" s="30">
        <f t="shared" si="5"/>
        <v>1773.5869200000002</v>
      </c>
      <c r="AY9" s="30">
        <f t="shared" si="5"/>
        <v>1692.5181</v>
      </c>
      <c r="AZ9" s="30">
        <f t="shared" si="5"/>
        <v>1707.4007999999999</v>
      </c>
      <c r="BA9" s="30">
        <f t="shared" si="5"/>
        <v>1650.9597200000001</v>
      </c>
      <c r="BB9" s="30">
        <f t="shared" si="5"/>
        <v>1649.75163</v>
      </c>
      <c r="BC9" s="30">
        <f t="shared" si="5"/>
        <v>1608.2444500000001</v>
      </c>
      <c r="BD9" s="30">
        <f t="shared" si="5"/>
        <v>1633.9608599999999</v>
      </c>
      <c r="BE9" s="30">
        <f t="shared" si="5"/>
        <v>1646.9283600000001</v>
      </c>
      <c r="BF9" s="30">
        <f t="shared" si="5"/>
        <v>1648.3647599999999</v>
      </c>
      <c r="BG9" s="41">
        <f t="shared" si="5"/>
        <v>1680.2368800000002</v>
      </c>
    </row>
    <row r="10" spans="3:59">
      <c r="C10" s="27" t="s">
        <v>3</v>
      </c>
      <c r="D10" s="30">
        <f t="shared" ref="D10:AI10" si="6">+D44</f>
        <v>0</v>
      </c>
      <c r="E10" s="30">
        <f t="shared" si="6"/>
        <v>0</v>
      </c>
      <c r="F10" s="30">
        <f t="shared" si="6"/>
        <v>0</v>
      </c>
      <c r="G10" s="30">
        <f t="shared" si="6"/>
        <v>0</v>
      </c>
      <c r="H10" s="30">
        <f t="shared" si="6"/>
        <v>0</v>
      </c>
      <c r="I10" s="30">
        <f t="shared" si="6"/>
        <v>0</v>
      </c>
      <c r="J10" s="30">
        <f t="shared" si="6"/>
        <v>0</v>
      </c>
      <c r="K10" s="30">
        <f t="shared" si="6"/>
        <v>0</v>
      </c>
      <c r="L10" s="30">
        <f t="shared" si="6"/>
        <v>0</v>
      </c>
      <c r="M10" s="30">
        <f t="shared" si="6"/>
        <v>0</v>
      </c>
      <c r="N10" s="30">
        <f t="shared" si="6"/>
        <v>0</v>
      </c>
      <c r="O10" s="30">
        <f t="shared" si="6"/>
        <v>1022.8444800000001</v>
      </c>
      <c r="P10" s="30">
        <f t="shared" si="6"/>
        <v>1106.00406</v>
      </c>
      <c r="Q10" s="30">
        <f t="shared" si="6"/>
        <v>1147.4601600000003</v>
      </c>
      <c r="R10" s="30">
        <f t="shared" si="6"/>
        <v>1049.40192</v>
      </c>
      <c r="S10" s="30">
        <f t="shared" si="6"/>
        <v>979.01034000000016</v>
      </c>
      <c r="T10" s="30">
        <f t="shared" si="6"/>
        <v>1086.4131600000003</v>
      </c>
      <c r="U10" s="30">
        <f t="shared" si="6"/>
        <v>1076.4142199999999</v>
      </c>
      <c r="V10" s="30">
        <f t="shared" si="6"/>
        <v>1122.8498400000001</v>
      </c>
      <c r="W10" s="30">
        <f t="shared" si="6"/>
        <v>1049.0986800000001</v>
      </c>
      <c r="X10" s="30">
        <f t="shared" si="6"/>
        <v>940.29138</v>
      </c>
      <c r="Y10" s="30">
        <f t="shared" si="6"/>
        <v>872.13420000000008</v>
      </c>
      <c r="Z10" s="30">
        <f t="shared" si="6"/>
        <v>811.53408000000013</v>
      </c>
      <c r="AA10" s="30">
        <f t="shared" si="6"/>
        <v>824.15778999999998</v>
      </c>
      <c r="AB10" s="30">
        <f t="shared" si="6"/>
        <v>834.22204999999997</v>
      </c>
      <c r="AC10" s="30">
        <f t="shared" si="6"/>
        <v>737.01766999999995</v>
      </c>
      <c r="AD10" s="30">
        <f t="shared" si="6"/>
        <v>758.81039999999996</v>
      </c>
      <c r="AE10" s="30">
        <f t="shared" si="6"/>
        <v>747.46673999999996</v>
      </c>
      <c r="AF10" s="30">
        <f t="shared" si="6"/>
        <v>770.12261000000012</v>
      </c>
      <c r="AG10" s="30">
        <f t="shared" si="6"/>
        <v>733.90937000000008</v>
      </c>
      <c r="AH10" s="30">
        <f t="shared" si="6"/>
        <v>749.94183999999996</v>
      </c>
      <c r="AI10" s="30">
        <f t="shared" si="6"/>
        <v>758.64801999999997</v>
      </c>
      <c r="AJ10" s="30">
        <f t="shared" ref="AJ10:BG10" si="7">+AJ44</f>
        <v>792.64216999999996</v>
      </c>
      <c r="AK10" s="30">
        <f t="shared" si="7"/>
        <v>821.71330999999998</v>
      </c>
      <c r="AL10" s="30">
        <f t="shared" si="7"/>
        <v>817.08491000000004</v>
      </c>
      <c r="AM10" s="30">
        <f t="shared" si="7"/>
        <v>830.30777</v>
      </c>
      <c r="AN10" s="30">
        <f t="shared" si="7"/>
        <v>880.82915000000003</v>
      </c>
      <c r="AO10" s="30">
        <f t="shared" si="7"/>
        <v>856.32257000000016</v>
      </c>
      <c r="AP10" s="30">
        <f t="shared" si="7"/>
        <v>820.57217000000003</v>
      </c>
      <c r="AQ10" s="30">
        <f t="shared" si="7"/>
        <v>877.5825900000001</v>
      </c>
      <c r="AR10" s="30">
        <f t="shared" si="7"/>
        <v>806.46677999999997</v>
      </c>
      <c r="AS10" s="30">
        <f t="shared" si="7"/>
        <v>837.09402</v>
      </c>
      <c r="AT10" s="30">
        <f t="shared" si="7"/>
        <v>807.99894000000018</v>
      </c>
      <c r="AU10" s="30">
        <f t="shared" si="7"/>
        <v>815.5719600000001</v>
      </c>
      <c r="AV10" s="30">
        <f t="shared" si="7"/>
        <v>827.82126000000005</v>
      </c>
      <c r="AW10" s="30">
        <f t="shared" si="7"/>
        <v>813.23761000000002</v>
      </c>
      <c r="AX10" s="30">
        <f t="shared" si="7"/>
        <v>760.99857999999995</v>
      </c>
      <c r="AY10" s="30">
        <f t="shared" si="7"/>
        <v>736.92906000000005</v>
      </c>
      <c r="AZ10" s="30">
        <f t="shared" si="7"/>
        <v>720.55410000000018</v>
      </c>
      <c r="BA10" s="30">
        <f t="shared" si="7"/>
        <v>742.67592000000002</v>
      </c>
      <c r="BB10" s="30">
        <f t="shared" si="7"/>
        <v>732.15214000000003</v>
      </c>
      <c r="BC10" s="30">
        <f t="shared" si="7"/>
        <v>721.46649000000002</v>
      </c>
      <c r="BD10" s="30">
        <f t="shared" si="7"/>
        <v>687.92388000000005</v>
      </c>
      <c r="BE10" s="30">
        <f t="shared" si="7"/>
        <v>714.76062000000002</v>
      </c>
      <c r="BF10" s="30">
        <f t="shared" si="7"/>
        <v>688.82561999999996</v>
      </c>
      <c r="BG10" s="41">
        <f t="shared" si="7"/>
        <v>685.07501999999999</v>
      </c>
    </row>
    <row r="11" spans="3:59">
      <c r="C11" s="27" t="s">
        <v>4</v>
      </c>
      <c r="D11" s="30">
        <f t="shared" ref="D11:AI11" si="8">+D50</f>
        <v>0</v>
      </c>
      <c r="E11" s="30">
        <f t="shared" si="8"/>
        <v>0</v>
      </c>
      <c r="F11" s="30">
        <f t="shared" si="8"/>
        <v>0</v>
      </c>
      <c r="G11" s="30">
        <f t="shared" si="8"/>
        <v>0</v>
      </c>
      <c r="H11" s="30">
        <f t="shared" si="8"/>
        <v>0</v>
      </c>
      <c r="I11" s="30">
        <f t="shared" si="8"/>
        <v>0</v>
      </c>
      <c r="J11" s="30">
        <f t="shared" si="8"/>
        <v>0</v>
      </c>
      <c r="K11" s="30">
        <f t="shared" si="8"/>
        <v>0</v>
      </c>
      <c r="L11" s="30">
        <f t="shared" si="8"/>
        <v>0</v>
      </c>
      <c r="M11" s="30">
        <f t="shared" si="8"/>
        <v>0</v>
      </c>
      <c r="N11" s="30">
        <f t="shared" si="8"/>
        <v>0</v>
      </c>
      <c r="O11" s="30">
        <f t="shared" si="8"/>
        <v>820.60874000000013</v>
      </c>
      <c r="P11" s="30">
        <f t="shared" si="8"/>
        <v>944.63357000000008</v>
      </c>
      <c r="Q11" s="30">
        <f t="shared" si="8"/>
        <v>1060.7532799999999</v>
      </c>
      <c r="R11" s="30">
        <f t="shared" si="8"/>
        <v>1057.2020100000002</v>
      </c>
      <c r="S11" s="30">
        <f t="shared" si="8"/>
        <v>965.41930000000002</v>
      </c>
      <c r="T11" s="30">
        <f t="shared" si="8"/>
        <v>1100.9243599999998</v>
      </c>
      <c r="U11" s="30">
        <f t="shared" si="8"/>
        <v>1176.7837000000002</v>
      </c>
      <c r="V11" s="30">
        <f t="shared" si="8"/>
        <v>1227.9909500000001</v>
      </c>
      <c r="W11" s="30">
        <f t="shared" si="8"/>
        <v>1274.57447</v>
      </c>
      <c r="X11" s="30">
        <f t="shared" si="8"/>
        <v>1167.2394100000001</v>
      </c>
      <c r="Y11" s="30">
        <f t="shared" si="8"/>
        <v>1159.10545</v>
      </c>
      <c r="Z11" s="30">
        <f t="shared" si="8"/>
        <v>1094.30286</v>
      </c>
      <c r="AA11" s="30">
        <f t="shared" si="8"/>
        <v>1145.1422700000001</v>
      </c>
      <c r="AB11" s="30">
        <f t="shared" si="8"/>
        <v>1226.94145</v>
      </c>
      <c r="AC11" s="30">
        <f t="shared" si="8"/>
        <v>1212.4359500000003</v>
      </c>
      <c r="AD11" s="30">
        <f t="shared" si="8"/>
        <v>1268.2415599999999</v>
      </c>
      <c r="AE11" s="30">
        <f t="shared" si="8"/>
        <v>1351.6335200000001</v>
      </c>
      <c r="AF11" s="30">
        <f t="shared" si="8"/>
        <v>1471.51531</v>
      </c>
      <c r="AG11" s="30">
        <f t="shared" si="8"/>
        <v>1486.9321500000003</v>
      </c>
      <c r="AH11" s="30">
        <f t="shared" si="8"/>
        <v>1726.4337300000002</v>
      </c>
      <c r="AI11" s="30">
        <f t="shared" si="8"/>
        <v>1809.79225</v>
      </c>
      <c r="AJ11" s="30">
        <f t="shared" ref="AJ11:BG11" si="9">+AJ50</f>
        <v>1887.7421200000001</v>
      </c>
      <c r="AK11" s="30">
        <f t="shared" si="9"/>
        <v>1865.6481800000001</v>
      </c>
      <c r="AL11" s="30">
        <f t="shared" si="9"/>
        <v>1959.5192100000002</v>
      </c>
      <c r="AM11" s="30">
        <f t="shared" si="9"/>
        <v>2177.2830300000001</v>
      </c>
      <c r="AN11" s="30">
        <f t="shared" si="9"/>
        <v>2289.1046299999998</v>
      </c>
      <c r="AO11" s="30">
        <f t="shared" si="9"/>
        <v>2434.9556600000001</v>
      </c>
      <c r="AP11" s="30">
        <f t="shared" si="9"/>
        <v>2357.60277</v>
      </c>
      <c r="AQ11" s="30">
        <f t="shared" si="9"/>
        <v>2459.9304400000001</v>
      </c>
      <c r="AR11" s="30">
        <f t="shared" si="9"/>
        <v>2521.5649699999999</v>
      </c>
      <c r="AS11" s="30">
        <f t="shared" si="9"/>
        <v>2536.4777600000002</v>
      </c>
      <c r="AT11" s="30">
        <f t="shared" si="9"/>
        <v>2630.2161000000001</v>
      </c>
      <c r="AU11" s="30">
        <f t="shared" si="9"/>
        <v>2733.4537300000002</v>
      </c>
      <c r="AV11" s="30">
        <f t="shared" si="9"/>
        <v>2903.0535100000006</v>
      </c>
      <c r="AW11" s="30">
        <f t="shared" si="9"/>
        <v>2857.4038799999998</v>
      </c>
      <c r="AX11" s="30">
        <f t="shared" si="9"/>
        <v>2968.8365700000004</v>
      </c>
      <c r="AY11" s="30">
        <f t="shared" si="9"/>
        <v>3033.7011200000002</v>
      </c>
      <c r="AZ11" s="30">
        <f t="shared" si="9"/>
        <v>2919.19625</v>
      </c>
      <c r="BA11" s="30">
        <f t="shared" si="9"/>
        <v>3046.6214200000004</v>
      </c>
      <c r="BB11" s="30">
        <f t="shared" si="9"/>
        <v>3264.4100800000001</v>
      </c>
      <c r="BC11" s="30">
        <f t="shared" si="9"/>
        <v>3245.40625</v>
      </c>
      <c r="BD11" s="30">
        <f t="shared" si="9"/>
        <v>3225.5279700000001</v>
      </c>
      <c r="BE11" s="30">
        <f t="shared" si="9"/>
        <v>3251.0740900000001</v>
      </c>
      <c r="BF11" s="30">
        <f t="shared" si="9"/>
        <v>3391.7438699999998</v>
      </c>
      <c r="BG11" s="41">
        <f t="shared" si="9"/>
        <v>3417.3001199999999</v>
      </c>
    </row>
    <row r="12" spans="3:59">
      <c r="C12" s="27" t="s">
        <v>68</v>
      </c>
      <c r="D12" s="30">
        <f t="shared" ref="D12:N12" si="10">+D13-SUM(D7:D11)</f>
        <v>0</v>
      </c>
      <c r="E12" s="30">
        <f t="shared" si="10"/>
        <v>0</v>
      </c>
      <c r="F12" s="30">
        <f t="shared" si="10"/>
        <v>0</v>
      </c>
      <c r="G12" s="30">
        <f t="shared" si="10"/>
        <v>0</v>
      </c>
      <c r="H12" s="30">
        <f t="shared" si="10"/>
        <v>0</v>
      </c>
      <c r="I12" s="30">
        <f t="shared" si="10"/>
        <v>0</v>
      </c>
      <c r="J12" s="30">
        <f t="shared" si="10"/>
        <v>0</v>
      </c>
      <c r="K12" s="30">
        <f t="shared" si="10"/>
        <v>0</v>
      </c>
      <c r="L12" s="30">
        <f t="shared" si="10"/>
        <v>0</v>
      </c>
      <c r="M12" s="30">
        <f t="shared" si="10"/>
        <v>0</v>
      </c>
      <c r="N12" s="30">
        <f t="shared" si="10"/>
        <v>0</v>
      </c>
      <c r="O12" s="30">
        <f t="shared" ref="O12:BG12" si="11">+O13-SUM(O7:O11)</f>
        <v>1945.0759000000016</v>
      </c>
      <c r="P12" s="30">
        <f t="shared" si="11"/>
        <v>2033.5478399999993</v>
      </c>
      <c r="Q12" s="30">
        <f t="shared" si="11"/>
        <v>2191.8190300000024</v>
      </c>
      <c r="R12" s="30">
        <f t="shared" si="11"/>
        <v>2133.9186999999965</v>
      </c>
      <c r="S12" s="30">
        <f t="shared" si="11"/>
        <v>2223.8338600000006</v>
      </c>
      <c r="T12" s="30">
        <f t="shared" si="11"/>
        <v>2253.666299999999</v>
      </c>
      <c r="U12" s="30">
        <f t="shared" si="11"/>
        <v>2339.9977899999976</v>
      </c>
      <c r="V12" s="30">
        <f t="shared" si="11"/>
        <v>2475.506989999998</v>
      </c>
      <c r="W12" s="30">
        <f t="shared" si="11"/>
        <v>2579.6378200000036</v>
      </c>
      <c r="X12" s="30">
        <f t="shared" si="11"/>
        <v>2544.6970599999986</v>
      </c>
      <c r="Y12" s="30">
        <f t="shared" si="11"/>
        <v>2471.9911299999985</v>
      </c>
      <c r="Z12" s="30">
        <f t="shared" si="11"/>
        <v>2394.6859500000028</v>
      </c>
      <c r="AA12" s="30">
        <f t="shared" si="11"/>
        <v>2417.1287800000009</v>
      </c>
      <c r="AB12" s="30">
        <f t="shared" si="11"/>
        <v>2451.0396600000004</v>
      </c>
      <c r="AC12" s="30">
        <f t="shared" si="11"/>
        <v>2486.7449699999997</v>
      </c>
      <c r="AD12" s="30">
        <f t="shared" si="11"/>
        <v>2536.5661900000014</v>
      </c>
      <c r="AE12" s="30">
        <f t="shared" si="11"/>
        <v>2608.6766500000049</v>
      </c>
      <c r="AF12" s="30">
        <f t="shared" si="11"/>
        <v>2653.1333400000003</v>
      </c>
      <c r="AG12" s="30">
        <f t="shared" si="11"/>
        <v>2615.0587799999994</v>
      </c>
      <c r="AH12" s="30">
        <f t="shared" si="11"/>
        <v>2255.3163999999997</v>
      </c>
      <c r="AI12" s="30">
        <f t="shared" si="11"/>
        <v>2323.5678600000065</v>
      </c>
      <c r="AJ12" s="30">
        <f t="shared" si="11"/>
        <v>2208.3047400000069</v>
      </c>
      <c r="AK12" s="30">
        <f t="shared" si="11"/>
        <v>2167.1865399999988</v>
      </c>
      <c r="AL12" s="30">
        <f t="shared" si="11"/>
        <v>2225.8938099999978</v>
      </c>
      <c r="AM12" s="30">
        <f t="shared" si="11"/>
        <v>2253.1114500000003</v>
      </c>
      <c r="AN12" s="30">
        <f t="shared" si="11"/>
        <v>2226.5156600000009</v>
      </c>
      <c r="AO12" s="30">
        <f t="shared" si="11"/>
        <v>2345.8096200000036</v>
      </c>
      <c r="AP12" s="30">
        <f t="shared" si="11"/>
        <v>2359.3487299999942</v>
      </c>
      <c r="AQ12" s="30">
        <f t="shared" si="11"/>
        <v>2393.3230199999998</v>
      </c>
      <c r="AR12" s="30">
        <f t="shared" si="11"/>
        <v>2240.52808</v>
      </c>
      <c r="AS12" s="30">
        <f t="shared" si="11"/>
        <v>2318.9376099999972</v>
      </c>
      <c r="AT12" s="30">
        <f t="shared" si="11"/>
        <v>2337.8558100000009</v>
      </c>
      <c r="AU12" s="30">
        <f t="shared" si="11"/>
        <v>2393.2369399999916</v>
      </c>
      <c r="AV12" s="30">
        <f t="shared" si="11"/>
        <v>2534.2274400000024</v>
      </c>
      <c r="AW12" s="30">
        <f t="shared" si="11"/>
        <v>2611.5342899999996</v>
      </c>
      <c r="AX12" s="30">
        <f t="shared" si="11"/>
        <v>2657.7298599999922</v>
      </c>
      <c r="AY12" s="30">
        <f t="shared" si="11"/>
        <v>2677.4800699999978</v>
      </c>
      <c r="AZ12" s="30">
        <f t="shared" si="11"/>
        <v>2574.2829999999994</v>
      </c>
      <c r="BA12" s="30">
        <f t="shared" si="11"/>
        <v>2455.7107400000059</v>
      </c>
      <c r="BB12" s="30">
        <f t="shared" si="11"/>
        <v>2483.8376400000016</v>
      </c>
      <c r="BC12" s="30">
        <f t="shared" si="11"/>
        <v>2485.3910700000015</v>
      </c>
      <c r="BD12" s="30">
        <f t="shared" si="11"/>
        <v>2502.9559900000058</v>
      </c>
      <c r="BE12" s="30">
        <f t="shared" si="11"/>
        <v>2508.2995199999968</v>
      </c>
      <c r="BF12" s="30">
        <f t="shared" si="11"/>
        <v>2502.6803000000036</v>
      </c>
      <c r="BG12" s="31">
        <f t="shared" si="11"/>
        <v>2514.7538600000007</v>
      </c>
    </row>
    <row r="13" spans="3:59">
      <c r="C13" s="28" t="s">
        <v>6</v>
      </c>
      <c r="D13" s="32">
        <f t="shared" ref="D13:AI13" si="12">+D18</f>
        <v>0</v>
      </c>
      <c r="E13" s="32">
        <f t="shared" si="12"/>
        <v>0</v>
      </c>
      <c r="F13" s="32">
        <f t="shared" si="12"/>
        <v>0</v>
      </c>
      <c r="G13" s="32">
        <f t="shared" si="12"/>
        <v>0</v>
      </c>
      <c r="H13" s="32">
        <f t="shared" si="12"/>
        <v>0</v>
      </c>
      <c r="I13" s="32">
        <f t="shared" si="12"/>
        <v>0</v>
      </c>
      <c r="J13" s="32">
        <f t="shared" si="12"/>
        <v>0</v>
      </c>
      <c r="K13" s="32">
        <f t="shared" si="12"/>
        <v>0</v>
      </c>
      <c r="L13" s="32">
        <f t="shared" si="12"/>
        <v>0</v>
      </c>
      <c r="M13" s="32">
        <f t="shared" si="12"/>
        <v>0</v>
      </c>
      <c r="N13" s="32">
        <f t="shared" si="12"/>
        <v>0</v>
      </c>
      <c r="O13" s="32">
        <f t="shared" si="12"/>
        <v>15906.3254</v>
      </c>
      <c r="P13" s="32">
        <f t="shared" si="12"/>
        <v>16895.346229999999</v>
      </c>
      <c r="Q13" s="32">
        <f t="shared" si="12"/>
        <v>17959.957900000005</v>
      </c>
      <c r="R13" s="32">
        <f t="shared" si="12"/>
        <v>17572.032859999999</v>
      </c>
      <c r="S13" s="32">
        <f t="shared" si="12"/>
        <v>17589.053390000001</v>
      </c>
      <c r="T13" s="32">
        <f t="shared" si="12"/>
        <v>18585.034939999998</v>
      </c>
      <c r="U13" s="32">
        <f t="shared" si="12"/>
        <v>19298.587920000002</v>
      </c>
      <c r="V13" s="32">
        <f t="shared" si="12"/>
        <v>19959.735089999998</v>
      </c>
      <c r="W13" s="32">
        <f t="shared" si="12"/>
        <v>20354.778110000003</v>
      </c>
      <c r="X13" s="32">
        <f t="shared" si="12"/>
        <v>19503.524799999999</v>
      </c>
      <c r="Y13" s="32">
        <f t="shared" si="12"/>
        <v>18862.443599999999</v>
      </c>
      <c r="Z13" s="32">
        <f t="shared" si="12"/>
        <v>18457.065890000002</v>
      </c>
      <c r="AA13" s="32">
        <f t="shared" si="12"/>
        <v>18392.139400000004</v>
      </c>
      <c r="AB13" s="32">
        <f t="shared" si="12"/>
        <v>18740.339020000003</v>
      </c>
      <c r="AC13" s="32">
        <f t="shared" si="12"/>
        <v>18913.784479999998</v>
      </c>
      <c r="AD13" s="32">
        <f t="shared" si="12"/>
        <v>19461.42611</v>
      </c>
      <c r="AE13" s="32">
        <f t="shared" si="12"/>
        <v>20008.620490000005</v>
      </c>
      <c r="AF13" s="32">
        <f t="shared" si="12"/>
        <v>20702.562990000002</v>
      </c>
      <c r="AG13" s="32">
        <f t="shared" si="12"/>
        <v>20950.217650000002</v>
      </c>
      <c r="AH13" s="32">
        <f t="shared" si="12"/>
        <v>20732.2736</v>
      </c>
      <c r="AI13" s="32">
        <f t="shared" si="12"/>
        <v>20989.965360000006</v>
      </c>
      <c r="AJ13" s="32">
        <f t="shared" ref="AJ13:BG13" si="13">+AJ18</f>
        <v>21229.223310000005</v>
      </c>
      <c r="AK13" s="32">
        <f t="shared" si="13"/>
        <v>21285.799459999998</v>
      </c>
      <c r="AL13" s="32">
        <f t="shared" si="13"/>
        <v>21694.48835</v>
      </c>
      <c r="AM13" s="32">
        <f t="shared" si="13"/>
        <v>22315.514370000001</v>
      </c>
      <c r="AN13" s="32">
        <f t="shared" si="13"/>
        <v>23074.217919999999</v>
      </c>
      <c r="AO13" s="32">
        <f t="shared" si="13"/>
        <v>23626.150830000002</v>
      </c>
      <c r="AP13" s="32">
        <f t="shared" si="13"/>
        <v>23715.78428</v>
      </c>
      <c r="AQ13" s="32">
        <f t="shared" si="13"/>
        <v>24401.068150000003</v>
      </c>
      <c r="AR13" s="32">
        <f t="shared" si="13"/>
        <v>24848.65654</v>
      </c>
      <c r="AS13" s="32">
        <f t="shared" si="13"/>
        <v>25103.401300000001</v>
      </c>
      <c r="AT13" s="32">
        <f t="shared" si="13"/>
        <v>25439.708550000003</v>
      </c>
      <c r="AU13" s="32">
        <f t="shared" si="13"/>
        <v>25916.975009999998</v>
      </c>
      <c r="AV13" s="32">
        <f t="shared" si="13"/>
        <v>27102.191200000005</v>
      </c>
      <c r="AW13" s="32">
        <f t="shared" si="13"/>
        <v>27425.658740000003</v>
      </c>
      <c r="AX13" s="32">
        <f t="shared" si="13"/>
        <v>27885.60687</v>
      </c>
      <c r="AY13" s="32">
        <f t="shared" si="13"/>
        <v>28351.104790000001</v>
      </c>
      <c r="AZ13" s="32">
        <f t="shared" si="13"/>
        <v>28037.363939999999</v>
      </c>
      <c r="BA13" s="32">
        <f t="shared" si="13"/>
        <v>27574.502240000005</v>
      </c>
      <c r="BB13" s="32">
        <f t="shared" si="13"/>
        <v>28691.796320000001</v>
      </c>
      <c r="BC13" s="32">
        <f t="shared" si="13"/>
        <v>28781.512279999999</v>
      </c>
      <c r="BD13" s="32">
        <f t="shared" si="13"/>
        <v>29061.342750000003</v>
      </c>
      <c r="BE13" s="32">
        <f t="shared" si="13"/>
        <v>29489.97467</v>
      </c>
      <c r="BF13" s="32">
        <f t="shared" si="13"/>
        <v>29957.75794</v>
      </c>
      <c r="BG13" s="42">
        <f t="shared" si="13"/>
        <v>30627.49984</v>
      </c>
    </row>
    <row r="14" spans="3:59" ht="4.5" customHeight="1"/>
    <row r="15" spans="3:59" ht="4.5" customHeight="1"/>
    <row r="16" spans="3:59">
      <c r="C16" s="18"/>
      <c r="D16" s="19" t="s">
        <v>7</v>
      </c>
      <c r="E16" s="20" t="s">
        <v>66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1"/>
    </row>
    <row r="17" spans="3:59">
      <c r="C17" s="8"/>
      <c r="D17" s="33">
        <v>1960</v>
      </c>
      <c r="E17" s="33">
        <v>1961</v>
      </c>
      <c r="F17" s="33">
        <v>1962</v>
      </c>
      <c r="G17" s="33">
        <v>1963</v>
      </c>
      <c r="H17" s="33">
        <v>1964</v>
      </c>
      <c r="I17" s="33">
        <v>1965</v>
      </c>
      <c r="J17" s="33">
        <v>1966</v>
      </c>
      <c r="K17" s="33">
        <v>1967</v>
      </c>
      <c r="L17" s="33">
        <v>1968</v>
      </c>
      <c r="M17" s="33">
        <v>1969</v>
      </c>
      <c r="N17" s="33">
        <v>1970</v>
      </c>
      <c r="O17" s="33">
        <v>1971</v>
      </c>
      <c r="P17" s="33">
        <v>1972</v>
      </c>
      <c r="Q17" s="33">
        <v>1973</v>
      </c>
      <c r="R17" s="33">
        <v>1974</v>
      </c>
      <c r="S17" s="33">
        <v>1975</v>
      </c>
      <c r="T17" s="33">
        <v>1976</v>
      </c>
      <c r="U17" s="33">
        <v>1977</v>
      </c>
      <c r="V17" s="33">
        <v>1978</v>
      </c>
      <c r="W17" s="33">
        <v>1979</v>
      </c>
      <c r="X17" s="33">
        <v>1980</v>
      </c>
      <c r="Y17" s="33">
        <v>1981</v>
      </c>
      <c r="Z17" s="33">
        <v>1982</v>
      </c>
      <c r="AA17" s="33">
        <v>1983</v>
      </c>
      <c r="AB17" s="33">
        <v>1984</v>
      </c>
      <c r="AC17" s="33">
        <v>1985</v>
      </c>
      <c r="AD17" s="33">
        <v>1986</v>
      </c>
      <c r="AE17" s="33">
        <v>1987</v>
      </c>
      <c r="AF17" s="33">
        <v>1988</v>
      </c>
      <c r="AG17" s="33">
        <v>1989</v>
      </c>
      <c r="AH17" s="33">
        <v>1990</v>
      </c>
      <c r="AI17" s="33">
        <v>1991</v>
      </c>
      <c r="AJ17" s="33">
        <v>1992</v>
      </c>
      <c r="AK17" s="33">
        <v>1993</v>
      </c>
      <c r="AL17" s="33">
        <v>1994</v>
      </c>
      <c r="AM17" s="33">
        <v>1995</v>
      </c>
      <c r="AN17" s="33">
        <v>1996</v>
      </c>
      <c r="AO17" s="33">
        <v>1997</v>
      </c>
      <c r="AP17" s="33">
        <v>1998</v>
      </c>
      <c r="AQ17" s="33">
        <v>1999</v>
      </c>
      <c r="AR17" s="33">
        <v>2000</v>
      </c>
      <c r="AS17" s="33">
        <v>2001</v>
      </c>
      <c r="AT17" s="33">
        <v>2002</v>
      </c>
      <c r="AU17" s="33">
        <v>2003</v>
      </c>
      <c r="AV17" s="33">
        <v>2004</v>
      </c>
      <c r="AW17" s="33">
        <v>2005</v>
      </c>
      <c r="AX17" s="33">
        <v>2006</v>
      </c>
      <c r="AY17" s="33">
        <v>2007</v>
      </c>
      <c r="AZ17" s="33">
        <v>2008</v>
      </c>
      <c r="BA17" s="33">
        <v>2009</v>
      </c>
      <c r="BB17" s="33">
        <v>2010</v>
      </c>
      <c r="BC17" s="33">
        <v>2011</v>
      </c>
      <c r="BD17" s="33">
        <v>2012</v>
      </c>
      <c r="BE17" s="33">
        <v>2013</v>
      </c>
      <c r="BF17" s="33">
        <v>2014</v>
      </c>
      <c r="BG17" s="34">
        <v>2015</v>
      </c>
    </row>
    <row r="18" spans="3:59">
      <c r="C18" s="9" t="s">
        <v>10</v>
      </c>
      <c r="D18" s="36">
        <f t="shared" ref="D18:N18" si="14">IFERROR(SUM(D56*$H$3,D94*$F$3)*1000/1000000,0)</f>
        <v>0</v>
      </c>
      <c r="E18" s="36">
        <f t="shared" si="14"/>
        <v>0</v>
      </c>
      <c r="F18" s="36">
        <f t="shared" si="14"/>
        <v>0</v>
      </c>
      <c r="G18" s="36">
        <f t="shared" si="14"/>
        <v>0</v>
      </c>
      <c r="H18" s="36">
        <f t="shared" si="14"/>
        <v>0</v>
      </c>
      <c r="I18" s="36">
        <f t="shared" si="14"/>
        <v>0</v>
      </c>
      <c r="J18" s="36">
        <f t="shared" si="14"/>
        <v>0</v>
      </c>
      <c r="K18" s="36">
        <f t="shared" si="14"/>
        <v>0</v>
      </c>
      <c r="L18" s="36">
        <f t="shared" si="14"/>
        <v>0</v>
      </c>
      <c r="M18" s="36">
        <f t="shared" si="14"/>
        <v>0</v>
      </c>
      <c r="N18" s="36">
        <f t="shared" si="14"/>
        <v>0</v>
      </c>
      <c r="O18" s="36">
        <f>IFERROR(SUM(O56*$H$3,O94*$F$3)*1000/1000000,0)</f>
        <v>15906.3254</v>
      </c>
      <c r="P18" s="36">
        <f t="shared" ref="P18:BG18" si="15">IFERROR(SUM(P56*$H$3,P94*$F$3)*1000/1000000,0)</f>
        <v>16895.346229999999</v>
      </c>
      <c r="Q18" s="36">
        <f t="shared" si="15"/>
        <v>17959.957900000005</v>
      </c>
      <c r="R18" s="36">
        <f t="shared" si="15"/>
        <v>17572.032859999999</v>
      </c>
      <c r="S18" s="36">
        <f t="shared" si="15"/>
        <v>17589.053390000001</v>
      </c>
      <c r="T18" s="36">
        <f t="shared" si="15"/>
        <v>18585.034939999998</v>
      </c>
      <c r="U18" s="36">
        <f t="shared" si="15"/>
        <v>19298.587920000002</v>
      </c>
      <c r="V18" s="36">
        <f t="shared" si="15"/>
        <v>19959.735089999998</v>
      </c>
      <c r="W18" s="36">
        <f t="shared" si="15"/>
        <v>20354.778110000003</v>
      </c>
      <c r="X18" s="36">
        <f t="shared" si="15"/>
        <v>19503.524799999999</v>
      </c>
      <c r="Y18" s="36">
        <f t="shared" si="15"/>
        <v>18862.443599999999</v>
      </c>
      <c r="Z18" s="36">
        <f t="shared" si="15"/>
        <v>18457.065890000002</v>
      </c>
      <c r="AA18" s="36">
        <f t="shared" si="15"/>
        <v>18392.139400000004</v>
      </c>
      <c r="AB18" s="36">
        <f t="shared" si="15"/>
        <v>18740.339020000003</v>
      </c>
      <c r="AC18" s="36">
        <f t="shared" si="15"/>
        <v>18913.784479999998</v>
      </c>
      <c r="AD18" s="36">
        <f t="shared" si="15"/>
        <v>19461.42611</v>
      </c>
      <c r="AE18" s="36">
        <f t="shared" si="15"/>
        <v>20008.620490000005</v>
      </c>
      <c r="AF18" s="36">
        <f t="shared" si="15"/>
        <v>20702.562990000002</v>
      </c>
      <c r="AG18" s="36">
        <f t="shared" si="15"/>
        <v>20950.217650000002</v>
      </c>
      <c r="AH18" s="36">
        <f t="shared" si="15"/>
        <v>20732.2736</v>
      </c>
      <c r="AI18" s="36">
        <f t="shared" si="15"/>
        <v>20989.965360000006</v>
      </c>
      <c r="AJ18" s="36">
        <f t="shared" si="15"/>
        <v>21229.223310000005</v>
      </c>
      <c r="AK18" s="36">
        <f t="shared" si="15"/>
        <v>21285.799459999998</v>
      </c>
      <c r="AL18" s="36">
        <f t="shared" si="15"/>
        <v>21694.48835</v>
      </c>
      <c r="AM18" s="36">
        <f t="shared" si="15"/>
        <v>22315.514370000001</v>
      </c>
      <c r="AN18" s="36">
        <f t="shared" si="15"/>
        <v>23074.217919999999</v>
      </c>
      <c r="AO18" s="36">
        <f t="shared" si="15"/>
        <v>23626.150830000002</v>
      </c>
      <c r="AP18" s="36">
        <f t="shared" si="15"/>
        <v>23715.78428</v>
      </c>
      <c r="AQ18" s="36">
        <f t="shared" si="15"/>
        <v>24401.068150000003</v>
      </c>
      <c r="AR18" s="36">
        <f t="shared" si="15"/>
        <v>24848.65654</v>
      </c>
      <c r="AS18" s="36">
        <f t="shared" si="15"/>
        <v>25103.401300000001</v>
      </c>
      <c r="AT18" s="36">
        <f t="shared" si="15"/>
        <v>25439.708550000003</v>
      </c>
      <c r="AU18" s="36">
        <f t="shared" si="15"/>
        <v>25916.975009999998</v>
      </c>
      <c r="AV18" s="36">
        <f t="shared" si="15"/>
        <v>27102.191200000005</v>
      </c>
      <c r="AW18" s="36">
        <f t="shared" si="15"/>
        <v>27425.658740000003</v>
      </c>
      <c r="AX18" s="36">
        <f t="shared" si="15"/>
        <v>27885.60687</v>
      </c>
      <c r="AY18" s="36">
        <f t="shared" si="15"/>
        <v>28351.104790000001</v>
      </c>
      <c r="AZ18" s="36">
        <f t="shared" si="15"/>
        <v>28037.363939999999</v>
      </c>
      <c r="BA18" s="36">
        <f t="shared" si="15"/>
        <v>27574.502240000005</v>
      </c>
      <c r="BB18" s="36">
        <f t="shared" si="15"/>
        <v>28691.796320000001</v>
      </c>
      <c r="BC18" s="36">
        <f t="shared" si="15"/>
        <v>28781.512279999999</v>
      </c>
      <c r="BD18" s="36">
        <f t="shared" si="15"/>
        <v>29061.342750000003</v>
      </c>
      <c r="BE18" s="36">
        <f t="shared" si="15"/>
        <v>29489.97467</v>
      </c>
      <c r="BF18" s="36">
        <f t="shared" si="15"/>
        <v>29957.75794</v>
      </c>
      <c r="BG18" s="37">
        <f t="shared" si="15"/>
        <v>30627.49984</v>
      </c>
    </row>
    <row r="19" spans="3:59">
      <c r="C19" s="12" t="s">
        <v>12</v>
      </c>
      <c r="D19" s="38">
        <f t="shared" ref="D19:BG19" si="16">IFERROR(SUM(D57*$H$3,D95*$F$3)*1000/1000000,0)</f>
        <v>0</v>
      </c>
      <c r="E19" s="38">
        <f t="shared" si="16"/>
        <v>0</v>
      </c>
      <c r="F19" s="38">
        <f t="shared" si="16"/>
        <v>0</v>
      </c>
      <c r="G19" s="38">
        <f t="shared" si="16"/>
        <v>0</v>
      </c>
      <c r="H19" s="38">
        <f t="shared" si="16"/>
        <v>0</v>
      </c>
      <c r="I19" s="38">
        <f t="shared" si="16"/>
        <v>0</v>
      </c>
      <c r="J19" s="38">
        <f t="shared" si="16"/>
        <v>0</v>
      </c>
      <c r="K19" s="38">
        <f t="shared" si="16"/>
        <v>0</v>
      </c>
      <c r="L19" s="38">
        <f t="shared" si="16"/>
        <v>0</v>
      </c>
      <c r="M19" s="38">
        <f t="shared" si="16"/>
        <v>0</v>
      </c>
      <c r="N19" s="38">
        <f t="shared" si="16"/>
        <v>0</v>
      </c>
      <c r="O19" s="38">
        <f t="shared" si="16"/>
        <v>3231.06943</v>
      </c>
      <c r="P19" s="38">
        <f t="shared" si="16"/>
        <v>3356.8803499999999</v>
      </c>
      <c r="Q19" s="38">
        <f t="shared" si="16"/>
        <v>3572.3981300000005</v>
      </c>
      <c r="R19" s="38">
        <f t="shared" si="16"/>
        <v>3547.0021100000004</v>
      </c>
      <c r="S19" s="38">
        <f t="shared" si="16"/>
        <v>3374.6255500000007</v>
      </c>
      <c r="T19" s="38">
        <f t="shared" si="16"/>
        <v>3604.7819300000001</v>
      </c>
      <c r="U19" s="38">
        <f t="shared" si="16"/>
        <v>3857.4606600000002</v>
      </c>
      <c r="V19" s="38">
        <f t="shared" si="16"/>
        <v>3823.7010399999999</v>
      </c>
      <c r="W19" s="38">
        <f t="shared" si="16"/>
        <v>4083.1757499999999</v>
      </c>
      <c r="X19" s="38">
        <f t="shared" si="16"/>
        <v>3774.7908299999999</v>
      </c>
      <c r="Y19" s="38">
        <f t="shared" si="16"/>
        <v>3402.93273</v>
      </c>
      <c r="Z19" s="38">
        <f t="shared" si="16"/>
        <v>3305.6787100000006</v>
      </c>
      <c r="AA19" s="38">
        <f t="shared" si="16"/>
        <v>3049.6140100000007</v>
      </c>
      <c r="AB19" s="38">
        <f t="shared" si="16"/>
        <v>2947.85979</v>
      </c>
      <c r="AC19" s="38">
        <f t="shared" si="16"/>
        <v>2891.8280900000004</v>
      </c>
      <c r="AD19" s="38">
        <f t="shared" si="16"/>
        <v>2906.2744899999998</v>
      </c>
      <c r="AE19" s="38">
        <f t="shared" si="16"/>
        <v>2936.7312400000001</v>
      </c>
      <c r="AF19" s="38">
        <f t="shared" si="16"/>
        <v>2930.1804000000002</v>
      </c>
      <c r="AG19" s="38">
        <f t="shared" si="16"/>
        <v>2917.6423300000001</v>
      </c>
      <c r="AH19" s="38">
        <f t="shared" si="16"/>
        <v>2640.2768600000004</v>
      </c>
      <c r="AI19" s="38">
        <f t="shared" si="16"/>
        <v>2598.23666</v>
      </c>
      <c r="AJ19" s="38">
        <f t="shared" si="16"/>
        <v>2508.1945999999998</v>
      </c>
      <c r="AK19" s="38">
        <f t="shared" si="16"/>
        <v>2450.8708700000002</v>
      </c>
      <c r="AL19" s="38">
        <f t="shared" si="16"/>
        <v>2459.1442900000002</v>
      </c>
      <c r="AM19" s="38">
        <f t="shared" si="16"/>
        <v>2397.1213699999998</v>
      </c>
      <c r="AN19" s="38">
        <f t="shared" si="16"/>
        <v>2405.7401399999999</v>
      </c>
      <c r="AO19" s="38">
        <f t="shared" si="16"/>
        <v>2468.7395100000003</v>
      </c>
      <c r="AP19" s="38">
        <f t="shared" si="16"/>
        <v>2406.2163099999998</v>
      </c>
      <c r="AQ19" s="38">
        <f t="shared" si="16"/>
        <v>2433.1206999999999</v>
      </c>
      <c r="AR19" s="38">
        <f t="shared" si="16"/>
        <v>2544.0067899999999</v>
      </c>
      <c r="AS19" s="38">
        <f t="shared" si="16"/>
        <v>2565.7878500000002</v>
      </c>
      <c r="AT19" s="38">
        <f t="shared" si="16"/>
        <v>2530.7179499999997</v>
      </c>
      <c r="AU19" s="38">
        <f t="shared" si="16"/>
        <v>2508.6615700000007</v>
      </c>
      <c r="AV19" s="38">
        <f t="shared" si="16"/>
        <v>2644.6442000000002</v>
      </c>
      <c r="AW19" s="38">
        <f t="shared" si="16"/>
        <v>2613.48045</v>
      </c>
      <c r="AX19" s="38">
        <f t="shared" si="16"/>
        <v>2662.0816</v>
      </c>
      <c r="AY19" s="38">
        <f t="shared" si="16"/>
        <v>2640.2932000000001</v>
      </c>
      <c r="AZ19" s="38">
        <f t="shared" si="16"/>
        <v>2558.8635399999998</v>
      </c>
      <c r="BA19" s="38">
        <f t="shared" si="16"/>
        <v>2400.3112000000001</v>
      </c>
      <c r="BB19" s="38">
        <f t="shared" si="16"/>
        <v>2598.1350100000004</v>
      </c>
      <c r="BC19" s="38">
        <f t="shared" si="16"/>
        <v>2464.7122600000007</v>
      </c>
      <c r="BD19" s="38">
        <f t="shared" si="16"/>
        <v>2395.7567300000001</v>
      </c>
      <c r="BE19" s="38">
        <f t="shared" si="16"/>
        <v>2419.3323999999998</v>
      </c>
      <c r="BF19" s="38">
        <f t="shared" si="16"/>
        <v>2394.80087</v>
      </c>
      <c r="BG19" s="39">
        <f t="shared" si="16"/>
        <v>2451.9897800000003</v>
      </c>
    </row>
    <row r="20" spans="3:59">
      <c r="C20" s="12" t="s">
        <v>13</v>
      </c>
      <c r="D20" s="22">
        <f t="shared" ref="D20:BG20" si="17">IFERROR(SUM(D58*$H$3,D96*$F$3)*1000/1000000,0)</f>
        <v>0</v>
      </c>
      <c r="E20" s="22">
        <f t="shared" si="17"/>
        <v>0</v>
      </c>
      <c r="F20" s="22">
        <f t="shared" si="17"/>
        <v>0</v>
      </c>
      <c r="G20" s="22">
        <f t="shared" si="17"/>
        <v>0</v>
      </c>
      <c r="H20" s="22">
        <f t="shared" si="17"/>
        <v>0</v>
      </c>
      <c r="I20" s="22">
        <f t="shared" si="17"/>
        <v>0</v>
      </c>
      <c r="J20" s="22">
        <f t="shared" si="17"/>
        <v>0</v>
      </c>
      <c r="K20" s="22">
        <f t="shared" si="17"/>
        <v>0</v>
      </c>
      <c r="L20" s="22">
        <f t="shared" si="17"/>
        <v>0</v>
      </c>
      <c r="M20" s="22">
        <f t="shared" si="17"/>
        <v>0</v>
      </c>
      <c r="N20" s="22">
        <f t="shared" si="17"/>
        <v>0</v>
      </c>
      <c r="O20" s="22">
        <f t="shared" si="17"/>
        <v>299.4495</v>
      </c>
      <c r="P20" s="22">
        <f t="shared" si="17"/>
        <v>306.05694</v>
      </c>
      <c r="Q20" s="22">
        <f t="shared" si="17"/>
        <v>335.27172000000007</v>
      </c>
      <c r="R20" s="22">
        <f t="shared" si="17"/>
        <v>324.84186000000005</v>
      </c>
      <c r="S20" s="22">
        <f t="shared" si="17"/>
        <v>291.13256999999999</v>
      </c>
      <c r="T20" s="22">
        <f t="shared" si="17"/>
        <v>291.52618999999999</v>
      </c>
      <c r="U20" s="22">
        <f t="shared" si="17"/>
        <v>269.87970000000001</v>
      </c>
      <c r="V20" s="22">
        <f t="shared" si="17"/>
        <v>260.66345000000001</v>
      </c>
      <c r="W20" s="22">
        <f t="shared" si="17"/>
        <v>275.24095999999997</v>
      </c>
      <c r="X20" s="22">
        <f t="shared" si="17"/>
        <v>255.75202999999999</v>
      </c>
      <c r="Y20" s="22">
        <f t="shared" si="17"/>
        <v>203.37409000000002</v>
      </c>
      <c r="Z20" s="22">
        <f t="shared" si="17"/>
        <v>182.25362999999999</v>
      </c>
      <c r="AA20" s="22">
        <f t="shared" si="17"/>
        <v>158.92844999999997</v>
      </c>
      <c r="AB20" s="22">
        <f t="shared" si="17"/>
        <v>162.91011000000003</v>
      </c>
      <c r="AC20" s="22">
        <f t="shared" si="17"/>
        <v>155.10993000000002</v>
      </c>
      <c r="AD20" s="22">
        <f t="shared" si="17"/>
        <v>157.78470999999999</v>
      </c>
      <c r="AE20" s="22">
        <f t="shared" si="17"/>
        <v>155.09379000000001</v>
      </c>
      <c r="AF20" s="22">
        <f t="shared" si="17"/>
        <v>155.73757000000001</v>
      </c>
      <c r="AG20" s="22">
        <f t="shared" si="17"/>
        <v>165.92005</v>
      </c>
      <c r="AH20" s="22">
        <f t="shared" si="17"/>
        <v>152.56691000000001</v>
      </c>
      <c r="AI20" s="22">
        <f t="shared" si="17"/>
        <v>143.06338000000002</v>
      </c>
      <c r="AJ20" s="22">
        <f t="shared" si="17"/>
        <v>136.97203999999999</v>
      </c>
      <c r="AK20" s="22">
        <f t="shared" si="17"/>
        <v>128.01978000000003</v>
      </c>
      <c r="AL20" s="22">
        <f t="shared" si="17"/>
        <v>140.68877000000003</v>
      </c>
      <c r="AM20" s="22">
        <f t="shared" si="17"/>
        <v>141.32651999999999</v>
      </c>
      <c r="AN20" s="22">
        <f t="shared" si="17"/>
        <v>131.99530000000001</v>
      </c>
      <c r="AO20" s="22">
        <f t="shared" si="17"/>
        <v>139.54113000000001</v>
      </c>
      <c r="AP20" s="22">
        <f t="shared" si="17"/>
        <v>128.17418000000001</v>
      </c>
      <c r="AQ20" s="22">
        <f t="shared" si="17"/>
        <v>130.77010000000001</v>
      </c>
      <c r="AR20" s="22">
        <f t="shared" si="17"/>
        <v>139.12025</v>
      </c>
      <c r="AS20" s="22">
        <f t="shared" si="17"/>
        <v>127.58164000000002</v>
      </c>
      <c r="AT20" s="22">
        <f t="shared" si="17"/>
        <v>121.58068000000002</v>
      </c>
      <c r="AU20" s="22">
        <f t="shared" si="17"/>
        <v>125.78046999999999</v>
      </c>
      <c r="AV20" s="22">
        <f t="shared" si="17"/>
        <v>123.37152</v>
      </c>
      <c r="AW20" s="22">
        <f t="shared" si="17"/>
        <v>119.91221</v>
      </c>
      <c r="AX20" s="22">
        <f t="shared" si="17"/>
        <v>114.40276000000001</v>
      </c>
      <c r="AY20" s="22">
        <f t="shared" si="17"/>
        <v>108.78484000000002</v>
      </c>
      <c r="AZ20" s="22">
        <f t="shared" si="17"/>
        <v>106.38286000000001</v>
      </c>
      <c r="BA20" s="22">
        <f t="shared" si="17"/>
        <v>87.748909999999995</v>
      </c>
      <c r="BB20" s="22">
        <f t="shared" si="17"/>
        <v>89.909719999999993</v>
      </c>
      <c r="BC20" s="22">
        <f t="shared" si="17"/>
        <v>82.3536</v>
      </c>
      <c r="BD20" s="22">
        <f t="shared" si="17"/>
        <v>73.112760000000009</v>
      </c>
      <c r="BE20" s="22">
        <f t="shared" si="17"/>
        <v>62.898359999999997</v>
      </c>
      <c r="BF20" s="22">
        <f t="shared" si="17"/>
        <v>61.430039999999998</v>
      </c>
      <c r="BG20" s="23">
        <f t="shared" si="17"/>
        <v>53.55378000000001</v>
      </c>
    </row>
    <row r="21" spans="3:59">
      <c r="C21" s="12" t="s">
        <v>14</v>
      </c>
      <c r="D21" s="22">
        <f t="shared" ref="D21:BG21" si="18">IFERROR(SUM(D59*$H$3,D97*$F$3)*1000/1000000,0)</f>
        <v>0</v>
      </c>
      <c r="E21" s="22">
        <f t="shared" si="18"/>
        <v>0</v>
      </c>
      <c r="F21" s="22">
        <f t="shared" si="18"/>
        <v>0</v>
      </c>
      <c r="G21" s="22">
        <f t="shared" si="18"/>
        <v>0</v>
      </c>
      <c r="H21" s="22">
        <f t="shared" si="18"/>
        <v>0</v>
      </c>
      <c r="I21" s="22">
        <f t="shared" si="18"/>
        <v>0</v>
      </c>
      <c r="J21" s="22">
        <f t="shared" si="18"/>
        <v>0</v>
      </c>
      <c r="K21" s="22">
        <f t="shared" si="18"/>
        <v>0</v>
      </c>
      <c r="L21" s="22">
        <f t="shared" si="18"/>
        <v>0</v>
      </c>
      <c r="M21" s="22">
        <f t="shared" si="18"/>
        <v>0</v>
      </c>
      <c r="N21" s="22">
        <f t="shared" si="18"/>
        <v>0</v>
      </c>
      <c r="O21" s="22">
        <f t="shared" si="18"/>
        <v>304.62417000000005</v>
      </c>
      <c r="P21" s="22">
        <f t="shared" si="18"/>
        <v>316.02305000000007</v>
      </c>
      <c r="Q21" s="22">
        <f t="shared" si="18"/>
        <v>331.00288</v>
      </c>
      <c r="R21" s="22">
        <f t="shared" si="18"/>
        <v>322.36065000000002</v>
      </c>
      <c r="S21" s="22">
        <f t="shared" si="18"/>
        <v>308.70066000000003</v>
      </c>
      <c r="T21" s="22">
        <f t="shared" si="18"/>
        <v>351.88351</v>
      </c>
      <c r="U21" s="22">
        <f t="shared" si="18"/>
        <v>368.07900999999998</v>
      </c>
      <c r="V21" s="22">
        <f t="shared" si="18"/>
        <v>351.64346</v>
      </c>
      <c r="W21" s="22">
        <f t="shared" si="18"/>
        <v>358.28039999999999</v>
      </c>
      <c r="X21" s="22">
        <f t="shared" si="18"/>
        <v>365.72620999999998</v>
      </c>
      <c r="Y21" s="22">
        <f t="shared" si="18"/>
        <v>334.04088000000002</v>
      </c>
      <c r="Z21" s="22">
        <f t="shared" si="18"/>
        <v>329.51485000000008</v>
      </c>
      <c r="AA21" s="22">
        <f t="shared" si="18"/>
        <v>266.75818000000004</v>
      </c>
      <c r="AB21" s="22">
        <f t="shared" si="18"/>
        <v>244.30607000000001</v>
      </c>
      <c r="AC21" s="22">
        <f t="shared" si="18"/>
        <v>231.40584000000004</v>
      </c>
      <c r="AD21" s="22">
        <f t="shared" si="18"/>
        <v>234.04071999999999</v>
      </c>
      <c r="AE21" s="22">
        <f t="shared" si="18"/>
        <v>240.30011000000002</v>
      </c>
      <c r="AF21" s="22">
        <f t="shared" si="18"/>
        <v>224.68047000000001</v>
      </c>
      <c r="AG21" s="22">
        <f t="shared" si="18"/>
        <v>219.18467000000001</v>
      </c>
      <c r="AH21" s="22">
        <f t="shared" si="18"/>
        <v>351.99776000000003</v>
      </c>
      <c r="AI21" s="22">
        <f t="shared" si="18"/>
        <v>348.83100000000002</v>
      </c>
      <c r="AJ21" s="22">
        <f t="shared" si="18"/>
        <v>315.44333</v>
      </c>
      <c r="AK21" s="22">
        <f t="shared" si="18"/>
        <v>316.99162999999999</v>
      </c>
      <c r="AL21" s="22">
        <f t="shared" si="18"/>
        <v>337.86164000000008</v>
      </c>
      <c r="AM21" s="22">
        <f t="shared" si="18"/>
        <v>386.96406000000007</v>
      </c>
      <c r="AN21" s="22">
        <f t="shared" si="18"/>
        <v>395.44485000000009</v>
      </c>
      <c r="AO21" s="22">
        <f t="shared" si="18"/>
        <v>402.92164000000002</v>
      </c>
      <c r="AP21" s="22">
        <f t="shared" si="18"/>
        <v>362.41775999999999</v>
      </c>
      <c r="AQ21" s="22">
        <f t="shared" si="18"/>
        <v>373.71838000000008</v>
      </c>
      <c r="AR21" s="22">
        <f t="shared" si="18"/>
        <v>481.02407000000005</v>
      </c>
      <c r="AS21" s="22">
        <f t="shared" si="18"/>
        <v>471.49855000000008</v>
      </c>
      <c r="AT21" s="22">
        <f t="shared" si="18"/>
        <v>467.40481000000005</v>
      </c>
      <c r="AU21" s="22">
        <f t="shared" si="18"/>
        <v>460.11061999999998</v>
      </c>
      <c r="AV21" s="22">
        <f t="shared" si="18"/>
        <v>467.50837000000001</v>
      </c>
      <c r="AW21" s="22">
        <f t="shared" si="18"/>
        <v>456.78390000000002</v>
      </c>
      <c r="AX21" s="22">
        <f t="shared" si="18"/>
        <v>470.92706000000004</v>
      </c>
      <c r="AY21" s="22">
        <f t="shared" si="18"/>
        <v>455.24773000000005</v>
      </c>
      <c r="AZ21" s="22">
        <f t="shared" si="18"/>
        <v>438.73036000000008</v>
      </c>
      <c r="BA21" s="22">
        <f t="shared" si="18"/>
        <v>412.89260000000007</v>
      </c>
      <c r="BB21" s="22">
        <f t="shared" si="18"/>
        <v>534.60262</v>
      </c>
      <c r="BC21" s="22">
        <f t="shared" si="18"/>
        <v>512.35401999999999</v>
      </c>
      <c r="BD21" s="22">
        <f t="shared" si="18"/>
        <v>438.88493999999997</v>
      </c>
      <c r="BE21" s="22">
        <f t="shared" si="18"/>
        <v>446.92599999999999</v>
      </c>
      <c r="BF21" s="22">
        <f t="shared" si="18"/>
        <v>431.95162000000005</v>
      </c>
      <c r="BG21" s="23">
        <f t="shared" si="18"/>
        <v>440.58923000000004</v>
      </c>
    </row>
    <row r="22" spans="3:59">
      <c r="C22" s="12" t="s">
        <v>15</v>
      </c>
      <c r="D22" s="22">
        <f t="shared" ref="D22:BG22" si="19">IFERROR(SUM(D60*$H$3,D98*$F$3)*1000/1000000,0)</f>
        <v>0</v>
      </c>
      <c r="E22" s="22">
        <f t="shared" si="19"/>
        <v>0</v>
      </c>
      <c r="F22" s="22">
        <f t="shared" si="19"/>
        <v>0</v>
      </c>
      <c r="G22" s="22">
        <f t="shared" si="19"/>
        <v>0</v>
      </c>
      <c r="H22" s="22">
        <f t="shared" si="19"/>
        <v>0</v>
      </c>
      <c r="I22" s="22">
        <f t="shared" si="19"/>
        <v>0</v>
      </c>
      <c r="J22" s="22">
        <f t="shared" si="19"/>
        <v>0</v>
      </c>
      <c r="K22" s="22">
        <f t="shared" si="19"/>
        <v>0</v>
      </c>
      <c r="L22" s="22">
        <f t="shared" si="19"/>
        <v>0</v>
      </c>
      <c r="M22" s="22">
        <f t="shared" si="19"/>
        <v>0</v>
      </c>
      <c r="N22" s="22">
        <f t="shared" si="19"/>
        <v>0</v>
      </c>
      <c r="O22" s="22">
        <f t="shared" si="19"/>
        <v>52.125360000000001</v>
      </c>
      <c r="P22" s="22">
        <f t="shared" si="19"/>
        <v>55.572719999999997</v>
      </c>
      <c r="Q22" s="22">
        <f t="shared" si="19"/>
        <v>63.967680000000001</v>
      </c>
      <c r="R22" s="22">
        <f t="shared" si="19"/>
        <v>79.704239999999999</v>
      </c>
      <c r="S22" s="22">
        <f t="shared" si="19"/>
        <v>88.314660000000003</v>
      </c>
      <c r="T22" s="22">
        <f t="shared" si="19"/>
        <v>100.05324</v>
      </c>
      <c r="U22" s="22">
        <f t="shared" si="19"/>
        <v>115.95738</v>
      </c>
      <c r="V22" s="22">
        <f t="shared" si="19"/>
        <v>116.69154000000002</v>
      </c>
      <c r="W22" s="22">
        <f t="shared" si="19"/>
        <v>112.72548000000002</v>
      </c>
      <c r="X22" s="22">
        <f t="shared" si="19"/>
        <v>111.19332</v>
      </c>
      <c r="Y22" s="22">
        <f t="shared" si="19"/>
        <v>100.39637999999999</v>
      </c>
      <c r="Z22" s="22">
        <f t="shared" si="19"/>
        <v>93.980459999999994</v>
      </c>
      <c r="AA22" s="22">
        <f t="shared" si="19"/>
        <v>87.436859999999996</v>
      </c>
      <c r="AB22" s="22">
        <f t="shared" si="19"/>
        <v>88.992959999999997</v>
      </c>
      <c r="AC22" s="22">
        <f t="shared" si="19"/>
        <v>84.699719999999999</v>
      </c>
      <c r="AD22" s="22">
        <f t="shared" si="19"/>
        <v>83.630400000000009</v>
      </c>
      <c r="AE22" s="22">
        <f t="shared" si="19"/>
        <v>83.151600000000002</v>
      </c>
      <c r="AF22" s="22">
        <f t="shared" si="19"/>
        <v>83.007959999999997</v>
      </c>
      <c r="AG22" s="22">
        <f t="shared" si="19"/>
        <v>88.857299999999995</v>
      </c>
      <c r="AH22" s="22">
        <f t="shared" si="19"/>
        <v>62.02056000000001</v>
      </c>
      <c r="AI22" s="22">
        <f t="shared" si="19"/>
        <v>59.03604</v>
      </c>
      <c r="AJ22" s="22">
        <f t="shared" si="19"/>
        <v>55.939799999999998</v>
      </c>
      <c r="AK22" s="22">
        <f t="shared" si="19"/>
        <v>56.107380000000006</v>
      </c>
      <c r="AL22" s="22">
        <f t="shared" si="19"/>
        <v>50.14567000000001</v>
      </c>
      <c r="AM22" s="22">
        <f t="shared" si="19"/>
        <v>62.258659999999999</v>
      </c>
      <c r="AN22" s="22">
        <f t="shared" si="19"/>
        <v>67.100569999999991</v>
      </c>
      <c r="AO22" s="22">
        <f t="shared" si="19"/>
        <v>69.468029999999999</v>
      </c>
      <c r="AP22" s="22">
        <f t="shared" si="19"/>
        <v>69.950730000000021</v>
      </c>
      <c r="AQ22" s="22">
        <f t="shared" si="19"/>
        <v>78.769280000000009</v>
      </c>
      <c r="AR22" s="22">
        <f t="shared" si="19"/>
        <v>73.023680000000013</v>
      </c>
      <c r="AS22" s="22">
        <f t="shared" si="19"/>
        <v>64.478399999999993</v>
      </c>
      <c r="AT22" s="22">
        <f t="shared" si="19"/>
        <v>63.991619999999998</v>
      </c>
      <c r="AU22" s="22">
        <f t="shared" si="19"/>
        <v>68.945900000000009</v>
      </c>
      <c r="AV22" s="22">
        <f t="shared" si="19"/>
        <v>71.615190000000013</v>
      </c>
      <c r="AW22" s="22">
        <f t="shared" si="19"/>
        <v>63.401100000000007</v>
      </c>
      <c r="AX22" s="22">
        <f t="shared" si="19"/>
        <v>63.201600000000006</v>
      </c>
      <c r="AY22" s="22">
        <f t="shared" si="19"/>
        <v>60.608100000000007</v>
      </c>
      <c r="AZ22" s="22">
        <f t="shared" si="19"/>
        <v>57.320340000000009</v>
      </c>
      <c r="BA22" s="22">
        <f t="shared" si="19"/>
        <v>49.059090000000005</v>
      </c>
      <c r="BB22" s="22">
        <f t="shared" si="19"/>
        <v>60.437920000000005</v>
      </c>
      <c r="BC22" s="22">
        <f t="shared" si="19"/>
        <v>56.417299999999997</v>
      </c>
      <c r="BD22" s="22">
        <f t="shared" si="19"/>
        <v>46.802700000000009</v>
      </c>
      <c r="BE22" s="22">
        <f t="shared" si="19"/>
        <v>45.478020000000008</v>
      </c>
      <c r="BF22" s="22">
        <f t="shared" si="19"/>
        <v>39.173819999999999</v>
      </c>
      <c r="BG22" s="23">
        <f t="shared" si="19"/>
        <v>40.426679999999998</v>
      </c>
    </row>
    <row r="23" spans="3:59">
      <c r="C23" s="12" t="s">
        <v>16</v>
      </c>
      <c r="D23" s="22">
        <f t="shared" ref="D23:BG23" si="20">IFERROR(SUM(D61*$H$3,D99*$F$3)*1000/1000000,0)</f>
        <v>0</v>
      </c>
      <c r="E23" s="22">
        <f t="shared" si="20"/>
        <v>0</v>
      </c>
      <c r="F23" s="22">
        <f t="shared" si="20"/>
        <v>0</v>
      </c>
      <c r="G23" s="22">
        <f t="shared" si="20"/>
        <v>0</v>
      </c>
      <c r="H23" s="22">
        <f t="shared" si="20"/>
        <v>0</v>
      </c>
      <c r="I23" s="22">
        <f t="shared" si="20"/>
        <v>0</v>
      </c>
      <c r="J23" s="22">
        <f t="shared" si="20"/>
        <v>0</v>
      </c>
      <c r="K23" s="22">
        <f t="shared" si="20"/>
        <v>0</v>
      </c>
      <c r="L23" s="22">
        <f t="shared" si="20"/>
        <v>0</v>
      </c>
      <c r="M23" s="22">
        <f t="shared" si="20"/>
        <v>0</v>
      </c>
      <c r="N23" s="22">
        <f t="shared" si="20"/>
        <v>0</v>
      </c>
      <c r="O23" s="22">
        <f t="shared" si="20"/>
        <v>351.63072000000005</v>
      </c>
      <c r="P23" s="22">
        <f t="shared" si="20"/>
        <v>373.10489999999999</v>
      </c>
      <c r="Q23" s="22">
        <f t="shared" si="20"/>
        <v>375.85001999999997</v>
      </c>
      <c r="R23" s="22">
        <f t="shared" si="20"/>
        <v>376.08942000000008</v>
      </c>
      <c r="S23" s="22">
        <f t="shared" si="20"/>
        <v>343.03289999999998</v>
      </c>
      <c r="T23" s="22">
        <f t="shared" si="20"/>
        <v>360.14202</v>
      </c>
      <c r="U23" s="22">
        <f t="shared" si="20"/>
        <v>368.70911000000001</v>
      </c>
      <c r="V23" s="22">
        <f t="shared" si="20"/>
        <v>378.74108999999999</v>
      </c>
      <c r="W23" s="22">
        <f t="shared" si="20"/>
        <v>387.21129999999999</v>
      </c>
      <c r="X23" s="22">
        <f t="shared" si="20"/>
        <v>365.86924000000005</v>
      </c>
      <c r="Y23" s="22">
        <f t="shared" si="20"/>
        <v>323.62412999999998</v>
      </c>
      <c r="Z23" s="22">
        <f t="shared" si="20"/>
        <v>289.46564999999998</v>
      </c>
      <c r="AA23" s="22">
        <f t="shared" si="20"/>
        <v>279.29003</v>
      </c>
      <c r="AB23" s="22">
        <f t="shared" si="20"/>
        <v>257.86167</v>
      </c>
      <c r="AC23" s="22">
        <f t="shared" si="20"/>
        <v>270.07756999999998</v>
      </c>
      <c r="AD23" s="22">
        <f t="shared" si="20"/>
        <v>280.35729000000003</v>
      </c>
      <c r="AE23" s="22">
        <f t="shared" si="20"/>
        <v>281.05444</v>
      </c>
      <c r="AF23" s="22">
        <f t="shared" si="20"/>
        <v>288.70938999999998</v>
      </c>
      <c r="AG23" s="22">
        <f t="shared" si="20"/>
        <v>305.17881</v>
      </c>
      <c r="AH23" s="22">
        <f t="shared" si="20"/>
        <v>240.97256000000002</v>
      </c>
      <c r="AI23" s="22">
        <f t="shared" si="20"/>
        <v>235.5727</v>
      </c>
      <c r="AJ23" s="22">
        <f t="shared" si="20"/>
        <v>235.21378000000001</v>
      </c>
      <c r="AK23" s="22">
        <f t="shared" si="20"/>
        <v>235.40855000000002</v>
      </c>
      <c r="AL23" s="22">
        <f t="shared" si="20"/>
        <v>247.19696000000002</v>
      </c>
      <c r="AM23" s="22">
        <f t="shared" si="20"/>
        <v>272.24098000000004</v>
      </c>
      <c r="AN23" s="22">
        <f t="shared" si="20"/>
        <v>269.45531</v>
      </c>
      <c r="AO23" s="22">
        <f t="shared" si="20"/>
        <v>287.88185000000004</v>
      </c>
      <c r="AP23" s="22">
        <f t="shared" si="20"/>
        <v>298.49293999999998</v>
      </c>
      <c r="AQ23" s="22">
        <f t="shared" si="20"/>
        <v>303.83148999999997</v>
      </c>
      <c r="AR23" s="22">
        <f t="shared" si="20"/>
        <v>313.13006999999999</v>
      </c>
      <c r="AS23" s="22">
        <f t="shared" si="20"/>
        <v>318.89925000000005</v>
      </c>
      <c r="AT23" s="22">
        <f t="shared" si="20"/>
        <v>314.40586000000002</v>
      </c>
      <c r="AU23" s="22">
        <f t="shared" si="20"/>
        <v>308.38356000000005</v>
      </c>
      <c r="AV23" s="22">
        <f t="shared" si="20"/>
        <v>347.82249000000007</v>
      </c>
      <c r="AW23" s="22">
        <f t="shared" si="20"/>
        <v>355.91309000000001</v>
      </c>
      <c r="AX23" s="22">
        <f t="shared" si="20"/>
        <v>362.39852000000002</v>
      </c>
      <c r="AY23" s="22">
        <f t="shared" si="20"/>
        <v>369.72416000000004</v>
      </c>
      <c r="AZ23" s="22">
        <f t="shared" si="20"/>
        <v>373.57850000000008</v>
      </c>
      <c r="BA23" s="22">
        <f t="shared" si="20"/>
        <v>337.86410000000006</v>
      </c>
      <c r="BB23" s="22">
        <f t="shared" si="20"/>
        <v>339.24749000000003</v>
      </c>
      <c r="BC23" s="22">
        <f t="shared" si="20"/>
        <v>334.75161000000003</v>
      </c>
      <c r="BD23" s="22">
        <f t="shared" si="20"/>
        <v>322.62277</v>
      </c>
      <c r="BE23" s="22">
        <f t="shared" si="20"/>
        <v>326.81569999999999</v>
      </c>
      <c r="BF23" s="22">
        <f t="shared" si="20"/>
        <v>326.28104000000008</v>
      </c>
      <c r="BG23" s="23">
        <f t="shared" si="20"/>
        <v>357.79063000000008</v>
      </c>
    </row>
    <row r="24" spans="3:59">
      <c r="C24" s="12" t="s">
        <v>17</v>
      </c>
      <c r="D24" s="22">
        <f t="shared" ref="D24:BG24" si="21">IFERROR(SUM(D62*$H$3,D100*$F$3)*1000/1000000,0)</f>
        <v>0</v>
      </c>
      <c r="E24" s="22">
        <f t="shared" si="21"/>
        <v>0</v>
      </c>
      <c r="F24" s="22">
        <f t="shared" si="21"/>
        <v>0</v>
      </c>
      <c r="G24" s="22">
        <f t="shared" si="21"/>
        <v>0</v>
      </c>
      <c r="H24" s="22">
        <f t="shared" si="21"/>
        <v>0</v>
      </c>
      <c r="I24" s="22">
        <f t="shared" si="21"/>
        <v>0</v>
      </c>
      <c r="J24" s="22">
        <f t="shared" si="21"/>
        <v>0</v>
      </c>
      <c r="K24" s="22">
        <f t="shared" si="21"/>
        <v>0</v>
      </c>
      <c r="L24" s="22">
        <f t="shared" si="21"/>
        <v>0</v>
      </c>
      <c r="M24" s="22">
        <f t="shared" si="21"/>
        <v>0</v>
      </c>
      <c r="N24" s="22">
        <f t="shared" si="21"/>
        <v>0</v>
      </c>
      <c r="O24" s="22">
        <f t="shared" si="21"/>
        <v>26.764920000000004</v>
      </c>
      <c r="P24" s="22">
        <f t="shared" si="21"/>
        <v>28.528500000000001</v>
      </c>
      <c r="Q24" s="22">
        <f t="shared" si="21"/>
        <v>32.406780000000005</v>
      </c>
      <c r="R24" s="22">
        <f t="shared" si="21"/>
        <v>28.608300000000003</v>
      </c>
      <c r="S24" s="22">
        <f t="shared" si="21"/>
        <v>27.754440000000002</v>
      </c>
      <c r="T24" s="22">
        <f t="shared" si="21"/>
        <v>29.885100000000005</v>
      </c>
      <c r="U24" s="22">
        <f t="shared" si="21"/>
        <v>29.97288</v>
      </c>
      <c r="V24" s="22">
        <f t="shared" si="21"/>
        <v>29.470140000000004</v>
      </c>
      <c r="W24" s="22">
        <f t="shared" si="21"/>
        <v>27.770399999999999</v>
      </c>
      <c r="X24" s="22">
        <f t="shared" si="21"/>
        <v>28.073640000000005</v>
      </c>
      <c r="Y24" s="22">
        <f t="shared" si="21"/>
        <v>24.075659999999999</v>
      </c>
      <c r="Z24" s="22">
        <f t="shared" si="21"/>
        <v>23.405339999999999</v>
      </c>
      <c r="AA24" s="22">
        <f t="shared" si="21"/>
        <v>15.944039999999999</v>
      </c>
      <c r="AB24" s="22">
        <f t="shared" si="21"/>
        <v>15.257759999999999</v>
      </c>
      <c r="AC24" s="22">
        <f t="shared" si="21"/>
        <v>15.273720000000003</v>
      </c>
      <c r="AD24" s="22">
        <f t="shared" si="21"/>
        <v>13.438320000000003</v>
      </c>
      <c r="AE24" s="22">
        <f t="shared" si="21"/>
        <v>12.12162</v>
      </c>
      <c r="AF24" s="22">
        <f t="shared" si="21"/>
        <v>10.62936</v>
      </c>
      <c r="AG24" s="22">
        <f t="shared" si="21"/>
        <v>9.83934</v>
      </c>
      <c r="AH24" s="22">
        <f t="shared" si="21"/>
        <v>11.419380000000002</v>
      </c>
      <c r="AI24" s="22">
        <f t="shared" si="21"/>
        <v>11.962020000000001</v>
      </c>
      <c r="AJ24" s="22">
        <f t="shared" si="21"/>
        <v>11.179980000000002</v>
      </c>
      <c r="AK24" s="22">
        <f t="shared" si="21"/>
        <v>15.010380000000001</v>
      </c>
      <c r="AL24" s="22">
        <f t="shared" si="21"/>
        <v>17.60388</v>
      </c>
      <c r="AM24" s="22">
        <f t="shared" si="21"/>
        <v>25.40832</v>
      </c>
      <c r="AN24" s="22">
        <f t="shared" si="21"/>
        <v>25.559940000000005</v>
      </c>
      <c r="AO24" s="22">
        <f t="shared" si="21"/>
        <v>26.413800000000005</v>
      </c>
      <c r="AP24" s="22">
        <f t="shared" si="21"/>
        <v>30.818760000000005</v>
      </c>
      <c r="AQ24" s="22">
        <f t="shared" si="21"/>
        <v>32.063640000000007</v>
      </c>
      <c r="AR24" s="22">
        <f t="shared" si="21"/>
        <v>41.83914</v>
      </c>
      <c r="AS24" s="22">
        <f t="shared" si="21"/>
        <v>42.501480000000001</v>
      </c>
      <c r="AT24" s="22">
        <f t="shared" si="21"/>
        <v>44.58426</v>
      </c>
      <c r="AU24" s="22">
        <f t="shared" si="21"/>
        <v>35.989800000000002</v>
      </c>
      <c r="AV24" s="22">
        <f t="shared" si="21"/>
        <v>27.546960000000002</v>
      </c>
      <c r="AW24" s="22">
        <f t="shared" si="21"/>
        <v>26.820780000000003</v>
      </c>
      <c r="AX24" s="22">
        <f t="shared" si="21"/>
        <v>27.060179999999999</v>
      </c>
      <c r="AY24" s="22">
        <f t="shared" si="21"/>
        <v>25.527370000000005</v>
      </c>
      <c r="AZ24" s="22">
        <f t="shared" si="21"/>
        <v>28.432090000000002</v>
      </c>
      <c r="BA24" s="22">
        <f t="shared" si="21"/>
        <v>25.882570000000005</v>
      </c>
      <c r="BB24" s="22">
        <f t="shared" si="21"/>
        <v>30.10399</v>
      </c>
      <c r="BC24" s="22">
        <f t="shared" si="21"/>
        <v>29.667690000000004</v>
      </c>
      <c r="BD24" s="22">
        <f t="shared" si="21"/>
        <v>22.958460000000002</v>
      </c>
      <c r="BE24" s="22">
        <f t="shared" si="21"/>
        <v>23.732520000000001</v>
      </c>
      <c r="BF24" s="22">
        <f t="shared" si="21"/>
        <v>18.705120000000004</v>
      </c>
      <c r="BG24" s="23">
        <f t="shared" si="21"/>
        <v>16.662240000000001</v>
      </c>
    </row>
    <row r="25" spans="3:59">
      <c r="C25" s="12" t="s">
        <v>18</v>
      </c>
      <c r="D25" s="22">
        <f t="shared" ref="D25:BG25" si="22">IFERROR(SUM(D63*$H$3,D101*$F$3)*1000/1000000,0)</f>
        <v>0</v>
      </c>
      <c r="E25" s="22">
        <f t="shared" si="22"/>
        <v>0</v>
      </c>
      <c r="F25" s="22">
        <f t="shared" si="22"/>
        <v>0</v>
      </c>
      <c r="G25" s="22">
        <f t="shared" si="22"/>
        <v>0</v>
      </c>
      <c r="H25" s="22">
        <f t="shared" si="22"/>
        <v>0</v>
      </c>
      <c r="I25" s="22">
        <f t="shared" si="22"/>
        <v>0</v>
      </c>
      <c r="J25" s="22">
        <f t="shared" si="22"/>
        <v>0</v>
      </c>
      <c r="K25" s="22">
        <f t="shared" si="22"/>
        <v>0</v>
      </c>
      <c r="L25" s="22">
        <f t="shared" si="22"/>
        <v>0</v>
      </c>
      <c r="M25" s="22">
        <f t="shared" si="22"/>
        <v>0</v>
      </c>
      <c r="N25" s="22">
        <f t="shared" si="22"/>
        <v>0</v>
      </c>
      <c r="O25" s="22">
        <f t="shared" si="22"/>
        <v>145.05246000000002</v>
      </c>
      <c r="P25" s="22">
        <f t="shared" si="22"/>
        <v>149.88834</v>
      </c>
      <c r="Q25" s="22">
        <f t="shared" si="22"/>
        <v>160.16658000000004</v>
      </c>
      <c r="R25" s="22">
        <f t="shared" si="22"/>
        <v>155.80152000000004</v>
      </c>
      <c r="S25" s="22">
        <f t="shared" si="22"/>
        <v>155.37858000000003</v>
      </c>
      <c r="T25" s="22">
        <f t="shared" si="22"/>
        <v>163.70171999999999</v>
      </c>
      <c r="U25" s="22">
        <f t="shared" si="22"/>
        <v>167.61192</v>
      </c>
      <c r="V25" s="22">
        <f t="shared" si="22"/>
        <v>169.51115999999999</v>
      </c>
      <c r="W25" s="22">
        <f t="shared" si="22"/>
        <v>176.17446000000004</v>
      </c>
      <c r="X25" s="22">
        <f t="shared" si="22"/>
        <v>185.10408000000004</v>
      </c>
      <c r="Y25" s="22">
        <f t="shared" si="22"/>
        <v>180.9066</v>
      </c>
      <c r="Z25" s="22">
        <f t="shared" si="22"/>
        <v>193.03620000000001</v>
      </c>
      <c r="AA25" s="22">
        <f t="shared" si="22"/>
        <v>178.83913000000001</v>
      </c>
      <c r="AB25" s="22">
        <f t="shared" si="22"/>
        <v>171.75288999999998</v>
      </c>
      <c r="AC25" s="22">
        <f t="shared" si="22"/>
        <v>170.35574000000003</v>
      </c>
      <c r="AD25" s="22">
        <f t="shared" si="22"/>
        <v>161.01115999999999</v>
      </c>
      <c r="AE25" s="22">
        <f t="shared" si="22"/>
        <v>153.52635000000001</v>
      </c>
      <c r="AF25" s="22">
        <f t="shared" si="22"/>
        <v>147.8356</v>
      </c>
      <c r="AG25" s="22">
        <f t="shared" si="22"/>
        <v>135.89268000000004</v>
      </c>
      <c r="AH25" s="22">
        <f t="shared" si="22"/>
        <v>105.15401000000001</v>
      </c>
      <c r="AI25" s="22">
        <f t="shared" si="22"/>
        <v>104.9791</v>
      </c>
      <c r="AJ25" s="22">
        <f t="shared" si="22"/>
        <v>102.88184000000001</v>
      </c>
      <c r="AK25" s="22">
        <f t="shared" si="22"/>
        <v>92.789739999999995</v>
      </c>
      <c r="AL25" s="22">
        <f t="shared" si="22"/>
        <v>89.696929999999995</v>
      </c>
      <c r="AM25" s="22">
        <f t="shared" si="22"/>
        <v>102.86996000000001</v>
      </c>
      <c r="AN25" s="22">
        <f t="shared" si="22"/>
        <v>105.09378000000001</v>
      </c>
      <c r="AO25" s="22">
        <f t="shared" si="22"/>
        <v>98.040289999999999</v>
      </c>
      <c r="AP25" s="22">
        <f t="shared" si="22"/>
        <v>89.671689999999998</v>
      </c>
      <c r="AQ25" s="22">
        <f t="shared" si="22"/>
        <v>92.67116</v>
      </c>
      <c r="AR25" s="22">
        <f t="shared" si="22"/>
        <v>92.975340000000003</v>
      </c>
      <c r="AS25" s="22">
        <f t="shared" si="22"/>
        <v>96.020089999999996</v>
      </c>
      <c r="AT25" s="22">
        <f t="shared" si="22"/>
        <v>98.636880000000005</v>
      </c>
      <c r="AU25" s="22">
        <f t="shared" si="22"/>
        <v>93.585540000000009</v>
      </c>
      <c r="AV25" s="22">
        <f t="shared" si="22"/>
        <v>93.160830000000004</v>
      </c>
      <c r="AW25" s="22">
        <f t="shared" si="22"/>
        <v>90.031840000000017</v>
      </c>
      <c r="AX25" s="22">
        <f t="shared" si="22"/>
        <v>101.23446</v>
      </c>
      <c r="AY25" s="22">
        <f t="shared" si="22"/>
        <v>94.124280000000013</v>
      </c>
      <c r="AZ25" s="22">
        <f t="shared" si="22"/>
        <v>85.202640000000017</v>
      </c>
      <c r="BA25" s="22">
        <f t="shared" si="22"/>
        <v>79.761759999999995</v>
      </c>
      <c r="BB25" s="22">
        <f t="shared" si="22"/>
        <v>81.931380000000004</v>
      </c>
      <c r="BC25" s="22">
        <f t="shared" si="22"/>
        <v>67.403809999999993</v>
      </c>
      <c r="BD25" s="22">
        <f t="shared" si="22"/>
        <v>59.634540000000001</v>
      </c>
      <c r="BE25" s="22">
        <f t="shared" si="22"/>
        <v>64.909320000000008</v>
      </c>
      <c r="BF25" s="22">
        <f t="shared" si="22"/>
        <v>56.426580000000001</v>
      </c>
      <c r="BG25" s="23">
        <f t="shared" si="22"/>
        <v>50.976240000000004</v>
      </c>
    </row>
    <row r="26" spans="3:59">
      <c r="C26" s="12" t="s">
        <v>19</v>
      </c>
      <c r="D26" s="22">
        <f t="shared" ref="D26:BG26" si="23">IFERROR(SUM(D64*$H$3,D102*$F$3)*1000/1000000,0)</f>
        <v>0</v>
      </c>
      <c r="E26" s="22">
        <f t="shared" si="23"/>
        <v>0</v>
      </c>
      <c r="F26" s="22">
        <f t="shared" si="23"/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24.841740000000001</v>
      </c>
      <c r="P26" s="22">
        <f t="shared" si="23"/>
        <v>24.9375</v>
      </c>
      <c r="Q26" s="22">
        <f t="shared" si="23"/>
        <v>37.889040000000001</v>
      </c>
      <c r="R26" s="22">
        <f t="shared" si="23"/>
        <v>45.50994</v>
      </c>
      <c r="S26" s="22">
        <f t="shared" si="23"/>
        <v>42.645119999999999</v>
      </c>
      <c r="T26" s="22">
        <f t="shared" si="23"/>
        <v>44.863560000000007</v>
      </c>
      <c r="U26" s="22">
        <f t="shared" si="23"/>
        <v>46.180259999999997</v>
      </c>
      <c r="V26" s="22">
        <f t="shared" si="23"/>
        <v>43.826160000000002</v>
      </c>
      <c r="W26" s="22">
        <f t="shared" si="23"/>
        <v>56.522340000000007</v>
      </c>
      <c r="X26" s="22">
        <f t="shared" si="23"/>
        <v>55.676460000000006</v>
      </c>
      <c r="Y26" s="22">
        <f t="shared" si="23"/>
        <v>47.233620000000002</v>
      </c>
      <c r="Z26" s="22">
        <f t="shared" si="23"/>
        <v>45.206700000000005</v>
      </c>
      <c r="AA26" s="22">
        <f t="shared" si="23"/>
        <v>44.926750000000006</v>
      </c>
      <c r="AB26" s="22">
        <f t="shared" si="23"/>
        <v>47.479700000000008</v>
      </c>
      <c r="AC26" s="22">
        <f t="shared" si="23"/>
        <v>47.272220000000004</v>
      </c>
      <c r="AD26" s="22">
        <f t="shared" si="23"/>
        <v>43.824860000000008</v>
      </c>
      <c r="AE26" s="22">
        <f t="shared" si="23"/>
        <v>47.29616</v>
      </c>
      <c r="AF26" s="22">
        <f t="shared" si="23"/>
        <v>48.4373</v>
      </c>
      <c r="AG26" s="22">
        <f t="shared" si="23"/>
        <v>54.047240000000009</v>
      </c>
      <c r="AH26" s="22">
        <f t="shared" si="23"/>
        <v>101.97512000000002</v>
      </c>
      <c r="AI26" s="22">
        <f t="shared" si="23"/>
        <v>101.5455</v>
      </c>
      <c r="AJ26" s="22">
        <f t="shared" si="23"/>
        <v>97.466420000000014</v>
      </c>
      <c r="AK26" s="22">
        <f t="shared" si="23"/>
        <v>92.82141</v>
      </c>
      <c r="AL26" s="22">
        <f t="shared" si="23"/>
        <v>90.531150000000011</v>
      </c>
      <c r="AM26" s="22">
        <f t="shared" si="23"/>
        <v>93.779010000000014</v>
      </c>
      <c r="AN26" s="22">
        <f t="shared" si="23"/>
        <v>89.519639999999995</v>
      </c>
      <c r="AO26" s="22">
        <f t="shared" si="23"/>
        <v>93.860760000000013</v>
      </c>
      <c r="AP26" s="22">
        <f t="shared" si="23"/>
        <v>97.012860000000003</v>
      </c>
      <c r="AQ26" s="22">
        <f t="shared" si="23"/>
        <v>95.640299999999996</v>
      </c>
      <c r="AR26" s="22">
        <f t="shared" si="23"/>
        <v>99.710099999999997</v>
      </c>
      <c r="AS26" s="22">
        <f t="shared" si="23"/>
        <v>96.861239999999995</v>
      </c>
      <c r="AT26" s="22">
        <f t="shared" si="23"/>
        <v>98.377440000000007</v>
      </c>
      <c r="AU26" s="22">
        <f t="shared" si="23"/>
        <v>98.696640000000002</v>
      </c>
      <c r="AV26" s="22">
        <f t="shared" si="23"/>
        <v>104.98423000000001</v>
      </c>
      <c r="AW26" s="22">
        <f t="shared" si="23"/>
        <v>108.42426000000002</v>
      </c>
      <c r="AX26" s="22">
        <f t="shared" si="23"/>
        <v>113.7948</v>
      </c>
      <c r="AY26" s="22">
        <f t="shared" si="23"/>
        <v>125.74086</v>
      </c>
      <c r="AZ26" s="22">
        <f t="shared" si="23"/>
        <v>121.82268000000002</v>
      </c>
      <c r="BA26" s="22">
        <f t="shared" si="23"/>
        <v>118.0641</v>
      </c>
      <c r="BB26" s="22">
        <f t="shared" si="23"/>
        <v>126.02814000000002</v>
      </c>
      <c r="BC26" s="22">
        <f t="shared" si="23"/>
        <v>128.87700000000001</v>
      </c>
      <c r="BD26" s="22">
        <f t="shared" si="23"/>
        <v>174.44280000000003</v>
      </c>
      <c r="BE26" s="22">
        <f t="shared" si="23"/>
        <v>176.11062000000001</v>
      </c>
      <c r="BF26" s="22">
        <f t="shared" si="23"/>
        <v>182.61431999999999</v>
      </c>
      <c r="BG26" s="23">
        <f t="shared" si="23"/>
        <v>179.76546000000002</v>
      </c>
    </row>
    <row r="27" spans="3:59">
      <c r="C27" s="12" t="s">
        <v>20</v>
      </c>
      <c r="D27" s="22">
        <f t="shared" ref="D27:BG27" si="24">IFERROR(SUM(D65*$H$3,D103*$F$3)*1000/1000000,0)</f>
        <v>0</v>
      </c>
      <c r="E27" s="22">
        <f t="shared" si="24"/>
        <v>0</v>
      </c>
      <c r="F27" s="22">
        <f t="shared" si="24"/>
        <v>0</v>
      </c>
      <c r="G27" s="22">
        <f t="shared" si="24"/>
        <v>0</v>
      </c>
      <c r="H27" s="22">
        <f t="shared" si="24"/>
        <v>0</v>
      </c>
      <c r="I27" s="22">
        <f t="shared" si="24"/>
        <v>0</v>
      </c>
      <c r="J27" s="22">
        <f t="shared" si="24"/>
        <v>0</v>
      </c>
      <c r="K27" s="22">
        <f t="shared" si="24"/>
        <v>0</v>
      </c>
      <c r="L27" s="22">
        <f t="shared" si="24"/>
        <v>0</v>
      </c>
      <c r="M27" s="22">
        <f t="shared" si="24"/>
        <v>0</v>
      </c>
      <c r="N27" s="22">
        <f t="shared" si="24"/>
        <v>0</v>
      </c>
      <c r="O27" s="22">
        <f t="shared" si="24"/>
        <v>164.54759999999999</v>
      </c>
      <c r="P27" s="22">
        <f t="shared" si="24"/>
        <v>181.35347999999999</v>
      </c>
      <c r="Q27" s="22">
        <f t="shared" si="24"/>
        <v>196.78680000000003</v>
      </c>
      <c r="R27" s="22">
        <f t="shared" si="24"/>
        <v>212.39568000000003</v>
      </c>
      <c r="S27" s="22">
        <f t="shared" si="24"/>
        <v>210.19143000000003</v>
      </c>
      <c r="T27" s="22">
        <f t="shared" si="24"/>
        <v>225.01223999999999</v>
      </c>
      <c r="U27" s="22">
        <f t="shared" si="24"/>
        <v>226.50710000000004</v>
      </c>
      <c r="V27" s="22">
        <f t="shared" si="24"/>
        <v>227.78455000000002</v>
      </c>
      <c r="W27" s="22">
        <f t="shared" si="24"/>
        <v>235.53916000000001</v>
      </c>
      <c r="X27" s="22">
        <f t="shared" si="24"/>
        <v>236.60198</v>
      </c>
      <c r="Y27" s="22">
        <f t="shared" si="24"/>
        <v>231.91252</v>
      </c>
      <c r="Z27" s="22">
        <f t="shared" si="24"/>
        <v>218.05256</v>
      </c>
      <c r="AA27" s="22">
        <f t="shared" si="24"/>
        <v>188.87620000000001</v>
      </c>
      <c r="AB27" s="22">
        <f t="shared" si="24"/>
        <v>177.91536000000002</v>
      </c>
      <c r="AC27" s="22">
        <f t="shared" si="24"/>
        <v>175.83878999999999</v>
      </c>
      <c r="AD27" s="22">
        <f t="shared" si="24"/>
        <v>166.65724000000003</v>
      </c>
      <c r="AE27" s="22">
        <f t="shared" si="24"/>
        <v>163.22833000000003</v>
      </c>
      <c r="AF27" s="22">
        <f t="shared" si="24"/>
        <v>166.08340000000004</v>
      </c>
      <c r="AG27" s="22">
        <f t="shared" si="24"/>
        <v>169.03469999999999</v>
      </c>
      <c r="AH27" s="22">
        <f t="shared" si="24"/>
        <v>154.51666</v>
      </c>
      <c r="AI27" s="22">
        <f t="shared" si="24"/>
        <v>151.74157</v>
      </c>
      <c r="AJ27" s="22">
        <f t="shared" si="24"/>
        <v>152.50328000000002</v>
      </c>
      <c r="AK27" s="22">
        <f t="shared" si="24"/>
        <v>152.03441000000001</v>
      </c>
      <c r="AL27" s="22">
        <f t="shared" si="24"/>
        <v>149.04422000000002</v>
      </c>
      <c r="AM27" s="22">
        <f t="shared" si="24"/>
        <v>173.45438999999999</v>
      </c>
      <c r="AN27" s="22">
        <f t="shared" si="24"/>
        <v>171.33059</v>
      </c>
      <c r="AO27" s="22">
        <f t="shared" si="24"/>
        <v>170.11799000000002</v>
      </c>
      <c r="AP27" s="22">
        <f t="shared" si="24"/>
        <v>167.44562999999999</v>
      </c>
      <c r="AQ27" s="22">
        <f t="shared" si="24"/>
        <v>162.18508000000003</v>
      </c>
      <c r="AR27" s="22">
        <f t="shared" si="24"/>
        <v>164.02070000000001</v>
      </c>
      <c r="AS27" s="22">
        <f t="shared" si="24"/>
        <v>164.32841999999999</v>
      </c>
      <c r="AT27" s="22">
        <f t="shared" si="24"/>
        <v>161.61327</v>
      </c>
      <c r="AU27" s="22">
        <f t="shared" si="24"/>
        <v>154.20541</v>
      </c>
      <c r="AV27" s="22">
        <f t="shared" si="24"/>
        <v>163.91956000000002</v>
      </c>
      <c r="AW27" s="22">
        <f t="shared" si="24"/>
        <v>155.59393</v>
      </c>
      <c r="AX27" s="22">
        <f t="shared" si="24"/>
        <v>150.09979000000001</v>
      </c>
      <c r="AY27" s="22">
        <f t="shared" si="24"/>
        <v>140.55181000000002</v>
      </c>
      <c r="AZ27" s="22">
        <f t="shared" si="24"/>
        <v>137.54724999999999</v>
      </c>
      <c r="BA27" s="22">
        <f t="shared" si="24"/>
        <v>114.08085</v>
      </c>
      <c r="BB27" s="22">
        <f t="shared" si="24"/>
        <v>127.92055000000001</v>
      </c>
      <c r="BC27" s="22">
        <f t="shared" si="24"/>
        <v>111.80128000000002</v>
      </c>
      <c r="BD27" s="22">
        <f t="shared" si="24"/>
        <v>92.67062</v>
      </c>
      <c r="BE27" s="22">
        <f t="shared" si="24"/>
        <v>88.002319999999997</v>
      </c>
      <c r="BF27" s="22">
        <f t="shared" si="24"/>
        <v>86.690169999999995</v>
      </c>
      <c r="BG27" s="23">
        <f t="shared" si="24"/>
        <v>80.753699999999995</v>
      </c>
    </row>
    <row r="28" spans="3:59">
      <c r="C28" s="12" t="s">
        <v>21</v>
      </c>
      <c r="D28" s="22">
        <f t="shared" ref="D28:BG28" si="25">IFERROR(SUM(D66*$H$3,D104*$F$3)*1000/1000000,0)</f>
        <v>0</v>
      </c>
      <c r="E28" s="22">
        <f t="shared" si="25"/>
        <v>0</v>
      </c>
      <c r="F28" s="22">
        <f t="shared" si="25"/>
        <v>0</v>
      </c>
      <c r="G28" s="22">
        <f t="shared" si="25"/>
        <v>0</v>
      </c>
      <c r="H28" s="22">
        <f t="shared" si="25"/>
        <v>0</v>
      </c>
      <c r="I28" s="22">
        <f t="shared" si="25"/>
        <v>0</v>
      </c>
      <c r="J28" s="22">
        <f t="shared" si="25"/>
        <v>0</v>
      </c>
      <c r="K28" s="22">
        <f t="shared" si="25"/>
        <v>0</v>
      </c>
      <c r="L28" s="22">
        <f t="shared" si="25"/>
        <v>0</v>
      </c>
      <c r="M28" s="22">
        <f t="shared" si="25"/>
        <v>0</v>
      </c>
      <c r="N28" s="22">
        <f t="shared" si="25"/>
        <v>0</v>
      </c>
      <c r="O28" s="22">
        <f t="shared" si="25"/>
        <v>191.01725999999999</v>
      </c>
      <c r="P28" s="22">
        <f t="shared" si="25"/>
        <v>205.82015999999999</v>
      </c>
      <c r="Q28" s="22">
        <f t="shared" si="25"/>
        <v>234.02946000000003</v>
      </c>
      <c r="R28" s="22">
        <f t="shared" si="25"/>
        <v>233.75015999999999</v>
      </c>
      <c r="S28" s="22">
        <f t="shared" si="25"/>
        <v>207.85441</v>
      </c>
      <c r="T28" s="22">
        <f t="shared" si="25"/>
        <v>240.97939</v>
      </c>
      <c r="U28" s="22">
        <f t="shared" si="25"/>
        <v>211.19005000000001</v>
      </c>
      <c r="V28" s="22">
        <f t="shared" si="25"/>
        <v>200.18563</v>
      </c>
      <c r="W28" s="22">
        <f t="shared" si="25"/>
        <v>201.99708999999999</v>
      </c>
      <c r="X28" s="22">
        <f t="shared" si="25"/>
        <v>199.68224000000004</v>
      </c>
      <c r="Y28" s="22">
        <f t="shared" si="25"/>
        <v>170.75408999999999</v>
      </c>
      <c r="Z28" s="22">
        <f t="shared" si="25"/>
        <v>169.16672</v>
      </c>
      <c r="AA28" s="22">
        <f t="shared" si="25"/>
        <v>104.00074000000002</v>
      </c>
      <c r="AB28" s="22">
        <f t="shared" si="25"/>
        <v>97.328990000000005</v>
      </c>
      <c r="AC28" s="22">
        <f t="shared" si="25"/>
        <v>94.369890000000012</v>
      </c>
      <c r="AD28" s="22">
        <f t="shared" si="25"/>
        <v>94.862700000000004</v>
      </c>
      <c r="AE28" s="22">
        <f t="shared" si="25"/>
        <v>91.804410000000004</v>
      </c>
      <c r="AF28" s="22">
        <f t="shared" si="25"/>
        <v>97.256590000000017</v>
      </c>
      <c r="AG28" s="22">
        <f t="shared" si="25"/>
        <v>98.449150000000017</v>
      </c>
      <c r="AH28" s="22">
        <f t="shared" si="25"/>
        <v>100.02907999999999</v>
      </c>
      <c r="AI28" s="22">
        <f t="shared" si="25"/>
        <v>97.803309999999996</v>
      </c>
      <c r="AJ28" s="22">
        <f t="shared" si="25"/>
        <v>94.023570000000007</v>
      </c>
      <c r="AK28" s="22">
        <f t="shared" si="25"/>
        <v>92.420890000000014</v>
      </c>
      <c r="AL28" s="22">
        <f t="shared" si="25"/>
        <v>97.634650000000022</v>
      </c>
      <c r="AM28" s="22">
        <f t="shared" si="25"/>
        <v>127.68733</v>
      </c>
      <c r="AN28" s="22">
        <f t="shared" si="25"/>
        <v>130.74367000000001</v>
      </c>
      <c r="AO28" s="22">
        <f t="shared" si="25"/>
        <v>117.52879000000001</v>
      </c>
      <c r="AP28" s="22">
        <f t="shared" si="25"/>
        <v>108.49543000000001</v>
      </c>
      <c r="AQ28" s="22">
        <f t="shared" si="25"/>
        <v>102.01631999999999</v>
      </c>
      <c r="AR28" s="22">
        <f t="shared" si="25"/>
        <v>118.902</v>
      </c>
      <c r="AS28" s="22">
        <f t="shared" si="25"/>
        <v>117.09851999999999</v>
      </c>
      <c r="AT28" s="22">
        <f t="shared" si="25"/>
        <v>108.81528</v>
      </c>
      <c r="AU28" s="22">
        <f t="shared" si="25"/>
        <v>113.54742000000002</v>
      </c>
      <c r="AV28" s="22">
        <f t="shared" si="25"/>
        <v>118.92594</v>
      </c>
      <c r="AW28" s="22">
        <f t="shared" si="25"/>
        <v>116.25264</v>
      </c>
      <c r="AX28" s="22">
        <f t="shared" si="25"/>
        <v>110.22774</v>
      </c>
      <c r="AY28" s="22">
        <f t="shared" si="25"/>
        <v>96.039299999999997</v>
      </c>
      <c r="AZ28" s="22">
        <f t="shared" si="25"/>
        <v>84.181020000000004</v>
      </c>
      <c r="BA28" s="22">
        <f t="shared" si="25"/>
        <v>68.886790000000019</v>
      </c>
      <c r="BB28" s="22">
        <f t="shared" si="25"/>
        <v>68.367440000000002</v>
      </c>
      <c r="BC28" s="22">
        <f t="shared" si="25"/>
        <v>64.572209999999998</v>
      </c>
      <c r="BD28" s="22">
        <f t="shared" si="25"/>
        <v>44.536380000000008</v>
      </c>
      <c r="BE28" s="22">
        <f t="shared" si="25"/>
        <v>37.705500000000001</v>
      </c>
      <c r="BF28" s="22">
        <f t="shared" si="25"/>
        <v>34.800780000000003</v>
      </c>
      <c r="BG28" s="23">
        <f t="shared" si="25"/>
        <v>33.029220000000002</v>
      </c>
    </row>
    <row r="29" spans="3:59">
      <c r="C29" s="12" t="s">
        <v>22</v>
      </c>
      <c r="D29" s="22">
        <f t="shared" ref="D29:BG29" si="26">IFERROR(SUM(D67*$H$3,D105*$F$3)*1000/1000000,0)</f>
        <v>0</v>
      </c>
      <c r="E29" s="22">
        <f t="shared" si="26"/>
        <v>0</v>
      </c>
      <c r="F29" s="22">
        <f t="shared" si="26"/>
        <v>0</v>
      </c>
      <c r="G29" s="22">
        <f t="shared" si="26"/>
        <v>0</v>
      </c>
      <c r="H29" s="22">
        <f t="shared" si="26"/>
        <v>0</v>
      </c>
      <c r="I29" s="22">
        <f t="shared" si="26"/>
        <v>0</v>
      </c>
      <c r="J29" s="22">
        <f t="shared" si="26"/>
        <v>0</v>
      </c>
      <c r="K29" s="22">
        <f t="shared" si="26"/>
        <v>0</v>
      </c>
      <c r="L29" s="22">
        <f t="shared" si="26"/>
        <v>0</v>
      </c>
      <c r="M29" s="22">
        <f t="shared" si="26"/>
        <v>0</v>
      </c>
      <c r="N29" s="22">
        <f t="shared" si="26"/>
        <v>0</v>
      </c>
      <c r="O29" s="22">
        <f t="shared" si="26"/>
        <v>42.85260000000001</v>
      </c>
      <c r="P29" s="22">
        <f t="shared" si="26"/>
        <v>43.945860000000003</v>
      </c>
      <c r="Q29" s="22">
        <f t="shared" si="26"/>
        <v>48.70194</v>
      </c>
      <c r="R29" s="22">
        <f t="shared" si="26"/>
        <v>46.052579999999999</v>
      </c>
      <c r="S29" s="22">
        <f t="shared" si="26"/>
        <v>45.374279999999999</v>
      </c>
      <c r="T29" s="22">
        <f t="shared" si="26"/>
        <v>47.60868</v>
      </c>
      <c r="U29" s="22">
        <f t="shared" si="26"/>
        <v>47.991720000000001</v>
      </c>
      <c r="V29" s="22">
        <f t="shared" si="26"/>
        <v>50.082479999999997</v>
      </c>
      <c r="W29" s="22">
        <f t="shared" si="26"/>
        <v>50.824620000000003</v>
      </c>
      <c r="X29" s="22">
        <f t="shared" si="26"/>
        <v>49.930860000000003</v>
      </c>
      <c r="Y29" s="22">
        <f t="shared" si="26"/>
        <v>46.8825</v>
      </c>
      <c r="Z29" s="22">
        <f t="shared" si="26"/>
        <v>45.206700000000005</v>
      </c>
      <c r="AA29" s="22">
        <f t="shared" si="26"/>
        <v>38.319960000000002</v>
      </c>
      <c r="AB29" s="22">
        <f t="shared" si="26"/>
        <v>38.063950000000006</v>
      </c>
      <c r="AC29" s="22">
        <f t="shared" si="26"/>
        <v>36.962710000000008</v>
      </c>
      <c r="AD29" s="22">
        <f t="shared" si="26"/>
        <v>36.180670000000006</v>
      </c>
      <c r="AE29" s="22">
        <f t="shared" si="26"/>
        <v>35.909999999999997</v>
      </c>
      <c r="AF29" s="22">
        <f t="shared" si="26"/>
        <v>36.221220000000002</v>
      </c>
      <c r="AG29" s="22">
        <f t="shared" si="26"/>
        <v>34.81674000000001</v>
      </c>
      <c r="AH29" s="22">
        <f t="shared" si="26"/>
        <v>22.032130000000002</v>
      </c>
      <c r="AI29" s="22">
        <f t="shared" si="26"/>
        <v>19.701969999999999</v>
      </c>
      <c r="AJ29" s="22">
        <f t="shared" si="26"/>
        <v>19.486510000000003</v>
      </c>
      <c r="AK29" s="22">
        <f t="shared" si="26"/>
        <v>18.129910000000002</v>
      </c>
      <c r="AL29" s="22">
        <f t="shared" si="26"/>
        <v>14.609570000000001</v>
      </c>
      <c r="AM29" s="22">
        <f t="shared" si="26"/>
        <v>35.372880000000009</v>
      </c>
      <c r="AN29" s="22">
        <f t="shared" si="26"/>
        <v>37.092660000000002</v>
      </c>
      <c r="AO29" s="22">
        <f t="shared" si="26"/>
        <v>39.607190000000003</v>
      </c>
      <c r="AP29" s="22">
        <f t="shared" si="26"/>
        <v>38.21914000000001</v>
      </c>
      <c r="AQ29" s="22">
        <f t="shared" si="26"/>
        <v>37.952660000000002</v>
      </c>
      <c r="AR29" s="22">
        <f t="shared" si="26"/>
        <v>30.651070000000001</v>
      </c>
      <c r="AS29" s="22">
        <f t="shared" si="26"/>
        <v>32.596350000000001</v>
      </c>
      <c r="AT29" s="22">
        <f t="shared" si="26"/>
        <v>30.407879999999999</v>
      </c>
      <c r="AU29" s="22">
        <f t="shared" si="26"/>
        <v>29.363150000000001</v>
      </c>
      <c r="AV29" s="22">
        <f t="shared" si="26"/>
        <v>31.815610000000003</v>
      </c>
      <c r="AW29" s="22">
        <f t="shared" si="26"/>
        <v>29.921100000000003</v>
      </c>
      <c r="AX29" s="22">
        <f t="shared" si="26"/>
        <v>31.264990000000001</v>
      </c>
      <c r="AY29" s="22">
        <f t="shared" si="26"/>
        <v>30.371230000000004</v>
      </c>
      <c r="AZ29" s="22">
        <f t="shared" si="26"/>
        <v>39.643990000000009</v>
      </c>
      <c r="BA29" s="22">
        <f t="shared" si="26"/>
        <v>34.957130000000006</v>
      </c>
      <c r="BB29" s="22">
        <f t="shared" si="26"/>
        <v>38.905279999999998</v>
      </c>
      <c r="BC29" s="22">
        <f t="shared" si="26"/>
        <v>37.217420000000004</v>
      </c>
      <c r="BD29" s="22">
        <f t="shared" si="26"/>
        <v>16.93356</v>
      </c>
      <c r="BE29" s="22">
        <f t="shared" si="26"/>
        <v>16.69416</v>
      </c>
      <c r="BF29" s="22">
        <f t="shared" si="26"/>
        <v>16.22334</v>
      </c>
      <c r="BG29" s="23">
        <f t="shared" si="26"/>
        <v>17.053260000000005</v>
      </c>
    </row>
    <row r="30" spans="3:59">
      <c r="C30" s="12" t="s">
        <v>23</v>
      </c>
      <c r="D30" s="22">
        <f t="shared" ref="D30:BG30" si="27">IFERROR(SUM(D68*$H$3,D106*$F$3)*1000/1000000,0)</f>
        <v>0</v>
      </c>
      <c r="E30" s="22">
        <f t="shared" si="27"/>
        <v>0</v>
      </c>
      <c r="F30" s="22">
        <f t="shared" si="27"/>
        <v>0</v>
      </c>
      <c r="G30" s="22">
        <f t="shared" si="27"/>
        <v>0</v>
      </c>
      <c r="H30" s="22">
        <f t="shared" si="27"/>
        <v>0</v>
      </c>
      <c r="I30" s="22">
        <f t="shared" si="27"/>
        <v>0</v>
      </c>
      <c r="J30" s="22">
        <f t="shared" si="27"/>
        <v>0</v>
      </c>
      <c r="K30" s="22">
        <f t="shared" si="27"/>
        <v>0</v>
      </c>
      <c r="L30" s="22">
        <f t="shared" si="27"/>
        <v>0</v>
      </c>
      <c r="M30" s="22">
        <f t="shared" si="27"/>
        <v>0</v>
      </c>
      <c r="N30" s="22">
        <f t="shared" si="27"/>
        <v>0</v>
      </c>
      <c r="O30" s="22">
        <f t="shared" si="27"/>
        <v>115.86162000000002</v>
      </c>
      <c r="P30" s="22">
        <f t="shared" si="27"/>
        <v>124.887</v>
      </c>
      <c r="Q30" s="22">
        <f t="shared" si="27"/>
        <v>158.95362</v>
      </c>
      <c r="R30" s="22">
        <f t="shared" si="27"/>
        <v>164.37204</v>
      </c>
      <c r="S30" s="22">
        <f t="shared" si="27"/>
        <v>162.49674000000002</v>
      </c>
      <c r="T30" s="22">
        <f t="shared" si="27"/>
        <v>171.90516</v>
      </c>
      <c r="U30" s="22">
        <f t="shared" si="27"/>
        <v>180.85872000000001</v>
      </c>
      <c r="V30" s="22">
        <f t="shared" si="27"/>
        <v>199.27655999999999</v>
      </c>
      <c r="W30" s="22">
        <f t="shared" si="27"/>
        <v>202.92341999999999</v>
      </c>
      <c r="X30" s="22">
        <f t="shared" si="27"/>
        <v>217.66247999999999</v>
      </c>
      <c r="Y30" s="22">
        <f t="shared" si="27"/>
        <v>205.61268000000004</v>
      </c>
      <c r="Z30" s="22">
        <f t="shared" si="27"/>
        <v>212.57921999999999</v>
      </c>
      <c r="AA30" s="22">
        <f t="shared" si="27"/>
        <v>212.59323000000001</v>
      </c>
      <c r="AB30" s="22">
        <f t="shared" si="27"/>
        <v>222.05656999999999</v>
      </c>
      <c r="AC30" s="22">
        <f t="shared" si="27"/>
        <v>224.29310000000001</v>
      </c>
      <c r="AD30" s="22">
        <f t="shared" si="27"/>
        <v>232.00716</v>
      </c>
      <c r="AE30" s="22">
        <f t="shared" si="27"/>
        <v>232.84275</v>
      </c>
      <c r="AF30" s="22">
        <f t="shared" si="27"/>
        <v>237.25439</v>
      </c>
      <c r="AG30" s="22">
        <f t="shared" si="27"/>
        <v>241.18852999999999</v>
      </c>
      <c r="AH30" s="22">
        <f t="shared" si="27"/>
        <v>205.84380999999999</v>
      </c>
      <c r="AI30" s="22">
        <f t="shared" si="27"/>
        <v>161.79421000000002</v>
      </c>
      <c r="AJ30" s="22">
        <f t="shared" si="27"/>
        <v>147.18308000000002</v>
      </c>
      <c r="AK30" s="22">
        <f t="shared" si="27"/>
        <v>145.92336000000003</v>
      </c>
      <c r="AL30" s="22">
        <f t="shared" si="27"/>
        <v>137.39498</v>
      </c>
      <c r="AM30" s="22">
        <f t="shared" si="27"/>
        <v>139.14195000000001</v>
      </c>
      <c r="AN30" s="22">
        <f t="shared" si="27"/>
        <v>136.47013000000001</v>
      </c>
      <c r="AO30" s="22">
        <f t="shared" si="27"/>
        <v>137.23917</v>
      </c>
      <c r="AP30" s="22">
        <f t="shared" si="27"/>
        <v>127.07424</v>
      </c>
      <c r="AQ30" s="22">
        <f t="shared" si="27"/>
        <v>127.82909000000001</v>
      </c>
      <c r="AR30" s="22">
        <f t="shared" si="27"/>
        <v>129.63174000000001</v>
      </c>
      <c r="AS30" s="22">
        <f t="shared" si="27"/>
        <v>138.71344999999999</v>
      </c>
      <c r="AT30" s="22">
        <f t="shared" si="27"/>
        <v>139.49808999999999</v>
      </c>
      <c r="AU30" s="22">
        <f t="shared" si="27"/>
        <v>136.33866000000003</v>
      </c>
      <c r="AV30" s="22">
        <f t="shared" si="27"/>
        <v>146.15181999999999</v>
      </c>
      <c r="AW30" s="22">
        <f t="shared" si="27"/>
        <v>153.87739999999999</v>
      </c>
      <c r="AX30" s="22">
        <f t="shared" si="27"/>
        <v>162.10005000000001</v>
      </c>
      <c r="AY30" s="22">
        <f t="shared" si="27"/>
        <v>158.29684</v>
      </c>
      <c r="AZ30" s="22">
        <f t="shared" si="27"/>
        <v>154.7938</v>
      </c>
      <c r="BA30" s="22">
        <f t="shared" si="27"/>
        <v>146.99520999999999</v>
      </c>
      <c r="BB30" s="22">
        <f t="shared" si="27"/>
        <v>159.90526</v>
      </c>
      <c r="BC30" s="22">
        <f t="shared" si="27"/>
        <v>160.68073000000001</v>
      </c>
      <c r="BD30" s="22">
        <f t="shared" si="27"/>
        <v>205.56415000000001</v>
      </c>
      <c r="BE30" s="22">
        <f t="shared" si="27"/>
        <v>228.29053999999999</v>
      </c>
      <c r="BF30" s="22">
        <f t="shared" si="27"/>
        <v>228.41154</v>
      </c>
      <c r="BG30" s="23">
        <f t="shared" si="27"/>
        <v>241.49075999999999</v>
      </c>
    </row>
    <row r="31" spans="3:59">
      <c r="C31" s="12" t="s">
        <v>24</v>
      </c>
      <c r="D31" s="22">
        <f t="shared" ref="D31:BG31" si="28">IFERROR(SUM(D69*$H$3,D107*$F$3)*1000/1000000,0)</f>
        <v>0</v>
      </c>
      <c r="E31" s="22">
        <f t="shared" si="28"/>
        <v>0</v>
      </c>
      <c r="F31" s="22">
        <f t="shared" si="28"/>
        <v>0</v>
      </c>
      <c r="G31" s="22">
        <f t="shared" si="28"/>
        <v>0</v>
      </c>
      <c r="H31" s="22">
        <f t="shared" si="28"/>
        <v>0</v>
      </c>
      <c r="I31" s="22">
        <f t="shared" si="28"/>
        <v>0</v>
      </c>
      <c r="J31" s="22">
        <f t="shared" si="28"/>
        <v>0</v>
      </c>
      <c r="K31" s="22">
        <f t="shared" si="28"/>
        <v>0</v>
      </c>
      <c r="L31" s="22">
        <f t="shared" si="28"/>
        <v>0</v>
      </c>
      <c r="M31" s="22">
        <f t="shared" si="28"/>
        <v>0</v>
      </c>
      <c r="N31" s="22">
        <f t="shared" si="28"/>
        <v>0</v>
      </c>
      <c r="O31" s="22">
        <f t="shared" si="28"/>
        <v>81.372060000000005</v>
      </c>
      <c r="P31" s="22">
        <f t="shared" si="28"/>
        <v>88.7376</v>
      </c>
      <c r="Q31" s="22">
        <f t="shared" si="28"/>
        <v>104.95296</v>
      </c>
      <c r="R31" s="22">
        <f t="shared" si="28"/>
        <v>103.90758</v>
      </c>
      <c r="S31" s="22">
        <f t="shared" si="28"/>
        <v>102.98468000000001</v>
      </c>
      <c r="T31" s="22">
        <f t="shared" si="28"/>
        <v>109.59341999999999</v>
      </c>
      <c r="U31" s="22">
        <f t="shared" si="28"/>
        <v>103.00259</v>
      </c>
      <c r="V31" s="22">
        <f t="shared" si="28"/>
        <v>102.17332</v>
      </c>
      <c r="W31" s="22">
        <f t="shared" si="28"/>
        <v>97.59948</v>
      </c>
      <c r="X31" s="22">
        <f t="shared" si="28"/>
        <v>109.08743000000001</v>
      </c>
      <c r="Y31" s="22">
        <f t="shared" si="28"/>
        <v>121.11802</v>
      </c>
      <c r="Z31" s="22">
        <f t="shared" si="28"/>
        <v>116.56209</v>
      </c>
      <c r="AA31" s="22">
        <f t="shared" si="28"/>
        <v>104.33023000000001</v>
      </c>
      <c r="AB31" s="22">
        <f t="shared" si="28"/>
        <v>93.469520000000003</v>
      </c>
      <c r="AC31" s="22">
        <f t="shared" si="28"/>
        <v>83.358680000000021</v>
      </c>
      <c r="AD31" s="22">
        <f t="shared" si="28"/>
        <v>84.608290000000011</v>
      </c>
      <c r="AE31" s="22">
        <f t="shared" si="28"/>
        <v>83.381320000000002</v>
      </c>
      <c r="AF31" s="22">
        <f t="shared" si="28"/>
        <v>83.050240000000002</v>
      </c>
      <c r="AG31" s="22">
        <f t="shared" si="28"/>
        <v>91.308890000000005</v>
      </c>
      <c r="AH31" s="22">
        <f t="shared" si="28"/>
        <v>85.056000000000012</v>
      </c>
      <c r="AI31" s="22">
        <f t="shared" si="28"/>
        <v>78.37739000000002</v>
      </c>
      <c r="AJ31" s="22">
        <f t="shared" si="28"/>
        <v>79.353730000000013</v>
      </c>
      <c r="AK31" s="22">
        <f t="shared" si="28"/>
        <v>79.140870000000007</v>
      </c>
      <c r="AL31" s="22">
        <f t="shared" si="28"/>
        <v>78.362260000000006</v>
      </c>
      <c r="AM31" s="22">
        <f t="shared" si="28"/>
        <v>93.164510000000007</v>
      </c>
      <c r="AN31" s="22">
        <f t="shared" si="28"/>
        <v>90.216640000000012</v>
      </c>
      <c r="AO31" s="22">
        <f t="shared" si="28"/>
        <v>92.326140000000009</v>
      </c>
      <c r="AP31" s="22">
        <f t="shared" si="28"/>
        <v>94.982650000000021</v>
      </c>
      <c r="AQ31" s="22">
        <f t="shared" si="28"/>
        <v>100.04291000000001</v>
      </c>
      <c r="AR31" s="22">
        <f t="shared" si="28"/>
        <v>94.176419999999993</v>
      </c>
      <c r="AS31" s="22">
        <f t="shared" si="28"/>
        <v>91.324600000000004</v>
      </c>
      <c r="AT31" s="22">
        <f t="shared" si="28"/>
        <v>86.297200000000018</v>
      </c>
      <c r="AU31" s="22">
        <f t="shared" si="28"/>
        <v>78.951700000000002</v>
      </c>
      <c r="AV31" s="22">
        <f t="shared" si="28"/>
        <v>82.102029999999999</v>
      </c>
      <c r="AW31" s="22">
        <f t="shared" si="28"/>
        <v>75.658090000000016</v>
      </c>
      <c r="AX31" s="22">
        <f t="shared" si="28"/>
        <v>69.854030000000009</v>
      </c>
      <c r="AY31" s="22">
        <f t="shared" si="28"/>
        <v>61.960510000000006</v>
      </c>
      <c r="AZ31" s="22">
        <f t="shared" si="28"/>
        <v>57.062090000000005</v>
      </c>
      <c r="BA31" s="22">
        <f t="shared" si="28"/>
        <v>48.634560000000008</v>
      </c>
      <c r="BB31" s="22">
        <f t="shared" si="28"/>
        <v>56.890970000000003</v>
      </c>
      <c r="BC31" s="22">
        <f t="shared" si="28"/>
        <v>45.151670000000003</v>
      </c>
      <c r="BD31" s="22">
        <f t="shared" si="28"/>
        <v>40.906960000000005</v>
      </c>
      <c r="BE31" s="22">
        <f t="shared" si="28"/>
        <v>34.770340000000004</v>
      </c>
      <c r="BF31" s="22">
        <f t="shared" si="28"/>
        <v>29.462990000000001</v>
      </c>
      <c r="BG31" s="23">
        <f t="shared" si="28"/>
        <v>26.446550000000002</v>
      </c>
    </row>
    <row r="32" spans="3:59">
      <c r="C32" s="12" t="s">
        <v>25</v>
      </c>
      <c r="D32" s="22">
        <f t="shared" ref="D32:BG32" si="29">IFERROR(SUM(D70*$H$3,D108*$F$3)*1000/1000000,0)</f>
        <v>0</v>
      </c>
      <c r="E32" s="22">
        <f t="shared" si="29"/>
        <v>0</v>
      </c>
      <c r="F32" s="22">
        <f t="shared" si="29"/>
        <v>0</v>
      </c>
      <c r="G32" s="22">
        <f t="shared" si="29"/>
        <v>0</v>
      </c>
      <c r="H32" s="22">
        <f t="shared" si="29"/>
        <v>0</v>
      </c>
      <c r="I32" s="22">
        <f t="shared" si="29"/>
        <v>0</v>
      </c>
      <c r="J32" s="22">
        <f t="shared" si="29"/>
        <v>0</v>
      </c>
      <c r="K32" s="22">
        <f t="shared" si="29"/>
        <v>0</v>
      </c>
      <c r="L32" s="22">
        <f t="shared" si="29"/>
        <v>0</v>
      </c>
      <c r="M32" s="22">
        <f t="shared" si="29"/>
        <v>0</v>
      </c>
      <c r="N32" s="22">
        <f t="shared" si="29"/>
        <v>0</v>
      </c>
      <c r="O32" s="22">
        <f t="shared" si="29"/>
        <v>1430.9367500000003</v>
      </c>
      <c r="P32" s="22">
        <f t="shared" si="29"/>
        <v>1458.0249500000002</v>
      </c>
      <c r="Q32" s="22">
        <f t="shared" si="29"/>
        <v>1492.4026900000003</v>
      </c>
      <c r="R32" s="22">
        <f t="shared" si="29"/>
        <v>1453.5921800000003</v>
      </c>
      <c r="S32" s="22">
        <f t="shared" si="29"/>
        <v>1388.77306</v>
      </c>
      <c r="T32" s="22">
        <f t="shared" si="29"/>
        <v>1467.6516400000003</v>
      </c>
      <c r="U32" s="22">
        <f t="shared" si="29"/>
        <v>1721.5208700000001</v>
      </c>
      <c r="V32" s="22">
        <f t="shared" si="29"/>
        <v>1693.6441700000003</v>
      </c>
      <c r="W32" s="22">
        <f t="shared" si="29"/>
        <v>1900.3666400000002</v>
      </c>
      <c r="X32" s="22">
        <f t="shared" si="29"/>
        <v>1594.4308599999999</v>
      </c>
      <c r="Y32" s="22">
        <f t="shared" si="29"/>
        <v>1413.0022100000001</v>
      </c>
      <c r="Z32" s="22">
        <f t="shared" si="29"/>
        <v>1387.2485899999999</v>
      </c>
      <c r="AA32" s="22">
        <f t="shared" si="29"/>
        <v>1369.37021</v>
      </c>
      <c r="AB32" s="22">
        <f t="shared" si="29"/>
        <v>1330.4562599999999</v>
      </c>
      <c r="AC32" s="22">
        <f t="shared" si="29"/>
        <v>1302.8108299999999</v>
      </c>
      <c r="AD32" s="22">
        <f t="shared" si="29"/>
        <v>1317.8636400000003</v>
      </c>
      <c r="AE32" s="22">
        <f t="shared" si="29"/>
        <v>1357.0283400000001</v>
      </c>
      <c r="AF32" s="22">
        <f t="shared" si="29"/>
        <v>1351.25362</v>
      </c>
      <c r="AG32" s="22">
        <f t="shared" si="29"/>
        <v>1303.9089200000001</v>
      </c>
      <c r="AH32" s="22">
        <f t="shared" si="29"/>
        <v>1046.6928800000001</v>
      </c>
      <c r="AI32" s="22">
        <f t="shared" si="29"/>
        <v>1083.8198400000001</v>
      </c>
      <c r="AJ32" s="22">
        <f t="shared" si="29"/>
        <v>1060.5698799999998</v>
      </c>
      <c r="AK32" s="22">
        <f t="shared" si="29"/>
        <v>1026.0805399999999</v>
      </c>
      <c r="AL32" s="22">
        <f t="shared" si="29"/>
        <v>1008.3815900000001</v>
      </c>
      <c r="AM32" s="22">
        <f t="shared" si="29"/>
        <v>743.46078</v>
      </c>
      <c r="AN32" s="22">
        <f t="shared" si="29"/>
        <v>755.72504000000004</v>
      </c>
      <c r="AO32" s="22">
        <f t="shared" si="29"/>
        <v>793.79208000000017</v>
      </c>
      <c r="AP32" s="22">
        <f t="shared" si="29"/>
        <v>793.46029999999996</v>
      </c>
      <c r="AQ32" s="22">
        <f t="shared" si="29"/>
        <v>795.63028999999995</v>
      </c>
      <c r="AR32" s="22">
        <f t="shared" si="29"/>
        <v>765.78755000000001</v>
      </c>
      <c r="AS32" s="22">
        <f t="shared" si="29"/>
        <v>803.87853000000007</v>
      </c>
      <c r="AT32" s="22">
        <f t="shared" si="29"/>
        <v>795.08139000000006</v>
      </c>
      <c r="AU32" s="22">
        <f t="shared" si="29"/>
        <v>804.75536999999997</v>
      </c>
      <c r="AV32" s="22">
        <f t="shared" si="29"/>
        <v>865.71232000000009</v>
      </c>
      <c r="AW32" s="22">
        <f t="shared" si="29"/>
        <v>860.89011000000016</v>
      </c>
      <c r="AX32" s="22">
        <f t="shared" si="29"/>
        <v>885.51562000000013</v>
      </c>
      <c r="AY32" s="22">
        <f t="shared" si="29"/>
        <v>913.32350000000008</v>
      </c>
      <c r="AZ32" s="22">
        <f t="shared" si="29"/>
        <v>874.15794000000017</v>
      </c>
      <c r="BA32" s="22">
        <f t="shared" si="29"/>
        <v>875.49949000000015</v>
      </c>
      <c r="BB32" s="22">
        <f t="shared" si="29"/>
        <v>883.88424999999995</v>
      </c>
      <c r="BC32" s="22">
        <f t="shared" si="29"/>
        <v>833.44991000000005</v>
      </c>
      <c r="BD32" s="22">
        <f t="shared" si="29"/>
        <v>856.6867400000001</v>
      </c>
      <c r="BE32" s="22">
        <f t="shared" si="29"/>
        <v>866.99964999999997</v>
      </c>
      <c r="BF32" s="22">
        <f t="shared" si="29"/>
        <v>882.62217999999996</v>
      </c>
      <c r="BG32" s="23">
        <f t="shared" si="29"/>
        <v>913.43607000000009</v>
      </c>
    </row>
    <row r="33" spans="3:59">
      <c r="C33" s="12" t="s">
        <v>26</v>
      </c>
      <c r="D33" s="38">
        <f t="shared" ref="D33:BG33" si="30">IFERROR(SUM(D71*$H$3,D109*$F$3)*1000/1000000,0)</f>
        <v>0</v>
      </c>
      <c r="E33" s="38">
        <f t="shared" si="30"/>
        <v>0</v>
      </c>
      <c r="F33" s="38">
        <f t="shared" si="30"/>
        <v>0</v>
      </c>
      <c r="G33" s="38">
        <f t="shared" si="30"/>
        <v>0</v>
      </c>
      <c r="H33" s="38">
        <f t="shared" si="30"/>
        <v>0</v>
      </c>
      <c r="I33" s="38">
        <f t="shared" si="30"/>
        <v>0</v>
      </c>
      <c r="J33" s="38">
        <f t="shared" si="30"/>
        <v>0</v>
      </c>
      <c r="K33" s="38">
        <f t="shared" si="30"/>
        <v>0</v>
      </c>
      <c r="L33" s="38">
        <f t="shared" si="30"/>
        <v>0</v>
      </c>
      <c r="M33" s="38">
        <f t="shared" si="30"/>
        <v>0</v>
      </c>
      <c r="N33" s="38">
        <f t="shared" si="30"/>
        <v>0</v>
      </c>
      <c r="O33" s="38">
        <f t="shared" si="30"/>
        <v>7187.5939799999996</v>
      </c>
      <c r="P33" s="38">
        <f t="shared" si="30"/>
        <v>7652.7082799999998</v>
      </c>
      <c r="Q33" s="38">
        <f t="shared" si="30"/>
        <v>8146.2233999999999</v>
      </c>
      <c r="R33" s="38">
        <f t="shared" si="30"/>
        <v>8085.7270200000012</v>
      </c>
      <c r="S33" s="38">
        <f t="shared" si="30"/>
        <v>8329.5000600000003</v>
      </c>
      <c r="T33" s="38">
        <f t="shared" si="30"/>
        <v>8712.2767199999998</v>
      </c>
      <c r="U33" s="38">
        <f t="shared" si="30"/>
        <v>9043.1594400000013</v>
      </c>
      <c r="V33" s="38">
        <f t="shared" si="30"/>
        <v>9460.5932400000002</v>
      </c>
      <c r="W33" s="38">
        <f t="shared" si="30"/>
        <v>9617.6556</v>
      </c>
      <c r="X33" s="38">
        <f t="shared" si="30"/>
        <v>9497.2852800000019</v>
      </c>
      <c r="Y33" s="38">
        <f t="shared" si="30"/>
        <v>9467.9029200000004</v>
      </c>
      <c r="Z33" s="38">
        <f t="shared" si="30"/>
        <v>9399.4105799999998</v>
      </c>
      <c r="AA33" s="38">
        <f t="shared" si="30"/>
        <v>9519.0307800000028</v>
      </c>
      <c r="AB33" s="38">
        <f t="shared" si="30"/>
        <v>9788.1483000000007</v>
      </c>
      <c r="AC33" s="38">
        <f t="shared" si="30"/>
        <v>9990.4652399999995</v>
      </c>
      <c r="AD33" s="38">
        <f t="shared" si="30"/>
        <v>10376.60946</v>
      </c>
      <c r="AE33" s="38">
        <f t="shared" si="30"/>
        <v>10744.391700000002</v>
      </c>
      <c r="AF33" s="38">
        <f t="shared" si="30"/>
        <v>11254.513200000001</v>
      </c>
      <c r="AG33" s="38">
        <f t="shared" si="30"/>
        <v>11586.01038</v>
      </c>
      <c r="AH33" s="38">
        <f t="shared" si="30"/>
        <v>11792.67873</v>
      </c>
      <c r="AI33" s="38">
        <f t="shared" si="30"/>
        <v>11908.27831</v>
      </c>
      <c r="AJ33" s="38">
        <f t="shared" si="30"/>
        <v>12196.665110000002</v>
      </c>
      <c r="AK33" s="38">
        <f t="shared" si="30"/>
        <v>12315.793799999999</v>
      </c>
      <c r="AL33" s="38">
        <f t="shared" si="30"/>
        <v>12592.53529</v>
      </c>
      <c r="AM33" s="38">
        <f t="shared" si="30"/>
        <v>12951.629260000002</v>
      </c>
      <c r="AN33" s="38">
        <f t="shared" si="30"/>
        <v>13485.30039</v>
      </c>
      <c r="AO33" s="38">
        <f t="shared" si="30"/>
        <v>13729.028979999999</v>
      </c>
      <c r="AP33" s="38">
        <f t="shared" si="30"/>
        <v>14024.028240000001</v>
      </c>
      <c r="AQ33" s="38">
        <f t="shared" si="30"/>
        <v>14440.457860000002</v>
      </c>
      <c r="AR33" s="38">
        <f t="shared" si="30"/>
        <v>14922.689260000001</v>
      </c>
      <c r="AS33" s="38">
        <f t="shared" si="30"/>
        <v>15004.798080000002</v>
      </c>
      <c r="AT33" s="38">
        <f t="shared" si="30"/>
        <v>15349.73423</v>
      </c>
      <c r="AU33" s="38">
        <f t="shared" si="30"/>
        <v>15667.58041</v>
      </c>
      <c r="AV33" s="38">
        <f t="shared" si="30"/>
        <v>16368.121030000002</v>
      </c>
      <c r="AW33" s="38">
        <f t="shared" si="30"/>
        <v>16695.74365</v>
      </c>
      <c r="AX33" s="38">
        <f t="shared" si="30"/>
        <v>17062.373340000006</v>
      </c>
      <c r="AY33" s="38">
        <f t="shared" si="30"/>
        <v>17570.183240000002</v>
      </c>
      <c r="AZ33" s="38">
        <f t="shared" si="30"/>
        <v>17557.06625</v>
      </c>
      <c r="BA33" s="38">
        <f t="shared" si="30"/>
        <v>17278.223239999999</v>
      </c>
      <c r="BB33" s="38">
        <f t="shared" si="30"/>
        <v>17963.509819999999</v>
      </c>
      <c r="BC33" s="38">
        <f t="shared" si="30"/>
        <v>18256.29176</v>
      </c>
      <c r="BD33" s="38">
        <f t="shared" si="30"/>
        <v>18615.21732</v>
      </c>
      <c r="BE33" s="38">
        <f t="shared" si="30"/>
        <v>18949.579680000003</v>
      </c>
      <c r="BF33" s="38">
        <f t="shared" si="30"/>
        <v>19331.342519999998</v>
      </c>
      <c r="BG33" s="39">
        <f t="shared" si="30"/>
        <v>19878.144179999999</v>
      </c>
    </row>
    <row r="34" spans="3:59">
      <c r="C34" s="12" t="s">
        <v>27</v>
      </c>
      <c r="D34" s="22">
        <f t="shared" ref="D34:BG34" si="31">IFERROR(SUM(D72*$H$3,D110*$F$3)*1000/1000000,0)</f>
        <v>0</v>
      </c>
      <c r="E34" s="22">
        <f t="shared" si="31"/>
        <v>0</v>
      </c>
      <c r="F34" s="22">
        <f t="shared" si="31"/>
        <v>0</v>
      </c>
      <c r="G34" s="22">
        <f t="shared" si="31"/>
        <v>0</v>
      </c>
      <c r="H34" s="22">
        <f t="shared" si="31"/>
        <v>0</v>
      </c>
      <c r="I34" s="22">
        <f t="shared" si="31"/>
        <v>0</v>
      </c>
      <c r="J34" s="22">
        <f t="shared" si="31"/>
        <v>0</v>
      </c>
      <c r="K34" s="22">
        <f t="shared" si="31"/>
        <v>0</v>
      </c>
      <c r="L34" s="22">
        <f t="shared" si="31"/>
        <v>0</v>
      </c>
      <c r="M34" s="22">
        <f t="shared" si="31"/>
        <v>0</v>
      </c>
      <c r="N34" s="22">
        <f t="shared" si="31"/>
        <v>0</v>
      </c>
      <c r="O34" s="22">
        <f t="shared" si="31"/>
        <v>451.26900000000001</v>
      </c>
      <c r="P34" s="22">
        <f t="shared" si="31"/>
        <v>477.77856000000003</v>
      </c>
      <c r="Q34" s="22">
        <f t="shared" si="31"/>
        <v>499.07718000000006</v>
      </c>
      <c r="R34" s="22">
        <f t="shared" si="31"/>
        <v>479.16708</v>
      </c>
      <c r="S34" s="22">
        <f t="shared" si="31"/>
        <v>463.56618000000003</v>
      </c>
      <c r="T34" s="22">
        <f t="shared" si="31"/>
        <v>464.73924000000005</v>
      </c>
      <c r="U34" s="22">
        <f t="shared" si="31"/>
        <v>506.73</v>
      </c>
      <c r="V34" s="22">
        <f t="shared" si="31"/>
        <v>525.26754000000005</v>
      </c>
      <c r="W34" s="22">
        <f t="shared" si="31"/>
        <v>543.27840000000003</v>
      </c>
      <c r="X34" s="22">
        <f t="shared" si="31"/>
        <v>538.88940000000002</v>
      </c>
      <c r="Y34" s="22">
        <f t="shared" si="31"/>
        <v>538.33079999999995</v>
      </c>
      <c r="Z34" s="22">
        <f t="shared" si="31"/>
        <v>556.64490000000001</v>
      </c>
      <c r="AA34" s="22">
        <f t="shared" si="31"/>
        <v>562.00746000000015</v>
      </c>
      <c r="AB34" s="22">
        <f t="shared" si="31"/>
        <v>582.4203</v>
      </c>
      <c r="AC34" s="22">
        <f t="shared" si="31"/>
        <v>599.57730000000004</v>
      </c>
      <c r="AD34" s="22">
        <f t="shared" si="31"/>
        <v>658.22232000000008</v>
      </c>
      <c r="AE34" s="22">
        <f t="shared" si="31"/>
        <v>695.27346000000011</v>
      </c>
      <c r="AF34" s="22">
        <f t="shared" si="31"/>
        <v>735.33306000000005</v>
      </c>
      <c r="AG34" s="22">
        <f t="shared" si="31"/>
        <v>773.19018000000005</v>
      </c>
      <c r="AH34" s="22">
        <f t="shared" si="31"/>
        <v>690.31787999999995</v>
      </c>
      <c r="AI34" s="22">
        <f t="shared" si="31"/>
        <v>670.76688000000001</v>
      </c>
      <c r="AJ34" s="22">
        <f t="shared" si="31"/>
        <v>692.92734000000007</v>
      </c>
      <c r="AK34" s="22">
        <f t="shared" si="31"/>
        <v>706.30182000000013</v>
      </c>
      <c r="AL34" s="22">
        <f t="shared" si="31"/>
        <v>744.66966000000002</v>
      </c>
      <c r="AM34" s="22">
        <f t="shared" si="31"/>
        <v>774.02808000000016</v>
      </c>
      <c r="AN34" s="22">
        <f t="shared" si="31"/>
        <v>804.99846000000014</v>
      </c>
      <c r="AO34" s="22">
        <f t="shared" si="31"/>
        <v>847.88298000000009</v>
      </c>
      <c r="AP34" s="22">
        <f t="shared" si="31"/>
        <v>877.6084800000001</v>
      </c>
      <c r="AQ34" s="22">
        <f t="shared" si="31"/>
        <v>913.46262000000002</v>
      </c>
      <c r="AR34" s="22">
        <f t="shared" si="31"/>
        <v>948.57461999999998</v>
      </c>
      <c r="AS34" s="22">
        <f t="shared" si="31"/>
        <v>927.77076</v>
      </c>
      <c r="AT34" s="22">
        <f t="shared" si="31"/>
        <v>983.42327999999998</v>
      </c>
      <c r="AU34" s="22">
        <f t="shared" si="31"/>
        <v>980.85372000000007</v>
      </c>
      <c r="AV34" s="22">
        <f t="shared" si="31"/>
        <v>1058.65074</v>
      </c>
      <c r="AW34" s="22">
        <f t="shared" si="31"/>
        <v>1127.0313599999999</v>
      </c>
      <c r="AX34" s="22">
        <f t="shared" si="31"/>
        <v>1166.94732</v>
      </c>
      <c r="AY34" s="22">
        <f t="shared" si="31"/>
        <v>1201.7082</v>
      </c>
      <c r="AZ34" s="22">
        <f t="shared" si="31"/>
        <v>1216.3435199999999</v>
      </c>
      <c r="BA34" s="22">
        <f t="shared" si="31"/>
        <v>1159.80522</v>
      </c>
      <c r="BB34" s="22">
        <f t="shared" si="31"/>
        <v>1220.01432</v>
      </c>
      <c r="BC34" s="22">
        <f t="shared" si="31"/>
        <v>1261.6858800000002</v>
      </c>
      <c r="BD34" s="22">
        <f t="shared" si="31"/>
        <v>1279.68876</v>
      </c>
      <c r="BE34" s="22">
        <f t="shared" si="31"/>
        <v>1306.69308</v>
      </c>
      <c r="BF34" s="22">
        <f t="shared" si="31"/>
        <v>1344.8374799999999</v>
      </c>
      <c r="BG34" s="23">
        <f t="shared" si="31"/>
        <v>1412.02908</v>
      </c>
    </row>
    <row r="35" spans="3:59">
      <c r="C35" s="12" t="s">
        <v>28</v>
      </c>
      <c r="D35" s="22">
        <f t="shared" ref="D35:BG35" si="32">IFERROR(SUM(D73*$H$3,D111*$F$3)*1000/1000000,0)</f>
        <v>0</v>
      </c>
      <c r="E35" s="22">
        <f t="shared" si="32"/>
        <v>0</v>
      </c>
      <c r="F35" s="22">
        <f t="shared" si="32"/>
        <v>0</v>
      </c>
      <c r="G35" s="22">
        <f t="shared" si="32"/>
        <v>0</v>
      </c>
      <c r="H35" s="22">
        <f t="shared" si="32"/>
        <v>0</v>
      </c>
      <c r="I35" s="22">
        <f t="shared" si="32"/>
        <v>0</v>
      </c>
      <c r="J35" s="22">
        <f t="shared" si="32"/>
        <v>0</v>
      </c>
      <c r="K35" s="22">
        <f t="shared" si="32"/>
        <v>0</v>
      </c>
      <c r="L35" s="22">
        <f t="shared" si="32"/>
        <v>0</v>
      </c>
      <c r="M35" s="22">
        <f t="shared" si="32"/>
        <v>0</v>
      </c>
      <c r="N35" s="22">
        <f t="shared" si="32"/>
        <v>0</v>
      </c>
      <c r="O35" s="22">
        <f t="shared" si="32"/>
        <v>448.20468000000005</v>
      </c>
      <c r="P35" s="22">
        <f t="shared" si="32"/>
        <v>460.23054000000008</v>
      </c>
      <c r="Q35" s="22">
        <f t="shared" si="32"/>
        <v>474.88980000000004</v>
      </c>
      <c r="R35" s="22">
        <f t="shared" si="32"/>
        <v>462.64049999999997</v>
      </c>
      <c r="S35" s="22">
        <f t="shared" si="32"/>
        <v>482.74212000000006</v>
      </c>
      <c r="T35" s="22">
        <f t="shared" si="32"/>
        <v>480.10074000000009</v>
      </c>
      <c r="U35" s="22">
        <f t="shared" si="32"/>
        <v>494.83181999999999</v>
      </c>
      <c r="V35" s="22">
        <f t="shared" si="32"/>
        <v>511.17486000000008</v>
      </c>
      <c r="W35" s="22">
        <f t="shared" si="32"/>
        <v>538.29089999999997</v>
      </c>
      <c r="X35" s="22">
        <f t="shared" si="32"/>
        <v>546.86940000000004</v>
      </c>
      <c r="Y35" s="22">
        <f t="shared" si="32"/>
        <v>527.04708000000005</v>
      </c>
      <c r="Z35" s="22">
        <f t="shared" si="32"/>
        <v>520.59126000000003</v>
      </c>
      <c r="AA35" s="22">
        <f t="shared" si="32"/>
        <v>534.42060000000004</v>
      </c>
      <c r="AB35" s="22">
        <f t="shared" si="32"/>
        <v>586.29858000000013</v>
      </c>
      <c r="AC35" s="22">
        <f t="shared" si="32"/>
        <v>606.16079999999999</v>
      </c>
      <c r="AD35" s="22">
        <f t="shared" si="32"/>
        <v>613.31885999999997</v>
      </c>
      <c r="AE35" s="22">
        <f t="shared" si="32"/>
        <v>632.55863999999997</v>
      </c>
      <c r="AF35" s="22">
        <f t="shared" si="32"/>
        <v>659.33951999999999</v>
      </c>
      <c r="AG35" s="22">
        <f t="shared" si="32"/>
        <v>678.85860000000014</v>
      </c>
      <c r="AH35" s="22">
        <f t="shared" si="32"/>
        <v>757.54938000000004</v>
      </c>
      <c r="AI35" s="22">
        <f t="shared" si="32"/>
        <v>730.76850000000002</v>
      </c>
      <c r="AJ35" s="22">
        <f t="shared" si="32"/>
        <v>718.30373999999995</v>
      </c>
      <c r="AK35" s="22">
        <f t="shared" si="32"/>
        <v>717.56958000000009</v>
      </c>
      <c r="AL35" s="22">
        <f t="shared" si="32"/>
        <v>740.78340000000003</v>
      </c>
      <c r="AM35" s="22">
        <f t="shared" si="32"/>
        <v>748.03722000000016</v>
      </c>
      <c r="AN35" s="22">
        <f t="shared" si="32"/>
        <v>784.97663999999997</v>
      </c>
      <c r="AO35" s="22">
        <f t="shared" si="32"/>
        <v>796.44389999999999</v>
      </c>
      <c r="AP35" s="22">
        <f t="shared" si="32"/>
        <v>799.55610000000013</v>
      </c>
      <c r="AQ35" s="22">
        <f t="shared" si="32"/>
        <v>818.54052000000001</v>
      </c>
      <c r="AR35" s="22">
        <f t="shared" si="32"/>
        <v>851.74530000000004</v>
      </c>
      <c r="AS35" s="22">
        <f t="shared" si="32"/>
        <v>826.97537999999997</v>
      </c>
      <c r="AT35" s="22">
        <f t="shared" si="32"/>
        <v>790.10778000000005</v>
      </c>
      <c r="AU35" s="22">
        <f t="shared" si="32"/>
        <v>785.28786000000002</v>
      </c>
      <c r="AV35" s="22">
        <f t="shared" si="32"/>
        <v>821.20584000000008</v>
      </c>
      <c r="AW35" s="22">
        <f t="shared" si="32"/>
        <v>822.57042000000001</v>
      </c>
      <c r="AX35" s="22">
        <f t="shared" si="32"/>
        <v>803.92913999999996</v>
      </c>
      <c r="AY35" s="22">
        <f t="shared" si="32"/>
        <v>819.96894000000009</v>
      </c>
      <c r="AZ35" s="22">
        <f t="shared" si="32"/>
        <v>784.22652000000005</v>
      </c>
      <c r="BA35" s="22">
        <f t="shared" si="32"/>
        <v>734.56697999999994</v>
      </c>
      <c r="BB35" s="22">
        <f t="shared" si="32"/>
        <v>768.32237999999995</v>
      </c>
      <c r="BC35" s="22">
        <f t="shared" si="32"/>
        <v>783.96317999999997</v>
      </c>
      <c r="BD35" s="22">
        <f t="shared" si="32"/>
        <v>804.01692000000003</v>
      </c>
      <c r="BE35" s="22">
        <f t="shared" si="32"/>
        <v>822.89760000000012</v>
      </c>
      <c r="BF35" s="22">
        <f t="shared" si="32"/>
        <v>852.9263400000001</v>
      </c>
      <c r="BG35" s="23">
        <f t="shared" si="32"/>
        <v>899.45772000000011</v>
      </c>
    </row>
    <row r="36" spans="3:59">
      <c r="C36" s="12" t="s">
        <v>29</v>
      </c>
      <c r="D36" s="22">
        <f t="shared" ref="D36:BG36" si="33">IFERROR(SUM(D74*$H$3,D112*$F$3)*1000/1000000,0)</f>
        <v>0</v>
      </c>
      <c r="E36" s="22">
        <f t="shared" si="33"/>
        <v>0</v>
      </c>
      <c r="F36" s="22">
        <f t="shared" si="33"/>
        <v>0</v>
      </c>
      <c r="G36" s="22">
        <f t="shared" si="33"/>
        <v>0</v>
      </c>
      <c r="H36" s="22">
        <f t="shared" si="33"/>
        <v>0</v>
      </c>
      <c r="I36" s="22">
        <f t="shared" si="33"/>
        <v>0</v>
      </c>
      <c r="J36" s="22">
        <f t="shared" si="33"/>
        <v>0</v>
      </c>
      <c r="K36" s="22">
        <f t="shared" si="33"/>
        <v>0</v>
      </c>
      <c r="L36" s="22">
        <f t="shared" si="33"/>
        <v>0</v>
      </c>
      <c r="M36" s="22">
        <f t="shared" si="33"/>
        <v>0</v>
      </c>
      <c r="N36" s="22">
        <f t="shared" si="33"/>
        <v>0</v>
      </c>
      <c r="O36" s="22">
        <f t="shared" si="33"/>
        <v>4801.86924</v>
      </c>
      <c r="P36" s="22">
        <f t="shared" si="33"/>
        <v>5167.1537399999997</v>
      </c>
      <c r="Q36" s="22">
        <f t="shared" si="33"/>
        <v>5535.3270000000002</v>
      </c>
      <c r="R36" s="22">
        <f t="shared" si="33"/>
        <v>5536.0212600000013</v>
      </c>
      <c r="S36" s="22">
        <f t="shared" si="33"/>
        <v>5776.8097799999996</v>
      </c>
      <c r="T36" s="22">
        <f t="shared" si="33"/>
        <v>6131.08986</v>
      </c>
      <c r="U36" s="22">
        <f t="shared" si="33"/>
        <v>6402.7689600000003</v>
      </c>
      <c r="V36" s="22">
        <f t="shared" si="33"/>
        <v>6764.3826600000002</v>
      </c>
      <c r="W36" s="22">
        <f t="shared" si="33"/>
        <v>6828.8770200000008</v>
      </c>
      <c r="X36" s="22">
        <f t="shared" si="33"/>
        <v>6755.8281000000006</v>
      </c>
      <c r="Y36" s="22">
        <f t="shared" si="33"/>
        <v>6825.4536000000007</v>
      </c>
      <c r="Z36" s="22">
        <f t="shared" si="33"/>
        <v>6836.6495400000003</v>
      </c>
      <c r="AA36" s="22">
        <f t="shared" si="33"/>
        <v>6998.5318200000002</v>
      </c>
      <c r="AB36" s="22">
        <f t="shared" si="33"/>
        <v>7126.0442400000002</v>
      </c>
      <c r="AC36" s="22">
        <f t="shared" si="33"/>
        <v>7222.8017399999999</v>
      </c>
      <c r="AD36" s="22">
        <f t="shared" si="33"/>
        <v>7549.8460800000003</v>
      </c>
      <c r="AE36" s="22">
        <f t="shared" si="33"/>
        <v>7856.6212200000009</v>
      </c>
      <c r="AF36" s="22">
        <f t="shared" si="33"/>
        <v>8251.0646400000005</v>
      </c>
      <c r="AG36" s="22">
        <f t="shared" si="33"/>
        <v>8511.0051600000006</v>
      </c>
      <c r="AH36" s="22">
        <f t="shared" si="33"/>
        <v>8874.6058799999992</v>
      </c>
      <c r="AI36" s="22">
        <f t="shared" si="33"/>
        <v>9021.4059600000001</v>
      </c>
      <c r="AJ36" s="22">
        <f t="shared" si="33"/>
        <v>9223.5234</v>
      </c>
      <c r="AK36" s="22">
        <f t="shared" si="33"/>
        <v>9390.96774</v>
      </c>
      <c r="AL36" s="22">
        <f t="shared" si="33"/>
        <v>9619.9777800000011</v>
      </c>
      <c r="AM36" s="22">
        <f t="shared" si="33"/>
        <v>9895.3197000000018</v>
      </c>
      <c r="AN36" s="22">
        <f t="shared" si="33"/>
        <v>10271.058000000001</v>
      </c>
      <c r="AO36" s="22">
        <f t="shared" si="33"/>
        <v>10479.95046</v>
      </c>
      <c r="AP36" s="22">
        <f t="shared" si="33"/>
        <v>10725.854160000001</v>
      </c>
      <c r="AQ36" s="22">
        <f t="shared" si="33"/>
        <v>10991.604120000002</v>
      </c>
      <c r="AR36" s="22">
        <f t="shared" si="33"/>
        <v>11329.589040000003</v>
      </c>
      <c r="AS36" s="22">
        <f t="shared" si="33"/>
        <v>11515.15596</v>
      </c>
      <c r="AT36" s="22">
        <f t="shared" si="33"/>
        <v>11803.84842</v>
      </c>
      <c r="AU36" s="22">
        <f t="shared" si="33"/>
        <v>12073.57242</v>
      </c>
      <c r="AV36" s="22">
        <f t="shared" si="33"/>
        <v>12519.2634</v>
      </c>
      <c r="AW36" s="22">
        <f t="shared" si="33"/>
        <v>12695.24634</v>
      </c>
      <c r="AX36" s="22">
        <f t="shared" si="33"/>
        <v>12916.731239999999</v>
      </c>
      <c r="AY36" s="22">
        <f t="shared" si="33"/>
        <v>13275.057180000002</v>
      </c>
      <c r="AZ36" s="22">
        <f t="shared" si="33"/>
        <v>13337.309160000001</v>
      </c>
      <c r="BA36" s="22">
        <f t="shared" si="33"/>
        <v>13244.133739999999</v>
      </c>
      <c r="BB36" s="22">
        <f t="shared" si="33"/>
        <v>13729.984160000002</v>
      </c>
      <c r="BC36" s="22">
        <f t="shared" si="33"/>
        <v>13912.689979999999</v>
      </c>
      <c r="BD36" s="22">
        <f t="shared" si="33"/>
        <v>14319.008760000002</v>
      </c>
      <c r="BE36" s="22">
        <f t="shared" si="33"/>
        <v>14602.370580000001</v>
      </c>
      <c r="BF36" s="22">
        <f t="shared" si="33"/>
        <v>14851.897200000001</v>
      </c>
      <c r="BG36" s="23">
        <f t="shared" si="33"/>
        <v>15218.259</v>
      </c>
    </row>
    <row r="37" spans="3:59">
      <c r="C37" s="12" t="s">
        <v>30</v>
      </c>
      <c r="D37" s="22">
        <f t="shared" ref="D37:BG37" si="34">IFERROR(SUM(D75*$H$3,D113*$F$3)*1000/1000000,0)</f>
        <v>0</v>
      </c>
      <c r="E37" s="22">
        <f t="shared" si="34"/>
        <v>0</v>
      </c>
      <c r="F37" s="22">
        <f t="shared" si="34"/>
        <v>0</v>
      </c>
      <c r="G37" s="22">
        <f t="shared" si="34"/>
        <v>0</v>
      </c>
      <c r="H37" s="22">
        <f t="shared" si="34"/>
        <v>0</v>
      </c>
      <c r="I37" s="22">
        <f t="shared" si="34"/>
        <v>0</v>
      </c>
      <c r="J37" s="22">
        <f t="shared" si="34"/>
        <v>0</v>
      </c>
      <c r="K37" s="22">
        <f t="shared" si="34"/>
        <v>0</v>
      </c>
      <c r="L37" s="22">
        <f t="shared" si="34"/>
        <v>0</v>
      </c>
      <c r="M37" s="22">
        <f t="shared" si="34"/>
        <v>0</v>
      </c>
      <c r="N37" s="22">
        <f t="shared" si="34"/>
        <v>0</v>
      </c>
      <c r="O37" s="22">
        <f t="shared" si="34"/>
        <v>280.56083999999998</v>
      </c>
      <c r="P37" s="22">
        <f t="shared" si="34"/>
        <v>297.39864</v>
      </c>
      <c r="Q37" s="22">
        <f t="shared" si="34"/>
        <v>313.75763999999998</v>
      </c>
      <c r="R37" s="22">
        <f t="shared" si="34"/>
        <v>319.00848000000008</v>
      </c>
      <c r="S37" s="22">
        <f t="shared" si="34"/>
        <v>308.25144</v>
      </c>
      <c r="T37" s="22">
        <f t="shared" si="34"/>
        <v>310.19058000000001</v>
      </c>
      <c r="U37" s="22">
        <f t="shared" si="34"/>
        <v>312.08981999999997</v>
      </c>
      <c r="V37" s="22">
        <f t="shared" si="34"/>
        <v>315.52122000000008</v>
      </c>
      <c r="W37" s="22">
        <f t="shared" si="34"/>
        <v>315.67284000000001</v>
      </c>
      <c r="X37" s="22">
        <f t="shared" si="34"/>
        <v>306.03300000000002</v>
      </c>
      <c r="Y37" s="22">
        <f t="shared" si="34"/>
        <v>309.76763999999997</v>
      </c>
      <c r="Z37" s="22">
        <f t="shared" si="34"/>
        <v>294.43806000000001</v>
      </c>
      <c r="AA37" s="22">
        <f t="shared" si="34"/>
        <v>278.88504000000006</v>
      </c>
      <c r="AB37" s="22">
        <f t="shared" si="34"/>
        <v>287.24010000000004</v>
      </c>
      <c r="AC37" s="22">
        <f t="shared" si="34"/>
        <v>279.1404</v>
      </c>
      <c r="AD37" s="22">
        <f t="shared" si="34"/>
        <v>280.5369</v>
      </c>
      <c r="AE37" s="22">
        <f t="shared" si="34"/>
        <v>283.85658000000001</v>
      </c>
      <c r="AF37" s="22">
        <f t="shared" si="34"/>
        <v>284.91792000000004</v>
      </c>
      <c r="AG37" s="22">
        <f t="shared" si="34"/>
        <v>282.97877999999997</v>
      </c>
      <c r="AH37" s="22">
        <f t="shared" si="34"/>
        <v>234.43644</v>
      </c>
      <c r="AI37" s="22">
        <f t="shared" si="34"/>
        <v>221.08590000000004</v>
      </c>
      <c r="AJ37" s="22">
        <f t="shared" si="34"/>
        <v>219.45</v>
      </c>
      <c r="AK37" s="22">
        <f t="shared" si="34"/>
        <v>208.19022000000001</v>
      </c>
      <c r="AL37" s="22">
        <f t="shared" si="34"/>
        <v>192.03072</v>
      </c>
      <c r="AM37" s="22">
        <f t="shared" si="34"/>
        <v>193.06013999999999</v>
      </c>
      <c r="AN37" s="22">
        <f t="shared" si="34"/>
        <v>194.04168000000004</v>
      </c>
      <c r="AO37" s="22">
        <f t="shared" si="34"/>
        <v>185.28762</v>
      </c>
      <c r="AP37" s="22">
        <f t="shared" si="34"/>
        <v>174.74603999999999</v>
      </c>
      <c r="AQ37" s="22">
        <f t="shared" si="34"/>
        <v>174.76998</v>
      </c>
      <c r="AR37" s="22">
        <f t="shared" si="34"/>
        <v>214.21512000000004</v>
      </c>
      <c r="AS37" s="22">
        <f t="shared" si="34"/>
        <v>208.82862000000003</v>
      </c>
      <c r="AT37" s="22">
        <f t="shared" si="34"/>
        <v>214.79766000000001</v>
      </c>
      <c r="AU37" s="22">
        <f t="shared" si="34"/>
        <v>222.64998</v>
      </c>
      <c r="AV37" s="22">
        <f t="shared" si="34"/>
        <v>239.99850000000001</v>
      </c>
      <c r="AW37" s="22">
        <f t="shared" si="34"/>
        <v>256.04628000000002</v>
      </c>
      <c r="AX37" s="22">
        <f t="shared" si="34"/>
        <v>268.59881999999999</v>
      </c>
      <c r="AY37" s="22">
        <f t="shared" si="34"/>
        <v>266.93898000000002</v>
      </c>
      <c r="AZ37" s="22">
        <f t="shared" si="34"/>
        <v>244.81842</v>
      </c>
      <c r="BA37" s="22">
        <f t="shared" si="34"/>
        <v>212.19618000000003</v>
      </c>
      <c r="BB37" s="22">
        <f t="shared" si="34"/>
        <v>219.17070000000001</v>
      </c>
      <c r="BC37" s="22">
        <f t="shared" si="34"/>
        <v>246.43836000000002</v>
      </c>
      <c r="BD37" s="22">
        <f t="shared" si="34"/>
        <v>252.15204</v>
      </c>
      <c r="BE37" s="22">
        <f t="shared" si="34"/>
        <v>243.02292</v>
      </c>
      <c r="BF37" s="22">
        <f t="shared" si="34"/>
        <v>236.84640000000002</v>
      </c>
      <c r="BG37" s="23">
        <f t="shared" si="34"/>
        <v>234.58008000000004</v>
      </c>
    </row>
    <row r="38" spans="3:59">
      <c r="C38" s="12" t="s">
        <v>31</v>
      </c>
      <c r="D38" s="22">
        <f t="shared" ref="D38:BG38" si="35">IFERROR(SUM(D76*$H$3,D114*$F$3)*1000/1000000,0)</f>
        <v>0</v>
      </c>
      <c r="E38" s="22">
        <f t="shared" si="35"/>
        <v>0</v>
      </c>
      <c r="F38" s="22">
        <f t="shared" si="35"/>
        <v>0</v>
      </c>
      <c r="G38" s="22">
        <f t="shared" si="35"/>
        <v>0</v>
      </c>
      <c r="H38" s="22">
        <f t="shared" si="35"/>
        <v>0</v>
      </c>
      <c r="I38" s="22">
        <f t="shared" si="35"/>
        <v>0</v>
      </c>
      <c r="J38" s="22">
        <f t="shared" si="35"/>
        <v>0</v>
      </c>
      <c r="K38" s="22">
        <f t="shared" si="35"/>
        <v>0</v>
      </c>
      <c r="L38" s="22">
        <f t="shared" si="35"/>
        <v>0</v>
      </c>
      <c r="M38" s="22">
        <f t="shared" si="35"/>
        <v>0</v>
      </c>
      <c r="N38" s="22">
        <f t="shared" si="35"/>
        <v>0</v>
      </c>
      <c r="O38" s="22">
        <f t="shared" si="35"/>
        <v>0</v>
      </c>
      <c r="P38" s="22">
        <f t="shared" si="35"/>
        <v>0</v>
      </c>
      <c r="Q38" s="22">
        <f t="shared" si="35"/>
        <v>0</v>
      </c>
      <c r="R38" s="22">
        <f t="shared" si="35"/>
        <v>0</v>
      </c>
      <c r="S38" s="22">
        <f t="shared" si="35"/>
        <v>0</v>
      </c>
      <c r="T38" s="22">
        <f t="shared" si="35"/>
        <v>0</v>
      </c>
      <c r="U38" s="22">
        <f t="shared" si="35"/>
        <v>0</v>
      </c>
      <c r="V38" s="22">
        <f t="shared" si="35"/>
        <v>5.586E-2</v>
      </c>
      <c r="W38" s="22">
        <f t="shared" si="35"/>
        <v>0.15960000000000002</v>
      </c>
      <c r="X38" s="22">
        <f t="shared" si="35"/>
        <v>0.20748000000000003</v>
      </c>
      <c r="Y38" s="22">
        <f t="shared" si="35"/>
        <v>0.27132000000000001</v>
      </c>
      <c r="Z38" s="22">
        <f t="shared" si="35"/>
        <v>0.19152</v>
      </c>
      <c r="AA38" s="22">
        <f t="shared" si="35"/>
        <v>0.54264000000000001</v>
      </c>
      <c r="AB38" s="22">
        <f t="shared" si="35"/>
        <v>0.39900000000000002</v>
      </c>
      <c r="AC38" s="22">
        <f t="shared" si="35"/>
        <v>0.24738000000000002</v>
      </c>
      <c r="AD38" s="22">
        <f t="shared" si="35"/>
        <v>0.11172</v>
      </c>
      <c r="AE38" s="22">
        <f t="shared" si="35"/>
        <v>5.586E-2</v>
      </c>
      <c r="AF38" s="22">
        <f t="shared" si="35"/>
        <v>3.9900000000000005E-2</v>
      </c>
      <c r="AG38" s="22">
        <f t="shared" si="35"/>
        <v>4.7879999999999999E-2</v>
      </c>
      <c r="AH38" s="22">
        <f t="shared" si="35"/>
        <v>0.26565</v>
      </c>
      <c r="AI38" s="22">
        <f t="shared" si="35"/>
        <v>0.25098999999999999</v>
      </c>
      <c r="AJ38" s="22">
        <f t="shared" si="35"/>
        <v>0.35231000000000001</v>
      </c>
      <c r="AK38" s="22">
        <f t="shared" si="35"/>
        <v>0.29171999999999998</v>
      </c>
      <c r="AL38" s="22">
        <f t="shared" si="35"/>
        <v>0.34266999999999997</v>
      </c>
      <c r="AM38" s="22">
        <f t="shared" si="35"/>
        <v>3.0657999999999999</v>
      </c>
      <c r="AN38" s="22">
        <f t="shared" si="35"/>
        <v>5.4524699999999999</v>
      </c>
      <c r="AO38" s="22">
        <f t="shared" si="35"/>
        <v>3.2374600000000004</v>
      </c>
      <c r="AP38" s="22">
        <f t="shared" si="35"/>
        <v>2.9767200000000003</v>
      </c>
      <c r="AQ38" s="22">
        <f t="shared" si="35"/>
        <v>8.9231199999999973</v>
      </c>
      <c r="AR38" s="22">
        <f t="shared" si="35"/>
        <v>4.5819999999999999</v>
      </c>
      <c r="AS38" s="22">
        <f t="shared" si="35"/>
        <v>1.6878600000000001</v>
      </c>
      <c r="AT38" s="22">
        <f t="shared" si="35"/>
        <v>1.4570900000000002</v>
      </c>
      <c r="AU38" s="22">
        <f t="shared" si="35"/>
        <v>5.0269300000000001</v>
      </c>
      <c r="AV38" s="22">
        <f t="shared" si="35"/>
        <v>2.0347900000000001</v>
      </c>
      <c r="AW38" s="22">
        <f t="shared" si="35"/>
        <v>1.6794100000000001</v>
      </c>
      <c r="AX38" s="22">
        <f t="shared" si="35"/>
        <v>1.7877000000000001</v>
      </c>
      <c r="AY38" s="22">
        <f t="shared" si="35"/>
        <v>1.7344400000000002</v>
      </c>
      <c r="AZ38" s="22">
        <f t="shared" si="35"/>
        <v>2.8936700000000002</v>
      </c>
      <c r="BA38" s="22">
        <f t="shared" si="35"/>
        <v>2.7132000000000005</v>
      </c>
      <c r="BB38" s="22">
        <f t="shared" si="35"/>
        <v>3.5191800000000004</v>
      </c>
      <c r="BC38" s="22">
        <f t="shared" si="35"/>
        <v>3.2558400000000001</v>
      </c>
      <c r="BD38" s="22">
        <f t="shared" si="35"/>
        <v>2.9925000000000002</v>
      </c>
      <c r="BE38" s="22">
        <f t="shared" si="35"/>
        <v>3.15246</v>
      </c>
      <c r="BF38" s="22">
        <f t="shared" si="35"/>
        <v>2.7610800000000002</v>
      </c>
      <c r="BG38" s="23">
        <f t="shared" si="35"/>
        <v>2.7013199999999999</v>
      </c>
    </row>
    <row r="39" spans="3:59">
      <c r="C39" s="12" t="s">
        <v>32</v>
      </c>
      <c r="D39" s="22">
        <f t="shared" ref="D39:BG39" si="36">IFERROR(SUM(D77*$H$3,D115*$F$3)*1000/1000000,0)</f>
        <v>0</v>
      </c>
      <c r="E39" s="22">
        <f t="shared" si="36"/>
        <v>0</v>
      </c>
      <c r="F39" s="22">
        <f t="shared" si="36"/>
        <v>0</v>
      </c>
      <c r="G39" s="22">
        <f t="shared" si="36"/>
        <v>0</v>
      </c>
      <c r="H39" s="22">
        <f t="shared" si="36"/>
        <v>0</v>
      </c>
      <c r="I39" s="22">
        <f t="shared" si="36"/>
        <v>0</v>
      </c>
      <c r="J39" s="22">
        <f t="shared" si="36"/>
        <v>0</v>
      </c>
      <c r="K39" s="22">
        <f t="shared" si="36"/>
        <v>0</v>
      </c>
      <c r="L39" s="22">
        <f t="shared" si="36"/>
        <v>0</v>
      </c>
      <c r="M39" s="22">
        <f t="shared" si="36"/>
        <v>0</v>
      </c>
      <c r="N39" s="22">
        <f t="shared" si="36"/>
        <v>0</v>
      </c>
      <c r="O39" s="22">
        <f t="shared" si="36"/>
        <v>876.06036000000017</v>
      </c>
      <c r="P39" s="22">
        <f t="shared" si="36"/>
        <v>918.42618000000004</v>
      </c>
      <c r="Q39" s="22">
        <f t="shared" si="36"/>
        <v>970.6792200000001</v>
      </c>
      <c r="R39" s="22">
        <f t="shared" si="36"/>
        <v>906.19284000000016</v>
      </c>
      <c r="S39" s="22">
        <f t="shared" si="36"/>
        <v>844.97825999999998</v>
      </c>
      <c r="T39" s="22">
        <f t="shared" si="36"/>
        <v>872.06237999999996</v>
      </c>
      <c r="U39" s="22">
        <f t="shared" si="36"/>
        <v>871.64742000000001</v>
      </c>
      <c r="V39" s="22">
        <f t="shared" si="36"/>
        <v>878.51820000000009</v>
      </c>
      <c r="W39" s="22">
        <f t="shared" si="36"/>
        <v>905.73798000000011</v>
      </c>
      <c r="X39" s="22">
        <f t="shared" si="36"/>
        <v>885.69222000000013</v>
      </c>
      <c r="Y39" s="22">
        <f t="shared" si="36"/>
        <v>824.21429999999998</v>
      </c>
      <c r="Z39" s="22">
        <f t="shared" si="36"/>
        <v>743.15346000000011</v>
      </c>
      <c r="AA39" s="22">
        <f t="shared" si="36"/>
        <v>695.11386000000005</v>
      </c>
      <c r="AB39" s="22">
        <f t="shared" si="36"/>
        <v>704.57015999999999</v>
      </c>
      <c r="AC39" s="22">
        <f t="shared" si="36"/>
        <v>761.0526000000001</v>
      </c>
      <c r="AD39" s="22">
        <f t="shared" si="36"/>
        <v>808.67723999999998</v>
      </c>
      <c r="AE39" s="22">
        <f t="shared" si="36"/>
        <v>800.03489999999999</v>
      </c>
      <c r="AF39" s="22">
        <f t="shared" si="36"/>
        <v>837.88404000000003</v>
      </c>
      <c r="AG39" s="22">
        <f t="shared" si="36"/>
        <v>837.35736000000009</v>
      </c>
      <c r="AH39" s="22">
        <f t="shared" si="36"/>
        <v>923.95632000000012</v>
      </c>
      <c r="AI39" s="22">
        <f t="shared" si="36"/>
        <v>959.94611999999995</v>
      </c>
      <c r="AJ39" s="22">
        <f t="shared" si="36"/>
        <v>1030.8563999999999</v>
      </c>
      <c r="AK39" s="22">
        <f t="shared" si="36"/>
        <v>999.03215999999998</v>
      </c>
      <c r="AL39" s="22">
        <f t="shared" si="36"/>
        <v>1030.70478</v>
      </c>
      <c r="AM39" s="22">
        <f t="shared" si="36"/>
        <v>1064.3883600000001</v>
      </c>
      <c r="AN39" s="22">
        <f t="shared" si="36"/>
        <v>1088.18472</v>
      </c>
      <c r="AO39" s="22">
        <f t="shared" si="36"/>
        <v>1114.2474000000002</v>
      </c>
      <c r="AP39" s="22">
        <f t="shared" si="36"/>
        <v>1148.0028</v>
      </c>
      <c r="AQ39" s="22">
        <f t="shared" si="36"/>
        <v>1206.9350999999999</v>
      </c>
      <c r="AR39" s="22">
        <f t="shared" si="36"/>
        <v>1237.38678</v>
      </c>
      <c r="AS39" s="22">
        <f t="shared" si="36"/>
        <v>1176.86646</v>
      </c>
      <c r="AT39" s="22">
        <f t="shared" si="36"/>
        <v>1220.7245399999999</v>
      </c>
      <c r="AU39" s="22">
        <f t="shared" si="36"/>
        <v>1245.78972</v>
      </c>
      <c r="AV39" s="22">
        <f t="shared" si="36"/>
        <v>1367.46876</v>
      </c>
      <c r="AW39" s="22">
        <f t="shared" si="36"/>
        <v>1418.1497400000001</v>
      </c>
      <c r="AX39" s="22">
        <f t="shared" si="36"/>
        <v>1509.0499200000002</v>
      </c>
      <c r="AY39" s="22">
        <f t="shared" si="36"/>
        <v>1598.1625799999999</v>
      </c>
      <c r="AZ39" s="22">
        <f t="shared" si="36"/>
        <v>1603.0702799999999</v>
      </c>
      <c r="BA39" s="22">
        <f t="shared" si="36"/>
        <v>1526.32662</v>
      </c>
      <c r="BB39" s="22">
        <f t="shared" si="36"/>
        <v>1643.1458399999999</v>
      </c>
      <c r="BC39" s="22">
        <f t="shared" si="36"/>
        <v>1654.54926</v>
      </c>
      <c r="BD39" s="22">
        <f t="shared" si="36"/>
        <v>1497.25548</v>
      </c>
      <c r="BE39" s="22">
        <f t="shared" si="36"/>
        <v>1512.6489000000001</v>
      </c>
      <c r="BF39" s="22">
        <f t="shared" si="36"/>
        <v>1557.48054</v>
      </c>
      <c r="BG39" s="23">
        <f t="shared" si="36"/>
        <v>1633.3224600000003</v>
      </c>
    </row>
    <row r="40" spans="3:59">
      <c r="C40" s="12" t="s">
        <v>33</v>
      </c>
      <c r="D40" s="22">
        <f t="shared" ref="D40:BG40" si="37">IFERROR(SUM(D78*$H$3,D116*$F$3)*1000/1000000,0)</f>
        <v>0</v>
      </c>
      <c r="E40" s="22">
        <f t="shared" si="37"/>
        <v>0</v>
      </c>
      <c r="F40" s="22">
        <f t="shared" si="37"/>
        <v>0</v>
      </c>
      <c r="G40" s="22">
        <f t="shared" si="37"/>
        <v>0</v>
      </c>
      <c r="H40" s="22">
        <f t="shared" si="37"/>
        <v>0</v>
      </c>
      <c r="I40" s="22">
        <f t="shared" si="37"/>
        <v>0</v>
      </c>
      <c r="J40" s="22">
        <f t="shared" si="37"/>
        <v>0</v>
      </c>
      <c r="K40" s="22">
        <f t="shared" si="37"/>
        <v>0</v>
      </c>
      <c r="L40" s="22">
        <f t="shared" si="37"/>
        <v>0</v>
      </c>
      <c r="M40" s="22">
        <f t="shared" si="37"/>
        <v>0</v>
      </c>
      <c r="N40" s="22">
        <f t="shared" si="37"/>
        <v>0</v>
      </c>
      <c r="O40" s="22">
        <f t="shared" si="37"/>
        <v>244.69872000000001</v>
      </c>
      <c r="P40" s="22">
        <f t="shared" si="37"/>
        <v>240.54912000000002</v>
      </c>
      <c r="Q40" s="22">
        <f t="shared" si="37"/>
        <v>255.43181999999999</v>
      </c>
      <c r="R40" s="22">
        <f t="shared" si="37"/>
        <v>276.17982000000001</v>
      </c>
      <c r="S40" s="22">
        <f t="shared" si="37"/>
        <v>267.96840000000003</v>
      </c>
      <c r="T40" s="22">
        <f t="shared" si="37"/>
        <v>270.24270000000001</v>
      </c>
      <c r="U40" s="22">
        <f t="shared" si="37"/>
        <v>260.0283</v>
      </c>
      <c r="V40" s="22">
        <f t="shared" si="37"/>
        <v>260.21982000000003</v>
      </c>
      <c r="W40" s="22">
        <f t="shared" si="37"/>
        <v>273.98532</v>
      </c>
      <c r="X40" s="22">
        <f t="shared" si="37"/>
        <v>265.6542</v>
      </c>
      <c r="Y40" s="22">
        <f t="shared" si="37"/>
        <v>255.59142</v>
      </c>
      <c r="Z40" s="22">
        <f t="shared" si="37"/>
        <v>248.96802000000002</v>
      </c>
      <c r="AA40" s="22">
        <f t="shared" si="37"/>
        <v>240.55709999999999</v>
      </c>
      <c r="AB40" s="22">
        <f t="shared" si="37"/>
        <v>278.43018000000001</v>
      </c>
      <c r="AC40" s="22">
        <f t="shared" si="37"/>
        <v>282.01319999999998</v>
      </c>
      <c r="AD40" s="22">
        <f t="shared" si="37"/>
        <v>274.28057999999999</v>
      </c>
      <c r="AE40" s="22">
        <f t="shared" si="37"/>
        <v>277.93542000000008</v>
      </c>
      <c r="AF40" s="22">
        <f t="shared" si="37"/>
        <v>279.9384</v>
      </c>
      <c r="AG40" s="22">
        <f t="shared" si="37"/>
        <v>282.98676</v>
      </c>
      <c r="AH40" s="22">
        <f t="shared" si="37"/>
        <v>255.28818000000004</v>
      </c>
      <c r="AI40" s="22">
        <f t="shared" si="37"/>
        <v>243.38202000000004</v>
      </c>
      <c r="AJ40" s="22">
        <f t="shared" si="37"/>
        <v>255.49565999999999</v>
      </c>
      <c r="AK40" s="22">
        <f t="shared" si="37"/>
        <v>257.94552000000004</v>
      </c>
      <c r="AL40" s="22">
        <f t="shared" si="37"/>
        <v>240.47730000000004</v>
      </c>
      <c r="AM40" s="22">
        <f t="shared" si="37"/>
        <v>251.47374000000002</v>
      </c>
      <c r="AN40" s="22">
        <f t="shared" si="37"/>
        <v>314.51573999999999</v>
      </c>
      <c r="AO40" s="22">
        <f t="shared" si="37"/>
        <v>285.01368000000002</v>
      </c>
      <c r="AP40" s="22">
        <f t="shared" si="37"/>
        <v>270.48210000000006</v>
      </c>
      <c r="AQ40" s="22">
        <f t="shared" si="37"/>
        <v>304.00608</v>
      </c>
      <c r="AR40" s="22">
        <f t="shared" si="37"/>
        <v>311.55516000000006</v>
      </c>
      <c r="AS40" s="22">
        <f t="shared" si="37"/>
        <v>311.77062000000001</v>
      </c>
      <c r="AT40" s="22">
        <f t="shared" si="37"/>
        <v>309.69582000000003</v>
      </c>
      <c r="AU40" s="22">
        <f t="shared" si="37"/>
        <v>334.20240000000001</v>
      </c>
      <c r="AV40" s="22">
        <f t="shared" si="37"/>
        <v>330.48372000000006</v>
      </c>
      <c r="AW40" s="22">
        <f t="shared" si="37"/>
        <v>336.74802</v>
      </c>
      <c r="AX40" s="22">
        <f t="shared" si="37"/>
        <v>359.53092000000004</v>
      </c>
      <c r="AY40" s="22">
        <f t="shared" si="37"/>
        <v>367.69445999999999</v>
      </c>
      <c r="AZ40" s="22">
        <f t="shared" si="37"/>
        <v>331.76850000000002</v>
      </c>
      <c r="BA40" s="22">
        <f t="shared" si="37"/>
        <v>345.23075999999998</v>
      </c>
      <c r="BB40" s="22">
        <f t="shared" si="37"/>
        <v>345.23075999999998</v>
      </c>
      <c r="BC40" s="22">
        <f t="shared" si="37"/>
        <v>352.32498000000004</v>
      </c>
      <c r="BD40" s="22">
        <f t="shared" si="37"/>
        <v>418.30362000000002</v>
      </c>
      <c r="BE40" s="22">
        <f t="shared" si="37"/>
        <v>417.31410000000005</v>
      </c>
      <c r="BF40" s="22">
        <f t="shared" si="37"/>
        <v>423.84174000000007</v>
      </c>
      <c r="BG40" s="23">
        <f t="shared" si="37"/>
        <v>404.70569999999998</v>
      </c>
    </row>
    <row r="41" spans="3:59">
      <c r="C41" s="12" t="s">
        <v>34</v>
      </c>
      <c r="D41" s="22">
        <f t="shared" ref="D41:BG41" si="38">IFERROR(SUM(D79*$H$3,D117*$F$3)*1000/1000000,0)</f>
        <v>0</v>
      </c>
      <c r="E41" s="22">
        <f t="shared" si="38"/>
        <v>0</v>
      </c>
      <c r="F41" s="22">
        <f t="shared" si="38"/>
        <v>0</v>
      </c>
      <c r="G41" s="22">
        <f t="shared" si="38"/>
        <v>0</v>
      </c>
      <c r="H41" s="22">
        <f t="shared" si="38"/>
        <v>0</v>
      </c>
      <c r="I41" s="22">
        <f t="shared" si="38"/>
        <v>0</v>
      </c>
      <c r="J41" s="22">
        <f t="shared" si="38"/>
        <v>0</v>
      </c>
      <c r="K41" s="22">
        <f t="shared" si="38"/>
        <v>0</v>
      </c>
      <c r="L41" s="22">
        <f t="shared" si="38"/>
        <v>0</v>
      </c>
      <c r="M41" s="22">
        <f t="shared" si="38"/>
        <v>0</v>
      </c>
      <c r="N41" s="22">
        <f t="shared" si="38"/>
        <v>0</v>
      </c>
      <c r="O41" s="22">
        <f t="shared" si="38"/>
        <v>84.923159999999996</v>
      </c>
      <c r="P41" s="22">
        <f t="shared" si="38"/>
        <v>91.179480000000012</v>
      </c>
      <c r="Q41" s="22">
        <f t="shared" si="38"/>
        <v>97.060739999999996</v>
      </c>
      <c r="R41" s="22">
        <f t="shared" si="38"/>
        <v>106.51704000000001</v>
      </c>
      <c r="S41" s="22">
        <f t="shared" si="38"/>
        <v>185.18387999999999</v>
      </c>
      <c r="T41" s="22">
        <f t="shared" si="38"/>
        <v>183.84324000000004</v>
      </c>
      <c r="U41" s="22">
        <f t="shared" si="38"/>
        <v>195.05513999999999</v>
      </c>
      <c r="V41" s="22">
        <f t="shared" si="38"/>
        <v>205.46106</v>
      </c>
      <c r="W41" s="22">
        <f t="shared" si="38"/>
        <v>211.65353999999999</v>
      </c>
      <c r="X41" s="22">
        <f t="shared" si="38"/>
        <v>198.1035</v>
      </c>
      <c r="Y41" s="22">
        <f t="shared" si="38"/>
        <v>187.22676000000001</v>
      </c>
      <c r="Z41" s="22">
        <f t="shared" si="38"/>
        <v>198.77382</v>
      </c>
      <c r="AA41" s="22">
        <f t="shared" si="38"/>
        <v>208.96428</v>
      </c>
      <c r="AB41" s="22">
        <f t="shared" si="38"/>
        <v>222.76169999999999</v>
      </c>
      <c r="AC41" s="22">
        <f t="shared" si="38"/>
        <v>239.47980000000004</v>
      </c>
      <c r="AD41" s="22">
        <f t="shared" si="38"/>
        <v>191.60777999999999</v>
      </c>
      <c r="AE41" s="22">
        <f t="shared" si="38"/>
        <v>198.04764</v>
      </c>
      <c r="AF41" s="22">
        <f t="shared" si="38"/>
        <v>206.00370000000001</v>
      </c>
      <c r="AG41" s="22">
        <f t="shared" si="38"/>
        <v>219.58565999999999</v>
      </c>
      <c r="AH41" s="22">
        <f t="shared" si="38"/>
        <v>56.251020000000004</v>
      </c>
      <c r="AI41" s="22">
        <f t="shared" si="38"/>
        <v>60.66396000000001</v>
      </c>
      <c r="AJ41" s="22">
        <f t="shared" si="38"/>
        <v>55.764240000000008</v>
      </c>
      <c r="AK41" s="22">
        <f t="shared" si="38"/>
        <v>35.495040000000003</v>
      </c>
      <c r="AL41" s="22">
        <f t="shared" si="38"/>
        <v>23.54898</v>
      </c>
      <c r="AM41" s="22">
        <f t="shared" si="38"/>
        <v>22.256219999999999</v>
      </c>
      <c r="AN41" s="22">
        <f t="shared" si="38"/>
        <v>22.064699999999998</v>
      </c>
      <c r="AO41" s="22">
        <f t="shared" si="38"/>
        <v>16.973459999999999</v>
      </c>
      <c r="AP41" s="22">
        <f t="shared" si="38"/>
        <v>24.809819999999998</v>
      </c>
      <c r="AQ41" s="22">
        <f t="shared" si="38"/>
        <v>22.224300000000003</v>
      </c>
      <c r="AR41" s="22">
        <f t="shared" si="38"/>
        <v>25.049219999999998</v>
      </c>
      <c r="AS41" s="22">
        <f t="shared" si="38"/>
        <v>35.750399999999999</v>
      </c>
      <c r="AT41" s="22">
        <f t="shared" si="38"/>
        <v>25.679640000000003</v>
      </c>
      <c r="AU41" s="22">
        <f t="shared" si="38"/>
        <v>20.205359999999999</v>
      </c>
      <c r="AV41" s="22">
        <f t="shared" si="38"/>
        <v>29.007300000000004</v>
      </c>
      <c r="AW41" s="22">
        <f t="shared" si="38"/>
        <v>38.272080000000003</v>
      </c>
      <c r="AX41" s="22">
        <f t="shared" si="38"/>
        <v>35.806260000000002</v>
      </c>
      <c r="AY41" s="22">
        <f t="shared" si="38"/>
        <v>38.926439999999999</v>
      </c>
      <c r="AZ41" s="22">
        <f t="shared" si="38"/>
        <v>36.636180000000003</v>
      </c>
      <c r="BA41" s="22">
        <f t="shared" si="38"/>
        <v>53.258520000000004</v>
      </c>
      <c r="BB41" s="22">
        <f t="shared" si="38"/>
        <v>34.1145</v>
      </c>
      <c r="BC41" s="22">
        <f t="shared" si="38"/>
        <v>41.384279999999997</v>
      </c>
      <c r="BD41" s="22">
        <f t="shared" si="38"/>
        <v>41.799240000000005</v>
      </c>
      <c r="BE41" s="22">
        <f t="shared" si="38"/>
        <v>41.480040000000002</v>
      </c>
      <c r="BF41" s="22">
        <f t="shared" si="38"/>
        <v>60.743760000000002</v>
      </c>
      <c r="BG41" s="23">
        <f t="shared" si="38"/>
        <v>73.088819999999998</v>
      </c>
    </row>
    <row r="42" spans="3:59">
      <c r="C42" s="12" t="s">
        <v>35</v>
      </c>
      <c r="D42" s="22">
        <f t="shared" ref="D42:BG42" si="39">IFERROR(SUM(D80*$H$3,D118*$F$3)*1000/1000000,0)</f>
        <v>0</v>
      </c>
      <c r="E42" s="22">
        <f t="shared" si="39"/>
        <v>0</v>
      </c>
      <c r="F42" s="22">
        <f t="shared" si="39"/>
        <v>0</v>
      </c>
      <c r="G42" s="22">
        <f t="shared" si="39"/>
        <v>0</v>
      </c>
      <c r="H42" s="22">
        <f t="shared" si="39"/>
        <v>0</v>
      </c>
      <c r="I42" s="22">
        <f t="shared" si="39"/>
        <v>0</v>
      </c>
      <c r="J42" s="22">
        <f t="shared" si="39"/>
        <v>0</v>
      </c>
      <c r="K42" s="22">
        <f t="shared" si="39"/>
        <v>0</v>
      </c>
      <c r="L42" s="22">
        <f t="shared" si="39"/>
        <v>0</v>
      </c>
      <c r="M42" s="22">
        <f t="shared" si="39"/>
        <v>0</v>
      </c>
      <c r="N42" s="22">
        <f t="shared" si="39"/>
        <v>0</v>
      </c>
      <c r="O42" s="22">
        <f t="shared" si="39"/>
        <v>3765.2266900000004</v>
      </c>
      <c r="P42" s="22">
        <f t="shared" si="39"/>
        <v>3994.0771300000006</v>
      </c>
      <c r="Q42" s="22">
        <f t="shared" si="39"/>
        <v>4152.9183800000001</v>
      </c>
      <c r="R42" s="22">
        <f t="shared" si="39"/>
        <v>3872.7246200000004</v>
      </c>
      <c r="S42" s="22">
        <f t="shared" si="39"/>
        <v>3914.5637600000005</v>
      </c>
      <c r="T42" s="22">
        <f t="shared" si="39"/>
        <v>4152.9429700000001</v>
      </c>
      <c r="U42" s="22">
        <f t="shared" si="39"/>
        <v>4157.6591500000004</v>
      </c>
      <c r="V42" s="22">
        <f t="shared" si="39"/>
        <v>4243.8396100000009</v>
      </c>
      <c r="W42" s="22">
        <f t="shared" si="39"/>
        <v>4116.3618900000001</v>
      </c>
      <c r="X42" s="22">
        <f t="shared" si="39"/>
        <v>3828.8580700000007</v>
      </c>
      <c r="Y42" s="22">
        <f t="shared" si="39"/>
        <v>3631.9698400000007</v>
      </c>
      <c r="Z42" s="22">
        <f t="shared" si="39"/>
        <v>3502.11636</v>
      </c>
      <c r="AA42" s="22">
        <f t="shared" si="39"/>
        <v>3503.5736000000002</v>
      </c>
      <c r="AB42" s="22">
        <f t="shared" si="39"/>
        <v>3581.0795400000002</v>
      </c>
      <c r="AC42" s="22">
        <f t="shared" si="39"/>
        <v>3615.7050900000004</v>
      </c>
      <c r="AD42" s="22">
        <f t="shared" si="39"/>
        <v>3658.1072300000001</v>
      </c>
      <c r="AE42" s="22">
        <f t="shared" si="39"/>
        <v>3679.9083400000004</v>
      </c>
      <c r="AF42" s="22">
        <f t="shared" si="39"/>
        <v>3710.3618999999999</v>
      </c>
      <c r="AG42" s="22">
        <f t="shared" si="39"/>
        <v>3629.7290200000002</v>
      </c>
      <c r="AH42" s="22">
        <f t="shared" si="39"/>
        <v>3403.6706399999998</v>
      </c>
      <c r="AI42" s="22">
        <f t="shared" si="39"/>
        <v>3462.7330400000001</v>
      </c>
      <c r="AJ42" s="22">
        <f t="shared" si="39"/>
        <v>3450.8174199999999</v>
      </c>
      <c r="AK42" s="22">
        <f t="shared" si="39"/>
        <v>3502.5704599999999</v>
      </c>
      <c r="AL42" s="22">
        <f t="shared" si="39"/>
        <v>3458.9580599999999</v>
      </c>
      <c r="AM42" s="22">
        <f t="shared" si="39"/>
        <v>3566.6129500000002</v>
      </c>
      <c r="AN42" s="22">
        <f t="shared" si="39"/>
        <v>3636.0402100000001</v>
      </c>
      <c r="AO42" s="22">
        <f t="shared" si="39"/>
        <v>3686.1246700000006</v>
      </c>
      <c r="AP42" s="22">
        <f t="shared" si="39"/>
        <v>3578.4938699999998</v>
      </c>
      <c r="AQ42" s="22">
        <f t="shared" si="39"/>
        <v>3697.3253800000007</v>
      </c>
      <c r="AR42" s="22">
        <f t="shared" si="39"/>
        <v>3517.1880600000004</v>
      </c>
      <c r="AS42" s="22">
        <f t="shared" si="39"/>
        <v>3609.3093699999999</v>
      </c>
      <c r="AT42" s="22">
        <f t="shared" si="39"/>
        <v>3498.7983800000006</v>
      </c>
      <c r="AU42" s="22">
        <f t="shared" si="39"/>
        <v>3542.9706100000003</v>
      </c>
      <c r="AV42" s="22">
        <f t="shared" si="39"/>
        <v>3650.2457199999999</v>
      </c>
      <c r="AW42" s="22">
        <f t="shared" si="39"/>
        <v>3673.8635599999998</v>
      </c>
      <c r="AX42" s="22">
        <f t="shared" si="39"/>
        <v>3573.2092200000002</v>
      </c>
      <c r="AY42" s="22">
        <f t="shared" si="39"/>
        <v>3461.46362</v>
      </c>
      <c r="AZ42" s="22">
        <f t="shared" si="39"/>
        <v>3426.3522699999999</v>
      </c>
      <c r="BA42" s="22">
        <f t="shared" si="39"/>
        <v>3362.8652400000001</v>
      </c>
      <c r="BB42" s="22">
        <f t="shared" si="39"/>
        <v>3403.5742100000002</v>
      </c>
      <c r="BC42" s="22">
        <f t="shared" si="39"/>
        <v>3363.2995300000007</v>
      </c>
      <c r="BD42" s="22">
        <f t="shared" si="39"/>
        <v>3357.0564400000003</v>
      </c>
      <c r="BE42" s="22">
        <f t="shared" si="39"/>
        <v>3397.0385500000002</v>
      </c>
      <c r="BF42" s="22">
        <f t="shared" si="39"/>
        <v>3376.5985200000005</v>
      </c>
      <c r="BG42" s="23">
        <f t="shared" si="39"/>
        <v>3399.0048800000004</v>
      </c>
    </row>
    <row r="43" spans="3:59">
      <c r="C43" s="12" t="s">
        <v>36</v>
      </c>
      <c r="D43" s="38">
        <f t="shared" ref="D43:BG43" si="40">IFERROR(SUM(D81*$H$3,D119*$F$3)*1000/1000000,0)</f>
        <v>0</v>
      </c>
      <c r="E43" s="38">
        <f t="shared" si="40"/>
        <v>0</v>
      </c>
      <c r="F43" s="38">
        <f t="shared" si="40"/>
        <v>0</v>
      </c>
      <c r="G43" s="38">
        <f t="shared" si="40"/>
        <v>0</v>
      </c>
      <c r="H43" s="38">
        <f t="shared" si="40"/>
        <v>0</v>
      </c>
      <c r="I43" s="38">
        <f t="shared" si="40"/>
        <v>0</v>
      </c>
      <c r="J43" s="38">
        <f t="shared" si="40"/>
        <v>0</v>
      </c>
      <c r="K43" s="38">
        <f t="shared" si="40"/>
        <v>0</v>
      </c>
      <c r="L43" s="38">
        <f t="shared" si="40"/>
        <v>0</v>
      </c>
      <c r="M43" s="38">
        <f t="shared" si="40"/>
        <v>0</v>
      </c>
      <c r="N43" s="38">
        <f t="shared" si="40"/>
        <v>0</v>
      </c>
      <c r="O43" s="38">
        <f t="shared" si="40"/>
        <v>1699.1328699999999</v>
      </c>
      <c r="P43" s="38">
        <f t="shared" si="40"/>
        <v>1801.5721300000002</v>
      </c>
      <c r="Q43" s="38">
        <f t="shared" si="40"/>
        <v>1841.3039000000001</v>
      </c>
      <c r="R43" s="38">
        <f t="shared" si="40"/>
        <v>1698.7810999999999</v>
      </c>
      <c r="S43" s="38">
        <f t="shared" si="40"/>
        <v>1716.66428</v>
      </c>
      <c r="T43" s="38">
        <f t="shared" si="40"/>
        <v>1826.9724700000002</v>
      </c>
      <c r="U43" s="38">
        <f t="shared" si="40"/>
        <v>1804.7721100000001</v>
      </c>
      <c r="V43" s="38">
        <f t="shared" si="40"/>
        <v>1849.0930300000002</v>
      </c>
      <c r="W43" s="38">
        <f t="shared" si="40"/>
        <v>1750.6357900000003</v>
      </c>
      <c r="X43" s="38">
        <f t="shared" si="40"/>
        <v>1579.22084</v>
      </c>
      <c r="Y43" s="38">
        <f t="shared" si="40"/>
        <v>1488.3771700000002</v>
      </c>
      <c r="Z43" s="38">
        <f t="shared" si="40"/>
        <v>1451.4537100000002</v>
      </c>
      <c r="AA43" s="38">
        <f t="shared" si="40"/>
        <v>1437.0657699999999</v>
      </c>
      <c r="AB43" s="38">
        <f t="shared" si="40"/>
        <v>1492.1277700000003</v>
      </c>
      <c r="AC43" s="38">
        <f t="shared" si="40"/>
        <v>1595.2925600000001</v>
      </c>
      <c r="AD43" s="38">
        <f t="shared" si="40"/>
        <v>1614.9240100000002</v>
      </c>
      <c r="AE43" s="38">
        <f t="shared" si="40"/>
        <v>1619.7206400000002</v>
      </c>
      <c r="AF43" s="38">
        <f t="shared" si="40"/>
        <v>1623.0981300000003</v>
      </c>
      <c r="AG43" s="38">
        <f t="shared" si="40"/>
        <v>1610.6646400000002</v>
      </c>
      <c r="AH43" s="38">
        <f t="shared" si="40"/>
        <v>1567.6260400000001</v>
      </c>
      <c r="AI43" s="38">
        <f t="shared" si="40"/>
        <v>1591.44226</v>
      </c>
      <c r="AJ43" s="38">
        <f t="shared" si="40"/>
        <v>1635.6745700000001</v>
      </c>
      <c r="AK43" s="38">
        <f t="shared" si="40"/>
        <v>1664.5867600000001</v>
      </c>
      <c r="AL43" s="38">
        <f t="shared" si="40"/>
        <v>1640.3108400000001</v>
      </c>
      <c r="AM43" s="38">
        <f t="shared" si="40"/>
        <v>1706.06149</v>
      </c>
      <c r="AN43" s="38">
        <f t="shared" si="40"/>
        <v>1786.7279500000002</v>
      </c>
      <c r="AO43" s="38">
        <f t="shared" si="40"/>
        <v>1791.2944900000002</v>
      </c>
      <c r="AP43" s="38">
        <f t="shared" si="40"/>
        <v>1748.0160599999999</v>
      </c>
      <c r="AQ43" s="38">
        <f t="shared" si="40"/>
        <v>1796.65354</v>
      </c>
      <c r="AR43" s="38">
        <f t="shared" si="40"/>
        <v>1813.4006600000002</v>
      </c>
      <c r="AS43" s="38">
        <f t="shared" si="40"/>
        <v>1840.3059800000001</v>
      </c>
      <c r="AT43" s="38">
        <f t="shared" si="40"/>
        <v>1783.18552</v>
      </c>
      <c r="AU43" s="38">
        <f t="shared" si="40"/>
        <v>1798.4704000000002</v>
      </c>
      <c r="AV43" s="38">
        <f t="shared" si="40"/>
        <v>1824.32376</v>
      </c>
      <c r="AW43" s="38">
        <f t="shared" si="40"/>
        <v>1834.2588599999999</v>
      </c>
      <c r="AX43" s="38">
        <f t="shared" si="40"/>
        <v>1773.5869200000002</v>
      </c>
      <c r="AY43" s="38">
        <f t="shared" si="40"/>
        <v>1692.5181</v>
      </c>
      <c r="AZ43" s="38">
        <f t="shared" si="40"/>
        <v>1707.4007999999999</v>
      </c>
      <c r="BA43" s="38">
        <f t="shared" si="40"/>
        <v>1650.9597200000001</v>
      </c>
      <c r="BB43" s="38">
        <f t="shared" si="40"/>
        <v>1649.75163</v>
      </c>
      <c r="BC43" s="38">
        <f t="shared" si="40"/>
        <v>1608.2444500000001</v>
      </c>
      <c r="BD43" s="38">
        <f t="shared" si="40"/>
        <v>1633.9608599999999</v>
      </c>
      <c r="BE43" s="38">
        <f t="shared" si="40"/>
        <v>1646.9283600000001</v>
      </c>
      <c r="BF43" s="38">
        <f t="shared" si="40"/>
        <v>1648.3647599999999</v>
      </c>
      <c r="BG43" s="39">
        <f t="shared" si="40"/>
        <v>1680.2368800000002</v>
      </c>
    </row>
    <row r="44" spans="3:59">
      <c r="C44" s="12" t="s">
        <v>37</v>
      </c>
      <c r="D44" s="38">
        <f t="shared" ref="D44:BG44" si="41">IFERROR(SUM(D82*$H$3,D120*$F$3)*1000/1000000,0)</f>
        <v>0</v>
      </c>
      <c r="E44" s="38">
        <f t="shared" si="41"/>
        <v>0</v>
      </c>
      <c r="F44" s="38">
        <f t="shared" si="41"/>
        <v>0</v>
      </c>
      <c r="G44" s="38">
        <f t="shared" si="41"/>
        <v>0</v>
      </c>
      <c r="H44" s="38">
        <f t="shared" si="41"/>
        <v>0</v>
      </c>
      <c r="I44" s="38">
        <f t="shared" si="41"/>
        <v>0</v>
      </c>
      <c r="J44" s="38">
        <f t="shared" si="41"/>
        <v>0</v>
      </c>
      <c r="K44" s="38">
        <f t="shared" si="41"/>
        <v>0</v>
      </c>
      <c r="L44" s="38">
        <f t="shared" si="41"/>
        <v>0</v>
      </c>
      <c r="M44" s="38">
        <f t="shared" si="41"/>
        <v>0</v>
      </c>
      <c r="N44" s="38">
        <f t="shared" si="41"/>
        <v>0</v>
      </c>
      <c r="O44" s="38">
        <f t="shared" si="41"/>
        <v>1022.8444800000001</v>
      </c>
      <c r="P44" s="38">
        <f t="shared" si="41"/>
        <v>1106.00406</v>
      </c>
      <c r="Q44" s="38">
        <f t="shared" si="41"/>
        <v>1147.4601600000003</v>
      </c>
      <c r="R44" s="38">
        <f t="shared" si="41"/>
        <v>1049.40192</v>
      </c>
      <c r="S44" s="38">
        <f t="shared" si="41"/>
        <v>979.01034000000016</v>
      </c>
      <c r="T44" s="38">
        <f t="shared" si="41"/>
        <v>1086.4131600000003</v>
      </c>
      <c r="U44" s="38">
        <f t="shared" si="41"/>
        <v>1076.4142199999999</v>
      </c>
      <c r="V44" s="38">
        <f t="shared" si="41"/>
        <v>1122.8498400000001</v>
      </c>
      <c r="W44" s="38">
        <f t="shared" si="41"/>
        <v>1049.0986800000001</v>
      </c>
      <c r="X44" s="38">
        <f t="shared" si="41"/>
        <v>940.29138</v>
      </c>
      <c r="Y44" s="38">
        <f t="shared" si="41"/>
        <v>872.13420000000008</v>
      </c>
      <c r="Z44" s="38">
        <f t="shared" si="41"/>
        <v>811.53408000000013</v>
      </c>
      <c r="AA44" s="38">
        <f t="shared" si="41"/>
        <v>824.15778999999998</v>
      </c>
      <c r="AB44" s="38">
        <f t="shared" si="41"/>
        <v>834.22204999999997</v>
      </c>
      <c r="AC44" s="38">
        <f t="shared" si="41"/>
        <v>737.01766999999995</v>
      </c>
      <c r="AD44" s="38">
        <f t="shared" si="41"/>
        <v>758.81039999999996</v>
      </c>
      <c r="AE44" s="38">
        <f t="shared" si="41"/>
        <v>747.46673999999996</v>
      </c>
      <c r="AF44" s="38">
        <f t="shared" si="41"/>
        <v>770.12261000000012</v>
      </c>
      <c r="AG44" s="38">
        <f t="shared" si="41"/>
        <v>733.90937000000008</v>
      </c>
      <c r="AH44" s="38">
        <f t="shared" si="41"/>
        <v>749.94183999999996</v>
      </c>
      <c r="AI44" s="38">
        <f t="shared" si="41"/>
        <v>758.64801999999997</v>
      </c>
      <c r="AJ44" s="38">
        <f t="shared" si="41"/>
        <v>792.64216999999996</v>
      </c>
      <c r="AK44" s="38">
        <f t="shared" si="41"/>
        <v>821.71330999999998</v>
      </c>
      <c r="AL44" s="38">
        <f t="shared" si="41"/>
        <v>817.08491000000004</v>
      </c>
      <c r="AM44" s="38">
        <f t="shared" si="41"/>
        <v>830.30777</v>
      </c>
      <c r="AN44" s="38">
        <f t="shared" si="41"/>
        <v>880.82915000000003</v>
      </c>
      <c r="AO44" s="38">
        <f t="shared" si="41"/>
        <v>856.32257000000016</v>
      </c>
      <c r="AP44" s="38">
        <f t="shared" si="41"/>
        <v>820.57217000000003</v>
      </c>
      <c r="AQ44" s="38">
        <f t="shared" si="41"/>
        <v>877.5825900000001</v>
      </c>
      <c r="AR44" s="38">
        <f t="shared" si="41"/>
        <v>806.46677999999997</v>
      </c>
      <c r="AS44" s="38">
        <f t="shared" si="41"/>
        <v>837.09402</v>
      </c>
      <c r="AT44" s="38">
        <f t="shared" si="41"/>
        <v>807.99894000000018</v>
      </c>
      <c r="AU44" s="38">
        <f t="shared" si="41"/>
        <v>815.5719600000001</v>
      </c>
      <c r="AV44" s="38">
        <f t="shared" si="41"/>
        <v>827.82126000000005</v>
      </c>
      <c r="AW44" s="38">
        <f t="shared" si="41"/>
        <v>813.23761000000002</v>
      </c>
      <c r="AX44" s="38">
        <f t="shared" si="41"/>
        <v>760.99857999999995</v>
      </c>
      <c r="AY44" s="38">
        <f t="shared" si="41"/>
        <v>736.92906000000005</v>
      </c>
      <c r="AZ44" s="38">
        <f t="shared" si="41"/>
        <v>720.55410000000018</v>
      </c>
      <c r="BA44" s="38">
        <f t="shared" si="41"/>
        <v>742.67592000000002</v>
      </c>
      <c r="BB44" s="38">
        <f t="shared" si="41"/>
        <v>732.15214000000003</v>
      </c>
      <c r="BC44" s="38">
        <f t="shared" si="41"/>
        <v>721.46649000000002</v>
      </c>
      <c r="BD44" s="38">
        <f t="shared" si="41"/>
        <v>687.92388000000005</v>
      </c>
      <c r="BE44" s="38">
        <f t="shared" si="41"/>
        <v>714.76062000000002</v>
      </c>
      <c r="BF44" s="38">
        <f t="shared" si="41"/>
        <v>688.82561999999996</v>
      </c>
      <c r="BG44" s="39">
        <f t="shared" si="41"/>
        <v>685.07501999999999</v>
      </c>
    </row>
    <row r="45" spans="3:59">
      <c r="C45" s="12" t="s">
        <v>38</v>
      </c>
      <c r="D45" s="22">
        <f t="shared" ref="D45:BG45" si="42">IFERROR(SUM(D83*$H$3,D121*$F$3)*1000/1000000,0)</f>
        <v>0</v>
      </c>
      <c r="E45" s="22">
        <f t="shared" si="42"/>
        <v>0</v>
      </c>
      <c r="F45" s="22">
        <f t="shared" si="42"/>
        <v>0</v>
      </c>
      <c r="G45" s="22">
        <f t="shared" si="42"/>
        <v>0</v>
      </c>
      <c r="H45" s="22">
        <f t="shared" si="42"/>
        <v>0</v>
      </c>
      <c r="I45" s="22">
        <f t="shared" si="42"/>
        <v>0</v>
      </c>
      <c r="J45" s="22">
        <f t="shared" si="42"/>
        <v>0</v>
      </c>
      <c r="K45" s="22">
        <f t="shared" si="42"/>
        <v>0</v>
      </c>
      <c r="L45" s="22">
        <f t="shared" si="42"/>
        <v>0</v>
      </c>
      <c r="M45" s="22">
        <f t="shared" si="42"/>
        <v>0</v>
      </c>
      <c r="N45" s="22">
        <f t="shared" si="42"/>
        <v>0</v>
      </c>
      <c r="O45" s="22">
        <f t="shared" si="42"/>
        <v>692.40863999999999</v>
      </c>
      <c r="P45" s="22">
        <f t="shared" si="42"/>
        <v>716.45237999999995</v>
      </c>
      <c r="Q45" s="22">
        <f t="shared" si="42"/>
        <v>765.27401999999995</v>
      </c>
      <c r="R45" s="22">
        <f t="shared" si="42"/>
        <v>764.51592000000005</v>
      </c>
      <c r="S45" s="22">
        <f t="shared" si="42"/>
        <v>857.91384000000016</v>
      </c>
      <c r="T45" s="22">
        <f t="shared" si="42"/>
        <v>895.47570000000007</v>
      </c>
      <c r="U45" s="22">
        <f t="shared" si="42"/>
        <v>928.30542000000003</v>
      </c>
      <c r="V45" s="22">
        <f t="shared" si="42"/>
        <v>966.64134000000013</v>
      </c>
      <c r="W45" s="22">
        <f t="shared" si="42"/>
        <v>999.32741999999996</v>
      </c>
      <c r="X45" s="22">
        <f t="shared" si="42"/>
        <v>1004.0037000000001</v>
      </c>
      <c r="Y45" s="22">
        <f t="shared" si="42"/>
        <v>987.54894000000013</v>
      </c>
      <c r="Z45" s="22">
        <f t="shared" si="42"/>
        <v>1024.2489600000001</v>
      </c>
      <c r="AA45" s="22">
        <f t="shared" si="42"/>
        <v>1043.8079400000001</v>
      </c>
      <c r="AB45" s="22">
        <f t="shared" si="42"/>
        <v>1071.92148</v>
      </c>
      <c r="AC45" s="22">
        <f t="shared" si="42"/>
        <v>1111.28682</v>
      </c>
      <c r="AD45" s="22">
        <f t="shared" si="42"/>
        <v>1117.7346600000003</v>
      </c>
      <c r="AE45" s="22">
        <f t="shared" si="42"/>
        <v>1139.63976</v>
      </c>
      <c r="AF45" s="22">
        <f t="shared" si="42"/>
        <v>1166.26902</v>
      </c>
      <c r="AG45" s="22">
        <f t="shared" si="42"/>
        <v>1172.6124700000003</v>
      </c>
      <c r="AH45" s="22">
        <f t="shared" si="42"/>
        <v>808.61210000000017</v>
      </c>
      <c r="AI45" s="22">
        <f t="shared" si="42"/>
        <v>811.7562200000001</v>
      </c>
      <c r="AJ45" s="22">
        <f t="shared" si="42"/>
        <v>793.52126999999996</v>
      </c>
      <c r="AK45" s="22">
        <f t="shared" si="42"/>
        <v>784.35289999999998</v>
      </c>
      <c r="AL45" s="22">
        <f t="shared" si="42"/>
        <v>797.36762999999996</v>
      </c>
      <c r="AM45" s="22">
        <f t="shared" si="42"/>
        <v>840.25215000000003</v>
      </c>
      <c r="AN45" s="22">
        <f t="shared" si="42"/>
        <v>778.02410999999995</v>
      </c>
      <c r="AO45" s="22">
        <f t="shared" si="42"/>
        <v>856.47549000000004</v>
      </c>
      <c r="AP45" s="22">
        <f t="shared" si="42"/>
        <v>852.97978000000001</v>
      </c>
      <c r="AQ45" s="22">
        <f t="shared" si="42"/>
        <v>864.56609000000014</v>
      </c>
      <c r="AR45" s="22">
        <f t="shared" si="42"/>
        <v>736.40971000000002</v>
      </c>
      <c r="AS45" s="22">
        <f t="shared" si="42"/>
        <v>744.86999000000003</v>
      </c>
      <c r="AT45" s="22">
        <f t="shared" si="42"/>
        <v>730.85108000000014</v>
      </c>
      <c r="AU45" s="22">
        <f t="shared" si="42"/>
        <v>726.80587000000014</v>
      </c>
      <c r="AV45" s="22">
        <f t="shared" si="42"/>
        <v>789.41435000000013</v>
      </c>
      <c r="AW45" s="22">
        <f t="shared" si="42"/>
        <v>826.10101000000009</v>
      </c>
      <c r="AX45" s="22">
        <f t="shared" si="42"/>
        <v>838.90027999999995</v>
      </c>
      <c r="AY45" s="22">
        <f t="shared" si="42"/>
        <v>818.52751999999998</v>
      </c>
      <c r="AZ45" s="22">
        <f t="shared" si="42"/>
        <v>818.67979000000003</v>
      </c>
      <c r="BA45" s="22">
        <f t="shared" si="42"/>
        <v>789.80904999999996</v>
      </c>
      <c r="BB45" s="22">
        <f t="shared" si="42"/>
        <v>821.17665999999997</v>
      </c>
      <c r="BC45" s="22">
        <f t="shared" si="42"/>
        <v>831.85790999999995</v>
      </c>
      <c r="BD45" s="22">
        <f t="shared" si="42"/>
        <v>824.73448000000008</v>
      </c>
      <c r="BE45" s="22">
        <f t="shared" si="42"/>
        <v>833.19263000000001</v>
      </c>
      <c r="BF45" s="22">
        <f t="shared" si="42"/>
        <v>841.54639000000009</v>
      </c>
      <c r="BG45" s="23">
        <f t="shared" si="42"/>
        <v>837.80572000000006</v>
      </c>
    </row>
    <row r="46" spans="3:59">
      <c r="C46" s="12" t="s">
        <v>39</v>
      </c>
      <c r="D46" s="22">
        <f t="shared" ref="D46:BG46" si="43">IFERROR(SUM(D84*$H$3,D122*$F$3)*1000/1000000,0)</f>
        <v>0</v>
      </c>
      <c r="E46" s="22">
        <f t="shared" si="43"/>
        <v>0</v>
      </c>
      <c r="F46" s="22">
        <f t="shared" si="43"/>
        <v>0</v>
      </c>
      <c r="G46" s="22">
        <f t="shared" si="43"/>
        <v>0</v>
      </c>
      <c r="H46" s="22">
        <f t="shared" si="43"/>
        <v>0</v>
      </c>
      <c r="I46" s="22">
        <f t="shared" si="43"/>
        <v>0</v>
      </c>
      <c r="J46" s="22">
        <f t="shared" si="43"/>
        <v>0</v>
      </c>
      <c r="K46" s="22">
        <f t="shared" si="43"/>
        <v>0</v>
      </c>
      <c r="L46" s="22">
        <f t="shared" si="43"/>
        <v>0</v>
      </c>
      <c r="M46" s="22">
        <f t="shared" si="43"/>
        <v>0</v>
      </c>
      <c r="N46" s="22">
        <f t="shared" si="43"/>
        <v>0</v>
      </c>
      <c r="O46" s="22">
        <f t="shared" si="43"/>
        <v>4.0538400000000001</v>
      </c>
      <c r="P46" s="22">
        <f t="shared" si="43"/>
        <v>2.4179400000000002</v>
      </c>
      <c r="Q46" s="22">
        <f t="shared" si="43"/>
        <v>1.7157</v>
      </c>
      <c r="R46" s="22">
        <f t="shared" si="43"/>
        <v>3.4712999999999998</v>
      </c>
      <c r="S46" s="22">
        <f t="shared" si="43"/>
        <v>2.5456200000000004</v>
      </c>
      <c r="T46" s="22">
        <f t="shared" si="43"/>
        <v>2.9605800000000007</v>
      </c>
      <c r="U46" s="22">
        <f t="shared" si="43"/>
        <v>2.3301600000000007</v>
      </c>
      <c r="V46" s="22">
        <f t="shared" si="43"/>
        <v>2.7610800000000002</v>
      </c>
      <c r="W46" s="22">
        <f t="shared" si="43"/>
        <v>2.7291600000000003</v>
      </c>
      <c r="X46" s="22">
        <f t="shared" si="43"/>
        <v>6.056820000000001</v>
      </c>
      <c r="Y46" s="22">
        <f t="shared" si="43"/>
        <v>6.0249000000000006</v>
      </c>
      <c r="Z46" s="22">
        <f t="shared" si="43"/>
        <v>8.2912200000000009</v>
      </c>
      <c r="AA46" s="22">
        <f t="shared" si="43"/>
        <v>8.1076800000000002</v>
      </c>
      <c r="AB46" s="22">
        <f t="shared" si="43"/>
        <v>8.7540600000000026</v>
      </c>
      <c r="AC46" s="22">
        <f t="shared" si="43"/>
        <v>8.9296199999999999</v>
      </c>
      <c r="AD46" s="22">
        <f t="shared" si="43"/>
        <v>8.8178999999999998</v>
      </c>
      <c r="AE46" s="22">
        <f t="shared" si="43"/>
        <v>9.1929600000000011</v>
      </c>
      <c r="AF46" s="22">
        <f t="shared" si="43"/>
        <v>9.9111600000000006</v>
      </c>
      <c r="AG46" s="22">
        <f t="shared" si="43"/>
        <v>13.06326</v>
      </c>
      <c r="AH46" s="22">
        <f t="shared" si="43"/>
        <v>39.532920000000004</v>
      </c>
      <c r="AI46" s="22">
        <f t="shared" si="43"/>
        <v>38.982300000000002</v>
      </c>
      <c r="AJ46" s="22">
        <f t="shared" si="43"/>
        <v>40.23516</v>
      </c>
      <c r="AK46" s="22">
        <f t="shared" si="43"/>
        <v>36.827700000000007</v>
      </c>
      <c r="AL46" s="22">
        <f t="shared" si="43"/>
        <v>39.16584000000001</v>
      </c>
      <c r="AM46" s="22">
        <f t="shared" si="43"/>
        <v>38.367840000000008</v>
      </c>
      <c r="AN46" s="22">
        <f t="shared" si="43"/>
        <v>39.205740000000006</v>
      </c>
      <c r="AO46" s="22">
        <f t="shared" si="43"/>
        <v>37.857120000000002</v>
      </c>
      <c r="AP46" s="22">
        <f t="shared" si="43"/>
        <v>34.728960000000001</v>
      </c>
      <c r="AQ46" s="22">
        <f t="shared" si="43"/>
        <v>34.728960000000001</v>
      </c>
      <c r="AR46" s="22">
        <f t="shared" si="43"/>
        <v>38.136420000000008</v>
      </c>
      <c r="AS46" s="22">
        <f t="shared" si="43"/>
        <v>37.841160000000002</v>
      </c>
      <c r="AT46" s="22">
        <f t="shared" si="43"/>
        <v>38.41572</v>
      </c>
      <c r="AU46" s="22">
        <f t="shared" si="43"/>
        <v>46.675020000000011</v>
      </c>
      <c r="AV46" s="22">
        <f t="shared" si="43"/>
        <v>47.265540000000001</v>
      </c>
      <c r="AW46" s="22">
        <f t="shared" si="43"/>
        <v>49.021140000000003</v>
      </c>
      <c r="AX46" s="22">
        <f t="shared" si="43"/>
        <v>44.432639999999999</v>
      </c>
      <c r="AY46" s="22">
        <f t="shared" si="43"/>
        <v>44.823659999999997</v>
      </c>
      <c r="AZ46" s="22">
        <f t="shared" si="43"/>
        <v>41.695500000000003</v>
      </c>
      <c r="BA46" s="22">
        <f t="shared" si="43"/>
        <v>42.956340000000004</v>
      </c>
      <c r="BB46" s="22">
        <f t="shared" si="43"/>
        <v>49.228619999999999</v>
      </c>
      <c r="BC46" s="22">
        <f t="shared" si="43"/>
        <v>47.16978000000001</v>
      </c>
      <c r="BD46" s="22">
        <f t="shared" si="43"/>
        <v>48.598200000000006</v>
      </c>
      <c r="BE46" s="22">
        <f t="shared" si="43"/>
        <v>48.015659999999997</v>
      </c>
      <c r="BF46" s="22">
        <f t="shared" si="43"/>
        <v>46.403700000000008</v>
      </c>
      <c r="BG46" s="23">
        <f t="shared" si="43"/>
        <v>44.672040000000003</v>
      </c>
    </row>
    <row r="47" spans="3:59">
      <c r="C47" s="12" t="s">
        <v>40</v>
      </c>
      <c r="D47" s="22">
        <f t="shared" ref="D47:BG47" si="44">IFERROR(SUM(D85*$H$3,D123*$F$3)*1000/1000000,0)</f>
        <v>0</v>
      </c>
      <c r="E47" s="22">
        <f t="shared" si="44"/>
        <v>0</v>
      </c>
      <c r="F47" s="22">
        <f t="shared" si="44"/>
        <v>0</v>
      </c>
      <c r="G47" s="22">
        <f t="shared" si="44"/>
        <v>0</v>
      </c>
      <c r="H47" s="22">
        <f t="shared" si="44"/>
        <v>0</v>
      </c>
      <c r="I47" s="22">
        <f t="shared" si="44"/>
        <v>0</v>
      </c>
      <c r="J47" s="22">
        <f t="shared" si="44"/>
        <v>0</v>
      </c>
      <c r="K47" s="22">
        <f t="shared" si="44"/>
        <v>0</v>
      </c>
      <c r="L47" s="22">
        <f t="shared" si="44"/>
        <v>0</v>
      </c>
      <c r="M47" s="22">
        <f t="shared" si="44"/>
        <v>0</v>
      </c>
      <c r="N47" s="22">
        <f t="shared" si="44"/>
        <v>0</v>
      </c>
      <c r="O47" s="22">
        <f t="shared" si="44"/>
        <v>346.78686000000005</v>
      </c>
      <c r="P47" s="22">
        <f t="shared" si="44"/>
        <v>367.61466000000007</v>
      </c>
      <c r="Q47" s="22">
        <f t="shared" si="44"/>
        <v>397.16460000000006</v>
      </c>
      <c r="R47" s="22">
        <f t="shared" si="44"/>
        <v>356.55437999999998</v>
      </c>
      <c r="S47" s="22">
        <f t="shared" si="44"/>
        <v>358.43766000000005</v>
      </c>
      <c r="T47" s="22">
        <f t="shared" si="44"/>
        <v>341.12904000000003</v>
      </c>
      <c r="U47" s="22">
        <f t="shared" si="44"/>
        <v>345.84522000000004</v>
      </c>
      <c r="V47" s="22">
        <f t="shared" si="44"/>
        <v>302.49432000000007</v>
      </c>
      <c r="W47" s="22">
        <f t="shared" si="44"/>
        <v>314.57882000000001</v>
      </c>
      <c r="X47" s="22">
        <f t="shared" si="44"/>
        <v>299.27800000000008</v>
      </c>
      <c r="Y47" s="22">
        <f t="shared" si="44"/>
        <v>277.87729999999999</v>
      </c>
      <c r="Z47" s="22">
        <f t="shared" si="44"/>
        <v>206.58839</v>
      </c>
      <c r="AA47" s="22">
        <f t="shared" si="44"/>
        <v>190.41911000000002</v>
      </c>
      <c r="AB47" s="22">
        <f t="shared" si="44"/>
        <v>174.04619999999997</v>
      </c>
      <c r="AC47" s="22">
        <f t="shared" si="44"/>
        <v>163.18639999999999</v>
      </c>
      <c r="AD47" s="22">
        <f t="shared" si="44"/>
        <v>157.82823999999999</v>
      </c>
      <c r="AE47" s="22">
        <f t="shared" si="44"/>
        <v>163.89622</v>
      </c>
      <c r="AF47" s="22">
        <f t="shared" si="44"/>
        <v>140.96098000000001</v>
      </c>
      <c r="AG47" s="22">
        <f t="shared" si="44"/>
        <v>99.479280000000003</v>
      </c>
      <c r="AH47" s="22">
        <f t="shared" si="44"/>
        <v>237.96572</v>
      </c>
      <c r="AI47" s="22">
        <f t="shared" si="44"/>
        <v>261.90424000000002</v>
      </c>
      <c r="AJ47" s="22">
        <f t="shared" si="44"/>
        <v>188.72893999999999</v>
      </c>
      <c r="AK47" s="22">
        <f t="shared" si="44"/>
        <v>195.09044</v>
      </c>
      <c r="AL47" s="22">
        <f t="shared" si="44"/>
        <v>165.03682000000001</v>
      </c>
      <c r="AM47" s="22">
        <f t="shared" si="44"/>
        <v>151.62370000000001</v>
      </c>
      <c r="AN47" s="22">
        <f t="shared" si="44"/>
        <v>151.25326000000001</v>
      </c>
      <c r="AO47" s="22">
        <f t="shared" si="44"/>
        <v>144.16702000000004</v>
      </c>
      <c r="AP47" s="22">
        <f t="shared" si="44"/>
        <v>122.19690000000001</v>
      </c>
      <c r="AQ47" s="22">
        <f t="shared" si="44"/>
        <v>123.79420000000002</v>
      </c>
      <c r="AR47" s="22">
        <f t="shared" si="44"/>
        <v>122.77449000000001</v>
      </c>
      <c r="AS47" s="22">
        <f t="shared" si="44"/>
        <v>149.19023999999999</v>
      </c>
      <c r="AT47" s="22">
        <f t="shared" si="44"/>
        <v>138.33978999999999</v>
      </c>
      <c r="AU47" s="22">
        <f t="shared" si="44"/>
        <v>155.44736000000003</v>
      </c>
      <c r="AV47" s="22">
        <f t="shared" si="44"/>
        <v>161.42081000000002</v>
      </c>
      <c r="AW47" s="22">
        <f t="shared" si="44"/>
        <v>151.24494000000001</v>
      </c>
      <c r="AX47" s="22">
        <f t="shared" si="44"/>
        <v>155.29877999999999</v>
      </c>
      <c r="AY47" s="22">
        <f t="shared" si="44"/>
        <v>168.67326</v>
      </c>
      <c r="AZ47" s="22">
        <f t="shared" si="44"/>
        <v>138.03005999999999</v>
      </c>
      <c r="BA47" s="22">
        <f t="shared" si="44"/>
        <v>136.47219000000004</v>
      </c>
      <c r="BB47" s="22">
        <f t="shared" si="44"/>
        <v>151.26516000000001</v>
      </c>
      <c r="BC47" s="22">
        <f t="shared" si="44"/>
        <v>154.55292</v>
      </c>
      <c r="BD47" s="22">
        <f t="shared" si="44"/>
        <v>161.84700000000001</v>
      </c>
      <c r="BE47" s="22">
        <f t="shared" si="44"/>
        <v>154.14127999999999</v>
      </c>
      <c r="BF47" s="22">
        <f t="shared" si="44"/>
        <v>151.46603000000002</v>
      </c>
      <c r="BG47" s="23">
        <f t="shared" si="44"/>
        <v>151.21522000000002</v>
      </c>
    </row>
    <row r="48" spans="3:59">
      <c r="C48" s="12" t="s">
        <v>41</v>
      </c>
      <c r="D48" s="22">
        <f t="shared" ref="D48:BG48" si="45">IFERROR(SUM(D86*$H$3,D124*$F$3)*1000/1000000,0)</f>
        <v>0</v>
      </c>
      <c r="E48" s="22">
        <f t="shared" si="45"/>
        <v>0</v>
      </c>
      <c r="F48" s="22">
        <f t="shared" si="45"/>
        <v>0</v>
      </c>
      <c r="G48" s="22">
        <f t="shared" si="45"/>
        <v>0</v>
      </c>
      <c r="H48" s="22">
        <f t="shared" si="45"/>
        <v>0</v>
      </c>
      <c r="I48" s="22">
        <f t="shared" si="45"/>
        <v>0</v>
      </c>
      <c r="J48" s="22">
        <f t="shared" si="45"/>
        <v>0</v>
      </c>
      <c r="K48" s="22">
        <f t="shared" si="45"/>
        <v>0</v>
      </c>
      <c r="L48" s="22">
        <f t="shared" si="45"/>
        <v>0</v>
      </c>
      <c r="M48" s="22">
        <f t="shared" si="45"/>
        <v>0</v>
      </c>
      <c r="N48" s="22">
        <f t="shared" si="45"/>
        <v>0</v>
      </c>
      <c r="O48" s="22">
        <f t="shared" si="45"/>
        <v>1722.42797</v>
      </c>
      <c r="P48" s="22">
        <f t="shared" si="45"/>
        <v>1891.68047</v>
      </c>
      <c r="Q48" s="22">
        <f t="shared" si="45"/>
        <v>2088.4253199999998</v>
      </c>
      <c r="R48" s="22">
        <f t="shared" si="45"/>
        <v>2066.5717800000002</v>
      </c>
      <c r="S48" s="22">
        <f t="shared" si="45"/>
        <v>1970.3720000000003</v>
      </c>
      <c r="T48" s="22">
        <f t="shared" si="45"/>
        <v>2115.0333200000005</v>
      </c>
      <c r="U48" s="22">
        <f t="shared" si="45"/>
        <v>2240.3086700000003</v>
      </c>
      <c r="V48" s="22">
        <f t="shared" si="45"/>
        <v>2431.5932200000002</v>
      </c>
      <c r="W48" s="22">
        <f t="shared" si="45"/>
        <v>2537.5848700000001</v>
      </c>
      <c r="X48" s="22">
        <f t="shared" si="45"/>
        <v>2402.5979499999999</v>
      </c>
      <c r="Y48" s="22">
        <f t="shared" si="45"/>
        <v>2359.6381100000003</v>
      </c>
      <c r="Z48" s="22">
        <f t="shared" si="45"/>
        <v>2249.86024</v>
      </c>
      <c r="AA48" s="22">
        <f t="shared" si="45"/>
        <v>2319.9289899999994</v>
      </c>
      <c r="AB48" s="22">
        <f t="shared" si="45"/>
        <v>2423.2513899999999</v>
      </c>
      <c r="AC48" s="22">
        <f t="shared" si="45"/>
        <v>2415.7860599999999</v>
      </c>
      <c r="AD48" s="22">
        <f t="shared" si="45"/>
        <v>2520.4349299999999</v>
      </c>
      <c r="AE48" s="22">
        <f t="shared" si="45"/>
        <v>2647.5892100000001</v>
      </c>
      <c r="AF48" s="22">
        <f t="shared" si="45"/>
        <v>2807.5001600000001</v>
      </c>
      <c r="AG48" s="22">
        <f t="shared" si="45"/>
        <v>2816.83592</v>
      </c>
      <c r="AH48" s="22">
        <f t="shared" si="45"/>
        <v>2895.65535</v>
      </c>
      <c r="AI48" s="22">
        <f t="shared" si="45"/>
        <v>3020.7173499999999</v>
      </c>
      <c r="AJ48" s="22">
        <f t="shared" si="45"/>
        <v>3073.5461799999998</v>
      </c>
      <c r="AK48" s="22">
        <f t="shared" si="45"/>
        <v>3016.5636800000002</v>
      </c>
      <c r="AL48" s="22">
        <f t="shared" si="45"/>
        <v>3183.8427299999998</v>
      </c>
      <c r="AM48" s="22">
        <f t="shared" si="45"/>
        <v>3400.1581200000001</v>
      </c>
      <c r="AN48" s="22">
        <f t="shared" si="45"/>
        <v>3547.1371800000002</v>
      </c>
      <c r="AO48" s="22">
        <f t="shared" si="45"/>
        <v>3742.2650000000003</v>
      </c>
      <c r="AP48" s="22">
        <f t="shared" si="45"/>
        <v>3707.0538400000005</v>
      </c>
      <c r="AQ48" s="22">
        <f t="shared" si="45"/>
        <v>3830.1648600000003</v>
      </c>
      <c r="AR48" s="22">
        <f t="shared" si="45"/>
        <v>3864.7797600000004</v>
      </c>
      <c r="AS48" s="22">
        <f t="shared" si="45"/>
        <v>3923.4986700000004</v>
      </c>
      <c r="AT48" s="22">
        <f t="shared" si="45"/>
        <v>4060.4653200000007</v>
      </c>
      <c r="AU48" s="22">
        <f t="shared" si="45"/>
        <v>4197.76242</v>
      </c>
      <c r="AV48" s="22">
        <f t="shared" si="45"/>
        <v>4439.1809000000003</v>
      </c>
      <c r="AW48" s="22">
        <f t="shared" si="45"/>
        <v>4442.5637500000003</v>
      </c>
      <c r="AX48" s="22">
        <f t="shared" si="45"/>
        <v>4587.9427100000003</v>
      </c>
      <c r="AY48" s="22">
        <f t="shared" si="45"/>
        <v>4679.1494199999997</v>
      </c>
      <c r="AZ48" s="22">
        <f t="shared" si="45"/>
        <v>4495.08986</v>
      </c>
      <c r="BA48" s="22">
        <f t="shared" si="45"/>
        <v>4533.1019100000003</v>
      </c>
      <c r="BB48" s="22">
        <f t="shared" si="45"/>
        <v>4726.5772800000004</v>
      </c>
      <c r="BC48" s="22">
        <f t="shared" si="45"/>
        <v>4697.2093800000002</v>
      </c>
      <c r="BD48" s="22">
        <f t="shared" si="45"/>
        <v>4693.3049300000011</v>
      </c>
      <c r="BE48" s="22">
        <f t="shared" si="45"/>
        <v>4724.0240400000002</v>
      </c>
      <c r="BF48" s="22">
        <f t="shared" si="45"/>
        <v>4855.0087000000003</v>
      </c>
      <c r="BG48" s="23">
        <f t="shared" si="45"/>
        <v>4898.3536700000004</v>
      </c>
    </row>
    <row r="49" spans="3:59">
      <c r="C49" s="12" t="s">
        <v>42</v>
      </c>
      <c r="D49" s="22">
        <f t="shared" ref="D49:BG49" si="46">IFERROR(SUM(D87*$H$3,D125*$F$3)*1000/1000000,0)</f>
        <v>0</v>
      </c>
      <c r="E49" s="22">
        <f t="shared" si="46"/>
        <v>0</v>
      </c>
      <c r="F49" s="22">
        <f t="shared" si="46"/>
        <v>0</v>
      </c>
      <c r="G49" s="22">
        <f t="shared" si="46"/>
        <v>0</v>
      </c>
      <c r="H49" s="22">
        <f t="shared" si="46"/>
        <v>0</v>
      </c>
      <c r="I49" s="22">
        <f t="shared" si="46"/>
        <v>0</v>
      </c>
      <c r="J49" s="22">
        <f t="shared" si="46"/>
        <v>0</v>
      </c>
      <c r="K49" s="22">
        <f t="shared" si="46"/>
        <v>0</v>
      </c>
      <c r="L49" s="22">
        <f t="shared" si="46"/>
        <v>0</v>
      </c>
      <c r="M49" s="22">
        <f t="shared" si="46"/>
        <v>0</v>
      </c>
      <c r="N49" s="22">
        <f t="shared" si="46"/>
        <v>0</v>
      </c>
      <c r="O49" s="22">
        <f t="shared" si="46"/>
        <v>1658.1650299999999</v>
      </c>
      <c r="P49" s="22">
        <f t="shared" si="46"/>
        <v>1824.1856299999999</v>
      </c>
      <c r="Q49" s="22">
        <f t="shared" si="46"/>
        <v>2011.05124</v>
      </c>
      <c r="R49" s="22">
        <f t="shared" si="46"/>
        <v>1991.9587799999999</v>
      </c>
      <c r="S49" s="22">
        <f t="shared" si="46"/>
        <v>1894.8891800000004</v>
      </c>
      <c r="T49" s="22">
        <f t="shared" si="46"/>
        <v>2035.0497800000001</v>
      </c>
      <c r="U49" s="22">
        <f t="shared" si="46"/>
        <v>2157.4204100000002</v>
      </c>
      <c r="V49" s="22">
        <f t="shared" si="46"/>
        <v>2343.9568600000007</v>
      </c>
      <c r="W49" s="22">
        <f t="shared" si="46"/>
        <v>2443.5884500000002</v>
      </c>
      <c r="X49" s="22">
        <f t="shared" si="46"/>
        <v>2311.7296900000006</v>
      </c>
      <c r="Y49" s="22">
        <f t="shared" si="46"/>
        <v>2270.7010100000007</v>
      </c>
      <c r="Z49" s="22">
        <f t="shared" si="46"/>
        <v>2163.9315999999999</v>
      </c>
      <c r="AA49" s="22">
        <f t="shared" si="46"/>
        <v>2230.48117</v>
      </c>
      <c r="AB49" s="22">
        <f t="shared" si="46"/>
        <v>2328.9676899999999</v>
      </c>
      <c r="AC49" s="22">
        <f t="shared" si="46"/>
        <v>2324.0799000000002</v>
      </c>
      <c r="AD49" s="22">
        <f t="shared" si="46"/>
        <v>2418.0754700000002</v>
      </c>
      <c r="AE49" s="22">
        <f t="shared" si="46"/>
        <v>2535.59789</v>
      </c>
      <c r="AF49" s="22">
        <f t="shared" si="46"/>
        <v>2697.12878</v>
      </c>
      <c r="AG49" s="22">
        <f t="shared" si="46"/>
        <v>2704.54934</v>
      </c>
      <c r="AH49" s="22">
        <f t="shared" si="46"/>
        <v>2780.8550700000001</v>
      </c>
      <c r="AI49" s="22">
        <f t="shared" si="46"/>
        <v>2910.4497100000003</v>
      </c>
      <c r="AJ49" s="22">
        <f t="shared" si="46"/>
        <v>2961.6346600000002</v>
      </c>
      <c r="AK49" s="22">
        <f t="shared" si="46"/>
        <v>2906.3997800000002</v>
      </c>
      <c r="AL49" s="22">
        <f t="shared" si="46"/>
        <v>3062.5307699999998</v>
      </c>
      <c r="AM49" s="22">
        <f t="shared" si="46"/>
        <v>3273.3559200000004</v>
      </c>
      <c r="AN49" s="22">
        <f t="shared" si="46"/>
        <v>3410.26422</v>
      </c>
      <c r="AO49" s="22">
        <f t="shared" si="46"/>
        <v>3591.2993600000004</v>
      </c>
      <c r="AP49" s="22">
        <f t="shared" si="46"/>
        <v>3554.4283600000003</v>
      </c>
      <c r="AQ49" s="22">
        <f t="shared" si="46"/>
        <v>3679.3907399999998</v>
      </c>
      <c r="AR49" s="22">
        <f t="shared" si="46"/>
        <v>3709.12986</v>
      </c>
      <c r="AS49" s="22">
        <f t="shared" si="46"/>
        <v>3773.1873900000001</v>
      </c>
      <c r="AT49" s="22">
        <f t="shared" si="46"/>
        <v>3940.9329000000007</v>
      </c>
      <c r="AU49" s="22">
        <f t="shared" si="46"/>
        <v>4066.9542600000004</v>
      </c>
      <c r="AV49" s="22">
        <f t="shared" si="46"/>
        <v>4274.0986399999992</v>
      </c>
      <c r="AW49" s="22">
        <f t="shared" si="46"/>
        <v>4269.0466299999998</v>
      </c>
      <c r="AX49" s="22">
        <f t="shared" si="46"/>
        <v>4409.5338500000007</v>
      </c>
      <c r="AY49" s="22">
        <f t="shared" si="46"/>
        <v>4496.1760000000004</v>
      </c>
      <c r="AZ49" s="22">
        <f t="shared" si="46"/>
        <v>4309.6187</v>
      </c>
      <c r="BA49" s="22">
        <f t="shared" si="46"/>
        <v>4344.8183599999993</v>
      </c>
      <c r="BB49" s="22">
        <f t="shared" si="46"/>
        <v>4510.7301600000001</v>
      </c>
      <c r="BC49" s="22">
        <f t="shared" si="46"/>
        <v>4468.1674199999998</v>
      </c>
      <c r="BD49" s="22">
        <f t="shared" si="46"/>
        <v>4439.0222299999996</v>
      </c>
      <c r="BE49" s="22">
        <f t="shared" si="46"/>
        <v>4478.5997900000002</v>
      </c>
      <c r="BF49" s="22">
        <f t="shared" si="46"/>
        <v>4602.7369600000002</v>
      </c>
      <c r="BG49" s="23">
        <f t="shared" si="46"/>
        <v>4571.5088299999998</v>
      </c>
    </row>
    <row r="50" spans="3:59">
      <c r="C50" s="12" t="s">
        <v>43</v>
      </c>
      <c r="D50" s="38">
        <f t="shared" ref="D50:BG50" si="47">IFERROR(SUM(D88*$H$3,D126*$F$3)*1000/1000000,0)</f>
        <v>0</v>
      </c>
      <c r="E50" s="38">
        <f t="shared" si="47"/>
        <v>0</v>
      </c>
      <c r="F50" s="38">
        <f t="shared" si="47"/>
        <v>0</v>
      </c>
      <c r="G50" s="38">
        <f t="shared" si="47"/>
        <v>0</v>
      </c>
      <c r="H50" s="38">
        <f t="shared" si="47"/>
        <v>0</v>
      </c>
      <c r="I50" s="38">
        <f t="shared" si="47"/>
        <v>0</v>
      </c>
      <c r="J50" s="38">
        <f t="shared" si="47"/>
        <v>0</v>
      </c>
      <c r="K50" s="38">
        <f t="shared" si="47"/>
        <v>0</v>
      </c>
      <c r="L50" s="38">
        <f t="shared" si="47"/>
        <v>0</v>
      </c>
      <c r="M50" s="38">
        <f t="shared" si="47"/>
        <v>0</v>
      </c>
      <c r="N50" s="38">
        <f t="shared" si="47"/>
        <v>0</v>
      </c>
      <c r="O50" s="38">
        <f t="shared" si="47"/>
        <v>820.60874000000013</v>
      </c>
      <c r="P50" s="38">
        <f t="shared" si="47"/>
        <v>944.63357000000008</v>
      </c>
      <c r="Q50" s="38">
        <f t="shared" si="47"/>
        <v>1060.7532799999999</v>
      </c>
      <c r="R50" s="38">
        <f t="shared" si="47"/>
        <v>1057.2020100000002</v>
      </c>
      <c r="S50" s="38">
        <f t="shared" si="47"/>
        <v>965.41930000000002</v>
      </c>
      <c r="T50" s="38">
        <f t="shared" si="47"/>
        <v>1100.9243599999998</v>
      </c>
      <c r="U50" s="38">
        <f t="shared" si="47"/>
        <v>1176.7837000000002</v>
      </c>
      <c r="V50" s="38">
        <f t="shared" si="47"/>
        <v>1227.9909500000001</v>
      </c>
      <c r="W50" s="38">
        <f t="shared" si="47"/>
        <v>1274.57447</v>
      </c>
      <c r="X50" s="38">
        <f t="shared" si="47"/>
        <v>1167.2394100000001</v>
      </c>
      <c r="Y50" s="38">
        <f t="shared" si="47"/>
        <v>1159.10545</v>
      </c>
      <c r="Z50" s="38">
        <f t="shared" si="47"/>
        <v>1094.30286</v>
      </c>
      <c r="AA50" s="38">
        <f t="shared" si="47"/>
        <v>1145.1422700000001</v>
      </c>
      <c r="AB50" s="38">
        <f t="shared" si="47"/>
        <v>1226.94145</v>
      </c>
      <c r="AC50" s="38">
        <f t="shared" si="47"/>
        <v>1212.4359500000003</v>
      </c>
      <c r="AD50" s="38">
        <f t="shared" si="47"/>
        <v>1268.2415599999999</v>
      </c>
      <c r="AE50" s="38">
        <f t="shared" si="47"/>
        <v>1351.6335200000001</v>
      </c>
      <c r="AF50" s="38">
        <f t="shared" si="47"/>
        <v>1471.51531</v>
      </c>
      <c r="AG50" s="38">
        <f t="shared" si="47"/>
        <v>1486.9321500000003</v>
      </c>
      <c r="AH50" s="38">
        <f t="shared" si="47"/>
        <v>1726.4337300000002</v>
      </c>
      <c r="AI50" s="38">
        <f t="shared" si="47"/>
        <v>1809.79225</v>
      </c>
      <c r="AJ50" s="38">
        <f t="shared" si="47"/>
        <v>1887.7421200000001</v>
      </c>
      <c r="AK50" s="38">
        <f t="shared" si="47"/>
        <v>1865.6481800000001</v>
      </c>
      <c r="AL50" s="38">
        <f t="shared" si="47"/>
        <v>1959.5192100000002</v>
      </c>
      <c r="AM50" s="38">
        <f t="shared" si="47"/>
        <v>2177.2830300000001</v>
      </c>
      <c r="AN50" s="38">
        <f t="shared" si="47"/>
        <v>2289.1046299999998</v>
      </c>
      <c r="AO50" s="38">
        <f t="shared" si="47"/>
        <v>2434.9556600000001</v>
      </c>
      <c r="AP50" s="38">
        <f t="shared" si="47"/>
        <v>2357.60277</v>
      </c>
      <c r="AQ50" s="38">
        <f t="shared" si="47"/>
        <v>2459.9304400000001</v>
      </c>
      <c r="AR50" s="38">
        <f t="shared" si="47"/>
        <v>2521.5649699999999</v>
      </c>
      <c r="AS50" s="38">
        <f t="shared" si="47"/>
        <v>2536.4777600000002</v>
      </c>
      <c r="AT50" s="38">
        <f t="shared" si="47"/>
        <v>2630.2161000000001</v>
      </c>
      <c r="AU50" s="38">
        <f t="shared" si="47"/>
        <v>2733.4537300000002</v>
      </c>
      <c r="AV50" s="38">
        <f t="shared" si="47"/>
        <v>2903.0535100000006</v>
      </c>
      <c r="AW50" s="38">
        <f t="shared" si="47"/>
        <v>2857.4038799999998</v>
      </c>
      <c r="AX50" s="38">
        <f t="shared" si="47"/>
        <v>2968.8365700000004</v>
      </c>
      <c r="AY50" s="38">
        <f t="shared" si="47"/>
        <v>3033.7011200000002</v>
      </c>
      <c r="AZ50" s="38">
        <f t="shared" si="47"/>
        <v>2919.19625</v>
      </c>
      <c r="BA50" s="38">
        <f t="shared" si="47"/>
        <v>3046.6214200000004</v>
      </c>
      <c r="BB50" s="38">
        <f t="shared" si="47"/>
        <v>3264.4100800000001</v>
      </c>
      <c r="BC50" s="38">
        <f t="shared" si="47"/>
        <v>3245.40625</v>
      </c>
      <c r="BD50" s="38">
        <f t="shared" si="47"/>
        <v>3225.5279700000001</v>
      </c>
      <c r="BE50" s="38">
        <f t="shared" si="47"/>
        <v>3251.0740900000001</v>
      </c>
      <c r="BF50" s="38">
        <f t="shared" si="47"/>
        <v>3391.7438699999998</v>
      </c>
      <c r="BG50" s="39">
        <f t="shared" si="47"/>
        <v>3417.3001199999999</v>
      </c>
    </row>
    <row r="51" spans="3:59">
      <c r="C51" s="12" t="s">
        <v>44</v>
      </c>
      <c r="D51" s="22">
        <f t="shared" ref="D51:BG51" si="48">IFERROR(SUM(D89*$H$3,D127*$F$3)*1000/1000000,0)</f>
        <v>0</v>
      </c>
      <c r="E51" s="22">
        <f t="shared" si="48"/>
        <v>0</v>
      </c>
      <c r="F51" s="22">
        <f t="shared" si="48"/>
        <v>0</v>
      </c>
      <c r="G51" s="22">
        <f t="shared" si="48"/>
        <v>0</v>
      </c>
      <c r="H51" s="22">
        <f t="shared" si="48"/>
        <v>0</v>
      </c>
      <c r="I51" s="22">
        <f t="shared" si="48"/>
        <v>0</v>
      </c>
      <c r="J51" s="22">
        <f t="shared" si="48"/>
        <v>0</v>
      </c>
      <c r="K51" s="22">
        <f t="shared" si="48"/>
        <v>0</v>
      </c>
      <c r="L51" s="22">
        <f t="shared" si="48"/>
        <v>0</v>
      </c>
      <c r="M51" s="22">
        <f t="shared" si="48"/>
        <v>0</v>
      </c>
      <c r="N51" s="22">
        <f t="shared" si="48"/>
        <v>0</v>
      </c>
      <c r="O51" s="22">
        <f t="shared" si="48"/>
        <v>48.773760000000003</v>
      </c>
      <c r="P51" s="22">
        <f t="shared" si="48"/>
        <v>51.040080000000003</v>
      </c>
      <c r="Q51" s="22">
        <f t="shared" si="48"/>
        <v>57.70338000000001</v>
      </c>
      <c r="R51" s="22">
        <f t="shared" si="48"/>
        <v>55.899900000000002</v>
      </c>
      <c r="S51" s="22">
        <f t="shared" si="48"/>
        <v>56.171219999999998</v>
      </c>
      <c r="T51" s="22">
        <f t="shared" si="48"/>
        <v>60.480420000000009</v>
      </c>
      <c r="U51" s="22">
        <f t="shared" si="48"/>
        <v>62.244</v>
      </c>
      <c r="V51" s="22">
        <f t="shared" si="48"/>
        <v>66.800579999999997</v>
      </c>
      <c r="W51" s="22">
        <f t="shared" si="48"/>
        <v>68.252939999999995</v>
      </c>
      <c r="X51" s="22">
        <f t="shared" si="48"/>
        <v>66.417540000000002</v>
      </c>
      <c r="Y51" s="22">
        <f t="shared" si="48"/>
        <v>61.509840000000004</v>
      </c>
      <c r="Z51" s="22">
        <f t="shared" si="48"/>
        <v>60.097380000000008</v>
      </c>
      <c r="AA51" s="22">
        <f t="shared" si="48"/>
        <v>61.892880000000005</v>
      </c>
      <c r="AB51" s="22">
        <f t="shared" si="48"/>
        <v>64.661940000000001</v>
      </c>
      <c r="AC51" s="22">
        <f t="shared" si="48"/>
        <v>61.422060000000009</v>
      </c>
      <c r="AD51" s="22">
        <f t="shared" si="48"/>
        <v>70.734719999999996</v>
      </c>
      <c r="AE51" s="22">
        <f t="shared" si="48"/>
        <v>79.432919999999996</v>
      </c>
      <c r="AF51" s="22">
        <f t="shared" si="48"/>
        <v>78.618960000000001</v>
      </c>
      <c r="AG51" s="22">
        <f t="shared" si="48"/>
        <v>79.241400000000013</v>
      </c>
      <c r="AH51" s="22">
        <f t="shared" si="48"/>
        <v>82.960080000000005</v>
      </c>
      <c r="AI51" s="22">
        <f t="shared" si="48"/>
        <v>77.198520000000002</v>
      </c>
      <c r="AJ51" s="22">
        <f t="shared" si="48"/>
        <v>77.030940000000001</v>
      </c>
      <c r="AK51" s="22">
        <f t="shared" si="48"/>
        <v>75.714240000000004</v>
      </c>
      <c r="AL51" s="22">
        <f t="shared" si="48"/>
        <v>81.795000000000002</v>
      </c>
      <c r="AM51" s="22">
        <f t="shared" si="48"/>
        <v>81.188519999999997</v>
      </c>
      <c r="AN51" s="22">
        <f t="shared" si="48"/>
        <v>83.07978</v>
      </c>
      <c r="AO51" s="22">
        <f t="shared" si="48"/>
        <v>91.961519999999993</v>
      </c>
      <c r="AP51" s="22">
        <f t="shared" si="48"/>
        <v>95.544540000000012</v>
      </c>
      <c r="AQ51" s="22">
        <f t="shared" si="48"/>
        <v>97.284180000000021</v>
      </c>
      <c r="AR51" s="22">
        <f t="shared" si="48"/>
        <v>99.199380000000005</v>
      </c>
      <c r="AS51" s="22">
        <f t="shared" si="48"/>
        <v>93.820859999999996</v>
      </c>
      <c r="AT51" s="22">
        <f t="shared" si="48"/>
        <v>60.600119999999997</v>
      </c>
      <c r="AU51" s="22">
        <f t="shared" si="48"/>
        <v>64.239000000000004</v>
      </c>
      <c r="AV51" s="22">
        <f t="shared" si="48"/>
        <v>77.876819999999995</v>
      </c>
      <c r="AW51" s="22">
        <f t="shared" si="48"/>
        <v>79.792019999999994</v>
      </c>
      <c r="AX51" s="22">
        <f t="shared" si="48"/>
        <v>82.369560000000007</v>
      </c>
      <c r="AY51" s="22">
        <f t="shared" si="48"/>
        <v>84.979020000000006</v>
      </c>
      <c r="AZ51" s="22">
        <f t="shared" si="48"/>
        <v>84.755579999999995</v>
      </c>
      <c r="BA51" s="22">
        <f t="shared" si="48"/>
        <v>85.457819999999998</v>
      </c>
      <c r="BB51" s="22">
        <f t="shared" si="48"/>
        <v>52.707900000000002</v>
      </c>
      <c r="BC51" s="22">
        <f t="shared" si="48"/>
        <v>63.057960000000008</v>
      </c>
      <c r="BD51" s="22">
        <f t="shared" si="48"/>
        <v>59.243520000000011</v>
      </c>
      <c r="BE51" s="22">
        <f t="shared" si="48"/>
        <v>45.398220000000002</v>
      </c>
      <c r="BF51" s="22">
        <f t="shared" si="48"/>
        <v>43.347360000000002</v>
      </c>
      <c r="BG51" s="23">
        <f t="shared" si="48"/>
        <v>78.579059999999998</v>
      </c>
    </row>
    <row r="52" spans="3:59">
      <c r="C52" s="15" t="s">
        <v>45</v>
      </c>
      <c r="D52" s="24">
        <f t="shared" ref="D52:BG52" si="49">IFERROR(SUM(D90*$H$3,D128*$F$3)*1000/1000000,0)</f>
        <v>0</v>
      </c>
      <c r="E52" s="24">
        <f t="shared" si="49"/>
        <v>0</v>
      </c>
      <c r="F52" s="24">
        <f t="shared" si="49"/>
        <v>0</v>
      </c>
      <c r="G52" s="24">
        <f t="shared" si="49"/>
        <v>0</v>
      </c>
      <c r="H52" s="24">
        <f t="shared" si="49"/>
        <v>0</v>
      </c>
      <c r="I52" s="24">
        <f t="shared" si="49"/>
        <v>0</v>
      </c>
      <c r="J52" s="24">
        <f t="shared" si="49"/>
        <v>0</v>
      </c>
      <c r="K52" s="24">
        <f t="shared" si="49"/>
        <v>0</v>
      </c>
      <c r="L52" s="24">
        <f t="shared" si="49"/>
        <v>0</v>
      </c>
      <c r="M52" s="24">
        <f t="shared" si="49"/>
        <v>0</v>
      </c>
      <c r="N52" s="24">
        <f t="shared" si="49"/>
        <v>0</v>
      </c>
      <c r="O52" s="24">
        <f t="shared" si="49"/>
        <v>15.497160000000003</v>
      </c>
      <c r="P52" s="24">
        <f t="shared" si="49"/>
        <v>16.45476</v>
      </c>
      <c r="Q52" s="24">
        <f t="shared" si="49"/>
        <v>19.6707</v>
      </c>
      <c r="R52" s="24">
        <f t="shared" si="49"/>
        <v>18.721080000000001</v>
      </c>
      <c r="S52" s="24">
        <f t="shared" si="49"/>
        <v>19.311600000000002</v>
      </c>
      <c r="T52" s="24">
        <f t="shared" si="49"/>
        <v>19.503120000000003</v>
      </c>
      <c r="U52" s="24">
        <f t="shared" si="49"/>
        <v>20.644260000000003</v>
      </c>
      <c r="V52" s="24">
        <f t="shared" si="49"/>
        <v>20.835780000000003</v>
      </c>
      <c r="W52" s="24">
        <f t="shared" si="49"/>
        <v>25.735499999999998</v>
      </c>
      <c r="X52" s="24">
        <f t="shared" si="49"/>
        <v>24.45072</v>
      </c>
      <c r="Y52" s="24">
        <f t="shared" si="49"/>
        <v>27.419280000000004</v>
      </c>
      <c r="Z52" s="24">
        <f t="shared" si="49"/>
        <v>25.83924</v>
      </c>
      <c r="AA52" s="24">
        <f t="shared" si="49"/>
        <v>27.554940000000002</v>
      </c>
      <c r="AB52" s="24">
        <f t="shared" si="49"/>
        <v>29.621760000000005</v>
      </c>
      <c r="AC52" s="24">
        <f t="shared" si="49"/>
        <v>30.276120000000002</v>
      </c>
      <c r="AD52" s="24">
        <f t="shared" si="49"/>
        <v>31.624739999999999</v>
      </c>
      <c r="AE52" s="24">
        <f t="shared" si="49"/>
        <v>32.566380000000002</v>
      </c>
      <c r="AF52" s="24">
        <f t="shared" si="49"/>
        <v>31.752420000000004</v>
      </c>
      <c r="AG52" s="24">
        <f t="shared" si="49"/>
        <v>33.045180000000002</v>
      </c>
      <c r="AH52" s="24">
        <f t="shared" si="49"/>
        <v>31.840199999999999</v>
      </c>
      <c r="AI52" s="24">
        <f t="shared" si="49"/>
        <v>33.069120000000005</v>
      </c>
      <c r="AJ52" s="24">
        <f t="shared" si="49"/>
        <v>34.880580000000002</v>
      </c>
      <c r="AK52" s="24">
        <f t="shared" si="49"/>
        <v>34.449660000000002</v>
      </c>
      <c r="AL52" s="24">
        <f t="shared" si="49"/>
        <v>39.524940000000001</v>
      </c>
      <c r="AM52" s="24">
        <f t="shared" si="49"/>
        <v>45.605700000000006</v>
      </c>
      <c r="AN52" s="24">
        <f t="shared" si="49"/>
        <v>53.79318</v>
      </c>
      <c r="AO52" s="24">
        <f t="shared" si="49"/>
        <v>59.00412</v>
      </c>
      <c r="AP52" s="24">
        <f t="shared" si="49"/>
        <v>57.080939999999998</v>
      </c>
      <c r="AQ52" s="24">
        <f t="shared" si="49"/>
        <v>53.489939999999997</v>
      </c>
      <c r="AR52" s="24">
        <f t="shared" si="49"/>
        <v>56.450520000000004</v>
      </c>
      <c r="AS52" s="24">
        <f t="shared" si="49"/>
        <v>56.490420000000007</v>
      </c>
      <c r="AT52" s="24">
        <f t="shared" si="49"/>
        <v>58.932299999999998</v>
      </c>
      <c r="AU52" s="24">
        <f t="shared" si="49"/>
        <v>66.569159999999997</v>
      </c>
      <c r="AV52" s="24">
        <f t="shared" si="49"/>
        <v>87.205439999999996</v>
      </c>
      <c r="AW52" s="24">
        <f t="shared" si="49"/>
        <v>93.725099999999998</v>
      </c>
      <c r="AX52" s="24">
        <f t="shared" si="49"/>
        <v>96.047280000000001</v>
      </c>
      <c r="AY52" s="24">
        <f t="shared" si="49"/>
        <v>97.994400000000013</v>
      </c>
      <c r="AZ52" s="24">
        <f t="shared" si="49"/>
        <v>100.7076</v>
      </c>
      <c r="BA52" s="24">
        <f t="shared" si="49"/>
        <v>102.82572999999999</v>
      </c>
      <c r="BB52" s="24">
        <f t="shared" si="49"/>
        <v>163.13922000000002</v>
      </c>
      <c r="BC52" s="24">
        <f t="shared" si="49"/>
        <v>165.98400000000001</v>
      </c>
      <c r="BD52" s="24">
        <f t="shared" si="49"/>
        <v>195.03918000000002</v>
      </c>
      <c r="BE52" s="24">
        <f t="shared" si="49"/>
        <v>200.02602999999999</v>
      </c>
      <c r="BF52" s="24">
        <f t="shared" si="49"/>
        <v>208.92438000000001</v>
      </c>
      <c r="BG52" s="25">
        <f t="shared" si="49"/>
        <v>248.25780000000003</v>
      </c>
    </row>
    <row r="53" spans="3:59" ht="4.5" customHeigh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</row>
    <row r="54" spans="3:59">
      <c r="C54" s="18" t="s">
        <v>8</v>
      </c>
      <c r="D54" s="19" t="s">
        <v>7</v>
      </c>
      <c r="E54" s="20" t="s">
        <v>9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1"/>
    </row>
    <row r="55" spans="3:59">
      <c r="C55" s="8"/>
      <c r="D55" s="33">
        <v>1960</v>
      </c>
      <c r="E55" s="33">
        <v>1961</v>
      </c>
      <c r="F55" s="33">
        <v>1962</v>
      </c>
      <c r="G55" s="33">
        <v>1963</v>
      </c>
      <c r="H55" s="33">
        <v>1964</v>
      </c>
      <c r="I55" s="33">
        <v>1965</v>
      </c>
      <c r="J55" s="33">
        <v>1966</v>
      </c>
      <c r="K55" s="33">
        <v>1967</v>
      </c>
      <c r="L55" s="33">
        <v>1968</v>
      </c>
      <c r="M55" s="33">
        <v>1969</v>
      </c>
      <c r="N55" s="33">
        <v>1970</v>
      </c>
      <c r="O55" s="33">
        <v>1971</v>
      </c>
      <c r="P55" s="33">
        <v>1972</v>
      </c>
      <c r="Q55" s="33">
        <v>1973</v>
      </c>
      <c r="R55" s="33">
        <v>1974</v>
      </c>
      <c r="S55" s="33">
        <v>1975</v>
      </c>
      <c r="T55" s="33">
        <v>1976</v>
      </c>
      <c r="U55" s="33">
        <v>1977</v>
      </c>
      <c r="V55" s="33">
        <v>1978</v>
      </c>
      <c r="W55" s="33">
        <v>1979</v>
      </c>
      <c r="X55" s="33">
        <v>1980</v>
      </c>
      <c r="Y55" s="33">
        <v>1981</v>
      </c>
      <c r="Z55" s="33">
        <v>1982</v>
      </c>
      <c r="AA55" s="33">
        <v>1983</v>
      </c>
      <c r="AB55" s="33">
        <v>1984</v>
      </c>
      <c r="AC55" s="33">
        <v>1985</v>
      </c>
      <c r="AD55" s="33">
        <v>1986</v>
      </c>
      <c r="AE55" s="33">
        <v>1987</v>
      </c>
      <c r="AF55" s="33">
        <v>1988</v>
      </c>
      <c r="AG55" s="33">
        <v>1989</v>
      </c>
      <c r="AH55" s="33">
        <v>1990</v>
      </c>
      <c r="AI55" s="33">
        <v>1991</v>
      </c>
      <c r="AJ55" s="33">
        <v>1992</v>
      </c>
      <c r="AK55" s="33">
        <v>1993</v>
      </c>
      <c r="AL55" s="33">
        <v>1994</v>
      </c>
      <c r="AM55" s="33">
        <v>1995</v>
      </c>
      <c r="AN55" s="33">
        <v>1996</v>
      </c>
      <c r="AO55" s="33">
        <v>1997</v>
      </c>
      <c r="AP55" s="33">
        <v>1998</v>
      </c>
      <c r="AQ55" s="33">
        <v>1999</v>
      </c>
      <c r="AR55" s="33">
        <v>2000</v>
      </c>
      <c r="AS55" s="33">
        <v>2001</v>
      </c>
      <c r="AT55" s="33">
        <v>2002</v>
      </c>
      <c r="AU55" s="33">
        <v>2003</v>
      </c>
      <c r="AV55" s="33">
        <v>2004</v>
      </c>
      <c r="AW55" s="33">
        <v>2005</v>
      </c>
      <c r="AX55" s="33">
        <v>2006</v>
      </c>
      <c r="AY55" s="33">
        <v>2007</v>
      </c>
      <c r="AZ55" s="33">
        <v>2008</v>
      </c>
      <c r="BA55" s="33">
        <v>2009</v>
      </c>
      <c r="BB55" s="33">
        <v>2010</v>
      </c>
      <c r="BC55" s="33">
        <v>2011</v>
      </c>
      <c r="BD55" s="33">
        <v>2012</v>
      </c>
      <c r="BE55" s="33">
        <v>2013</v>
      </c>
      <c r="BF55" s="33">
        <v>2014</v>
      </c>
      <c r="BG55" s="34">
        <v>2015</v>
      </c>
    </row>
    <row r="56" spans="3:59">
      <c r="C56" s="9" t="s">
        <v>10</v>
      </c>
      <c r="D56" s="10" t="s">
        <v>11</v>
      </c>
      <c r="E56" s="10" t="s">
        <v>11</v>
      </c>
      <c r="F56" s="10" t="s">
        <v>11</v>
      </c>
      <c r="G56" s="10" t="s">
        <v>11</v>
      </c>
      <c r="H56" s="10" t="s">
        <v>11</v>
      </c>
      <c r="I56" s="10" t="s">
        <v>11</v>
      </c>
      <c r="J56" s="10" t="s">
        <v>11</v>
      </c>
      <c r="K56" s="10" t="s">
        <v>11</v>
      </c>
      <c r="L56" s="10" t="s">
        <v>11</v>
      </c>
      <c r="M56" s="10" t="s">
        <v>11</v>
      </c>
      <c r="N56" s="10" t="s">
        <v>11</v>
      </c>
      <c r="O56" s="10">
        <v>1977135</v>
      </c>
      <c r="P56" s="10">
        <v>2098777</v>
      </c>
      <c r="Q56" s="10">
        <v>2230281</v>
      </c>
      <c r="R56" s="10">
        <v>2181340</v>
      </c>
      <c r="S56" s="10">
        <v>2181690</v>
      </c>
      <c r="T56" s="10">
        <v>2301140</v>
      </c>
      <c r="U56" s="10">
        <v>2387870</v>
      </c>
      <c r="V56" s="10">
        <v>2465212</v>
      </c>
      <c r="W56" s="10">
        <v>2517988</v>
      </c>
      <c r="X56" s="10">
        <v>2421787</v>
      </c>
      <c r="Y56" s="10">
        <v>2340876</v>
      </c>
      <c r="Z56" s="10">
        <v>2289488</v>
      </c>
      <c r="AA56" s="10">
        <v>2280245</v>
      </c>
      <c r="AB56" s="10">
        <v>2324105</v>
      </c>
      <c r="AC56" s="10">
        <v>2349821</v>
      </c>
      <c r="AD56" s="10">
        <v>2415750</v>
      </c>
      <c r="AE56" s="10">
        <v>2480709</v>
      </c>
      <c r="AF56" s="10">
        <v>2564796</v>
      </c>
      <c r="AG56" s="10">
        <v>2595463</v>
      </c>
      <c r="AH56" s="10">
        <v>2588041</v>
      </c>
      <c r="AI56" s="10">
        <v>2618362</v>
      </c>
      <c r="AJ56" s="10">
        <v>2647636</v>
      </c>
      <c r="AK56" s="10">
        <v>2654892</v>
      </c>
      <c r="AL56" s="10">
        <v>2706401</v>
      </c>
      <c r="AM56" s="10">
        <v>2785620</v>
      </c>
      <c r="AN56" s="10">
        <v>2876925</v>
      </c>
      <c r="AO56" s="10">
        <v>2946118</v>
      </c>
      <c r="AP56" s="10">
        <v>2957996</v>
      </c>
      <c r="AQ56" s="10">
        <v>3045294</v>
      </c>
      <c r="AR56" s="10">
        <v>3100884</v>
      </c>
      <c r="AS56" s="10">
        <v>3133099</v>
      </c>
      <c r="AT56" s="10">
        <v>3176131</v>
      </c>
      <c r="AU56" s="10">
        <v>3236512</v>
      </c>
      <c r="AV56" s="10">
        <v>3384588</v>
      </c>
      <c r="AW56" s="10">
        <v>3424579</v>
      </c>
      <c r="AX56" s="10">
        <v>3481389</v>
      </c>
      <c r="AY56" s="10">
        <v>3539768</v>
      </c>
      <c r="AZ56" s="10">
        <v>3501175</v>
      </c>
      <c r="BA56" s="10">
        <v>3436601</v>
      </c>
      <c r="BB56" s="10">
        <v>3574028</v>
      </c>
      <c r="BC56" s="10">
        <v>3592551</v>
      </c>
      <c r="BD56" s="10">
        <v>3626856</v>
      </c>
      <c r="BE56" s="10">
        <v>3678644</v>
      </c>
      <c r="BF56" s="10">
        <v>3738058</v>
      </c>
      <c r="BG56" s="11">
        <v>3820492</v>
      </c>
    </row>
    <row r="57" spans="3:59">
      <c r="C57" s="12" t="s">
        <v>12</v>
      </c>
      <c r="D57" s="13" t="s">
        <v>11</v>
      </c>
      <c r="E57" s="13" t="s">
        <v>11</v>
      </c>
      <c r="F57" s="13" t="s">
        <v>11</v>
      </c>
      <c r="G57" s="13" t="s">
        <v>11</v>
      </c>
      <c r="H57" s="13" t="s">
        <v>11</v>
      </c>
      <c r="I57" s="13" t="s">
        <v>11</v>
      </c>
      <c r="J57" s="13" t="s">
        <v>11</v>
      </c>
      <c r="K57" s="13" t="s">
        <v>11</v>
      </c>
      <c r="L57" s="13" t="s">
        <v>11</v>
      </c>
      <c r="M57" s="13" t="s">
        <v>11</v>
      </c>
      <c r="N57" s="13" t="s">
        <v>11</v>
      </c>
      <c r="O57" s="13">
        <v>393167</v>
      </c>
      <c r="P57" s="13">
        <v>406923</v>
      </c>
      <c r="Q57" s="13">
        <v>432591</v>
      </c>
      <c r="R57" s="13">
        <v>429144</v>
      </c>
      <c r="S57" s="13">
        <v>406031</v>
      </c>
      <c r="T57" s="13">
        <v>429749</v>
      </c>
      <c r="U57" s="13">
        <v>459417</v>
      </c>
      <c r="V57" s="13">
        <v>450151</v>
      </c>
      <c r="W57" s="13">
        <v>486147</v>
      </c>
      <c r="X57" s="13">
        <v>458038</v>
      </c>
      <c r="Y57" s="13">
        <v>411566</v>
      </c>
      <c r="Z57" s="13">
        <v>398835</v>
      </c>
      <c r="AA57" s="13">
        <v>365920</v>
      </c>
      <c r="AB57" s="13">
        <v>353652</v>
      </c>
      <c r="AC57" s="13">
        <v>350955</v>
      </c>
      <c r="AD57" s="13">
        <v>349837</v>
      </c>
      <c r="AE57" s="13">
        <v>351755</v>
      </c>
      <c r="AF57" s="13">
        <v>349097</v>
      </c>
      <c r="AG57" s="13">
        <v>348798</v>
      </c>
      <c r="AH57" s="13">
        <v>328209</v>
      </c>
      <c r="AI57" s="13">
        <v>322059</v>
      </c>
      <c r="AJ57" s="13">
        <v>310759</v>
      </c>
      <c r="AK57" s="13">
        <v>303661</v>
      </c>
      <c r="AL57" s="13">
        <v>304729</v>
      </c>
      <c r="AM57" s="13">
        <v>296694</v>
      </c>
      <c r="AN57" s="13">
        <v>295756</v>
      </c>
      <c r="AO57" s="13">
        <v>304673</v>
      </c>
      <c r="AP57" s="13">
        <v>296669</v>
      </c>
      <c r="AQ57" s="13">
        <v>299685</v>
      </c>
      <c r="AR57" s="13">
        <v>313947</v>
      </c>
      <c r="AS57" s="13">
        <v>316535</v>
      </c>
      <c r="AT57" s="13">
        <v>313553</v>
      </c>
      <c r="AU57" s="13">
        <v>311094</v>
      </c>
      <c r="AV57" s="13">
        <v>327395</v>
      </c>
      <c r="AW57" s="13">
        <v>323318</v>
      </c>
      <c r="AX57" s="13">
        <v>329920</v>
      </c>
      <c r="AY57" s="13">
        <v>326396</v>
      </c>
      <c r="AZ57" s="13">
        <v>316054</v>
      </c>
      <c r="BA57" s="13">
        <v>292625</v>
      </c>
      <c r="BB57" s="13">
        <v>316095</v>
      </c>
      <c r="BC57" s="13">
        <v>301522</v>
      </c>
      <c r="BD57" s="13">
        <v>293839</v>
      </c>
      <c r="BE57" s="13">
        <v>293978</v>
      </c>
      <c r="BF57" s="13">
        <v>293857</v>
      </c>
      <c r="BG57" s="14">
        <v>298932</v>
      </c>
    </row>
    <row r="58" spans="3:59">
      <c r="C58" s="12" t="s">
        <v>13</v>
      </c>
      <c r="D58" s="13" t="s">
        <v>11</v>
      </c>
      <c r="E58" s="13" t="s">
        <v>11</v>
      </c>
      <c r="F58" s="13" t="s">
        <v>11</v>
      </c>
      <c r="G58" s="13" t="s">
        <v>11</v>
      </c>
      <c r="H58" s="13" t="s">
        <v>11</v>
      </c>
      <c r="I58" s="13" t="s">
        <v>11</v>
      </c>
      <c r="J58" s="13" t="s">
        <v>11</v>
      </c>
      <c r="K58" s="13" t="s">
        <v>11</v>
      </c>
      <c r="L58" s="13" t="s">
        <v>11</v>
      </c>
      <c r="M58" s="13" t="s">
        <v>11</v>
      </c>
      <c r="N58" s="13" t="s">
        <v>11</v>
      </c>
      <c r="O58" s="13">
        <v>37525</v>
      </c>
      <c r="P58" s="13">
        <v>38353</v>
      </c>
      <c r="Q58" s="13">
        <v>42014</v>
      </c>
      <c r="R58" s="13">
        <v>40707</v>
      </c>
      <c r="S58" s="13">
        <v>36469</v>
      </c>
      <c r="T58" s="13">
        <v>36522</v>
      </c>
      <c r="U58" s="13">
        <v>33814</v>
      </c>
      <c r="V58" s="13">
        <v>32660</v>
      </c>
      <c r="W58" s="13">
        <v>34484</v>
      </c>
      <c r="X58" s="13">
        <v>32028</v>
      </c>
      <c r="Y58" s="13">
        <v>25457</v>
      </c>
      <c r="Z58" s="13">
        <v>22814</v>
      </c>
      <c r="AA58" s="13">
        <v>19869</v>
      </c>
      <c r="AB58" s="13">
        <v>20390</v>
      </c>
      <c r="AC58" s="13">
        <v>19396</v>
      </c>
      <c r="AD58" s="13">
        <v>19722</v>
      </c>
      <c r="AE58" s="13">
        <v>19405</v>
      </c>
      <c r="AF58" s="13">
        <v>19482</v>
      </c>
      <c r="AG58" s="13">
        <v>20758</v>
      </c>
      <c r="AH58" s="13">
        <v>19081</v>
      </c>
      <c r="AI58" s="13">
        <v>17891</v>
      </c>
      <c r="AJ58" s="13">
        <v>17124</v>
      </c>
      <c r="AK58" s="13">
        <v>16004</v>
      </c>
      <c r="AL58" s="13">
        <v>17587</v>
      </c>
      <c r="AM58" s="13">
        <v>17666</v>
      </c>
      <c r="AN58" s="13">
        <v>16493</v>
      </c>
      <c r="AO58" s="13">
        <v>17434</v>
      </c>
      <c r="AP58" s="13">
        <v>16016</v>
      </c>
      <c r="AQ58" s="13">
        <v>16356</v>
      </c>
      <c r="AR58" s="13">
        <v>17418</v>
      </c>
      <c r="AS58" s="13">
        <v>15984</v>
      </c>
      <c r="AT58" s="13">
        <v>15232</v>
      </c>
      <c r="AU58" s="13">
        <v>15739</v>
      </c>
      <c r="AV58" s="13">
        <v>15416</v>
      </c>
      <c r="AW58" s="13">
        <v>15022</v>
      </c>
      <c r="AX58" s="13">
        <v>14327</v>
      </c>
      <c r="AY58" s="13">
        <v>13623</v>
      </c>
      <c r="AZ58" s="13">
        <v>13322</v>
      </c>
      <c r="BA58" s="13">
        <v>10986</v>
      </c>
      <c r="BB58" s="13">
        <v>11243</v>
      </c>
      <c r="BC58" s="13">
        <v>10320</v>
      </c>
      <c r="BD58" s="13">
        <v>9162</v>
      </c>
      <c r="BE58" s="13">
        <v>7882</v>
      </c>
      <c r="BF58" s="13">
        <v>7698</v>
      </c>
      <c r="BG58" s="14">
        <v>6711</v>
      </c>
    </row>
    <row r="59" spans="3:59">
      <c r="C59" s="12" t="s">
        <v>14</v>
      </c>
      <c r="D59" s="13" t="s">
        <v>11</v>
      </c>
      <c r="E59" s="13" t="s">
        <v>11</v>
      </c>
      <c r="F59" s="13" t="s">
        <v>11</v>
      </c>
      <c r="G59" s="13" t="s">
        <v>11</v>
      </c>
      <c r="H59" s="13" t="s">
        <v>11</v>
      </c>
      <c r="I59" s="13" t="s">
        <v>11</v>
      </c>
      <c r="J59" s="13" t="s">
        <v>11</v>
      </c>
      <c r="K59" s="13" t="s">
        <v>11</v>
      </c>
      <c r="L59" s="13" t="s">
        <v>11</v>
      </c>
      <c r="M59" s="13" t="s">
        <v>11</v>
      </c>
      <c r="N59" s="13" t="s">
        <v>11</v>
      </c>
      <c r="O59" s="13">
        <v>37829</v>
      </c>
      <c r="P59" s="13">
        <v>39454</v>
      </c>
      <c r="Q59" s="13">
        <v>41288</v>
      </c>
      <c r="R59" s="13">
        <v>40239</v>
      </c>
      <c r="S59" s="13">
        <v>38541</v>
      </c>
      <c r="T59" s="13">
        <v>43968</v>
      </c>
      <c r="U59" s="13">
        <v>45992</v>
      </c>
      <c r="V59" s="13">
        <v>43937</v>
      </c>
      <c r="W59" s="13">
        <v>44754</v>
      </c>
      <c r="X59" s="13">
        <v>45699</v>
      </c>
      <c r="Y59" s="13">
        <v>41733</v>
      </c>
      <c r="Z59" s="13">
        <v>41209</v>
      </c>
      <c r="AA59" s="13">
        <v>33342</v>
      </c>
      <c r="AB59" s="13">
        <v>30511</v>
      </c>
      <c r="AC59" s="13">
        <v>28888</v>
      </c>
      <c r="AD59" s="13">
        <v>29209</v>
      </c>
      <c r="AE59" s="13">
        <v>30009</v>
      </c>
      <c r="AF59" s="13">
        <v>28059</v>
      </c>
      <c r="AG59" s="13">
        <v>27385</v>
      </c>
      <c r="AH59" s="13">
        <v>44031</v>
      </c>
      <c r="AI59" s="13">
        <v>43636</v>
      </c>
      <c r="AJ59" s="13">
        <v>39453</v>
      </c>
      <c r="AK59" s="13">
        <v>39636</v>
      </c>
      <c r="AL59" s="13">
        <v>42232</v>
      </c>
      <c r="AM59" s="13">
        <v>48376</v>
      </c>
      <c r="AN59" s="13">
        <v>49436</v>
      </c>
      <c r="AO59" s="13">
        <v>50361</v>
      </c>
      <c r="AP59" s="13">
        <v>45289</v>
      </c>
      <c r="AQ59" s="13">
        <v>46729</v>
      </c>
      <c r="AR59" s="13">
        <v>60219</v>
      </c>
      <c r="AS59" s="13">
        <v>59029</v>
      </c>
      <c r="AT59" s="13">
        <v>58516</v>
      </c>
      <c r="AU59" s="13">
        <v>57590</v>
      </c>
      <c r="AV59" s="13">
        <v>58540</v>
      </c>
      <c r="AW59" s="13">
        <v>57197</v>
      </c>
      <c r="AX59" s="13">
        <v>58973</v>
      </c>
      <c r="AY59" s="13">
        <v>56965</v>
      </c>
      <c r="AZ59" s="13">
        <v>54942</v>
      </c>
      <c r="BA59" s="13">
        <v>51695</v>
      </c>
      <c r="BB59" s="13">
        <v>66923</v>
      </c>
      <c r="BC59" s="13">
        <v>64157</v>
      </c>
      <c r="BD59" s="13">
        <v>54943</v>
      </c>
      <c r="BE59" s="13">
        <v>55958</v>
      </c>
      <c r="BF59" s="13">
        <v>54076</v>
      </c>
      <c r="BG59" s="14">
        <v>55163</v>
      </c>
    </row>
    <row r="60" spans="3:59">
      <c r="C60" s="12" t="s">
        <v>15</v>
      </c>
      <c r="D60" s="13" t="s">
        <v>11</v>
      </c>
      <c r="E60" s="13" t="s">
        <v>11</v>
      </c>
      <c r="F60" s="13" t="s">
        <v>11</v>
      </c>
      <c r="G60" s="13" t="s">
        <v>11</v>
      </c>
      <c r="H60" s="13" t="s">
        <v>11</v>
      </c>
      <c r="I60" s="13" t="s">
        <v>11</v>
      </c>
      <c r="J60" s="13" t="s">
        <v>11</v>
      </c>
      <c r="K60" s="13" t="s">
        <v>11</v>
      </c>
      <c r="L60" s="13" t="s">
        <v>11</v>
      </c>
      <c r="M60" s="13" t="s">
        <v>11</v>
      </c>
      <c r="N60" s="13" t="s">
        <v>11</v>
      </c>
      <c r="O60" s="13">
        <v>6532</v>
      </c>
      <c r="P60" s="13">
        <v>6964</v>
      </c>
      <c r="Q60" s="13">
        <v>8016</v>
      </c>
      <c r="R60" s="13">
        <v>9988</v>
      </c>
      <c r="S60" s="13">
        <v>11067</v>
      </c>
      <c r="T60" s="13">
        <v>12538</v>
      </c>
      <c r="U60" s="13">
        <v>14531</v>
      </c>
      <c r="V60" s="13">
        <v>14623</v>
      </c>
      <c r="W60" s="13">
        <v>14126</v>
      </c>
      <c r="X60" s="13">
        <v>13934</v>
      </c>
      <c r="Y60" s="13">
        <v>12581</v>
      </c>
      <c r="Z60" s="13">
        <v>11777</v>
      </c>
      <c r="AA60" s="13">
        <v>10957</v>
      </c>
      <c r="AB60" s="13">
        <v>11152</v>
      </c>
      <c r="AC60" s="13">
        <v>10614</v>
      </c>
      <c r="AD60" s="13">
        <v>10480</v>
      </c>
      <c r="AE60" s="13">
        <v>10420</v>
      </c>
      <c r="AF60" s="13">
        <v>10402</v>
      </c>
      <c r="AG60" s="13">
        <v>11135</v>
      </c>
      <c r="AH60" s="13">
        <v>7772</v>
      </c>
      <c r="AI60" s="13">
        <v>7398</v>
      </c>
      <c r="AJ60" s="13">
        <v>7010</v>
      </c>
      <c r="AK60" s="13">
        <v>7031</v>
      </c>
      <c r="AL60" s="13">
        <v>6283</v>
      </c>
      <c r="AM60" s="13">
        <v>7800</v>
      </c>
      <c r="AN60" s="13">
        <v>8404</v>
      </c>
      <c r="AO60" s="13">
        <v>8697</v>
      </c>
      <c r="AP60" s="13">
        <v>8763</v>
      </c>
      <c r="AQ60" s="13">
        <v>9869</v>
      </c>
      <c r="AR60" s="13">
        <v>9149</v>
      </c>
      <c r="AS60" s="13">
        <v>8080</v>
      </c>
      <c r="AT60" s="13">
        <v>8019</v>
      </c>
      <c r="AU60" s="13">
        <v>8638</v>
      </c>
      <c r="AV60" s="13">
        <v>8933</v>
      </c>
      <c r="AW60" s="13">
        <v>7945</v>
      </c>
      <c r="AX60" s="13">
        <v>7920</v>
      </c>
      <c r="AY60" s="13">
        <v>7595</v>
      </c>
      <c r="AZ60" s="13">
        <v>7183</v>
      </c>
      <c r="BA60" s="13">
        <v>6145</v>
      </c>
      <c r="BB60" s="13">
        <v>7570</v>
      </c>
      <c r="BC60" s="13">
        <v>7068</v>
      </c>
      <c r="BD60" s="13">
        <v>5865</v>
      </c>
      <c r="BE60" s="13">
        <v>5699</v>
      </c>
      <c r="BF60" s="13">
        <v>4909</v>
      </c>
      <c r="BG60" s="14">
        <v>5066</v>
      </c>
    </row>
    <row r="61" spans="3:59">
      <c r="C61" s="12" t="s">
        <v>16</v>
      </c>
      <c r="D61" s="13" t="s">
        <v>11</v>
      </c>
      <c r="E61" s="13" t="s">
        <v>11</v>
      </c>
      <c r="F61" s="13" t="s">
        <v>11</v>
      </c>
      <c r="G61" s="13" t="s">
        <v>11</v>
      </c>
      <c r="H61" s="13" t="s">
        <v>11</v>
      </c>
      <c r="I61" s="13" t="s">
        <v>11</v>
      </c>
      <c r="J61" s="13" t="s">
        <v>11</v>
      </c>
      <c r="K61" s="13" t="s">
        <v>11</v>
      </c>
      <c r="L61" s="13" t="s">
        <v>11</v>
      </c>
      <c r="M61" s="13" t="s">
        <v>11</v>
      </c>
      <c r="N61" s="13" t="s">
        <v>11</v>
      </c>
      <c r="O61" s="13">
        <v>44064</v>
      </c>
      <c r="P61" s="13">
        <v>46755</v>
      </c>
      <c r="Q61" s="13">
        <v>47099</v>
      </c>
      <c r="R61" s="13">
        <v>47129</v>
      </c>
      <c r="S61" s="13">
        <v>42948</v>
      </c>
      <c r="T61" s="13">
        <v>45092</v>
      </c>
      <c r="U61" s="13">
        <v>46172</v>
      </c>
      <c r="V61" s="13">
        <v>47442</v>
      </c>
      <c r="W61" s="13">
        <v>48497</v>
      </c>
      <c r="X61" s="13">
        <v>45795</v>
      </c>
      <c r="Y61" s="13">
        <v>40480</v>
      </c>
      <c r="Z61" s="13">
        <v>36205</v>
      </c>
      <c r="AA61" s="13">
        <v>34917</v>
      </c>
      <c r="AB61" s="13">
        <v>32195</v>
      </c>
      <c r="AC61" s="13">
        <v>33735</v>
      </c>
      <c r="AD61" s="13">
        <v>35014</v>
      </c>
      <c r="AE61" s="13">
        <v>35128</v>
      </c>
      <c r="AF61" s="13">
        <v>36079</v>
      </c>
      <c r="AG61" s="13">
        <v>38141</v>
      </c>
      <c r="AH61" s="13">
        <v>30085</v>
      </c>
      <c r="AI61" s="13">
        <v>29412</v>
      </c>
      <c r="AJ61" s="13">
        <v>29356</v>
      </c>
      <c r="AK61" s="13">
        <v>29385</v>
      </c>
      <c r="AL61" s="13">
        <v>30865</v>
      </c>
      <c r="AM61" s="13">
        <v>33996</v>
      </c>
      <c r="AN61" s="13">
        <v>33646</v>
      </c>
      <c r="AO61" s="13">
        <v>35911</v>
      </c>
      <c r="AP61" s="13">
        <v>37260</v>
      </c>
      <c r="AQ61" s="13">
        <v>37974</v>
      </c>
      <c r="AR61" s="13">
        <v>39187</v>
      </c>
      <c r="AS61" s="13">
        <v>39932</v>
      </c>
      <c r="AT61" s="13">
        <v>39368</v>
      </c>
      <c r="AU61" s="13">
        <v>38617</v>
      </c>
      <c r="AV61" s="13">
        <v>43573</v>
      </c>
      <c r="AW61" s="13">
        <v>44574</v>
      </c>
      <c r="AX61" s="13">
        <v>45406</v>
      </c>
      <c r="AY61" s="13">
        <v>46324</v>
      </c>
      <c r="AZ61" s="13">
        <v>46807</v>
      </c>
      <c r="BA61" s="13">
        <v>42326</v>
      </c>
      <c r="BB61" s="13">
        <v>42447</v>
      </c>
      <c r="BC61" s="13">
        <v>41913</v>
      </c>
      <c r="BD61" s="13">
        <v>40428</v>
      </c>
      <c r="BE61" s="13">
        <v>40947</v>
      </c>
      <c r="BF61" s="13">
        <v>40880</v>
      </c>
      <c r="BG61" s="14">
        <v>44835</v>
      </c>
    </row>
    <row r="62" spans="3:59">
      <c r="C62" s="12" t="s">
        <v>17</v>
      </c>
      <c r="D62" s="13" t="s">
        <v>11</v>
      </c>
      <c r="E62" s="13" t="s">
        <v>11</v>
      </c>
      <c r="F62" s="13" t="s">
        <v>11</v>
      </c>
      <c r="G62" s="13" t="s">
        <v>11</v>
      </c>
      <c r="H62" s="13" t="s">
        <v>11</v>
      </c>
      <c r="I62" s="13" t="s">
        <v>11</v>
      </c>
      <c r="J62" s="13" t="s">
        <v>11</v>
      </c>
      <c r="K62" s="13" t="s">
        <v>11</v>
      </c>
      <c r="L62" s="13" t="s">
        <v>11</v>
      </c>
      <c r="M62" s="13" t="s">
        <v>11</v>
      </c>
      <c r="N62" s="13" t="s">
        <v>11</v>
      </c>
      <c r="O62" s="13">
        <v>3354</v>
      </c>
      <c r="P62" s="13">
        <v>3575</v>
      </c>
      <c r="Q62" s="13">
        <v>4061</v>
      </c>
      <c r="R62" s="13">
        <v>3585</v>
      </c>
      <c r="S62" s="13">
        <v>3478</v>
      </c>
      <c r="T62" s="13">
        <v>3745</v>
      </c>
      <c r="U62" s="13">
        <v>3756</v>
      </c>
      <c r="V62" s="13">
        <v>3693</v>
      </c>
      <c r="W62" s="13">
        <v>3480</v>
      </c>
      <c r="X62" s="13">
        <v>3518</v>
      </c>
      <c r="Y62" s="13">
        <v>3017</v>
      </c>
      <c r="Z62" s="13">
        <v>2933</v>
      </c>
      <c r="AA62" s="13">
        <v>1998</v>
      </c>
      <c r="AB62" s="13">
        <v>1912</v>
      </c>
      <c r="AC62" s="13">
        <v>1914</v>
      </c>
      <c r="AD62" s="13">
        <v>1684</v>
      </c>
      <c r="AE62" s="13">
        <v>1519</v>
      </c>
      <c r="AF62" s="13">
        <v>1332</v>
      </c>
      <c r="AG62" s="13">
        <v>1233</v>
      </c>
      <c r="AH62" s="13">
        <v>1431</v>
      </c>
      <c r="AI62" s="13">
        <v>1499</v>
      </c>
      <c r="AJ62" s="13">
        <v>1401</v>
      </c>
      <c r="AK62" s="13">
        <v>1881</v>
      </c>
      <c r="AL62" s="13">
        <v>2206</v>
      </c>
      <c r="AM62" s="13">
        <v>3184</v>
      </c>
      <c r="AN62" s="13">
        <v>3203</v>
      </c>
      <c r="AO62" s="13">
        <v>3310</v>
      </c>
      <c r="AP62" s="13">
        <v>3862</v>
      </c>
      <c r="AQ62" s="13">
        <v>4018</v>
      </c>
      <c r="AR62" s="13">
        <v>5243</v>
      </c>
      <c r="AS62" s="13">
        <v>5326</v>
      </c>
      <c r="AT62" s="13">
        <v>5587</v>
      </c>
      <c r="AU62" s="13">
        <v>4510</v>
      </c>
      <c r="AV62" s="13">
        <v>3452</v>
      </c>
      <c r="AW62" s="13">
        <v>3361</v>
      </c>
      <c r="AX62" s="13">
        <v>3391</v>
      </c>
      <c r="AY62" s="13">
        <v>3198</v>
      </c>
      <c r="AZ62" s="13">
        <v>3562</v>
      </c>
      <c r="BA62" s="13">
        <v>3237</v>
      </c>
      <c r="BB62" s="13">
        <v>3766</v>
      </c>
      <c r="BC62" s="13">
        <v>3715</v>
      </c>
      <c r="BD62" s="13">
        <v>2877</v>
      </c>
      <c r="BE62" s="13">
        <v>2974</v>
      </c>
      <c r="BF62" s="13">
        <v>2344</v>
      </c>
      <c r="BG62" s="14">
        <v>2088</v>
      </c>
    </row>
    <row r="63" spans="3:59">
      <c r="C63" s="12" t="s">
        <v>18</v>
      </c>
      <c r="D63" s="13" t="s">
        <v>11</v>
      </c>
      <c r="E63" s="13" t="s">
        <v>11</v>
      </c>
      <c r="F63" s="13" t="s">
        <v>11</v>
      </c>
      <c r="G63" s="13" t="s">
        <v>11</v>
      </c>
      <c r="H63" s="13" t="s">
        <v>11</v>
      </c>
      <c r="I63" s="13" t="s">
        <v>11</v>
      </c>
      <c r="J63" s="13" t="s">
        <v>11</v>
      </c>
      <c r="K63" s="13" t="s">
        <v>11</v>
      </c>
      <c r="L63" s="13" t="s">
        <v>11</v>
      </c>
      <c r="M63" s="13" t="s">
        <v>11</v>
      </c>
      <c r="N63" s="13" t="s">
        <v>11</v>
      </c>
      <c r="O63" s="13">
        <v>18177</v>
      </c>
      <c r="P63" s="13">
        <v>18783</v>
      </c>
      <c r="Q63" s="13">
        <v>20071</v>
      </c>
      <c r="R63" s="13">
        <v>19524</v>
      </c>
      <c r="S63" s="13">
        <v>19471</v>
      </c>
      <c r="T63" s="13">
        <v>20514</v>
      </c>
      <c r="U63" s="13">
        <v>21004</v>
      </c>
      <c r="V63" s="13">
        <v>21242</v>
      </c>
      <c r="W63" s="13">
        <v>22077</v>
      </c>
      <c r="X63" s="13">
        <v>23196</v>
      </c>
      <c r="Y63" s="13">
        <v>22670</v>
      </c>
      <c r="Z63" s="13">
        <v>24190</v>
      </c>
      <c r="AA63" s="13">
        <v>22410</v>
      </c>
      <c r="AB63" s="13">
        <v>21522</v>
      </c>
      <c r="AC63" s="13">
        <v>21346</v>
      </c>
      <c r="AD63" s="13">
        <v>20175</v>
      </c>
      <c r="AE63" s="13">
        <v>19170</v>
      </c>
      <c r="AF63" s="13">
        <v>18478</v>
      </c>
      <c r="AG63" s="13">
        <v>16952</v>
      </c>
      <c r="AH63" s="13">
        <v>13123</v>
      </c>
      <c r="AI63" s="13">
        <v>13102</v>
      </c>
      <c r="AJ63" s="13">
        <v>12830</v>
      </c>
      <c r="AK63" s="13">
        <v>11569</v>
      </c>
      <c r="AL63" s="13">
        <v>11175</v>
      </c>
      <c r="AM63" s="13">
        <v>12823</v>
      </c>
      <c r="AN63" s="13">
        <v>13098</v>
      </c>
      <c r="AO63" s="13">
        <v>12204</v>
      </c>
      <c r="AP63" s="13">
        <v>11170</v>
      </c>
      <c r="AQ63" s="13">
        <v>11567</v>
      </c>
      <c r="AR63" s="13">
        <v>11629</v>
      </c>
      <c r="AS63" s="13">
        <v>12028</v>
      </c>
      <c r="AT63" s="13">
        <v>12355</v>
      </c>
      <c r="AU63" s="13">
        <v>11722</v>
      </c>
      <c r="AV63" s="13">
        <v>11655</v>
      </c>
      <c r="AW63" s="13">
        <v>11273</v>
      </c>
      <c r="AX63" s="13">
        <v>12675</v>
      </c>
      <c r="AY63" s="13">
        <v>11784</v>
      </c>
      <c r="AZ63" s="13">
        <v>10666</v>
      </c>
      <c r="BA63" s="13">
        <v>9975</v>
      </c>
      <c r="BB63" s="13">
        <v>10223</v>
      </c>
      <c r="BC63" s="13">
        <v>8442</v>
      </c>
      <c r="BD63" s="13">
        <v>7473</v>
      </c>
      <c r="BE63" s="13">
        <v>8134</v>
      </c>
      <c r="BF63" s="13">
        <v>7071</v>
      </c>
      <c r="BG63" s="14">
        <v>6388</v>
      </c>
    </row>
    <row r="64" spans="3:59">
      <c r="C64" s="12" t="s">
        <v>19</v>
      </c>
      <c r="D64" s="13" t="s">
        <v>11</v>
      </c>
      <c r="E64" s="13" t="s">
        <v>11</v>
      </c>
      <c r="F64" s="13" t="s">
        <v>11</v>
      </c>
      <c r="G64" s="13" t="s">
        <v>11</v>
      </c>
      <c r="H64" s="13" t="s">
        <v>11</v>
      </c>
      <c r="I64" s="13" t="s">
        <v>11</v>
      </c>
      <c r="J64" s="13" t="s">
        <v>11</v>
      </c>
      <c r="K64" s="13" t="s">
        <v>11</v>
      </c>
      <c r="L64" s="13" t="s">
        <v>11</v>
      </c>
      <c r="M64" s="13" t="s">
        <v>11</v>
      </c>
      <c r="N64" s="13" t="s">
        <v>11</v>
      </c>
      <c r="O64" s="13">
        <v>3113</v>
      </c>
      <c r="P64" s="13">
        <v>3125</v>
      </c>
      <c r="Q64" s="13">
        <v>4748</v>
      </c>
      <c r="R64" s="13">
        <v>5703</v>
      </c>
      <c r="S64" s="13">
        <v>5344</v>
      </c>
      <c r="T64" s="13">
        <v>5622</v>
      </c>
      <c r="U64" s="13">
        <v>5787</v>
      </c>
      <c r="V64" s="13">
        <v>5492</v>
      </c>
      <c r="W64" s="13">
        <v>7083</v>
      </c>
      <c r="X64" s="13">
        <v>6977</v>
      </c>
      <c r="Y64" s="13">
        <v>5919</v>
      </c>
      <c r="Z64" s="13">
        <v>5665</v>
      </c>
      <c r="AA64" s="13">
        <v>5629</v>
      </c>
      <c r="AB64" s="13">
        <v>5948</v>
      </c>
      <c r="AC64" s="13">
        <v>5922</v>
      </c>
      <c r="AD64" s="13">
        <v>5490</v>
      </c>
      <c r="AE64" s="13">
        <v>5925</v>
      </c>
      <c r="AF64" s="13">
        <v>6068</v>
      </c>
      <c r="AG64" s="13">
        <v>6771</v>
      </c>
      <c r="AH64" s="13">
        <v>12777</v>
      </c>
      <c r="AI64" s="13">
        <v>12725</v>
      </c>
      <c r="AJ64" s="13">
        <v>12212</v>
      </c>
      <c r="AK64" s="13">
        <v>11629</v>
      </c>
      <c r="AL64" s="13">
        <v>11342</v>
      </c>
      <c r="AM64" s="13">
        <v>11749</v>
      </c>
      <c r="AN64" s="13">
        <v>11218</v>
      </c>
      <c r="AO64" s="13">
        <v>11762</v>
      </c>
      <c r="AP64" s="13">
        <v>12157</v>
      </c>
      <c r="AQ64" s="13">
        <v>11985</v>
      </c>
      <c r="AR64" s="13">
        <v>12495</v>
      </c>
      <c r="AS64" s="13">
        <v>12138</v>
      </c>
      <c r="AT64" s="13">
        <v>12328</v>
      </c>
      <c r="AU64" s="13">
        <v>12368</v>
      </c>
      <c r="AV64" s="13">
        <v>13155</v>
      </c>
      <c r="AW64" s="13">
        <v>13587</v>
      </c>
      <c r="AX64" s="13">
        <v>14260</v>
      </c>
      <c r="AY64" s="13">
        <v>15757</v>
      </c>
      <c r="AZ64" s="13">
        <v>15266</v>
      </c>
      <c r="BA64" s="13">
        <v>14795</v>
      </c>
      <c r="BB64" s="13">
        <v>15793</v>
      </c>
      <c r="BC64" s="13">
        <v>16150</v>
      </c>
      <c r="BD64" s="13">
        <v>21860</v>
      </c>
      <c r="BE64" s="13">
        <v>22069</v>
      </c>
      <c r="BF64" s="13">
        <v>22884</v>
      </c>
      <c r="BG64" s="14">
        <v>22527</v>
      </c>
    </row>
    <row r="65" spans="3:59">
      <c r="C65" s="12" t="s">
        <v>20</v>
      </c>
      <c r="D65" s="13" t="s">
        <v>11</v>
      </c>
      <c r="E65" s="13" t="s">
        <v>11</v>
      </c>
      <c r="F65" s="13" t="s">
        <v>11</v>
      </c>
      <c r="G65" s="13" t="s">
        <v>11</v>
      </c>
      <c r="H65" s="13" t="s">
        <v>11</v>
      </c>
      <c r="I65" s="13" t="s">
        <v>11</v>
      </c>
      <c r="J65" s="13" t="s">
        <v>11</v>
      </c>
      <c r="K65" s="13" t="s">
        <v>11</v>
      </c>
      <c r="L65" s="13" t="s">
        <v>11</v>
      </c>
      <c r="M65" s="13" t="s">
        <v>11</v>
      </c>
      <c r="N65" s="13" t="s">
        <v>11</v>
      </c>
      <c r="O65" s="13">
        <v>20620</v>
      </c>
      <c r="P65" s="13">
        <v>22726</v>
      </c>
      <c r="Q65" s="13">
        <v>24660</v>
      </c>
      <c r="R65" s="13">
        <v>26616</v>
      </c>
      <c r="S65" s="13">
        <v>26326</v>
      </c>
      <c r="T65" s="13">
        <v>28186</v>
      </c>
      <c r="U65" s="13">
        <v>28377</v>
      </c>
      <c r="V65" s="13">
        <v>28538</v>
      </c>
      <c r="W65" s="13">
        <v>29507</v>
      </c>
      <c r="X65" s="13">
        <v>29631</v>
      </c>
      <c r="Y65" s="13">
        <v>29036</v>
      </c>
      <c r="Z65" s="13">
        <v>27301</v>
      </c>
      <c r="AA65" s="13">
        <v>23654</v>
      </c>
      <c r="AB65" s="13">
        <v>22218</v>
      </c>
      <c r="AC65" s="13">
        <v>21944</v>
      </c>
      <c r="AD65" s="13">
        <v>20787</v>
      </c>
      <c r="AE65" s="13">
        <v>20327</v>
      </c>
      <c r="AF65" s="13">
        <v>20671</v>
      </c>
      <c r="AG65" s="13">
        <v>21039</v>
      </c>
      <c r="AH65" s="13">
        <v>19205</v>
      </c>
      <c r="AI65" s="13">
        <v>18860</v>
      </c>
      <c r="AJ65" s="13">
        <v>18938</v>
      </c>
      <c r="AK65" s="13">
        <v>18882</v>
      </c>
      <c r="AL65" s="13">
        <v>18488</v>
      </c>
      <c r="AM65" s="13">
        <v>21546</v>
      </c>
      <c r="AN65" s="13">
        <v>21267</v>
      </c>
      <c r="AO65" s="13">
        <v>21093</v>
      </c>
      <c r="AP65" s="13">
        <v>20782</v>
      </c>
      <c r="AQ65" s="13">
        <v>20188</v>
      </c>
      <c r="AR65" s="13">
        <v>20486</v>
      </c>
      <c r="AS65" s="13">
        <v>20576</v>
      </c>
      <c r="AT65" s="13">
        <v>20233</v>
      </c>
      <c r="AU65" s="13">
        <v>19290</v>
      </c>
      <c r="AV65" s="13">
        <v>20477</v>
      </c>
      <c r="AW65" s="13">
        <v>19464</v>
      </c>
      <c r="AX65" s="13">
        <v>18770</v>
      </c>
      <c r="AY65" s="13">
        <v>17568</v>
      </c>
      <c r="AZ65" s="13">
        <v>17197</v>
      </c>
      <c r="BA65" s="13">
        <v>14249</v>
      </c>
      <c r="BB65" s="13">
        <v>15919</v>
      </c>
      <c r="BC65" s="13">
        <v>14001</v>
      </c>
      <c r="BD65" s="13">
        <v>11600</v>
      </c>
      <c r="BE65" s="13">
        <v>11015</v>
      </c>
      <c r="BF65" s="13">
        <v>10857</v>
      </c>
      <c r="BG65" s="14">
        <v>10114</v>
      </c>
    </row>
    <row r="66" spans="3:59">
      <c r="C66" s="12" t="s">
        <v>21</v>
      </c>
      <c r="D66" s="13" t="s">
        <v>11</v>
      </c>
      <c r="E66" s="13" t="s">
        <v>11</v>
      </c>
      <c r="F66" s="13" t="s">
        <v>11</v>
      </c>
      <c r="G66" s="13" t="s">
        <v>11</v>
      </c>
      <c r="H66" s="13" t="s">
        <v>11</v>
      </c>
      <c r="I66" s="13" t="s">
        <v>11</v>
      </c>
      <c r="J66" s="13" t="s">
        <v>11</v>
      </c>
      <c r="K66" s="13" t="s">
        <v>11</v>
      </c>
      <c r="L66" s="13" t="s">
        <v>11</v>
      </c>
      <c r="M66" s="13" t="s">
        <v>11</v>
      </c>
      <c r="N66" s="13" t="s">
        <v>11</v>
      </c>
      <c r="O66" s="13">
        <v>23937</v>
      </c>
      <c r="P66" s="13">
        <v>25792</v>
      </c>
      <c r="Q66" s="13">
        <v>29327</v>
      </c>
      <c r="R66" s="13">
        <v>29292</v>
      </c>
      <c r="S66" s="13">
        <v>26046</v>
      </c>
      <c r="T66" s="13">
        <v>30197</v>
      </c>
      <c r="U66" s="13">
        <v>26464</v>
      </c>
      <c r="V66" s="13">
        <v>25085</v>
      </c>
      <c r="W66" s="13">
        <v>25312</v>
      </c>
      <c r="X66" s="13">
        <v>25021</v>
      </c>
      <c r="Y66" s="13">
        <v>21395</v>
      </c>
      <c r="Z66" s="13">
        <v>21197</v>
      </c>
      <c r="AA66" s="13">
        <v>13029</v>
      </c>
      <c r="AB66" s="13">
        <v>12181</v>
      </c>
      <c r="AC66" s="13">
        <v>11801</v>
      </c>
      <c r="AD66" s="13">
        <v>11860</v>
      </c>
      <c r="AE66" s="13">
        <v>11474</v>
      </c>
      <c r="AF66" s="13">
        <v>12126</v>
      </c>
      <c r="AG66" s="13">
        <v>12303</v>
      </c>
      <c r="AH66" s="13">
        <v>12467</v>
      </c>
      <c r="AI66" s="13">
        <v>12189</v>
      </c>
      <c r="AJ66" s="13">
        <v>11708</v>
      </c>
      <c r="AK66" s="13">
        <v>11509</v>
      </c>
      <c r="AL66" s="13">
        <v>12234</v>
      </c>
      <c r="AM66" s="13">
        <v>16000</v>
      </c>
      <c r="AN66" s="13">
        <v>16383</v>
      </c>
      <c r="AO66" s="13">
        <v>14727</v>
      </c>
      <c r="AP66" s="13">
        <v>13595</v>
      </c>
      <c r="AQ66" s="13">
        <v>12784</v>
      </c>
      <c r="AR66" s="13">
        <v>14900</v>
      </c>
      <c r="AS66" s="13">
        <v>14674</v>
      </c>
      <c r="AT66" s="13">
        <v>13636</v>
      </c>
      <c r="AU66" s="13">
        <v>14229</v>
      </c>
      <c r="AV66" s="13">
        <v>14903</v>
      </c>
      <c r="AW66" s="13">
        <v>14568</v>
      </c>
      <c r="AX66" s="13">
        <v>13813</v>
      </c>
      <c r="AY66" s="13">
        <v>12035</v>
      </c>
      <c r="AZ66" s="13">
        <v>10549</v>
      </c>
      <c r="BA66" s="13">
        <v>8626</v>
      </c>
      <c r="BB66" s="13">
        <v>8560</v>
      </c>
      <c r="BC66" s="13">
        <v>8089</v>
      </c>
      <c r="BD66" s="13">
        <v>5581</v>
      </c>
      <c r="BE66" s="13">
        <v>4725</v>
      </c>
      <c r="BF66" s="13">
        <v>4361</v>
      </c>
      <c r="BG66" s="14">
        <v>4139</v>
      </c>
    </row>
    <row r="67" spans="3:59">
      <c r="C67" s="12" t="s">
        <v>22</v>
      </c>
      <c r="D67" s="13" t="s">
        <v>11</v>
      </c>
      <c r="E67" s="13" t="s">
        <v>11</v>
      </c>
      <c r="F67" s="13" t="s">
        <v>11</v>
      </c>
      <c r="G67" s="13" t="s">
        <v>11</v>
      </c>
      <c r="H67" s="13" t="s">
        <v>11</v>
      </c>
      <c r="I67" s="13" t="s">
        <v>11</v>
      </c>
      <c r="J67" s="13" t="s">
        <v>11</v>
      </c>
      <c r="K67" s="13" t="s">
        <v>11</v>
      </c>
      <c r="L67" s="13" t="s">
        <v>11</v>
      </c>
      <c r="M67" s="13" t="s">
        <v>11</v>
      </c>
      <c r="N67" s="13" t="s">
        <v>11</v>
      </c>
      <c r="O67" s="13">
        <v>5370</v>
      </c>
      <c r="P67" s="13">
        <v>5507</v>
      </c>
      <c r="Q67" s="13">
        <v>6103</v>
      </c>
      <c r="R67" s="13">
        <v>5771</v>
      </c>
      <c r="S67" s="13">
        <v>5686</v>
      </c>
      <c r="T67" s="13">
        <v>5966</v>
      </c>
      <c r="U67" s="13">
        <v>6014</v>
      </c>
      <c r="V67" s="13">
        <v>6276</v>
      </c>
      <c r="W67" s="13">
        <v>6369</v>
      </c>
      <c r="X67" s="13">
        <v>6257</v>
      </c>
      <c r="Y67" s="13">
        <v>5875</v>
      </c>
      <c r="Z67" s="13">
        <v>5665</v>
      </c>
      <c r="AA67" s="13">
        <v>4802</v>
      </c>
      <c r="AB67" s="13">
        <v>4769</v>
      </c>
      <c r="AC67" s="13">
        <v>4631</v>
      </c>
      <c r="AD67" s="13">
        <v>4533</v>
      </c>
      <c r="AE67" s="13">
        <v>4500</v>
      </c>
      <c r="AF67" s="13">
        <v>4539</v>
      </c>
      <c r="AG67" s="13">
        <v>4363</v>
      </c>
      <c r="AH67" s="13">
        <v>2760</v>
      </c>
      <c r="AI67" s="13">
        <v>2468</v>
      </c>
      <c r="AJ67" s="13">
        <v>2441</v>
      </c>
      <c r="AK67" s="13">
        <v>2271</v>
      </c>
      <c r="AL67" s="13">
        <v>1738</v>
      </c>
      <c r="AM67" s="13">
        <v>4339</v>
      </c>
      <c r="AN67" s="13">
        <v>4549</v>
      </c>
      <c r="AO67" s="13">
        <v>4854</v>
      </c>
      <c r="AP67" s="13">
        <v>4692</v>
      </c>
      <c r="AQ67" s="13">
        <v>4688</v>
      </c>
      <c r="AR67" s="13">
        <v>3807</v>
      </c>
      <c r="AS67" s="13">
        <v>4082</v>
      </c>
      <c r="AT67" s="13">
        <v>3805</v>
      </c>
      <c r="AU67" s="13">
        <v>3675</v>
      </c>
      <c r="AV67" s="13">
        <v>3986</v>
      </c>
      <c r="AW67" s="13">
        <v>3744</v>
      </c>
      <c r="AX67" s="13">
        <v>3917</v>
      </c>
      <c r="AY67" s="13">
        <v>3805</v>
      </c>
      <c r="AZ67" s="13">
        <v>4967</v>
      </c>
      <c r="BA67" s="13">
        <v>4376</v>
      </c>
      <c r="BB67" s="13">
        <v>4868</v>
      </c>
      <c r="BC67" s="13">
        <v>4662</v>
      </c>
      <c r="BD67" s="13">
        <v>2122</v>
      </c>
      <c r="BE67" s="13">
        <v>2092</v>
      </c>
      <c r="BF67" s="13">
        <v>2033</v>
      </c>
      <c r="BG67" s="14">
        <v>2137</v>
      </c>
    </row>
    <row r="68" spans="3:59">
      <c r="C68" s="12" t="s">
        <v>23</v>
      </c>
      <c r="D68" s="13" t="s">
        <v>11</v>
      </c>
      <c r="E68" s="13" t="s">
        <v>11</v>
      </c>
      <c r="F68" s="13" t="s">
        <v>11</v>
      </c>
      <c r="G68" s="13" t="s">
        <v>11</v>
      </c>
      <c r="H68" s="13" t="s">
        <v>11</v>
      </c>
      <c r="I68" s="13" t="s">
        <v>11</v>
      </c>
      <c r="J68" s="13" t="s">
        <v>11</v>
      </c>
      <c r="K68" s="13" t="s">
        <v>11</v>
      </c>
      <c r="L68" s="13" t="s">
        <v>11</v>
      </c>
      <c r="M68" s="13" t="s">
        <v>11</v>
      </c>
      <c r="N68" s="13" t="s">
        <v>11</v>
      </c>
      <c r="O68" s="13">
        <v>14519</v>
      </c>
      <c r="P68" s="13">
        <v>15650</v>
      </c>
      <c r="Q68" s="13">
        <v>19919</v>
      </c>
      <c r="R68" s="13">
        <v>20598</v>
      </c>
      <c r="S68" s="13">
        <v>20363</v>
      </c>
      <c r="T68" s="13">
        <v>21542</v>
      </c>
      <c r="U68" s="13">
        <v>22664</v>
      </c>
      <c r="V68" s="13">
        <v>24972</v>
      </c>
      <c r="W68" s="13">
        <v>25429</v>
      </c>
      <c r="X68" s="13">
        <v>27276</v>
      </c>
      <c r="Y68" s="13">
        <v>25766</v>
      </c>
      <c r="Z68" s="13">
        <v>26639</v>
      </c>
      <c r="AA68" s="13">
        <v>26638</v>
      </c>
      <c r="AB68" s="13">
        <v>27800</v>
      </c>
      <c r="AC68" s="13">
        <v>28072</v>
      </c>
      <c r="AD68" s="13">
        <v>29035</v>
      </c>
      <c r="AE68" s="13">
        <v>29159</v>
      </c>
      <c r="AF68" s="13">
        <v>29710</v>
      </c>
      <c r="AG68" s="13">
        <v>30203</v>
      </c>
      <c r="AH68" s="13">
        <v>25772</v>
      </c>
      <c r="AI68" s="13">
        <v>20252</v>
      </c>
      <c r="AJ68" s="13">
        <v>18365</v>
      </c>
      <c r="AK68" s="13">
        <v>18220</v>
      </c>
      <c r="AL68" s="13">
        <v>17177</v>
      </c>
      <c r="AM68" s="13">
        <v>17395</v>
      </c>
      <c r="AN68" s="13">
        <v>17051</v>
      </c>
      <c r="AO68" s="13">
        <v>17129</v>
      </c>
      <c r="AP68" s="13">
        <v>15880</v>
      </c>
      <c r="AQ68" s="13">
        <v>15970</v>
      </c>
      <c r="AR68" s="13">
        <v>16206</v>
      </c>
      <c r="AS68" s="13">
        <v>17356</v>
      </c>
      <c r="AT68" s="13">
        <v>17458</v>
      </c>
      <c r="AU68" s="13">
        <v>17063</v>
      </c>
      <c r="AV68" s="13">
        <v>18267</v>
      </c>
      <c r="AW68" s="13">
        <v>19259</v>
      </c>
      <c r="AX68" s="13">
        <v>20294</v>
      </c>
      <c r="AY68" s="13">
        <v>19822</v>
      </c>
      <c r="AZ68" s="13">
        <v>19372</v>
      </c>
      <c r="BA68" s="13">
        <v>18403</v>
      </c>
      <c r="BB68" s="13">
        <v>19996</v>
      </c>
      <c r="BC68" s="13">
        <v>20129</v>
      </c>
      <c r="BD68" s="13">
        <v>25759</v>
      </c>
      <c r="BE68" s="13">
        <v>28606</v>
      </c>
      <c r="BF68" s="13">
        <v>28623</v>
      </c>
      <c r="BG68" s="14">
        <v>30262</v>
      </c>
    </row>
    <row r="69" spans="3:59">
      <c r="C69" s="12" t="s">
        <v>24</v>
      </c>
      <c r="D69" s="13" t="s">
        <v>11</v>
      </c>
      <c r="E69" s="13" t="s">
        <v>11</v>
      </c>
      <c r="F69" s="13" t="s">
        <v>11</v>
      </c>
      <c r="G69" s="13" t="s">
        <v>11</v>
      </c>
      <c r="H69" s="13" t="s">
        <v>11</v>
      </c>
      <c r="I69" s="13" t="s">
        <v>11</v>
      </c>
      <c r="J69" s="13" t="s">
        <v>11</v>
      </c>
      <c r="K69" s="13" t="s">
        <v>11</v>
      </c>
      <c r="L69" s="13" t="s">
        <v>11</v>
      </c>
      <c r="M69" s="13" t="s">
        <v>11</v>
      </c>
      <c r="N69" s="13" t="s">
        <v>11</v>
      </c>
      <c r="O69" s="13">
        <v>10197</v>
      </c>
      <c r="P69" s="13">
        <v>11120</v>
      </c>
      <c r="Q69" s="13">
        <v>13152</v>
      </c>
      <c r="R69" s="13">
        <v>13021</v>
      </c>
      <c r="S69" s="13">
        <v>12898</v>
      </c>
      <c r="T69" s="13">
        <v>13728</v>
      </c>
      <c r="U69" s="13">
        <v>12903</v>
      </c>
      <c r="V69" s="13">
        <v>12800</v>
      </c>
      <c r="W69" s="13">
        <v>12225</v>
      </c>
      <c r="X69" s="13">
        <v>13660</v>
      </c>
      <c r="Y69" s="13">
        <v>15163</v>
      </c>
      <c r="Z69" s="13">
        <v>14593</v>
      </c>
      <c r="AA69" s="13">
        <v>13051</v>
      </c>
      <c r="AB69" s="13">
        <v>11645</v>
      </c>
      <c r="AC69" s="13">
        <v>10389</v>
      </c>
      <c r="AD69" s="13">
        <v>10541</v>
      </c>
      <c r="AE69" s="13">
        <v>10390</v>
      </c>
      <c r="AF69" s="13">
        <v>10343</v>
      </c>
      <c r="AG69" s="13">
        <v>11377</v>
      </c>
      <c r="AH69" s="13">
        <v>10587</v>
      </c>
      <c r="AI69" s="13">
        <v>9751</v>
      </c>
      <c r="AJ69" s="13">
        <v>9866</v>
      </c>
      <c r="AK69" s="13">
        <v>9843</v>
      </c>
      <c r="AL69" s="13">
        <v>9739</v>
      </c>
      <c r="AM69" s="13">
        <v>11593</v>
      </c>
      <c r="AN69" s="13">
        <v>11219</v>
      </c>
      <c r="AO69" s="13">
        <v>11476</v>
      </c>
      <c r="AP69" s="13">
        <v>11819</v>
      </c>
      <c r="AQ69" s="13">
        <v>12477</v>
      </c>
      <c r="AR69" s="13">
        <v>11774</v>
      </c>
      <c r="AS69" s="13">
        <v>11435</v>
      </c>
      <c r="AT69" s="13">
        <v>10805</v>
      </c>
      <c r="AU69" s="13">
        <v>9879</v>
      </c>
      <c r="AV69" s="13">
        <v>10260</v>
      </c>
      <c r="AW69" s="13">
        <v>9458</v>
      </c>
      <c r="AX69" s="13">
        <v>8727</v>
      </c>
      <c r="AY69" s="13">
        <v>7736</v>
      </c>
      <c r="AZ69" s="13">
        <v>7124</v>
      </c>
      <c r="BA69" s="13">
        <v>6067</v>
      </c>
      <c r="BB69" s="13">
        <v>7075</v>
      </c>
      <c r="BC69" s="13">
        <v>5648</v>
      </c>
      <c r="BD69" s="13">
        <v>5117</v>
      </c>
      <c r="BE69" s="13">
        <v>4348</v>
      </c>
      <c r="BF69" s="13">
        <v>3682</v>
      </c>
      <c r="BG69" s="14">
        <v>3304</v>
      </c>
    </row>
    <row r="70" spans="3:59">
      <c r="C70" s="12" t="s">
        <v>25</v>
      </c>
      <c r="D70" s="13" t="s">
        <v>11</v>
      </c>
      <c r="E70" s="13" t="s">
        <v>11</v>
      </c>
      <c r="F70" s="13" t="s">
        <v>11</v>
      </c>
      <c r="G70" s="13" t="s">
        <v>11</v>
      </c>
      <c r="H70" s="13" t="s">
        <v>11</v>
      </c>
      <c r="I70" s="13" t="s">
        <v>11</v>
      </c>
      <c r="J70" s="13" t="s">
        <v>11</v>
      </c>
      <c r="K70" s="13" t="s">
        <v>11</v>
      </c>
      <c r="L70" s="13" t="s">
        <v>11</v>
      </c>
      <c r="M70" s="13" t="s">
        <v>11</v>
      </c>
      <c r="N70" s="13" t="s">
        <v>11</v>
      </c>
      <c r="O70" s="13">
        <v>167930</v>
      </c>
      <c r="P70" s="13">
        <v>169120</v>
      </c>
      <c r="Q70" s="13">
        <v>172131</v>
      </c>
      <c r="R70" s="13">
        <v>166969</v>
      </c>
      <c r="S70" s="13">
        <v>157395</v>
      </c>
      <c r="T70" s="13">
        <v>162132</v>
      </c>
      <c r="U70" s="13">
        <v>191940</v>
      </c>
      <c r="V70" s="13">
        <v>183391</v>
      </c>
      <c r="W70" s="13">
        <v>212804</v>
      </c>
      <c r="X70" s="13">
        <v>185046</v>
      </c>
      <c r="Y70" s="13">
        <v>162475</v>
      </c>
      <c r="Z70" s="13">
        <v>158647</v>
      </c>
      <c r="AA70" s="13">
        <v>155624</v>
      </c>
      <c r="AB70" s="13">
        <v>151408</v>
      </c>
      <c r="AC70" s="13">
        <v>152304</v>
      </c>
      <c r="AD70" s="13">
        <v>151307</v>
      </c>
      <c r="AE70" s="13">
        <v>154330</v>
      </c>
      <c r="AF70" s="13">
        <v>151806</v>
      </c>
      <c r="AG70" s="13">
        <v>147137</v>
      </c>
      <c r="AH70" s="13">
        <v>129118</v>
      </c>
      <c r="AI70" s="13">
        <v>132874</v>
      </c>
      <c r="AJ70" s="13">
        <v>130056</v>
      </c>
      <c r="AK70" s="13">
        <v>125802</v>
      </c>
      <c r="AL70" s="13">
        <v>123664</v>
      </c>
      <c r="AM70" s="13">
        <v>90228</v>
      </c>
      <c r="AN70" s="13">
        <v>89790</v>
      </c>
      <c r="AO70" s="13">
        <v>95714</v>
      </c>
      <c r="AP70" s="13">
        <v>95384</v>
      </c>
      <c r="AQ70" s="13">
        <v>95080</v>
      </c>
      <c r="AR70" s="13">
        <v>91434</v>
      </c>
      <c r="AS70" s="13">
        <v>95895</v>
      </c>
      <c r="AT70" s="13">
        <v>96209</v>
      </c>
      <c r="AU70" s="13">
        <v>97774</v>
      </c>
      <c r="AV70" s="13">
        <v>104778</v>
      </c>
      <c r="AW70" s="13">
        <v>103866</v>
      </c>
      <c r="AX70" s="13">
        <v>107447</v>
      </c>
      <c r="AY70" s="13">
        <v>110184</v>
      </c>
      <c r="AZ70" s="13">
        <v>105096</v>
      </c>
      <c r="BA70" s="13">
        <v>101747</v>
      </c>
      <c r="BB70" s="13">
        <v>101712</v>
      </c>
      <c r="BC70" s="13">
        <v>97229</v>
      </c>
      <c r="BD70" s="13">
        <v>101053</v>
      </c>
      <c r="BE70" s="13">
        <v>99530</v>
      </c>
      <c r="BF70" s="13">
        <v>104439</v>
      </c>
      <c r="BG70" s="14">
        <v>106196</v>
      </c>
    </row>
    <row r="71" spans="3:59">
      <c r="C71" s="12" t="s">
        <v>26</v>
      </c>
      <c r="D71" s="13" t="s">
        <v>11</v>
      </c>
      <c r="E71" s="13" t="s">
        <v>11</v>
      </c>
      <c r="F71" s="13" t="s">
        <v>11</v>
      </c>
      <c r="G71" s="13" t="s">
        <v>11</v>
      </c>
      <c r="H71" s="13" t="s">
        <v>11</v>
      </c>
      <c r="I71" s="13" t="s">
        <v>11</v>
      </c>
      <c r="J71" s="13" t="s">
        <v>11</v>
      </c>
      <c r="K71" s="13" t="s">
        <v>11</v>
      </c>
      <c r="L71" s="13" t="s">
        <v>11</v>
      </c>
      <c r="M71" s="13" t="s">
        <v>11</v>
      </c>
      <c r="N71" s="13" t="s">
        <v>11</v>
      </c>
      <c r="O71" s="13">
        <v>900701</v>
      </c>
      <c r="P71" s="13">
        <v>958986</v>
      </c>
      <c r="Q71" s="13">
        <v>1020830</v>
      </c>
      <c r="R71" s="13">
        <v>1013249</v>
      </c>
      <c r="S71" s="13">
        <v>1043797</v>
      </c>
      <c r="T71" s="13">
        <v>1091764</v>
      </c>
      <c r="U71" s="13">
        <v>1133228</v>
      </c>
      <c r="V71" s="13">
        <v>1185538</v>
      </c>
      <c r="W71" s="13">
        <v>1205220</v>
      </c>
      <c r="X71" s="13">
        <v>1190136</v>
      </c>
      <c r="Y71" s="13">
        <v>1186454</v>
      </c>
      <c r="Z71" s="13">
        <v>1177871</v>
      </c>
      <c r="AA71" s="13">
        <v>1192861</v>
      </c>
      <c r="AB71" s="13">
        <v>1226585</v>
      </c>
      <c r="AC71" s="13">
        <v>1251938</v>
      </c>
      <c r="AD71" s="13">
        <v>1300327</v>
      </c>
      <c r="AE71" s="13">
        <v>1346415</v>
      </c>
      <c r="AF71" s="13">
        <v>1410340</v>
      </c>
      <c r="AG71" s="13">
        <v>1451881</v>
      </c>
      <c r="AH71" s="13">
        <v>1477760</v>
      </c>
      <c r="AI71" s="13">
        <v>1492248</v>
      </c>
      <c r="AJ71" s="13">
        <v>1528372</v>
      </c>
      <c r="AK71" s="13">
        <v>1543305</v>
      </c>
      <c r="AL71" s="13">
        <v>1578000</v>
      </c>
      <c r="AM71" s="13">
        <v>1623002</v>
      </c>
      <c r="AN71" s="13">
        <v>1689879</v>
      </c>
      <c r="AO71" s="13">
        <v>1720415</v>
      </c>
      <c r="AP71" s="13">
        <v>1757386</v>
      </c>
      <c r="AQ71" s="13">
        <v>1809572</v>
      </c>
      <c r="AR71" s="13">
        <v>1870002</v>
      </c>
      <c r="AS71" s="13">
        <v>1880295</v>
      </c>
      <c r="AT71" s="13">
        <v>1923521</v>
      </c>
      <c r="AU71" s="13">
        <v>1963344</v>
      </c>
      <c r="AV71" s="13">
        <v>2051109</v>
      </c>
      <c r="AW71" s="13">
        <v>2092181</v>
      </c>
      <c r="AX71" s="13">
        <v>2138131</v>
      </c>
      <c r="AY71" s="13">
        <v>2201770</v>
      </c>
      <c r="AZ71" s="13">
        <v>2200118</v>
      </c>
      <c r="BA71" s="13">
        <v>2165167</v>
      </c>
      <c r="BB71" s="13">
        <v>2251037</v>
      </c>
      <c r="BC71" s="13">
        <v>2287743</v>
      </c>
      <c r="BD71" s="13">
        <v>2332734</v>
      </c>
      <c r="BE71" s="13">
        <v>2374612</v>
      </c>
      <c r="BF71" s="13">
        <v>2422474</v>
      </c>
      <c r="BG71" s="14">
        <v>2490990</v>
      </c>
    </row>
    <row r="72" spans="3:59">
      <c r="C72" s="12" t="s">
        <v>27</v>
      </c>
      <c r="D72" s="13" t="s">
        <v>11</v>
      </c>
      <c r="E72" s="13" t="s">
        <v>11</v>
      </c>
      <c r="F72" s="13" t="s">
        <v>11</v>
      </c>
      <c r="G72" s="13" t="s">
        <v>11</v>
      </c>
      <c r="H72" s="13" t="s">
        <v>11</v>
      </c>
      <c r="I72" s="13" t="s">
        <v>11</v>
      </c>
      <c r="J72" s="13" t="s">
        <v>11</v>
      </c>
      <c r="K72" s="13" t="s">
        <v>11</v>
      </c>
      <c r="L72" s="13" t="s">
        <v>11</v>
      </c>
      <c r="M72" s="13" t="s">
        <v>11</v>
      </c>
      <c r="N72" s="13" t="s">
        <v>11</v>
      </c>
      <c r="O72" s="13">
        <v>56550</v>
      </c>
      <c r="P72" s="13">
        <v>59872</v>
      </c>
      <c r="Q72" s="13">
        <v>62541</v>
      </c>
      <c r="R72" s="13">
        <v>60046</v>
      </c>
      <c r="S72" s="13">
        <v>58091</v>
      </c>
      <c r="T72" s="13">
        <v>58238</v>
      </c>
      <c r="U72" s="13">
        <v>63500</v>
      </c>
      <c r="V72" s="13">
        <v>65823</v>
      </c>
      <c r="W72" s="13">
        <v>68080</v>
      </c>
      <c r="X72" s="13">
        <v>67530</v>
      </c>
      <c r="Y72" s="13">
        <v>67460</v>
      </c>
      <c r="Z72" s="13">
        <v>69755</v>
      </c>
      <c r="AA72" s="13">
        <v>70427</v>
      </c>
      <c r="AB72" s="13">
        <v>72985</v>
      </c>
      <c r="AC72" s="13">
        <v>75135</v>
      </c>
      <c r="AD72" s="13">
        <v>82484</v>
      </c>
      <c r="AE72" s="13">
        <v>87127</v>
      </c>
      <c r="AF72" s="13">
        <v>92147</v>
      </c>
      <c r="AG72" s="13">
        <v>96891</v>
      </c>
      <c r="AH72" s="13">
        <v>86506</v>
      </c>
      <c r="AI72" s="13">
        <v>84056</v>
      </c>
      <c r="AJ72" s="13">
        <v>86833</v>
      </c>
      <c r="AK72" s="13">
        <v>88509</v>
      </c>
      <c r="AL72" s="13">
        <v>93317</v>
      </c>
      <c r="AM72" s="13">
        <v>96996</v>
      </c>
      <c r="AN72" s="13">
        <v>100877</v>
      </c>
      <c r="AO72" s="13">
        <v>106251</v>
      </c>
      <c r="AP72" s="13">
        <v>109976</v>
      </c>
      <c r="AQ72" s="13">
        <v>114469</v>
      </c>
      <c r="AR72" s="13">
        <v>118869</v>
      </c>
      <c r="AS72" s="13">
        <v>116262</v>
      </c>
      <c r="AT72" s="13">
        <v>123236</v>
      </c>
      <c r="AU72" s="13">
        <v>122914</v>
      </c>
      <c r="AV72" s="13">
        <v>132663</v>
      </c>
      <c r="AW72" s="13">
        <v>141232</v>
      </c>
      <c r="AX72" s="13">
        <v>146234</v>
      </c>
      <c r="AY72" s="13">
        <v>150590</v>
      </c>
      <c r="AZ72" s="13">
        <v>152424</v>
      </c>
      <c r="BA72" s="13">
        <v>145339</v>
      </c>
      <c r="BB72" s="13">
        <v>152884</v>
      </c>
      <c r="BC72" s="13">
        <v>158106</v>
      </c>
      <c r="BD72" s="13">
        <v>160362</v>
      </c>
      <c r="BE72" s="13">
        <v>163746</v>
      </c>
      <c r="BF72" s="13">
        <v>168526</v>
      </c>
      <c r="BG72" s="14">
        <v>176946</v>
      </c>
    </row>
    <row r="73" spans="3:59">
      <c r="C73" s="12" t="s">
        <v>28</v>
      </c>
      <c r="D73" s="13" t="s">
        <v>11</v>
      </c>
      <c r="E73" s="13" t="s">
        <v>11</v>
      </c>
      <c r="F73" s="13" t="s">
        <v>11</v>
      </c>
      <c r="G73" s="13" t="s">
        <v>11</v>
      </c>
      <c r="H73" s="13" t="s">
        <v>11</v>
      </c>
      <c r="I73" s="13" t="s">
        <v>11</v>
      </c>
      <c r="J73" s="13" t="s">
        <v>11</v>
      </c>
      <c r="K73" s="13" t="s">
        <v>11</v>
      </c>
      <c r="L73" s="13" t="s">
        <v>11</v>
      </c>
      <c r="M73" s="13" t="s">
        <v>11</v>
      </c>
      <c r="N73" s="13" t="s">
        <v>11</v>
      </c>
      <c r="O73" s="13">
        <v>56166</v>
      </c>
      <c r="P73" s="13">
        <v>57673</v>
      </c>
      <c r="Q73" s="13">
        <v>59510</v>
      </c>
      <c r="R73" s="13">
        <v>57975</v>
      </c>
      <c r="S73" s="13">
        <v>60494</v>
      </c>
      <c r="T73" s="13">
        <v>60163</v>
      </c>
      <c r="U73" s="13">
        <v>62009</v>
      </c>
      <c r="V73" s="13">
        <v>64057</v>
      </c>
      <c r="W73" s="13">
        <v>67455</v>
      </c>
      <c r="X73" s="13">
        <v>68530</v>
      </c>
      <c r="Y73" s="13">
        <v>66046</v>
      </c>
      <c r="Z73" s="13">
        <v>65237</v>
      </c>
      <c r="AA73" s="13">
        <v>66970</v>
      </c>
      <c r="AB73" s="13">
        <v>73471</v>
      </c>
      <c r="AC73" s="13">
        <v>75960</v>
      </c>
      <c r="AD73" s="13">
        <v>76857</v>
      </c>
      <c r="AE73" s="13">
        <v>79268</v>
      </c>
      <c r="AF73" s="13">
        <v>82624</v>
      </c>
      <c r="AG73" s="13">
        <v>85070</v>
      </c>
      <c r="AH73" s="13">
        <v>94931</v>
      </c>
      <c r="AI73" s="13">
        <v>91575</v>
      </c>
      <c r="AJ73" s="13">
        <v>90013</v>
      </c>
      <c r="AK73" s="13">
        <v>89921</v>
      </c>
      <c r="AL73" s="13">
        <v>92830</v>
      </c>
      <c r="AM73" s="13">
        <v>93739</v>
      </c>
      <c r="AN73" s="13">
        <v>98368</v>
      </c>
      <c r="AO73" s="13">
        <v>99805</v>
      </c>
      <c r="AP73" s="13">
        <v>100195</v>
      </c>
      <c r="AQ73" s="13">
        <v>102574</v>
      </c>
      <c r="AR73" s="13">
        <v>106735</v>
      </c>
      <c r="AS73" s="13">
        <v>103631</v>
      </c>
      <c r="AT73" s="13">
        <v>99011</v>
      </c>
      <c r="AU73" s="13">
        <v>98407</v>
      </c>
      <c r="AV73" s="13">
        <v>102908</v>
      </c>
      <c r="AW73" s="13">
        <v>103079</v>
      </c>
      <c r="AX73" s="13">
        <v>100743</v>
      </c>
      <c r="AY73" s="13">
        <v>102753</v>
      </c>
      <c r="AZ73" s="13">
        <v>98274</v>
      </c>
      <c r="BA73" s="13">
        <v>92051</v>
      </c>
      <c r="BB73" s="13">
        <v>96281</v>
      </c>
      <c r="BC73" s="13">
        <v>98241</v>
      </c>
      <c r="BD73" s="13">
        <v>100754</v>
      </c>
      <c r="BE73" s="13">
        <v>103120</v>
      </c>
      <c r="BF73" s="13">
        <v>106883</v>
      </c>
      <c r="BG73" s="14">
        <v>112714</v>
      </c>
    </row>
    <row r="74" spans="3:59">
      <c r="C74" s="12" t="s">
        <v>29</v>
      </c>
      <c r="D74" s="13" t="s">
        <v>11</v>
      </c>
      <c r="E74" s="13" t="s">
        <v>11</v>
      </c>
      <c r="F74" s="13" t="s">
        <v>11</v>
      </c>
      <c r="G74" s="13" t="s">
        <v>11</v>
      </c>
      <c r="H74" s="13" t="s">
        <v>11</v>
      </c>
      <c r="I74" s="13" t="s">
        <v>11</v>
      </c>
      <c r="J74" s="13" t="s">
        <v>11</v>
      </c>
      <c r="K74" s="13" t="s">
        <v>11</v>
      </c>
      <c r="L74" s="13" t="s">
        <v>11</v>
      </c>
      <c r="M74" s="13" t="s">
        <v>11</v>
      </c>
      <c r="N74" s="13" t="s">
        <v>11</v>
      </c>
      <c r="O74" s="13">
        <v>601738</v>
      </c>
      <c r="P74" s="13">
        <v>647513</v>
      </c>
      <c r="Q74" s="13">
        <v>693650</v>
      </c>
      <c r="R74" s="13">
        <v>693737</v>
      </c>
      <c r="S74" s="13">
        <v>723911</v>
      </c>
      <c r="T74" s="13">
        <v>768307</v>
      </c>
      <c r="U74" s="13">
        <v>802352</v>
      </c>
      <c r="V74" s="13">
        <v>847667</v>
      </c>
      <c r="W74" s="13">
        <v>855749</v>
      </c>
      <c r="X74" s="13">
        <v>846595</v>
      </c>
      <c r="Y74" s="13">
        <v>855320</v>
      </c>
      <c r="Z74" s="13">
        <v>856723</v>
      </c>
      <c r="AA74" s="13">
        <v>877009</v>
      </c>
      <c r="AB74" s="13">
        <v>892988</v>
      </c>
      <c r="AC74" s="13">
        <v>905113</v>
      </c>
      <c r="AD74" s="13">
        <v>946096</v>
      </c>
      <c r="AE74" s="13">
        <v>984539</v>
      </c>
      <c r="AF74" s="13">
        <v>1033968</v>
      </c>
      <c r="AG74" s="13">
        <v>1066542</v>
      </c>
      <c r="AH74" s="13">
        <v>1112106</v>
      </c>
      <c r="AI74" s="13">
        <v>1130502</v>
      </c>
      <c r="AJ74" s="13">
        <v>1155830</v>
      </c>
      <c r="AK74" s="13">
        <v>1176813</v>
      </c>
      <c r="AL74" s="13">
        <v>1205511</v>
      </c>
      <c r="AM74" s="13">
        <v>1240015</v>
      </c>
      <c r="AN74" s="13">
        <v>1287100</v>
      </c>
      <c r="AO74" s="13">
        <v>1313277</v>
      </c>
      <c r="AP74" s="13">
        <v>1344092</v>
      </c>
      <c r="AQ74" s="13">
        <v>1377394</v>
      </c>
      <c r="AR74" s="13">
        <v>1419748</v>
      </c>
      <c r="AS74" s="13">
        <v>1443002</v>
      </c>
      <c r="AT74" s="13">
        <v>1479179</v>
      </c>
      <c r="AU74" s="13">
        <v>1512979</v>
      </c>
      <c r="AV74" s="13">
        <v>1568830</v>
      </c>
      <c r="AW74" s="13">
        <v>1590883</v>
      </c>
      <c r="AX74" s="13">
        <v>1618638</v>
      </c>
      <c r="AY74" s="13">
        <v>1663541</v>
      </c>
      <c r="AZ74" s="13">
        <v>1671342</v>
      </c>
      <c r="BA74" s="13">
        <v>1659642</v>
      </c>
      <c r="BB74" s="13">
        <v>1720520</v>
      </c>
      <c r="BC74" s="13">
        <v>1743432</v>
      </c>
      <c r="BD74" s="13">
        <v>1794362</v>
      </c>
      <c r="BE74" s="13">
        <v>1829871</v>
      </c>
      <c r="BF74" s="13">
        <v>1861140</v>
      </c>
      <c r="BG74" s="14">
        <v>1907050</v>
      </c>
    </row>
    <row r="75" spans="3:59">
      <c r="C75" s="12" t="s">
        <v>30</v>
      </c>
      <c r="D75" s="13" t="s">
        <v>11</v>
      </c>
      <c r="E75" s="13" t="s">
        <v>11</v>
      </c>
      <c r="F75" s="13" t="s">
        <v>11</v>
      </c>
      <c r="G75" s="13" t="s">
        <v>11</v>
      </c>
      <c r="H75" s="13" t="s">
        <v>11</v>
      </c>
      <c r="I75" s="13" t="s">
        <v>11</v>
      </c>
      <c r="J75" s="13" t="s">
        <v>11</v>
      </c>
      <c r="K75" s="13" t="s">
        <v>11</v>
      </c>
      <c r="L75" s="13" t="s">
        <v>11</v>
      </c>
      <c r="M75" s="13" t="s">
        <v>11</v>
      </c>
      <c r="N75" s="13" t="s">
        <v>11</v>
      </c>
      <c r="O75" s="13">
        <v>35158</v>
      </c>
      <c r="P75" s="13">
        <v>37268</v>
      </c>
      <c r="Q75" s="13">
        <v>39318</v>
      </c>
      <c r="R75" s="13">
        <v>39976</v>
      </c>
      <c r="S75" s="13">
        <v>38628</v>
      </c>
      <c r="T75" s="13">
        <v>38871</v>
      </c>
      <c r="U75" s="13">
        <v>39109</v>
      </c>
      <c r="V75" s="13">
        <v>39539</v>
      </c>
      <c r="W75" s="13">
        <v>39558</v>
      </c>
      <c r="X75" s="13">
        <v>38350</v>
      </c>
      <c r="Y75" s="13">
        <v>38818</v>
      </c>
      <c r="Z75" s="13">
        <v>36897</v>
      </c>
      <c r="AA75" s="13">
        <v>34948</v>
      </c>
      <c r="AB75" s="13">
        <v>35995</v>
      </c>
      <c r="AC75" s="13">
        <v>34980</v>
      </c>
      <c r="AD75" s="13">
        <v>35155</v>
      </c>
      <c r="AE75" s="13">
        <v>35571</v>
      </c>
      <c r="AF75" s="13">
        <v>35704</v>
      </c>
      <c r="AG75" s="13">
        <v>35461</v>
      </c>
      <c r="AH75" s="13">
        <v>29378</v>
      </c>
      <c r="AI75" s="13">
        <v>27705</v>
      </c>
      <c r="AJ75" s="13">
        <v>27500</v>
      </c>
      <c r="AK75" s="13">
        <v>26089</v>
      </c>
      <c r="AL75" s="13">
        <v>24064</v>
      </c>
      <c r="AM75" s="13">
        <v>24193</v>
      </c>
      <c r="AN75" s="13">
        <v>24316</v>
      </c>
      <c r="AO75" s="13">
        <v>23219</v>
      </c>
      <c r="AP75" s="13">
        <v>21898</v>
      </c>
      <c r="AQ75" s="13">
        <v>21901</v>
      </c>
      <c r="AR75" s="13">
        <v>26844</v>
      </c>
      <c r="AS75" s="13">
        <v>26169</v>
      </c>
      <c r="AT75" s="13">
        <v>26917</v>
      </c>
      <c r="AU75" s="13">
        <v>27901</v>
      </c>
      <c r="AV75" s="13">
        <v>30075</v>
      </c>
      <c r="AW75" s="13">
        <v>32086</v>
      </c>
      <c r="AX75" s="13">
        <v>33659</v>
      </c>
      <c r="AY75" s="13">
        <v>33451</v>
      </c>
      <c r="AZ75" s="13">
        <v>30679</v>
      </c>
      <c r="BA75" s="13">
        <v>26591</v>
      </c>
      <c r="BB75" s="13">
        <v>27465</v>
      </c>
      <c r="BC75" s="13">
        <v>30882</v>
      </c>
      <c r="BD75" s="13">
        <v>31598</v>
      </c>
      <c r="BE75" s="13">
        <v>30454</v>
      </c>
      <c r="BF75" s="13">
        <v>29680</v>
      </c>
      <c r="BG75" s="14">
        <v>29396</v>
      </c>
    </row>
    <row r="76" spans="3:59">
      <c r="C76" s="12" t="s">
        <v>31</v>
      </c>
      <c r="D76" s="13" t="s">
        <v>11</v>
      </c>
      <c r="E76" s="13" t="s">
        <v>11</v>
      </c>
      <c r="F76" s="13" t="s">
        <v>11</v>
      </c>
      <c r="G76" s="13" t="s">
        <v>11</v>
      </c>
      <c r="H76" s="13" t="s">
        <v>11</v>
      </c>
      <c r="I76" s="13" t="s">
        <v>11</v>
      </c>
      <c r="J76" s="13" t="s">
        <v>11</v>
      </c>
      <c r="K76" s="13" t="s">
        <v>11</v>
      </c>
      <c r="L76" s="13" t="s">
        <v>11</v>
      </c>
      <c r="M76" s="13" t="s">
        <v>11</v>
      </c>
      <c r="N76" s="13" t="s">
        <v>11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7</v>
      </c>
      <c r="W76" s="13">
        <v>20</v>
      </c>
      <c r="X76" s="13">
        <v>26</v>
      </c>
      <c r="Y76" s="13">
        <v>34</v>
      </c>
      <c r="Z76" s="13">
        <v>24</v>
      </c>
      <c r="AA76" s="13">
        <v>68</v>
      </c>
      <c r="AB76" s="13">
        <v>50</v>
      </c>
      <c r="AC76" s="13">
        <v>31</v>
      </c>
      <c r="AD76" s="13">
        <v>14</v>
      </c>
      <c r="AE76" s="13">
        <v>7</v>
      </c>
      <c r="AF76" s="13">
        <v>5</v>
      </c>
      <c r="AG76" s="13">
        <v>6</v>
      </c>
      <c r="AH76" s="13">
        <v>14</v>
      </c>
      <c r="AI76" s="13">
        <v>14</v>
      </c>
      <c r="AJ76" s="13">
        <v>12</v>
      </c>
      <c r="AK76" s="13">
        <v>9</v>
      </c>
      <c r="AL76" s="13">
        <v>31</v>
      </c>
      <c r="AM76" s="13">
        <v>375</v>
      </c>
      <c r="AN76" s="13">
        <v>675</v>
      </c>
      <c r="AO76" s="13">
        <v>391</v>
      </c>
      <c r="AP76" s="13">
        <v>362</v>
      </c>
      <c r="AQ76" s="13">
        <v>1109</v>
      </c>
      <c r="AR76" s="13">
        <v>565</v>
      </c>
      <c r="AS76" s="13">
        <v>206</v>
      </c>
      <c r="AT76" s="13">
        <v>178</v>
      </c>
      <c r="AU76" s="13">
        <v>618</v>
      </c>
      <c r="AV76" s="13">
        <v>221</v>
      </c>
      <c r="AW76" s="13">
        <v>193</v>
      </c>
      <c r="AX76" s="13">
        <v>213</v>
      </c>
      <c r="AY76" s="13">
        <v>210</v>
      </c>
      <c r="AZ76" s="13">
        <v>347</v>
      </c>
      <c r="BA76" s="13">
        <v>340</v>
      </c>
      <c r="BB76" s="13">
        <v>441</v>
      </c>
      <c r="BC76" s="13">
        <v>408</v>
      </c>
      <c r="BD76" s="13">
        <v>375</v>
      </c>
      <c r="BE76" s="13">
        <v>373</v>
      </c>
      <c r="BF76" s="13">
        <v>346</v>
      </c>
      <c r="BG76" s="14">
        <v>333</v>
      </c>
    </row>
    <row r="77" spans="3:59">
      <c r="C77" s="12" t="s">
        <v>32</v>
      </c>
      <c r="D77" s="13" t="s">
        <v>11</v>
      </c>
      <c r="E77" s="13" t="s">
        <v>11</v>
      </c>
      <c r="F77" s="13" t="s">
        <v>11</v>
      </c>
      <c r="G77" s="13" t="s">
        <v>11</v>
      </c>
      <c r="H77" s="13" t="s">
        <v>11</v>
      </c>
      <c r="I77" s="13" t="s">
        <v>11</v>
      </c>
      <c r="J77" s="13" t="s">
        <v>11</v>
      </c>
      <c r="K77" s="13" t="s">
        <v>11</v>
      </c>
      <c r="L77" s="13" t="s">
        <v>11</v>
      </c>
      <c r="M77" s="13" t="s">
        <v>11</v>
      </c>
      <c r="N77" s="13" t="s">
        <v>11</v>
      </c>
      <c r="O77" s="13">
        <v>109782</v>
      </c>
      <c r="P77" s="13">
        <v>115091</v>
      </c>
      <c r="Q77" s="13">
        <v>121639</v>
      </c>
      <c r="R77" s="13">
        <v>113558</v>
      </c>
      <c r="S77" s="13">
        <v>105887</v>
      </c>
      <c r="T77" s="13">
        <v>109281</v>
      </c>
      <c r="U77" s="13">
        <v>109229</v>
      </c>
      <c r="V77" s="13">
        <v>110090</v>
      </c>
      <c r="W77" s="13">
        <v>113501</v>
      </c>
      <c r="X77" s="13">
        <v>110989</v>
      </c>
      <c r="Y77" s="13">
        <v>103285</v>
      </c>
      <c r="Z77" s="13">
        <v>93127</v>
      </c>
      <c r="AA77" s="13">
        <v>87107</v>
      </c>
      <c r="AB77" s="13">
        <v>88292</v>
      </c>
      <c r="AC77" s="13">
        <v>95370</v>
      </c>
      <c r="AD77" s="13">
        <v>101338</v>
      </c>
      <c r="AE77" s="13">
        <v>100255</v>
      </c>
      <c r="AF77" s="13">
        <v>104998</v>
      </c>
      <c r="AG77" s="13">
        <v>104932</v>
      </c>
      <c r="AH77" s="13">
        <v>115784</v>
      </c>
      <c r="AI77" s="13">
        <v>120294</v>
      </c>
      <c r="AJ77" s="13">
        <v>129180</v>
      </c>
      <c r="AK77" s="13">
        <v>125192</v>
      </c>
      <c r="AL77" s="13">
        <v>129161</v>
      </c>
      <c r="AM77" s="13">
        <v>133382</v>
      </c>
      <c r="AN77" s="13">
        <v>136364</v>
      </c>
      <c r="AO77" s="13">
        <v>139630</v>
      </c>
      <c r="AP77" s="13">
        <v>143860</v>
      </c>
      <c r="AQ77" s="13">
        <v>151245</v>
      </c>
      <c r="AR77" s="13">
        <v>155061</v>
      </c>
      <c r="AS77" s="13">
        <v>147477</v>
      </c>
      <c r="AT77" s="13">
        <v>152973</v>
      </c>
      <c r="AU77" s="13">
        <v>156114</v>
      </c>
      <c r="AV77" s="13">
        <v>171362</v>
      </c>
      <c r="AW77" s="13">
        <v>177713</v>
      </c>
      <c r="AX77" s="13">
        <v>189104</v>
      </c>
      <c r="AY77" s="13">
        <v>200271</v>
      </c>
      <c r="AZ77" s="13">
        <v>200886</v>
      </c>
      <c r="BA77" s="13">
        <v>191269</v>
      </c>
      <c r="BB77" s="13">
        <v>205908</v>
      </c>
      <c r="BC77" s="13">
        <v>207337</v>
      </c>
      <c r="BD77" s="13">
        <v>187626</v>
      </c>
      <c r="BE77" s="13">
        <v>189555</v>
      </c>
      <c r="BF77" s="13">
        <v>195173</v>
      </c>
      <c r="BG77" s="14">
        <v>204677</v>
      </c>
    </row>
    <row r="78" spans="3:59">
      <c r="C78" s="12" t="s">
        <v>33</v>
      </c>
      <c r="D78" s="13" t="s">
        <v>11</v>
      </c>
      <c r="E78" s="13" t="s">
        <v>11</v>
      </c>
      <c r="F78" s="13" t="s">
        <v>11</v>
      </c>
      <c r="G78" s="13" t="s">
        <v>11</v>
      </c>
      <c r="H78" s="13" t="s">
        <v>11</v>
      </c>
      <c r="I78" s="13" t="s">
        <v>11</v>
      </c>
      <c r="J78" s="13" t="s">
        <v>11</v>
      </c>
      <c r="K78" s="13" t="s">
        <v>11</v>
      </c>
      <c r="L78" s="13" t="s">
        <v>11</v>
      </c>
      <c r="M78" s="13" t="s">
        <v>11</v>
      </c>
      <c r="N78" s="13" t="s">
        <v>11</v>
      </c>
      <c r="O78" s="13">
        <v>30664</v>
      </c>
      <c r="P78" s="13">
        <v>30144</v>
      </c>
      <c r="Q78" s="13">
        <v>32009</v>
      </c>
      <c r="R78" s="13">
        <v>34609</v>
      </c>
      <c r="S78" s="13">
        <v>33580</v>
      </c>
      <c r="T78" s="13">
        <v>33865</v>
      </c>
      <c r="U78" s="13">
        <v>32585</v>
      </c>
      <c r="V78" s="13">
        <v>32609</v>
      </c>
      <c r="W78" s="13">
        <v>34334</v>
      </c>
      <c r="X78" s="13">
        <v>33290</v>
      </c>
      <c r="Y78" s="13">
        <v>32029</v>
      </c>
      <c r="Z78" s="13">
        <v>31199</v>
      </c>
      <c r="AA78" s="13">
        <v>30145</v>
      </c>
      <c r="AB78" s="13">
        <v>34891</v>
      </c>
      <c r="AC78" s="13">
        <v>35340</v>
      </c>
      <c r="AD78" s="13">
        <v>34371</v>
      </c>
      <c r="AE78" s="13">
        <v>34829</v>
      </c>
      <c r="AF78" s="13">
        <v>35080</v>
      </c>
      <c r="AG78" s="13">
        <v>35462</v>
      </c>
      <c r="AH78" s="13">
        <v>31991</v>
      </c>
      <c r="AI78" s="13">
        <v>30499</v>
      </c>
      <c r="AJ78" s="13">
        <v>32017</v>
      </c>
      <c r="AK78" s="13">
        <v>32324</v>
      </c>
      <c r="AL78" s="13">
        <v>30135</v>
      </c>
      <c r="AM78" s="13">
        <v>31513</v>
      </c>
      <c r="AN78" s="13">
        <v>39413</v>
      </c>
      <c r="AO78" s="13">
        <v>35716</v>
      </c>
      <c r="AP78" s="13">
        <v>33895</v>
      </c>
      <c r="AQ78" s="13">
        <v>38096</v>
      </c>
      <c r="AR78" s="13">
        <v>39042</v>
      </c>
      <c r="AS78" s="13">
        <v>39069</v>
      </c>
      <c r="AT78" s="13">
        <v>38809</v>
      </c>
      <c r="AU78" s="13">
        <v>41880</v>
      </c>
      <c r="AV78" s="13">
        <v>41414</v>
      </c>
      <c r="AW78" s="13">
        <v>42199</v>
      </c>
      <c r="AX78" s="13">
        <v>45054</v>
      </c>
      <c r="AY78" s="13">
        <v>46077</v>
      </c>
      <c r="AZ78" s="13">
        <v>41575</v>
      </c>
      <c r="BA78" s="13">
        <v>43262</v>
      </c>
      <c r="BB78" s="13">
        <v>43262</v>
      </c>
      <c r="BC78" s="13">
        <v>44151</v>
      </c>
      <c r="BD78" s="13">
        <v>52419</v>
      </c>
      <c r="BE78" s="13">
        <v>52295</v>
      </c>
      <c r="BF78" s="13">
        <v>53113</v>
      </c>
      <c r="BG78" s="14">
        <v>50715</v>
      </c>
    </row>
    <row r="79" spans="3:59">
      <c r="C79" s="12" t="s">
        <v>34</v>
      </c>
      <c r="D79" s="13" t="s">
        <v>11</v>
      </c>
      <c r="E79" s="13" t="s">
        <v>11</v>
      </c>
      <c r="F79" s="13" t="s">
        <v>11</v>
      </c>
      <c r="G79" s="13" t="s">
        <v>11</v>
      </c>
      <c r="H79" s="13" t="s">
        <v>11</v>
      </c>
      <c r="I79" s="13" t="s">
        <v>11</v>
      </c>
      <c r="J79" s="13" t="s">
        <v>11</v>
      </c>
      <c r="K79" s="13" t="s">
        <v>11</v>
      </c>
      <c r="L79" s="13" t="s">
        <v>11</v>
      </c>
      <c r="M79" s="13" t="s">
        <v>11</v>
      </c>
      <c r="N79" s="13" t="s">
        <v>11</v>
      </c>
      <c r="O79" s="13">
        <v>10642</v>
      </c>
      <c r="P79" s="13">
        <v>11426</v>
      </c>
      <c r="Q79" s="13">
        <v>12163</v>
      </c>
      <c r="R79" s="13">
        <v>13348</v>
      </c>
      <c r="S79" s="13">
        <v>23206</v>
      </c>
      <c r="T79" s="13">
        <v>23038</v>
      </c>
      <c r="U79" s="13">
        <v>24443</v>
      </c>
      <c r="V79" s="13">
        <v>25747</v>
      </c>
      <c r="W79" s="13">
        <v>26523</v>
      </c>
      <c r="X79" s="13">
        <v>24825</v>
      </c>
      <c r="Y79" s="13">
        <v>23462</v>
      </c>
      <c r="Z79" s="13">
        <v>24909</v>
      </c>
      <c r="AA79" s="13">
        <v>26186</v>
      </c>
      <c r="AB79" s="13">
        <v>27915</v>
      </c>
      <c r="AC79" s="13">
        <v>30010</v>
      </c>
      <c r="AD79" s="13">
        <v>24011</v>
      </c>
      <c r="AE79" s="13">
        <v>24818</v>
      </c>
      <c r="AF79" s="13">
        <v>25815</v>
      </c>
      <c r="AG79" s="13">
        <v>27517</v>
      </c>
      <c r="AH79" s="13">
        <v>7049</v>
      </c>
      <c r="AI79" s="13">
        <v>7602</v>
      </c>
      <c r="AJ79" s="13">
        <v>6988</v>
      </c>
      <c r="AK79" s="13">
        <v>4448</v>
      </c>
      <c r="AL79" s="13">
        <v>2951</v>
      </c>
      <c r="AM79" s="13">
        <v>2789</v>
      </c>
      <c r="AN79" s="13">
        <v>2765</v>
      </c>
      <c r="AO79" s="13">
        <v>2127</v>
      </c>
      <c r="AP79" s="13">
        <v>3109</v>
      </c>
      <c r="AQ79" s="13">
        <v>2785</v>
      </c>
      <c r="AR79" s="13">
        <v>3139</v>
      </c>
      <c r="AS79" s="13">
        <v>4480</v>
      </c>
      <c r="AT79" s="13">
        <v>3218</v>
      </c>
      <c r="AU79" s="13">
        <v>2532</v>
      </c>
      <c r="AV79" s="13">
        <v>3635</v>
      </c>
      <c r="AW79" s="13">
        <v>4796</v>
      </c>
      <c r="AX79" s="13">
        <v>4487</v>
      </c>
      <c r="AY79" s="13">
        <v>4878</v>
      </c>
      <c r="AZ79" s="13">
        <v>4591</v>
      </c>
      <c r="BA79" s="13">
        <v>6674</v>
      </c>
      <c r="BB79" s="13">
        <v>4275</v>
      </c>
      <c r="BC79" s="13">
        <v>5186</v>
      </c>
      <c r="BD79" s="13">
        <v>5238</v>
      </c>
      <c r="BE79" s="13">
        <v>5198</v>
      </c>
      <c r="BF79" s="13">
        <v>7612</v>
      </c>
      <c r="BG79" s="14">
        <v>9159</v>
      </c>
    </row>
    <row r="80" spans="3:59">
      <c r="C80" s="12" t="s">
        <v>35</v>
      </c>
      <c r="D80" s="13" t="s">
        <v>11</v>
      </c>
      <c r="E80" s="13" t="s">
        <v>11</v>
      </c>
      <c r="F80" s="13" t="s">
        <v>11</v>
      </c>
      <c r="G80" s="13" t="s">
        <v>11</v>
      </c>
      <c r="H80" s="13" t="s">
        <v>11</v>
      </c>
      <c r="I80" s="13" t="s">
        <v>11</v>
      </c>
      <c r="J80" s="13" t="s">
        <v>11</v>
      </c>
      <c r="K80" s="13" t="s">
        <v>11</v>
      </c>
      <c r="L80" s="13" t="s">
        <v>11</v>
      </c>
      <c r="M80" s="13" t="s">
        <v>11</v>
      </c>
      <c r="N80" s="13" t="s">
        <v>11</v>
      </c>
      <c r="O80" s="13">
        <v>471832</v>
      </c>
      <c r="P80" s="13">
        <v>500510</v>
      </c>
      <c r="Q80" s="13">
        <v>520414</v>
      </c>
      <c r="R80" s="13">
        <v>485302</v>
      </c>
      <c r="S80" s="13">
        <v>490545</v>
      </c>
      <c r="T80" s="13">
        <v>520418</v>
      </c>
      <c r="U80" s="13">
        <v>521009</v>
      </c>
      <c r="V80" s="13">
        <v>531781</v>
      </c>
      <c r="W80" s="13">
        <v>515799</v>
      </c>
      <c r="X80" s="13">
        <v>479387</v>
      </c>
      <c r="Y80" s="13">
        <v>454695</v>
      </c>
      <c r="Z80" s="13">
        <v>438520</v>
      </c>
      <c r="AA80" s="13">
        <v>438811</v>
      </c>
      <c r="AB80" s="13">
        <v>448349</v>
      </c>
      <c r="AC80" s="13">
        <v>452790</v>
      </c>
      <c r="AD80" s="13">
        <v>457997</v>
      </c>
      <c r="AE80" s="13">
        <v>460785</v>
      </c>
      <c r="AF80" s="13">
        <v>464649</v>
      </c>
      <c r="AG80" s="13">
        <v>454563</v>
      </c>
      <c r="AH80" s="13">
        <v>426211</v>
      </c>
      <c r="AI80" s="13">
        <v>433627</v>
      </c>
      <c r="AJ80" s="13">
        <v>432143</v>
      </c>
      <c r="AK80" s="13">
        <v>438542</v>
      </c>
      <c r="AL80" s="13">
        <v>433018</v>
      </c>
      <c r="AM80" s="13">
        <v>446425</v>
      </c>
      <c r="AN80" s="13">
        <v>455048</v>
      </c>
      <c r="AO80" s="13">
        <v>461203</v>
      </c>
      <c r="AP80" s="13">
        <v>447912</v>
      </c>
      <c r="AQ80" s="13">
        <v>462681</v>
      </c>
      <c r="AR80" s="13">
        <v>439830</v>
      </c>
      <c r="AS80" s="13">
        <v>451566</v>
      </c>
      <c r="AT80" s="13">
        <v>438163</v>
      </c>
      <c r="AU80" s="13">
        <v>443804</v>
      </c>
      <c r="AV80" s="13">
        <v>457371</v>
      </c>
      <c r="AW80" s="13">
        <v>460349</v>
      </c>
      <c r="AX80" s="13">
        <v>447732</v>
      </c>
      <c r="AY80" s="13">
        <v>433749</v>
      </c>
      <c r="AZ80" s="13">
        <v>429350</v>
      </c>
      <c r="BA80" s="13">
        <v>420833</v>
      </c>
      <c r="BB80" s="13">
        <v>425792</v>
      </c>
      <c r="BC80" s="13">
        <v>421129</v>
      </c>
      <c r="BD80" s="13">
        <v>420636</v>
      </c>
      <c r="BE80" s="13">
        <v>425627</v>
      </c>
      <c r="BF80" s="13">
        <v>423061</v>
      </c>
      <c r="BG80" s="14">
        <v>425878</v>
      </c>
    </row>
    <row r="81" spans="3:59">
      <c r="C81" s="12" t="s">
        <v>36</v>
      </c>
      <c r="D81" s="13" t="s">
        <v>11</v>
      </c>
      <c r="E81" s="13" t="s">
        <v>11</v>
      </c>
      <c r="F81" s="13" t="s">
        <v>11</v>
      </c>
      <c r="G81" s="13" t="s">
        <v>11</v>
      </c>
      <c r="H81" s="13" t="s">
        <v>11</v>
      </c>
      <c r="I81" s="13" t="s">
        <v>11</v>
      </c>
      <c r="J81" s="13" t="s">
        <v>11</v>
      </c>
      <c r="K81" s="13" t="s">
        <v>11</v>
      </c>
      <c r="L81" s="13" t="s">
        <v>11</v>
      </c>
      <c r="M81" s="13" t="s">
        <v>11</v>
      </c>
      <c r="N81" s="13" t="s">
        <v>11</v>
      </c>
      <c r="O81" s="13">
        <v>212923</v>
      </c>
      <c r="P81" s="13">
        <v>225760</v>
      </c>
      <c r="Q81" s="13">
        <v>230738</v>
      </c>
      <c r="R81" s="13">
        <v>212878</v>
      </c>
      <c r="S81" s="13">
        <v>215119</v>
      </c>
      <c r="T81" s="13">
        <v>228943</v>
      </c>
      <c r="U81" s="13">
        <v>226161</v>
      </c>
      <c r="V81" s="13">
        <v>231715</v>
      </c>
      <c r="W81" s="13">
        <v>219377</v>
      </c>
      <c r="X81" s="13">
        <v>197890</v>
      </c>
      <c r="Y81" s="13">
        <v>186507</v>
      </c>
      <c r="Z81" s="13">
        <v>181880</v>
      </c>
      <c r="AA81" s="13">
        <v>180077</v>
      </c>
      <c r="AB81" s="13">
        <v>186977</v>
      </c>
      <c r="AC81" s="13">
        <v>199904</v>
      </c>
      <c r="AD81" s="13">
        <v>202365</v>
      </c>
      <c r="AE81" s="13">
        <v>202967</v>
      </c>
      <c r="AF81" s="13">
        <v>203393</v>
      </c>
      <c r="AG81" s="13">
        <v>201834</v>
      </c>
      <c r="AH81" s="13">
        <v>196347</v>
      </c>
      <c r="AI81" s="13">
        <v>199337</v>
      </c>
      <c r="AJ81" s="13">
        <v>204890</v>
      </c>
      <c r="AK81" s="13">
        <v>208514</v>
      </c>
      <c r="AL81" s="13">
        <v>205437</v>
      </c>
      <c r="AM81" s="13">
        <v>213670</v>
      </c>
      <c r="AN81" s="13">
        <v>223740</v>
      </c>
      <c r="AO81" s="13">
        <v>224191</v>
      </c>
      <c r="AP81" s="13">
        <v>218741</v>
      </c>
      <c r="AQ81" s="13">
        <v>224711</v>
      </c>
      <c r="AR81" s="13">
        <v>226580</v>
      </c>
      <c r="AS81" s="13">
        <v>230150</v>
      </c>
      <c r="AT81" s="13">
        <v>223376</v>
      </c>
      <c r="AU81" s="13">
        <v>225341</v>
      </c>
      <c r="AV81" s="13">
        <v>228612</v>
      </c>
      <c r="AW81" s="13">
        <v>229857</v>
      </c>
      <c r="AX81" s="13">
        <v>222254</v>
      </c>
      <c r="AY81" s="13">
        <v>212095</v>
      </c>
      <c r="AZ81" s="13">
        <v>213960</v>
      </c>
      <c r="BA81" s="13">
        <v>206472</v>
      </c>
      <c r="BB81" s="13">
        <v>206226</v>
      </c>
      <c r="BC81" s="13">
        <v>201302</v>
      </c>
      <c r="BD81" s="13">
        <v>204757</v>
      </c>
      <c r="BE81" s="13">
        <v>206382</v>
      </c>
      <c r="BF81" s="13">
        <v>206562</v>
      </c>
      <c r="BG81" s="14">
        <v>210556</v>
      </c>
    </row>
    <row r="82" spans="3:59">
      <c r="C82" s="12" t="s">
        <v>37</v>
      </c>
      <c r="D82" s="13" t="s">
        <v>11</v>
      </c>
      <c r="E82" s="13" t="s">
        <v>11</v>
      </c>
      <c r="F82" s="13" t="s">
        <v>11</v>
      </c>
      <c r="G82" s="13" t="s">
        <v>11</v>
      </c>
      <c r="H82" s="13" t="s">
        <v>11</v>
      </c>
      <c r="I82" s="13" t="s">
        <v>11</v>
      </c>
      <c r="J82" s="13" t="s">
        <v>11</v>
      </c>
      <c r="K82" s="13" t="s">
        <v>11</v>
      </c>
      <c r="L82" s="13" t="s">
        <v>11</v>
      </c>
      <c r="M82" s="13" t="s">
        <v>11</v>
      </c>
      <c r="N82" s="13" t="s">
        <v>11</v>
      </c>
      <c r="O82" s="13">
        <v>128176</v>
      </c>
      <c r="P82" s="13">
        <v>138597</v>
      </c>
      <c r="Q82" s="13">
        <v>143792</v>
      </c>
      <c r="R82" s="13">
        <v>131504</v>
      </c>
      <c r="S82" s="13">
        <v>122683</v>
      </c>
      <c r="T82" s="13">
        <v>136142</v>
      </c>
      <c r="U82" s="13">
        <v>134889</v>
      </c>
      <c r="V82" s="13">
        <v>140708</v>
      </c>
      <c r="W82" s="13">
        <v>131466</v>
      </c>
      <c r="X82" s="13">
        <v>117831</v>
      </c>
      <c r="Y82" s="13">
        <v>109290</v>
      </c>
      <c r="Z82" s="13">
        <v>101696</v>
      </c>
      <c r="AA82" s="13">
        <v>103277</v>
      </c>
      <c r="AB82" s="13">
        <v>104529</v>
      </c>
      <c r="AC82" s="13">
        <v>92348</v>
      </c>
      <c r="AD82" s="13">
        <v>95078</v>
      </c>
      <c r="AE82" s="13">
        <v>93662</v>
      </c>
      <c r="AF82" s="13">
        <v>96502</v>
      </c>
      <c r="AG82" s="13">
        <v>91964</v>
      </c>
      <c r="AH82" s="13">
        <v>93974</v>
      </c>
      <c r="AI82" s="13">
        <v>95065</v>
      </c>
      <c r="AJ82" s="13">
        <v>99324</v>
      </c>
      <c r="AK82" s="13">
        <v>102967</v>
      </c>
      <c r="AL82" s="13">
        <v>102387</v>
      </c>
      <c r="AM82" s="13">
        <v>104044</v>
      </c>
      <c r="AN82" s="13">
        <v>110375</v>
      </c>
      <c r="AO82" s="13">
        <v>107304</v>
      </c>
      <c r="AP82" s="13">
        <v>102824</v>
      </c>
      <c r="AQ82" s="13">
        <v>109970</v>
      </c>
      <c r="AR82" s="13">
        <v>101061</v>
      </c>
      <c r="AS82" s="13">
        <v>104899</v>
      </c>
      <c r="AT82" s="13">
        <v>101253</v>
      </c>
      <c r="AU82" s="13">
        <v>102202</v>
      </c>
      <c r="AV82" s="13">
        <v>103737</v>
      </c>
      <c r="AW82" s="13">
        <v>101881</v>
      </c>
      <c r="AX82" s="13">
        <v>95332</v>
      </c>
      <c r="AY82" s="13">
        <v>92347</v>
      </c>
      <c r="AZ82" s="13">
        <v>90295</v>
      </c>
      <c r="BA82" s="13">
        <v>92990</v>
      </c>
      <c r="BB82" s="13">
        <v>91640</v>
      </c>
      <c r="BC82" s="13">
        <v>90368</v>
      </c>
      <c r="BD82" s="13">
        <v>86206</v>
      </c>
      <c r="BE82" s="13">
        <v>89569</v>
      </c>
      <c r="BF82" s="13">
        <v>86319</v>
      </c>
      <c r="BG82" s="14">
        <v>85849</v>
      </c>
    </row>
    <row r="83" spans="3:59">
      <c r="C83" s="12" t="s">
        <v>38</v>
      </c>
      <c r="D83" s="13" t="s">
        <v>11</v>
      </c>
      <c r="E83" s="13" t="s">
        <v>11</v>
      </c>
      <c r="F83" s="13" t="s">
        <v>11</v>
      </c>
      <c r="G83" s="13" t="s">
        <v>11</v>
      </c>
      <c r="H83" s="13" t="s">
        <v>11</v>
      </c>
      <c r="I83" s="13" t="s">
        <v>11</v>
      </c>
      <c r="J83" s="13" t="s">
        <v>11</v>
      </c>
      <c r="K83" s="13" t="s">
        <v>11</v>
      </c>
      <c r="L83" s="13" t="s">
        <v>11</v>
      </c>
      <c r="M83" s="13" t="s">
        <v>11</v>
      </c>
      <c r="N83" s="13" t="s">
        <v>11</v>
      </c>
      <c r="O83" s="13">
        <v>86768</v>
      </c>
      <c r="P83" s="13">
        <v>89781</v>
      </c>
      <c r="Q83" s="13">
        <v>95899</v>
      </c>
      <c r="R83" s="13">
        <v>95804</v>
      </c>
      <c r="S83" s="13">
        <v>107508</v>
      </c>
      <c r="T83" s="13">
        <v>112215</v>
      </c>
      <c r="U83" s="13">
        <v>116329</v>
      </c>
      <c r="V83" s="13">
        <v>121133</v>
      </c>
      <c r="W83" s="13">
        <v>125229</v>
      </c>
      <c r="X83" s="13">
        <v>125815</v>
      </c>
      <c r="Y83" s="13">
        <v>123753</v>
      </c>
      <c r="Z83" s="13">
        <v>128352</v>
      </c>
      <c r="AA83" s="13">
        <v>130803</v>
      </c>
      <c r="AB83" s="13">
        <v>134326</v>
      </c>
      <c r="AC83" s="13">
        <v>139259</v>
      </c>
      <c r="AD83" s="13">
        <v>140067</v>
      </c>
      <c r="AE83" s="13">
        <v>142812</v>
      </c>
      <c r="AF83" s="13">
        <v>146149</v>
      </c>
      <c r="AG83" s="13">
        <v>146943</v>
      </c>
      <c r="AH83" s="13">
        <v>101328</v>
      </c>
      <c r="AI83" s="13">
        <v>101722</v>
      </c>
      <c r="AJ83" s="13">
        <v>99436</v>
      </c>
      <c r="AK83" s="13">
        <v>98288</v>
      </c>
      <c r="AL83" s="13">
        <v>99918</v>
      </c>
      <c r="AM83" s="13">
        <v>105292</v>
      </c>
      <c r="AN83" s="13">
        <v>97494</v>
      </c>
      <c r="AO83" s="13">
        <v>107325</v>
      </c>
      <c r="AP83" s="13">
        <v>106875</v>
      </c>
      <c r="AQ83" s="13">
        <v>108326</v>
      </c>
      <c r="AR83" s="13">
        <v>92281</v>
      </c>
      <c r="AS83" s="13">
        <v>93332</v>
      </c>
      <c r="AT83" s="13">
        <v>91578</v>
      </c>
      <c r="AU83" s="13">
        <v>91072</v>
      </c>
      <c r="AV83" s="13">
        <v>98914</v>
      </c>
      <c r="AW83" s="13">
        <v>103515</v>
      </c>
      <c r="AX83" s="13">
        <v>105118</v>
      </c>
      <c r="AY83" s="13">
        <v>102554</v>
      </c>
      <c r="AZ83" s="13">
        <v>102574</v>
      </c>
      <c r="BA83" s="13">
        <v>98901</v>
      </c>
      <c r="BB83" s="13">
        <v>102818</v>
      </c>
      <c r="BC83" s="13">
        <v>104196</v>
      </c>
      <c r="BD83" s="13">
        <v>103341</v>
      </c>
      <c r="BE83" s="13">
        <v>104400</v>
      </c>
      <c r="BF83" s="13">
        <v>105445</v>
      </c>
      <c r="BG83" s="14">
        <v>104979</v>
      </c>
    </row>
    <row r="84" spans="3:59">
      <c r="C84" s="12" t="s">
        <v>39</v>
      </c>
      <c r="D84" s="13" t="s">
        <v>11</v>
      </c>
      <c r="E84" s="13" t="s">
        <v>11</v>
      </c>
      <c r="F84" s="13" t="s">
        <v>11</v>
      </c>
      <c r="G84" s="13" t="s">
        <v>11</v>
      </c>
      <c r="H84" s="13" t="s">
        <v>11</v>
      </c>
      <c r="I84" s="13" t="s">
        <v>11</v>
      </c>
      <c r="J84" s="13" t="s">
        <v>11</v>
      </c>
      <c r="K84" s="13" t="s">
        <v>11</v>
      </c>
      <c r="L84" s="13" t="s">
        <v>11</v>
      </c>
      <c r="M84" s="13" t="s">
        <v>11</v>
      </c>
      <c r="N84" s="13" t="s">
        <v>11</v>
      </c>
      <c r="O84" s="13">
        <v>508</v>
      </c>
      <c r="P84" s="13">
        <v>303</v>
      </c>
      <c r="Q84" s="13">
        <v>215</v>
      </c>
      <c r="R84" s="13">
        <v>435</v>
      </c>
      <c r="S84" s="13">
        <v>319</v>
      </c>
      <c r="T84" s="13">
        <v>371</v>
      </c>
      <c r="U84" s="13">
        <v>292</v>
      </c>
      <c r="V84" s="13">
        <v>346</v>
      </c>
      <c r="W84" s="13">
        <v>342</v>
      </c>
      <c r="X84" s="13">
        <v>759</v>
      </c>
      <c r="Y84" s="13">
        <v>755</v>
      </c>
      <c r="Z84" s="13">
        <v>1039</v>
      </c>
      <c r="AA84" s="13">
        <v>1016</v>
      </c>
      <c r="AB84" s="13">
        <v>1097</v>
      </c>
      <c r="AC84" s="13">
        <v>1119</v>
      </c>
      <c r="AD84" s="13">
        <v>1105</v>
      </c>
      <c r="AE84" s="13">
        <v>1152</v>
      </c>
      <c r="AF84" s="13">
        <v>1242</v>
      </c>
      <c r="AG84" s="13">
        <v>1637</v>
      </c>
      <c r="AH84" s="13">
        <v>4954</v>
      </c>
      <c r="AI84" s="13">
        <v>4885</v>
      </c>
      <c r="AJ84" s="13">
        <v>5042</v>
      </c>
      <c r="AK84" s="13">
        <v>4615</v>
      </c>
      <c r="AL84" s="13">
        <v>4908</v>
      </c>
      <c r="AM84" s="13">
        <v>4808</v>
      </c>
      <c r="AN84" s="13">
        <v>4913</v>
      </c>
      <c r="AO84" s="13">
        <v>4744</v>
      </c>
      <c r="AP84" s="13">
        <v>4352</v>
      </c>
      <c r="AQ84" s="13">
        <v>4352</v>
      </c>
      <c r="AR84" s="13">
        <v>4779</v>
      </c>
      <c r="AS84" s="13">
        <v>4742</v>
      </c>
      <c r="AT84" s="13">
        <v>4814</v>
      </c>
      <c r="AU84" s="13">
        <v>5849</v>
      </c>
      <c r="AV84" s="13">
        <v>5923</v>
      </c>
      <c r="AW84" s="13">
        <v>6143</v>
      </c>
      <c r="AX84" s="13">
        <v>5568</v>
      </c>
      <c r="AY84" s="13">
        <v>5617</v>
      </c>
      <c r="AZ84" s="13">
        <v>5225</v>
      </c>
      <c r="BA84" s="13">
        <v>5383</v>
      </c>
      <c r="BB84" s="13">
        <v>6169</v>
      </c>
      <c r="BC84" s="13">
        <v>5911</v>
      </c>
      <c r="BD84" s="13">
        <v>6090</v>
      </c>
      <c r="BE84" s="13">
        <v>6017</v>
      </c>
      <c r="BF84" s="13">
        <v>5815</v>
      </c>
      <c r="BG84" s="14">
        <v>5598</v>
      </c>
    </row>
    <row r="85" spans="3:59">
      <c r="C85" s="12" t="s">
        <v>40</v>
      </c>
      <c r="D85" s="13" t="s">
        <v>11</v>
      </c>
      <c r="E85" s="13" t="s">
        <v>11</v>
      </c>
      <c r="F85" s="13" t="s">
        <v>11</v>
      </c>
      <c r="G85" s="13" t="s">
        <v>11</v>
      </c>
      <c r="H85" s="13" t="s">
        <v>11</v>
      </c>
      <c r="I85" s="13" t="s">
        <v>11</v>
      </c>
      <c r="J85" s="13" t="s">
        <v>11</v>
      </c>
      <c r="K85" s="13" t="s">
        <v>11</v>
      </c>
      <c r="L85" s="13" t="s">
        <v>11</v>
      </c>
      <c r="M85" s="13" t="s">
        <v>11</v>
      </c>
      <c r="N85" s="13" t="s">
        <v>11</v>
      </c>
      <c r="O85" s="13">
        <v>43457</v>
      </c>
      <c r="P85" s="13">
        <v>46067</v>
      </c>
      <c r="Q85" s="13">
        <v>49770</v>
      </c>
      <c r="R85" s="13">
        <v>44681</v>
      </c>
      <c r="S85" s="13">
        <v>44917</v>
      </c>
      <c r="T85" s="13">
        <v>42748</v>
      </c>
      <c r="U85" s="13">
        <v>43339</v>
      </c>
      <c r="V85" s="13">
        <v>37879</v>
      </c>
      <c r="W85" s="13">
        <v>39386</v>
      </c>
      <c r="X85" s="13">
        <v>37092</v>
      </c>
      <c r="Y85" s="13">
        <v>34390</v>
      </c>
      <c r="Z85" s="13">
        <v>25553</v>
      </c>
      <c r="AA85" s="13">
        <v>23637</v>
      </c>
      <c r="AB85" s="13">
        <v>21419</v>
      </c>
      <c r="AC85" s="13">
        <v>20161</v>
      </c>
      <c r="AD85" s="13">
        <v>19383</v>
      </c>
      <c r="AE85" s="13">
        <v>20193</v>
      </c>
      <c r="AF85" s="13">
        <v>17363</v>
      </c>
      <c r="AG85" s="13">
        <v>12185</v>
      </c>
      <c r="AH85" s="13">
        <v>29609</v>
      </c>
      <c r="AI85" s="13">
        <v>32618</v>
      </c>
      <c r="AJ85" s="13">
        <v>23450</v>
      </c>
      <c r="AK85" s="13">
        <v>24159</v>
      </c>
      <c r="AL85" s="13">
        <v>20369</v>
      </c>
      <c r="AM85" s="13">
        <v>18611</v>
      </c>
      <c r="AN85" s="13">
        <v>18526</v>
      </c>
      <c r="AO85" s="13">
        <v>17638</v>
      </c>
      <c r="AP85" s="13">
        <v>15120</v>
      </c>
      <c r="AQ85" s="13">
        <v>15322</v>
      </c>
      <c r="AR85" s="13">
        <v>15129</v>
      </c>
      <c r="AS85" s="13">
        <v>18442</v>
      </c>
      <c r="AT85" s="13">
        <v>17142</v>
      </c>
      <c r="AU85" s="13">
        <v>19340</v>
      </c>
      <c r="AV85" s="13">
        <v>20185</v>
      </c>
      <c r="AW85" s="13">
        <v>18953</v>
      </c>
      <c r="AX85" s="13">
        <v>19461</v>
      </c>
      <c r="AY85" s="13">
        <v>21137</v>
      </c>
      <c r="AZ85" s="13">
        <v>17297</v>
      </c>
      <c r="BA85" s="13">
        <v>17088</v>
      </c>
      <c r="BB85" s="13">
        <v>18939</v>
      </c>
      <c r="BC85" s="13">
        <v>19351</v>
      </c>
      <c r="BD85" s="13">
        <v>20243</v>
      </c>
      <c r="BE85" s="13">
        <v>19259</v>
      </c>
      <c r="BF85" s="13">
        <v>18921</v>
      </c>
      <c r="BG85" s="14">
        <v>18896</v>
      </c>
    </row>
    <row r="86" spans="3:59">
      <c r="C86" s="12" t="s">
        <v>41</v>
      </c>
      <c r="D86" s="13" t="s">
        <v>11</v>
      </c>
      <c r="E86" s="13" t="s">
        <v>11</v>
      </c>
      <c r="F86" s="13" t="s">
        <v>11</v>
      </c>
      <c r="G86" s="13" t="s">
        <v>11</v>
      </c>
      <c r="H86" s="13" t="s">
        <v>11</v>
      </c>
      <c r="I86" s="13" t="s">
        <v>11</v>
      </c>
      <c r="J86" s="13" t="s">
        <v>11</v>
      </c>
      <c r="K86" s="13" t="s">
        <v>11</v>
      </c>
      <c r="L86" s="13" t="s">
        <v>11</v>
      </c>
      <c r="M86" s="13" t="s">
        <v>11</v>
      </c>
      <c r="N86" s="13" t="s">
        <v>11</v>
      </c>
      <c r="O86" s="13">
        <v>211435</v>
      </c>
      <c r="P86" s="13">
        <v>232358</v>
      </c>
      <c r="Q86" s="13">
        <v>256446</v>
      </c>
      <c r="R86" s="13">
        <v>253645</v>
      </c>
      <c r="S86" s="13">
        <v>241318</v>
      </c>
      <c r="T86" s="13">
        <v>259209</v>
      </c>
      <c r="U86" s="13">
        <v>274216</v>
      </c>
      <c r="V86" s="13">
        <v>297741</v>
      </c>
      <c r="W86" s="13">
        <v>310822</v>
      </c>
      <c r="X86" s="13">
        <v>294226</v>
      </c>
      <c r="Y86" s="13">
        <v>288161</v>
      </c>
      <c r="Z86" s="13">
        <v>274262</v>
      </c>
      <c r="AA86" s="13">
        <v>282654</v>
      </c>
      <c r="AB86" s="13">
        <v>295519</v>
      </c>
      <c r="AC86" s="13">
        <v>294138</v>
      </c>
      <c r="AD86" s="13">
        <v>307589</v>
      </c>
      <c r="AE86" s="13">
        <v>321754</v>
      </c>
      <c r="AF86" s="13">
        <v>340710</v>
      </c>
      <c r="AG86" s="13">
        <v>340221</v>
      </c>
      <c r="AH86" s="13">
        <v>355862</v>
      </c>
      <c r="AI86" s="13">
        <v>370428</v>
      </c>
      <c r="AJ86" s="13">
        <v>376362</v>
      </c>
      <c r="AK86" s="13">
        <v>369383</v>
      </c>
      <c r="AL86" s="13">
        <v>390653</v>
      </c>
      <c r="AM86" s="13">
        <v>419499</v>
      </c>
      <c r="AN86" s="13">
        <v>436242</v>
      </c>
      <c r="AO86" s="13">
        <v>459827</v>
      </c>
      <c r="AP86" s="13">
        <v>456030</v>
      </c>
      <c r="AQ86" s="13">
        <v>473357</v>
      </c>
      <c r="AR86" s="13">
        <v>477105</v>
      </c>
      <c r="AS86" s="13">
        <v>484703</v>
      </c>
      <c r="AT86" s="13">
        <v>500894</v>
      </c>
      <c r="AU86" s="13">
        <v>518270</v>
      </c>
      <c r="AV86" s="13">
        <v>548714</v>
      </c>
      <c r="AW86" s="13">
        <v>548731</v>
      </c>
      <c r="AX86" s="13">
        <v>565606</v>
      </c>
      <c r="AY86" s="13">
        <v>577852</v>
      </c>
      <c r="AZ86" s="13">
        <v>555654</v>
      </c>
      <c r="BA86" s="13">
        <v>557975</v>
      </c>
      <c r="BB86" s="13">
        <v>581104</v>
      </c>
      <c r="BC86" s="13">
        <v>582158</v>
      </c>
      <c r="BD86" s="13">
        <v>579647</v>
      </c>
      <c r="BE86" s="13">
        <v>584427</v>
      </c>
      <c r="BF86" s="13">
        <v>598666</v>
      </c>
      <c r="BG86" s="14">
        <v>604692</v>
      </c>
    </row>
    <row r="87" spans="3:59">
      <c r="C87" s="12" t="s">
        <v>42</v>
      </c>
      <c r="D87" s="13" t="s">
        <v>11</v>
      </c>
      <c r="E87" s="13" t="s">
        <v>11</v>
      </c>
      <c r="F87" s="13" t="s">
        <v>11</v>
      </c>
      <c r="G87" s="13" t="s">
        <v>11</v>
      </c>
      <c r="H87" s="13" t="s">
        <v>11</v>
      </c>
      <c r="I87" s="13" t="s">
        <v>11</v>
      </c>
      <c r="J87" s="13" t="s">
        <v>11</v>
      </c>
      <c r="K87" s="13" t="s">
        <v>11</v>
      </c>
      <c r="L87" s="13" t="s">
        <v>11</v>
      </c>
      <c r="M87" s="13" t="s">
        <v>11</v>
      </c>
      <c r="N87" s="13" t="s">
        <v>11</v>
      </c>
      <c r="O87" s="13">
        <v>203382</v>
      </c>
      <c r="P87" s="13">
        <v>223900</v>
      </c>
      <c r="Q87" s="13">
        <v>246750</v>
      </c>
      <c r="R87" s="13">
        <v>244295</v>
      </c>
      <c r="S87" s="13">
        <v>231859</v>
      </c>
      <c r="T87" s="13">
        <v>249186</v>
      </c>
      <c r="U87" s="13">
        <v>263829</v>
      </c>
      <c r="V87" s="13">
        <v>286759</v>
      </c>
      <c r="W87" s="13">
        <v>299043</v>
      </c>
      <c r="X87" s="13">
        <v>282839</v>
      </c>
      <c r="Y87" s="13">
        <v>277016</v>
      </c>
      <c r="Z87" s="13">
        <v>263494</v>
      </c>
      <c r="AA87" s="13">
        <v>271445</v>
      </c>
      <c r="AB87" s="13">
        <v>283704</v>
      </c>
      <c r="AC87" s="13">
        <v>282646</v>
      </c>
      <c r="AD87" s="13">
        <v>294762</v>
      </c>
      <c r="AE87" s="13">
        <v>307720</v>
      </c>
      <c r="AF87" s="13">
        <v>326879</v>
      </c>
      <c r="AG87" s="13">
        <v>326150</v>
      </c>
      <c r="AH87" s="13">
        <v>341476</v>
      </c>
      <c r="AI87" s="13">
        <v>356610</v>
      </c>
      <c r="AJ87" s="13">
        <v>362338</v>
      </c>
      <c r="AK87" s="13">
        <v>355578</v>
      </c>
      <c r="AL87" s="13">
        <v>375451</v>
      </c>
      <c r="AM87" s="13">
        <v>403609</v>
      </c>
      <c r="AN87" s="13">
        <v>419090</v>
      </c>
      <c r="AO87" s="13">
        <v>440909</v>
      </c>
      <c r="AP87" s="13">
        <v>436904</v>
      </c>
      <c r="AQ87" s="13">
        <v>454463</v>
      </c>
      <c r="AR87" s="13">
        <v>457600</v>
      </c>
      <c r="AS87" s="13">
        <v>465867</v>
      </c>
      <c r="AT87" s="13">
        <v>485915</v>
      </c>
      <c r="AU87" s="13">
        <v>501878</v>
      </c>
      <c r="AV87" s="13">
        <v>528027</v>
      </c>
      <c r="AW87" s="13">
        <v>526987</v>
      </c>
      <c r="AX87" s="13">
        <v>543249</v>
      </c>
      <c r="AY87" s="13">
        <v>554923</v>
      </c>
      <c r="AZ87" s="13">
        <v>532412</v>
      </c>
      <c r="BA87" s="13">
        <v>534387</v>
      </c>
      <c r="BB87" s="13">
        <v>554061</v>
      </c>
      <c r="BC87" s="13">
        <v>553456</v>
      </c>
      <c r="BD87" s="13">
        <v>547782</v>
      </c>
      <c r="BE87" s="13">
        <v>553673</v>
      </c>
      <c r="BF87" s="13">
        <v>567053</v>
      </c>
      <c r="BG87" s="14">
        <v>563734</v>
      </c>
    </row>
    <row r="88" spans="3:59">
      <c r="C88" s="12" t="s">
        <v>43</v>
      </c>
      <c r="D88" s="13" t="s">
        <v>11</v>
      </c>
      <c r="E88" s="13" t="s">
        <v>11</v>
      </c>
      <c r="F88" s="13" t="s">
        <v>11</v>
      </c>
      <c r="G88" s="13" t="s">
        <v>11</v>
      </c>
      <c r="H88" s="13" t="s">
        <v>11</v>
      </c>
      <c r="I88" s="13" t="s">
        <v>11</v>
      </c>
      <c r="J88" s="13" t="s">
        <v>11</v>
      </c>
      <c r="K88" s="13" t="s">
        <v>11</v>
      </c>
      <c r="L88" s="13" t="s">
        <v>11</v>
      </c>
      <c r="M88" s="13" t="s">
        <v>11</v>
      </c>
      <c r="N88" s="13" t="s">
        <v>11</v>
      </c>
      <c r="O88" s="13">
        <v>101933</v>
      </c>
      <c r="P88" s="13">
        <v>117373</v>
      </c>
      <c r="Q88" s="13">
        <v>131635</v>
      </c>
      <c r="R88" s="13">
        <v>131404</v>
      </c>
      <c r="S88" s="13">
        <v>119907</v>
      </c>
      <c r="T88" s="13">
        <v>136928</v>
      </c>
      <c r="U88" s="13">
        <v>146019</v>
      </c>
      <c r="V88" s="13">
        <v>152176</v>
      </c>
      <c r="W88" s="13">
        <v>157997</v>
      </c>
      <c r="X88" s="13">
        <v>144958</v>
      </c>
      <c r="Y88" s="13">
        <v>143349</v>
      </c>
      <c r="Z88" s="13">
        <v>135086</v>
      </c>
      <c r="AA88" s="13">
        <v>141162</v>
      </c>
      <c r="AB88" s="13">
        <v>151238</v>
      </c>
      <c r="AC88" s="13">
        <v>148882</v>
      </c>
      <c r="AD88" s="13">
        <v>156396</v>
      </c>
      <c r="AE88" s="13">
        <v>165077</v>
      </c>
      <c r="AF88" s="13">
        <v>179026</v>
      </c>
      <c r="AG88" s="13">
        <v>179198</v>
      </c>
      <c r="AH88" s="13">
        <v>209343</v>
      </c>
      <c r="AI88" s="13">
        <v>218683</v>
      </c>
      <c r="AJ88" s="13">
        <v>227765</v>
      </c>
      <c r="AK88" s="13">
        <v>225158</v>
      </c>
      <c r="AL88" s="13">
        <v>237229</v>
      </c>
      <c r="AM88" s="13">
        <v>266375</v>
      </c>
      <c r="AN88" s="13">
        <v>278727</v>
      </c>
      <c r="AO88" s="13">
        <v>296114</v>
      </c>
      <c r="AP88" s="13">
        <v>287037</v>
      </c>
      <c r="AQ88" s="13">
        <v>301766</v>
      </c>
      <c r="AR88" s="13">
        <v>308899</v>
      </c>
      <c r="AS88" s="13">
        <v>311002</v>
      </c>
      <c r="AT88" s="13">
        <v>321775</v>
      </c>
      <c r="AU88" s="13">
        <v>334893</v>
      </c>
      <c r="AV88" s="13">
        <v>356339</v>
      </c>
      <c r="AW88" s="13">
        <v>350173</v>
      </c>
      <c r="AX88" s="13">
        <v>362795</v>
      </c>
      <c r="AY88" s="13">
        <v>371751</v>
      </c>
      <c r="AZ88" s="13">
        <v>358248</v>
      </c>
      <c r="BA88" s="13">
        <v>371781</v>
      </c>
      <c r="BB88" s="13">
        <v>397943</v>
      </c>
      <c r="BC88" s="13">
        <v>400293</v>
      </c>
      <c r="BD88" s="13">
        <v>395772</v>
      </c>
      <c r="BE88" s="13">
        <v>399901</v>
      </c>
      <c r="BF88" s="13">
        <v>415350</v>
      </c>
      <c r="BG88" s="14">
        <v>419145</v>
      </c>
    </row>
    <row r="89" spans="3:59">
      <c r="C89" s="12" t="s">
        <v>44</v>
      </c>
      <c r="D89" s="13" t="s">
        <v>11</v>
      </c>
      <c r="E89" s="13" t="s">
        <v>11</v>
      </c>
      <c r="F89" s="13" t="s">
        <v>11</v>
      </c>
      <c r="G89" s="13" t="s">
        <v>11</v>
      </c>
      <c r="H89" s="13" t="s">
        <v>11</v>
      </c>
      <c r="I89" s="13" t="s">
        <v>11</v>
      </c>
      <c r="J89" s="13" t="s">
        <v>11</v>
      </c>
      <c r="K89" s="13" t="s">
        <v>11</v>
      </c>
      <c r="L89" s="13" t="s">
        <v>11</v>
      </c>
      <c r="M89" s="13" t="s">
        <v>11</v>
      </c>
      <c r="N89" s="13" t="s">
        <v>11</v>
      </c>
      <c r="O89" s="13">
        <v>6112</v>
      </c>
      <c r="P89" s="13">
        <v>6396</v>
      </c>
      <c r="Q89" s="13">
        <v>7231</v>
      </c>
      <c r="R89" s="13">
        <v>7005</v>
      </c>
      <c r="S89" s="13">
        <v>7039</v>
      </c>
      <c r="T89" s="13">
        <v>7579</v>
      </c>
      <c r="U89" s="13">
        <v>7800</v>
      </c>
      <c r="V89" s="13">
        <v>8371</v>
      </c>
      <c r="W89" s="13">
        <v>8553</v>
      </c>
      <c r="X89" s="13">
        <v>8323</v>
      </c>
      <c r="Y89" s="13">
        <v>7708</v>
      </c>
      <c r="Z89" s="13">
        <v>7531</v>
      </c>
      <c r="AA89" s="13">
        <v>7756</v>
      </c>
      <c r="AB89" s="13">
        <v>8103</v>
      </c>
      <c r="AC89" s="13">
        <v>7697</v>
      </c>
      <c r="AD89" s="13">
        <v>8864</v>
      </c>
      <c r="AE89" s="13">
        <v>9954</v>
      </c>
      <c r="AF89" s="13">
        <v>9852</v>
      </c>
      <c r="AG89" s="13">
        <v>9930</v>
      </c>
      <c r="AH89" s="13">
        <v>10396</v>
      </c>
      <c r="AI89" s="13">
        <v>9674</v>
      </c>
      <c r="AJ89" s="13">
        <v>9653</v>
      </c>
      <c r="AK89" s="13">
        <v>9488</v>
      </c>
      <c r="AL89" s="13">
        <v>10250</v>
      </c>
      <c r="AM89" s="13">
        <v>10174</v>
      </c>
      <c r="AN89" s="13">
        <v>10411</v>
      </c>
      <c r="AO89" s="13">
        <v>11524</v>
      </c>
      <c r="AP89" s="13">
        <v>11973</v>
      </c>
      <c r="AQ89" s="13">
        <v>12191</v>
      </c>
      <c r="AR89" s="13">
        <v>12431</v>
      </c>
      <c r="AS89" s="13">
        <v>11757</v>
      </c>
      <c r="AT89" s="13">
        <v>7594</v>
      </c>
      <c r="AU89" s="13">
        <v>8050</v>
      </c>
      <c r="AV89" s="13">
        <v>9759</v>
      </c>
      <c r="AW89" s="13">
        <v>9999</v>
      </c>
      <c r="AX89" s="13">
        <v>10322</v>
      </c>
      <c r="AY89" s="13">
        <v>10649</v>
      </c>
      <c r="AZ89" s="13">
        <v>10621</v>
      </c>
      <c r="BA89" s="13">
        <v>10709</v>
      </c>
      <c r="BB89" s="13">
        <v>6605</v>
      </c>
      <c r="BC89" s="13">
        <v>7902</v>
      </c>
      <c r="BD89" s="13">
        <v>7424</v>
      </c>
      <c r="BE89" s="13">
        <v>5689</v>
      </c>
      <c r="BF89" s="13">
        <v>5432</v>
      </c>
      <c r="BG89" s="14">
        <v>9847</v>
      </c>
    </row>
    <row r="90" spans="3:59">
      <c r="C90" s="15" t="s">
        <v>45</v>
      </c>
      <c r="D90" s="16" t="s">
        <v>11</v>
      </c>
      <c r="E90" s="16" t="s">
        <v>11</v>
      </c>
      <c r="F90" s="16" t="s">
        <v>11</v>
      </c>
      <c r="G90" s="16" t="s">
        <v>11</v>
      </c>
      <c r="H90" s="16" t="s">
        <v>11</v>
      </c>
      <c r="I90" s="16" t="s">
        <v>11</v>
      </c>
      <c r="J90" s="16" t="s">
        <v>11</v>
      </c>
      <c r="K90" s="16" t="s">
        <v>11</v>
      </c>
      <c r="L90" s="16" t="s">
        <v>11</v>
      </c>
      <c r="M90" s="16" t="s">
        <v>11</v>
      </c>
      <c r="N90" s="16" t="s">
        <v>11</v>
      </c>
      <c r="O90" s="16">
        <v>1942</v>
      </c>
      <c r="P90" s="16">
        <v>2062</v>
      </c>
      <c r="Q90" s="16">
        <v>2465</v>
      </c>
      <c r="R90" s="16">
        <v>2346</v>
      </c>
      <c r="S90" s="16">
        <v>2420</v>
      </c>
      <c r="T90" s="16">
        <v>2444</v>
      </c>
      <c r="U90" s="16">
        <v>2587</v>
      </c>
      <c r="V90" s="16">
        <v>2611</v>
      </c>
      <c r="W90" s="16">
        <v>3225</v>
      </c>
      <c r="X90" s="16">
        <v>3064</v>
      </c>
      <c r="Y90" s="16">
        <v>3436</v>
      </c>
      <c r="Z90" s="16">
        <v>3238</v>
      </c>
      <c r="AA90" s="16">
        <v>3453</v>
      </c>
      <c r="AB90" s="16">
        <v>3712</v>
      </c>
      <c r="AC90" s="16">
        <v>3794</v>
      </c>
      <c r="AD90" s="16">
        <v>3963</v>
      </c>
      <c r="AE90" s="16">
        <v>4081</v>
      </c>
      <c r="AF90" s="16">
        <v>3979</v>
      </c>
      <c r="AG90" s="16">
        <v>4141</v>
      </c>
      <c r="AH90" s="16">
        <v>3990</v>
      </c>
      <c r="AI90" s="16">
        <v>4144</v>
      </c>
      <c r="AJ90" s="16">
        <v>4371</v>
      </c>
      <c r="AK90" s="16">
        <v>4317</v>
      </c>
      <c r="AL90" s="16">
        <v>4953</v>
      </c>
      <c r="AM90" s="16">
        <v>5715</v>
      </c>
      <c r="AN90" s="16">
        <v>6741</v>
      </c>
      <c r="AO90" s="16">
        <v>7394</v>
      </c>
      <c r="AP90" s="16">
        <v>7153</v>
      </c>
      <c r="AQ90" s="16">
        <v>6703</v>
      </c>
      <c r="AR90" s="16">
        <v>7074</v>
      </c>
      <c r="AS90" s="16">
        <v>7079</v>
      </c>
      <c r="AT90" s="16">
        <v>7385</v>
      </c>
      <c r="AU90" s="16">
        <v>8342</v>
      </c>
      <c r="AV90" s="16">
        <v>10928</v>
      </c>
      <c r="AW90" s="16">
        <v>11745</v>
      </c>
      <c r="AX90" s="16">
        <v>12036</v>
      </c>
      <c r="AY90" s="16">
        <v>12280</v>
      </c>
      <c r="AZ90" s="16">
        <v>12620</v>
      </c>
      <c r="BA90" s="16">
        <v>12879</v>
      </c>
      <c r="BB90" s="16">
        <v>20438</v>
      </c>
      <c r="BC90" s="16">
        <v>20800</v>
      </c>
      <c r="BD90" s="16">
        <v>24441</v>
      </c>
      <c r="BE90" s="16">
        <v>25065</v>
      </c>
      <c r="BF90" s="16">
        <v>26181</v>
      </c>
      <c r="BG90" s="17">
        <v>31110</v>
      </c>
    </row>
    <row r="91" spans="3:59" ht="4.5" customHeigh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</row>
    <row r="92" spans="3:59">
      <c r="C92" s="18" t="s">
        <v>8</v>
      </c>
      <c r="D92" s="19" t="s">
        <v>7</v>
      </c>
      <c r="E92" s="20" t="s">
        <v>46</v>
      </c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1"/>
    </row>
    <row r="93" spans="3:59">
      <c r="C93" s="8"/>
      <c r="D93" s="33">
        <v>1960</v>
      </c>
      <c r="E93" s="33">
        <v>1961</v>
      </c>
      <c r="F93" s="33">
        <v>1962</v>
      </c>
      <c r="G93" s="33">
        <v>1963</v>
      </c>
      <c r="H93" s="33">
        <v>1964</v>
      </c>
      <c r="I93" s="33">
        <v>1965</v>
      </c>
      <c r="J93" s="33">
        <v>1966</v>
      </c>
      <c r="K93" s="33">
        <v>1967</v>
      </c>
      <c r="L93" s="33">
        <v>1968</v>
      </c>
      <c r="M93" s="33">
        <v>1969</v>
      </c>
      <c r="N93" s="33">
        <v>1970</v>
      </c>
      <c r="O93" s="33">
        <v>1971</v>
      </c>
      <c r="P93" s="33">
        <v>1972</v>
      </c>
      <c r="Q93" s="33">
        <v>1973</v>
      </c>
      <c r="R93" s="33">
        <v>1974</v>
      </c>
      <c r="S93" s="33">
        <v>1975</v>
      </c>
      <c r="T93" s="33">
        <v>1976</v>
      </c>
      <c r="U93" s="33">
        <v>1977</v>
      </c>
      <c r="V93" s="33">
        <v>1978</v>
      </c>
      <c r="W93" s="33">
        <v>1979</v>
      </c>
      <c r="X93" s="33">
        <v>1980</v>
      </c>
      <c r="Y93" s="33">
        <v>1981</v>
      </c>
      <c r="Z93" s="33">
        <v>1982</v>
      </c>
      <c r="AA93" s="33">
        <v>1983</v>
      </c>
      <c r="AB93" s="33">
        <v>1984</v>
      </c>
      <c r="AC93" s="33">
        <v>1985</v>
      </c>
      <c r="AD93" s="33">
        <v>1986</v>
      </c>
      <c r="AE93" s="33">
        <v>1987</v>
      </c>
      <c r="AF93" s="33">
        <v>1988</v>
      </c>
      <c r="AG93" s="33">
        <v>1989</v>
      </c>
      <c r="AH93" s="33">
        <v>1990</v>
      </c>
      <c r="AI93" s="33">
        <v>1991</v>
      </c>
      <c r="AJ93" s="33">
        <v>1992</v>
      </c>
      <c r="AK93" s="33">
        <v>1993</v>
      </c>
      <c r="AL93" s="33">
        <v>1994</v>
      </c>
      <c r="AM93" s="33">
        <v>1995</v>
      </c>
      <c r="AN93" s="33">
        <v>1996</v>
      </c>
      <c r="AO93" s="33">
        <v>1997</v>
      </c>
      <c r="AP93" s="33">
        <v>1998</v>
      </c>
      <c r="AQ93" s="33">
        <v>1999</v>
      </c>
      <c r="AR93" s="33">
        <v>2000</v>
      </c>
      <c r="AS93" s="33">
        <v>2001</v>
      </c>
      <c r="AT93" s="33">
        <v>2002</v>
      </c>
      <c r="AU93" s="33">
        <v>2003</v>
      </c>
      <c r="AV93" s="33">
        <v>2004</v>
      </c>
      <c r="AW93" s="33">
        <v>2005</v>
      </c>
      <c r="AX93" s="33">
        <v>2006</v>
      </c>
      <c r="AY93" s="33">
        <v>2007</v>
      </c>
      <c r="AZ93" s="33">
        <v>2008</v>
      </c>
      <c r="BA93" s="33">
        <v>2009</v>
      </c>
      <c r="BB93" s="33">
        <v>2010</v>
      </c>
      <c r="BC93" s="33">
        <v>2011</v>
      </c>
      <c r="BD93" s="33">
        <v>2012</v>
      </c>
      <c r="BE93" s="33">
        <v>2013</v>
      </c>
      <c r="BF93" s="33">
        <v>2014</v>
      </c>
      <c r="BG93" s="34">
        <v>2015</v>
      </c>
    </row>
    <row r="94" spans="3:59">
      <c r="C94" s="9" t="s">
        <v>10</v>
      </c>
      <c r="D94" s="10" t="s">
        <v>11</v>
      </c>
      <c r="E94" s="10" t="s">
        <v>11</v>
      </c>
      <c r="F94" s="10" t="s">
        <v>11</v>
      </c>
      <c r="G94" s="10" t="s">
        <v>11</v>
      </c>
      <c r="H94" s="10" t="s">
        <v>11</v>
      </c>
      <c r="I94" s="10" t="s">
        <v>11</v>
      </c>
      <c r="J94" s="10" t="s">
        <v>11</v>
      </c>
      <c r="K94" s="10" t="s">
        <v>11</v>
      </c>
      <c r="L94" s="10" t="s">
        <v>11</v>
      </c>
      <c r="M94" s="10" t="s">
        <v>11</v>
      </c>
      <c r="N94" s="10" t="s">
        <v>11</v>
      </c>
      <c r="O94" s="10">
        <v>17570</v>
      </c>
      <c r="P94" s="10">
        <v>20069</v>
      </c>
      <c r="Q94" s="10">
        <v>22144</v>
      </c>
      <c r="R94" s="10">
        <v>22502</v>
      </c>
      <c r="S94" s="10">
        <v>24443</v>
      </c>
      <c r="T94" s="10">
        <v>30278</v>
      </c>
      <c r="U94" s="10">
        <v>33204</v>
      </c>
      <c r="V94" s="10">
        <v>39201</v>
      </c>
      <c r="W94" s="10">
        <v>35639</v>
      </c>
      <c r="X94" s="10">
        <v>24238</v>
      </c>
      <c r="Y94" s="10">
        <v>24864</v>
      </c>
      <c r="Z94" s="10">
        <v>25505</v>
      </c>
      <c r="AA94" s="10">
        <v>26710</v>
      </c>
      <c r="AB94" s="10">
        <v>26464</v>
      </c>
      <c r="AC94" s="10">
        <v>22130</v>
      </c>
      <c r="AD94" s="10">
        <v>25067</v>
      </c>
      <c r="AE94" s="10">
        <v>28999</v>
      </c>
      <c r="AF94" s="10">
        <v>32127</v>
      </c>
      <c r="AG94" s="10">
        <v>32527</v>
      </c>
      <c r="AH94" s="10">
        <v>10874</v>
      </c>
      <c r="AI94" s="10">
        <v>13020</v>
      </c>
      <c r="AJ94" s="10">
        <v>13791</v>
      </c>
      <c r="AK94" s="10">
        <v>13610</v>
      </c>
      <c r="AL94" s="10">
        <v>13289</v>
      </c>
      <c r="AM94" s="10">
        <v>11769</v>
      </c>
      <c r="AN94" s="10">
        <v>15874</v>
      </c>
      <c r="AO94" s="10">
        <v>15843</v>
      </c>
      <c r="AP94" s="10">
        <v>15140</v>
      </c>
      <c r="AQ94" s="10">
        <v>13591</v>
      </c>
      <c r="AR94" s="10">
        <v>14134</v>
      </c>
      <c r="AS94" s="10">
        <v>13816</v>
      </c>
      <c r="AT94" s="10">
        <v>12849</v>
      </c>
      <c r="AU94" s="10">
        <v>12225</v>
      </c>
      <c r="AV94" s="10">
        <v>12712</v>
      </c>
      <c r="AW94" s="10">
        <v>13304</v>
      </c>
      <c r="AX94" s="10">
        <v>14205</v>
      </c>
      <c r="AY94" s="10">
        <v>14155</v>
      </c>
      <c r="AZ94" s="10">
        <v>13368</v>
      </c>
      <c r="BA94" s="10">
        <v>20522</v>
      </c>
      <c r="BB94" s="10">
        <v>23336</v>
      </c>
      <c r="BC94" s="10">
        <v>15410</v>
      </c>
      <c r="BD94" s="10">
        <v>16239</v>
      </c>
      <c r="BE94" s="10">
        <v>18335</v>
      </c>
      <c r="BF94" s="10">
        <v>17470</v>
      </c>
      <c r="BG94" s="11">
        <v>19096</v>
      </c>
    </row>
    <row r="95" spans="3:59">
      <c r="C95" s="12" t="s">
        <v>12</v>
      </c>
      <c r="D95" s="13" t="s">
        <v>11</v>
      </c>
      <c r="E95" s="13" t="s">
        <v>11</v>
      </c>
      <c r="F95" s="13" t="s">
        <v>11</v>
      </c>
      <c r="G95" s="13" t="s">
        <v>11</v>
      </c>
      <c r="H95" s="13" t="s">
        <v>11</v>
      </c>
      <c r="I95" s="13" t="s">
        <v>11</v>
      </c>
      <c r="J95" s="13" t="s">
        <v>11</v>
      </c>
      <c r="K95" s="13" t="s">
        <v>11</v>
      </c>
      <c r="L95" s="13" t="s">
        <v>11</v>
      </c>
      <c r="M95" s="13" t="s">
        <v>11</v>
      </c>
      <c r="N95" s="13" t="s">
        <v>11</v>
      </c>
      <c r="O95" s="13">
        <v>12769</v>
      </c>
      <c r="P95" s="13">
        <v>14957</v>
      </c>
      <c r="Q95" s="13">
        <v>16415</v>
      </c>
      <c r="R95" s="13">
        <v>16703</v>
      </c>
      <c r="S95" s="13">
        <v>18349</v>
      </c>
      <c r="T95" s="13">
        <v>23927</v>
      </c>
      <c r="U95" s="13">
        <v>26100</v>
      </c>
      <c r="V95" s="13">
        <v>31582</v>
      </c>
      <c r="W95" s="13">
        <v>27793</v>
      </c>
      <c r="X95" s="13">
        <v>16323</v>
      </c>
      <c r="Y95" s="13">
        <v>16185</v>
      </c>
      <c r="Z95" s="13">
        <v>16777</v>
      </c>
      <c r="AA95" s="13">
        <v>17677</v>
      </c>
      <c r="AB95" s="13">
        <v>17151</v>
      </c>
      <c r="AC95" s="13">
        <v>12443</v>
      </c>
      <c r="AD95" s="13">
        <v>15631</v>
      </c>
      <c r="AE95" s="13">
        <v>17698</v>
      </c>
      <c r="AF95" s="13">
        <v>19698</v>
      </c>
      <c r="AG95" s="13">
        <v>18313</v>
      </c>
      <c r="AH95" s="13">
        <v>2888</v>
      </c>
      <c r="AI95" s="13">
        <v>3848</v>
      </c>
      <c r="AJ95" s="13">
        <v>3866</v>
      </c>
      <c r="AK95" s="13">
        <v>3773</v>
      </c>
      <c r="AL95" s="13">
        <v>3739</v>
      </c>
      <c r="AM95" s="13">
        <v>4025</v>
      </c>
      <c r="AN95" s="13">
        <v>6222</v>
      </c>
      <c r="AO95" s="13">
        <v>5109</v>
      </c>
      <c r="AP95" s="13">
        <v>5293</v>
      </c>
      <c r="AQ95" s="13">
        <v>5680</v>
      </c>
      <c r="AR95" s="13">
        <v>5281</v>
      </c>
      <c r="AS95" s="13">
        <v>5435</v>
      </c>
      <c r="AT95" s="13">
        <v>3897</v>
      </c>
      <c r="AU95" s="13">
        <v>3565</v>
      </c>
      <c r="AV95" s="13">
        <v>4370</v>
      </c>
      <c r="AW95" s="13">
        <v>4557</v>
      </c>
      <c r="AX95" s="13">
        <v>4000</v>
      </c>
      <c r="AY95" s="13">
        <v>4864</v>
      </c>
      <c r="AZ95" s="13">
        <v>5014</v>
      </c>
      <c r="BA95" s="13">
        <v>8890</v>
      </c>
      <c r="BB95" s="13">
        <v>10327</v>
      </c>
      <c r="BC95" s="13">
        <v>7990</v>
      </c>
      <c r="BD95" s="13">
        <v>6947</v>
      </c>
      <c r="BE95" s="13">
        <v>10012</v>
      </c>
      <c r="BF95" s="13">
        <v>6797</v>
      </c>
      <c r="BG95" s="14">
        <v>9074</v>
      </c>
    </row>
    <row r="96" spans="3:59">
      <c r="C96" s="12" t="s">
        <v>13</v>
      </c>
      <c r="D96" s="13" t="s">
        <v>11</v>
      </c>
      <c r="E96" s="13" t="s">
        <v>11</v>
      </c>
      <c r="F96" s="13" t="s">
        <v>11</v>
      </c>
      <c r="G96" s="13" t="s">
        <v>11</v>
      </c>
      <c r="H96" s="13" t="s">
        <v>11</v>
      </c>
      <c r="I96" s="13" t="s">
        <v>11</v>
      </c>
      <c r="J96" s="13" t="s">
        <v>11</v>
      </c>
      <c r="K96" s="13" t="s">
        <v>11</v>
      </c>
      <c r="L96" s="13" t="s">
        <v>11</v>
      </c>
      <c r="M96" s="13" t="s">
        <v>11</v>
      </c>
      <c r="N96" s="13" t="s">
        <v>11</v>
      </c>
      <c r="O96" s="13">
        <v>0</v>
      </c>
      <c r="P96" s="13">
        <v>0</v>
      </c>
      <c r="Q96" s="13">
        <v>0</v>
      </c>
      <c r="R96" s="13">
        <v>0</v>
      </c>
      <c r="S96" s="13">
        <v>15</v>
      </c>
      <c r="T96" s="13">
        <v>11</v>
      </c>
      <c r="U96" s="13">
        <v>6</v>
      </c>
      <c r="V96" s="13">
        <v>5</v>
      </c>
      <c r="W96" s="13">
        <v>8</v>
      </c>
      <c r="X96" s="13">
        <v>23</v>
      </c>
      <c r="Y96" s="13">
        <v>31</v>
      </c>
      <c r="Z96" s="13">
        <v>27</v>
      </c>
      <c r="AA96" s="13">
        <v>51</v>
      </c>
      <c r="AB96" s="13">
        <v>27</v>
      </c>
      <c r="AC96" s="13">
        <v>45</v>
      </c>
      <c r="AD96" s="13">
        <v>55</v>
      </c>
      <c r="AE96" s="13">
        <v>33</v>
      </c>
      <c r="AF96" s="13">
        <v>37</v>
      </c>
      <c r="AG96" s="13">
        <v>37</v>
      </c>
      <c r="AH96" s="13">
        <v>41</v>
      </c>
      <c r="AI96" s="13">
        <v>40</v>
      </c>
      <c r="AJ96" s="13">
        <v>44</v>
      </c>
      <c r="AK96" s="13">
        <v>42</v>
      </c>
      <c r="AL96" s="13">
        <v>47</v>
      </c>
      <c r="AM96" s="13">
        <v>48</v>
      </c>
      <c r="AN96" s="13">
        <v>52</v>
      </c>
      <c r="AO96" s="13">
        <v>57</v>
      </c>
      <c r="AP96" s="13">
        <v>50</v>
      </c>
      <c r="AQ96" s="13">
        <v>34</v>
      </c>
      <c r="AR96" s="13">
        <v>17</v>
      </c>
      <c r="AS96" s="13">
        <v>4</v>
      </c>
      <c r="AT96" s="13">
        <v>4</v>
      </c>
      <c r="AU96" s="13">
        <v>25</v>
      </c>
      <c r="AV96" s="13">
        <v>48</v>
      </c>
      <c r="AW96" s="13">
        <v>5</v>
      </c>
      <c r="AX96" s="13">
        <v>10</v>
      </c>
      <c r="AY96" s="13">
        <v>10</v>
      </c>
      <c r="AZ96" s="13">
        <v>10</v>
      </c>
      <c r="BA96" s="13">
        <v>11</v>
      </c>
      <c r="BB96" s="13">
        <v>26</v>
      </c>
      <c r="BC96" s="13">
        <v>0</v>
      </c>
      <c r="BD96" s="13">
        <v>0</v>
      </c>
      <c r="BE96" s="13">
        <v>0</v>
      </c>
      <c r="BF96" s="13">
        <v>0</v>
      </c>
      <c r="BG96" s="14">
        <v>0</v>
      </c>
    </row>
    <row r="97" spans="3:59">
      <c r="C97" s="12" t="s">
        <v>14</v>
      </c>
      <c r="D97" s="13" t="s">
        <v>11</v>
      </c>
      <c r="E97" s="13" t="s">
        <v>11</v>
      </c>
      <c r="F97" s="13" t="s">
        <v>11</v>
      </c>
      <c r="G97" s="13" t="s">
        <v>11</v>
      </c>
      <c r="H97" s="13" t="s">
        <v>11</v>
      </c>
      <c r="I97" s="13" t="s">
        <v>11</v>
      </c>
      <c r="J97" s="13" t="s">
        <v>11</v>
      </c>
      <c r="K97" s="13" t="s">
        <v>11</v>
      </c>
      <c r="L97" s="13" t="s">
        <v>11</v>
      </c>
      <c r="M97" s="13" t="s">
        <v>11</v>
      </c>
      <c r="N97" s="13" t="s">
        <v>11</v>
      </c>
      <c r="O97" s="13">
        <v>375</v>
      </c>
      <c r="P97" s="13">
        <v>161</v>
      </c>
      <c r="Q97" s="13">
        <v>208</v>
      </c>
      <c r="R97" s="13">
        <v>171</v>
      </c>
      <c r="S97" s="13">
        <v>156</v>
      </c>
      <c r="T97" s="13">
        <v>139</v>
      </c>
      <c r="U97" s="13">
        <v>145</v>
      </c>
      <c r="V97" s="13">
        <v>140</v>
      </c>
      <c r="W97" s="13">
        <v>156</v>
      </c>
      <c r="X97" s="13">
        <v>143</v>
      </c>
      <c r="Y97" s="13">
        <v>138</v>
      </c>
      <c r="Z97" s="13">
        <v>91</v>
      </c>
      <c r="AA97" s="13">
        <v>94</v>
      </c>
      <c r="AB97" s="13">
        <v>113</v>
      </c>
      <c r="AC97" s="13">
        <v>120</v>
      </c>
      <c r="AD97" s="13">
        <v>130</v>
      </c>
      <c r="AE97" s="13">
        <v>113</v>
      </c>
      <c r="AF97" s="13">
        <v>105</v>
      </c>
      <c r="AG97" s="13">
        <v>89</v>
      </c>
      <c r="AH97" s="13">
        <v>86</v>
      </c>
      <c r="AI97" s="13">
        <v>84</v>
      </c>
      <c r="AJ97" s="13">
        <v>83</v>
      </c>
      <c r="AK97" s="13">
        <v>95</v>
      </c>
      <c r="AL97" s="13">
        <v>116</v>
      </c>
      <c r="AM97" s="13">
        <v>126</v>
      </c>
      <c r="AN97" s="13">
        <v>129</v>
      </c>
      <c r="AO97" s="13">
        <v>142</v>
      </c>
      <c r="AP97" s="13">
        <v>138</v>
      </c>
      <c r="AQ97" s="13">
        <v>112</v>
      </c>
      <c r="AR97" s="13">
        <v>65</v>
      </c>
      <c r="AS97" s="13">
        <v>61</v>
      </c>
      <c r="AT97" s="13">
        <v>61</v>
      </c>
      <c r="AU97" s="13">
        <v>74</v>
      </c>
      <c r="AV97" s="13">
        <v>49</v>
      </c>
      <c r="AW97" s="13">
        <v>48</v>
      </c>
      <c r="AX97" s="13">
        <v>44</v>
      </c>
      <c r="AY97" s="13">
        <v>91</v>
      </c>
      <c r="AZ97" s="13">
        <v>40</v>
      </c>
      <c r="BA97" s="13">
        <v>50</v>
      </c>
      <c r="BB97" s="13">
        <v>76</v>
      </c>
      <c r="BC97" s="13">
        <v>52</v>
      </c>
      <c r="BD97" s="13">
        <v>60</v>
      </c>
      <c r="BE97" s="13">
        <v>52</v>
      </c>
      <c r="BF97" s="13">
        <v>58</v>
      </c>
      <c r="BG97" s="14">
        <v>53</v>
      </c>
    </row>
    <row r="98" spans="3:59">
      <c r="C98" s="12" t="s">
        <v>15</v>
      </c>
      <c r="D98" s="13" t="s">
        <v>11</v>
      </c>
      <c r="E98" s="13" t="s">
        <v>11</v>
      </c>
      <c r="F98" s="13" t="s">
        <v>11</v>
      </c>
      <c r="G98" s="13" t="s">
        <v>11</v>
      </c>
      <c r="H98" s="13" t="s">
        <v>11</v>
      </c>
      <c r="I98" s="13" t="s">
        <v>11</v>
      </c>
      <c r="J98" s="13" t="s">
        <v>11</v>
      </c>
      <c r="K98" s="13" t="s">
        <v>11</v>
      </c>
      <c r="L98" s="13" t="s">
        <v>11</v>
      </c>
      <c r="M98" s="13" t="s">
        <v>11</v>
      </c>
      <c r="N98" s="13" t="s">
        <v>11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  <c r="AD98" s="13">
        <v>0</v>
      </c>
      <c r="AE98" s="13">
        <v>0</v>
      </c>
      <c r="AF98" s="13">
        <v>0</v>
      </c>
      <c r="AG98" s="13">
        <v>0</v>
      </c>
      <c r="AH98" s="13">
        <v>0</v>
      </c>
      <c r="AI98" s="13">
        <v>0</v>
      </c>
      <c r="AJ98" s="13">
        <v>0</v>
      </c>
      <c r="AK98" s="13">
        <v>0</v>
      </c>
      <c r="AL98" s="13">
        <v>1</v>
      </c>
      <c r="AM98" s="13">
        <v>2</v>
      </c>
      <c r="AN98" s="13">
        <v>5</v>
      </c>
      <c r="AO98" s="13">
        <v>9</v>
      </c>
      <c r="AP98" s="13">
        <v>3</v>
      </c>
      <c r="AQ98" s="13">
        <v>2</v>
      </c>
      <c r="AR98" s="13">
        <v>2</v>
      </c>
      <c r="AS98" s="13">
        <v>0</v>
      </c>
      <c r="AT98" s="13">
        <v>0</v>
      </c>
      <c r="AU98" s="13">
        <v>2</v>
      </c>
      <c r="AV98" s="13">
        <v>45</v>
      </c>
      <c r="AW98" s="13">
        <v>0</v>
      </c>
      <c r="AX98" s="13">
        <v>0</v>
      </c>
      <c r="AY98" s="13">
        <v>0</v>
      </c>
      <c r="AZ98" s="13">
        <v>0</v>
      </c>
      <c r="BA98" s="13">
        <v>3</v>
      </c>
      <c r="BB98" s="13">
        <v>4</v>
      </c>
      <c r="BC98" s="13">
        <v>2</v>
      </c>
      <c r="BD98" s="13">
        <v>0</v>
      </c>
      <c r="BE98" s="13">
        <v>0</v>
      </c>
      <c r="BF98" s="13">
        <v>0</v>
      </c>
      <c r="BG98" s="14">
        <v>0</v>
      </c>
    </row>
    <row r="99" spans="3:59">
      <c r="C99" s="12" t="s">
        <v>16</v>
      </c>
      <c r="D99" s="13" t="s">
        <v>11</v>
      </c>
      <c r="E99" s="13" t="s">
        <v>11</v>
      </c>
      <c r="F99" s="13" t="s">
        <v>11</v>
      </c>
      <c r="G99" s="13" t="s">
        <v>11</v>
      </c>
      <c r="H99" s="13" t="s">
        <v>11</v>
      </c>
      <c r="I99" s="13" t="s">
        <v>11</v>
      </c>
      <c r="J99" s="13" t="s">
        <v>11</v>
      </c>
      <c r="K99" s="13" t="s">
        <v>11</v>
      </c>
      <c r="L99" s="13" t="s">
        <v>11</v>
      </c>
      <c r="M99" s="13" t="s">
        <v>11</v>
      </c>
      <c r="N99" s="13" t="s">
        <v>11</v>
      </c>
      <c r="O99" s="13">
        <v>0</v>
      </c>
      <c r="P99" s="13">
        <v>0</v>
      </c>
      <c r="Q99" s="13">
        <v>0</v>
      </c>
      <c r="R99" s="13">
        <v>0</v>
      </c>
      <c r="S99" s="13">
        <v>42</v>
      </c>
      <c r="T99" s="13">
        <v>42</v>
      </c>
      <c r="U99" s="13">
        <v>35</v>
      </c>
      <c r="V99" s="13">
        <v>21</v>
      </c>
      <c r="W99" s="13">
        <v>28</v>
      </c>
      <c r="X99" s="13">
        <v>58</v>
      </c>
      <c r="Y99" s="13">
        <v>81</v>
      </c>
      <c r="Z99" s="13">
        <v>75</v>
      </c>
      <c r="AA99" s="13">
        <v>89</v>
      </c>
      <c r="AB99" s="13">
        <v>129</v>
      </c>
      <c r="AC99" s="13">
        <v>119</v>
      </c>
      <c r="AD99" s="13">
        <v>129</v>
      </c>
      <c r="AE99" s="13">
        <v>100</v>
      </c>
      <c r="AF99" s="13">
        <v>109</v>
      </c>
      <c r="AG99" s="13">
        <v>111</v>
      </c>
      <c r="AH99" s="13">
        <v>122</v>
      </c>
      <c r="AI99" s="13">
        <v>118</v>
      </c>
      <c r="AJ99" s="13">
        <v>130</v>
      </c>
      <c r="AK99" s="13">
        <v>125</v>
      </c>
      <c r="AL99" s="13">
        <v>122</v>
      </c>
      <c r="AM99" s="13">
        <v>130</v>
      </c>
      <c r="AN99" s="13">
        <v>131</v>
      </c>
      <c r="AO99" s="13">
        <v>179</v>
      </c>
      <c r="AP99" s="13">
        <v>158</v>
      </c>
      <c r="AQ99" s="13">
        <v>109</v>
      </c>
      <c r="AR99" s="13">
        <v>57</v>
      </c>
      <c r="AS99" s="13">
        <v>33</v>
      </c>
      <c r="AT99" s="13">
        <v>34</v>
      </c>
      <c r="AU99" s="13">
        <v>30</v>
      </c>
      <c r="AV99" s="13">
        <v>15</v>
      </c>
      <c r="AW99" s="13">
        <v>29</v>
      </c>
      <c r="AX99" s="13">
        <v>8</v>
      </c>
      <c r="AY99" s="13">
        <v>8</v>
      </c>
      <c r="AZ99" s="13">
        <v>8</v>
      </c>
      <c r="BA99" s="13">
        <v>14</v>
      </c>
      <c r="BB99" s="13">
        <v>71</v>
      </c>
      <c r="BC99" s="13">
        <v>39</v>
      </c>
      <c r="BD99" s="13">
        <v>1</v>
      </c>
      <c r="BE99" s="13">
        <v>8</v>
      </c>
      <c r="BF99" s="13">
        <v>8</v>
      </c>
      <c r="BG99" s="14">
        <v>1</v>
      </c>
    </row>
    <row r="100" spans="3:59">
      <c r="C100" s="12" t="s">
        <v>17</v>
      </c>
      <c r="D100" s="13" t="s">
        <v>11</v>
      </c>
      <c r="E100" s="13" t="s">
        <v>11</v>
      </c>
      <c r="F100" s="13" t="s">
        <v>11</v>
      </c>
      <c r="G100" s="13" t="s">
        <v>11</v>
      </c>
      <c r="H100" s="13" t="s">
        <v>11</v>
      </c>
      <c r="I100" s="13" t="s">
        <v>11</v>
      </c>
      <c r="J100" s="13" t="s">
        <v>11</v>
      </c>
      <c r="K100" s="13" t="s">
        <v>11</v>
      </c>
      <c r="L100" s="13" t="s">
        <v>11</v>
      </c>
      <c r="M100" s="13" t="s">
        <v>11</v>
      </c>
      <c r="N100" s="13" t="s">
        <v>11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  <c r="AF100" s="13">
        <v>0</v>
      </c>
      <c r="AG100" s="13">
        <v>0</v>
      </c>
      <c r="AH100" s="13">
        <v>0</v>
      </c>
      <c r="AI100" s="13">
        <v>0</v>
      </c>
      <c r="AJ100" s="13">
        <v>0</v>
      </c>
      <c r="AK100" s="13">
        <v>0</v>
      </c>
      <c r="AL100" s="13">
        <v>0</v>
      </c>
      <c r="AM100" s="13">
        <v>0</v>
      </c>
      <c r="AN100" s="13">
        <v>0</v>
      </c>
      <c r="AO100" s="13">
        <v>0</v>
      </c>
      <c r="AP100" s="13">
        <v>0</v>
      </c>
      <c r="AQ100" s="13">
        <v>0</v>
      </c>
      <c r="AR100" s="13">
        <v>0</v>
      </c>
      <c r="AS100" s="13">
        <v>0</v>
      </c>
      <c r="AT100" s="13">
        <v>0</v>
      </c>
      <c r="AU100" s="13">
        <v>0</v>
      </c>
      <c r="AV100" s="13">
        <v>0</v>
      </c>
      <c r="AW100" s="13">
        <v>0</v>
      </c>
      <c r="AX100" s="13">
        <v>0</v>
      </c>
      <c r="AY100" s="13">
        <v>1</v>
      </c>
      <c r="AZ100" s="13">
        <v>1</v>
      </c>
      <c r="BA100" s="13">
        <v>7</v>
      </c>
      <c r="BB100" s="13">
        <v>7</v>
      </c>
      <c r="BC100" s="13">
        <v>3</v>
      </c>
      <c r="BD100" s="13">
        <v>0</v>
      </c>
      <c r="BE100" s="13">
        <v>0</v>
      </c>
      <c r="BF100" s="13">
        <v>0</v>
      </c>
      <c r="BG100" s="14">
        <v>0</v>
      </c>
    </row>
    <row r="101" spans="3:59">
      <c r="C101" s="12" t="s">
        <v>18</v>
      </c>
      <c r="D101" s="13" t="s">
        <v>11</v>
      </c>
      <c r="E101" s="13" t="s">
        <v>11</v>
      </c>
      <c r="F101" s="13" t="s">
        <v>11</v>
      </c>
      <c r="G101" s="13" t="s">
        <v>11</v>
      </c>
      <c r="H101" s="13" t="s">
        <v>11</v>
      </c>
      <c r="I101" s="13" t="s">
        <v>11</v>
      </c>
      <c r="J101" s="13" t="s">
        <v>11</v>
      </c>
      <c r="K101" s="13" t="s">
        <v>11</v>
      </c>
      <c r="L101" s="13" t="s">
        <v>11</v>
      </c>
      <c r="M101" s="13" t="s">
        <v>11</v>
      </c>
      <c r="N101" s="13" t="s">
        <v>11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1</v>
      </c>
      <c r="AC101" s="13">
        <v>2</v>
      </c>
      <c r="AD101" s="13">
        <v>2</v>
      </c>
      <c r="AE101" s="13">
        <v>75</v>
      </c>
      <c r="AF101" s="13">
        <v>52</v>
      </c>
      <c r="AG101" s="13">
        <v>84</v>
      </c>
      <c r="AH101" s="13">
        <v>59</v>
      </c>
      <c r="AI101" s="13">
        <v>58</v>
      </c>
      <c r="AJ101" s="13">
        <v>68</v>
      </c>
      <c r="AK101" s="13">
        <v>64</v>
      </c>
      <c r="AL101" s="13">
        <v>71</v>
      </c>
      <c r="AM101" s="13">
        <v>74</v>
      </c>
      <c r="AN101" s="13">
        <v>78</v>
      </c>
      <c r="AO101" s="13">
        <v>89</v>
      </c>
      <c r="AP101" s="13">
        <v>73</v>
      </c>
      <c r="AQ101" s="13">
        <v>50</v>
      </c>
      <c r="AR101" s="13">
        <v>24</v>
      </c>
      <c r="AS101" s="13">
        <v>5</v>
      </c>
      <c r="AT101" s="13">
        <v>6</v>
      </c>
      <c r="AU101" s="13">
        <v>6</v>
      </c>
      <c r="AV101" s="13">
        <v>21</v>
      </c>
      <c r="AW101" s="13">
        <v>10</v>
      </c>
      <c r="AX101" s="13">
        <v>12</v>
      </c>
      <c r="AY101" s="13">
        <v>12</v>
      </c>
      <c r="AZ101" s="13">
        <v>12</v>
      </c>
      <c r="BA101" s="13">
        <v>22</v>
      </c>
      <c r="BB101" s="13">
        <v>48</v>
      </c>
      <c r="BC101" s="13">
        <v>5</v>
      </c>
      <c r="BD101" s="13">
        <v>0</v>
      </c>
      <c r="BE101" s="13">
        <v>0</v>
      </c>
      <c r="BF101" s="13">
        <v>0</v>
      </c>
      <c r="BG101" s="14">
        <v>0</v>
      </c>
    </row>
    <row r="102" spans="3:59">
      <c r="C102" s="12" t="s">
        <v>19</v>
      </c>
      <c r="D102" s="13" t="s">
        <v>11</v>
      </c>
      <c r="E102" s="13" t="s">
        <v>11</v>
      </c>
      <c r="F102" s="13" t="s">
        <v>11</v>
      </c>
      <c r="G102" s="13" t="s">
        <v>11</v>
      </c>
      <c r="H102" s="13" t="s">
        <v>11</v>
      </c>
      <c r="I102" s="13" t="s">
        <v>11</v>
      </c>
      <c r="J102" s="13" t="s">
        <v>11</v>
      </c>
      <c r="K102" s="13" t="s">
        <v>11</v>
      </c>
      <c r="L102" s="13" t="s">
        <v>11</v>
      </c>
      <c r="M102" s="13" t="s">
        <v>11</v>
      </c>
      <c r="N102" s="13" t="s">
        <v>11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2</v>
      </c>
      <c r="AC102" s="13">
        <v>2</v>
      </c>
      <c r="AD102" s="13">
        <v>2</v>
      </c>
      <c r="AE102" s="13">
        <v>2</v>
      </c>
      <c r="AF102" s="13">
        <v>2</v>
      </c>
      <c r="AG102" s="13">
        <v>2</v>
      </c>
      <c r="AH102" s="13">
        <v>2</v>
      </c>
      <c r="AI102" s="13">
        <v>0</v>
      </c>
      <c r="AJ102" s="13">
        <v>2</v>
      </c>
      <c r="AK102" s="13">
        <v>3</v>
      </c>
      <c r="AL102" s="13">
        <v>3</v>
      </c>
      <c r="AM102" s="13">
        <v>3</v>
      </c>
      <c r="AN102" s="13">
        <v>0</v>
      </c>
      <c r="AO102" s="13">
        <v>0</v>
      </c>
      <c r="AP102" s="13">
        <v>0</v>
      </c>
      <c r="AQ102" s="13">
        <v>0</v>
      </c>
      <c r="AR102" s="13">
        <v>0</v>
      </c>
      <c r="AS102" s="13">
        <v>0</v>
      </c>
      <c r="AT102" s="13">
        <v>0</v>
      </c>
      <c r="AU102" s="13">
        <v>0</v>
      </c>
      <c r="AV102" s="13">
        <v>1</v>
      </c>
      <c r="AW102" s="13">
        <v>0</v>
      </c>
      <c r="AX102" s="13">
        <v>0</v>
      </c>
      <c r="AY102" s="13">
        <v>0</v>
      </c>
      <c r="AZ102" s="13">
        <v>0</v>
      </c>
      <c r="BA102" s="13">
        <v>0</v>
      </c>
      <c r="BB102" s="13">
        <v>0</v>
      </c>
      <c r="BC102" s="13">
        <v>0</v>
      </c>
      <c r="BD102" s="13">
        <v>0</v>
      </c>
      <c r="BE102" s="13">
        <v>0</v>
      </c>
      <c r="BF102" s="13">
        <v>0</v>
      </c>
      <c r="BG102" s="14">
        <v>0</v>
      </c>
    </row>
    <row r="103" spans="3:59">
      <c r="C103" s="12" t="s">
        <v>20</v>
      </c>
      <c r="D103" s="13" t="s">
        <v>11</v>
      </c>
      <c r="E103" s="13" t="s">
        <v>11</v>
      </c>
      <c r="F103" s="13" t="s">
        <v>11</v>
      </c>
      <c r="G103" s="13" t="s">
        <v>11</v>
      </c>
      <c r="H103" s="13" t="s">
        <v>11</v>
      </c>
      <c r="I103" s="13" t="s">
        <v>11</v>
      </c>
      <c r="J103" s="13" t="s">
        <v>11</v>
      </c>
      <c r="K103" s="13" t="s">
        <v>11</v>
      </c>
      <c r="L103" s="13" t="s">
        <v>11</v>
      </c>
      <c r="M103" s="13" t="s">
        <v>11</v>
      </c>
      <c r="N103" s="13" t="s">
        <v>11</v>
      </c>
      <c r="O103" s="13">
        <v>0</v>
      </c>
      <c r="P103" s="13">
        <v>0</v>
      </c>
      <c r="Q103" s="13">
        <v>0</v>
      </c>
      <c r="R103" s="13">
        <v>0</v>
      </c>
      <c r="S103" s="13">
        <v>15</v>
      </c>
      <c r="T103" s="13">
        <v>12</v>
      </c>
      <c r="U103" s="13">
        <v>8</v>
      </c>
      <c r="V103" s="13">
        <v>7</v>
      </c>
      <c r="W103" s="13">
        <v>10</v>
      </c>
      <c r="X103" s="13">
        <v>20</v>
      </c>
      <c r="Y103" s="13">
        <v>28</v>
      </c>
      <c r="Z103" s="13">
        <v>26</v>
      </c>
      <c r="AA103" s="13">
        <v>16</v>
      </c>
      <c r="AB103" s="13">
        <v>84</v>
      </c>
      <c r="AC103" s="13">
        <v>99</v>
      </c>
      <c r="AD103" s="13">
        <v>106</v>
      </c>
      <c r="AE103" s="13">
        <v>139</v>
      </c>
      <c r="AF103" s="13">
        <v>154</v>
      </c>
      <c r="AG103" s="13">
        <v>156</v>
      </c>
      <c r="AH103" s="13">
        <v>172</v>
      </c>
      <c r="AI103" s="13">
        <v>169</v>
      </c>
      <c r="AJ103" s="13">
        <v>188</v>
      </c>
      <c r="AK103" s="13">
        <v>185</v>
      </c>
      <c r="AL103" s="13">
        <v>206</v>
      </c>
      <c r="AM103" s="13">
        <v>207</v>
      </c>
      <c r="AN103" s="13">
        <v>221</v>
      </c>
      <c r="AO103" s="13">
        <v>245</v>
      </c>
      <c r="AP103" s="13">
        <v>219</v>
      </c>
      <c r="AQ103" s="13">
        <v>148</v>
      </c>
      <c r="AR103" s="13">
        <v>74</v>
      </c>
      <c r="AS103" s="13">
        <v>18</v>
      </c>
      <c r="AT103" s="13">
        <v>21</v>
      </c>
      <c r="AU103" s="13">
        <v>37</v>
      </c>
      <c r="AV103" s="13">
        <v>70</v>
      </c>
      <c r="AW103" s="13">
        <v>37</v>
      </c>
      <c r="AX103" s="13">
        <v>43</v>
      </c>
      <c r="AY103" s="13">
        <v>49</v>
      </c>
      <c r="AZ103" s="13">
        <v>43</v>
      </c>
      <c r="BA103" s="13">
        <v>51</v>
      </c>
      <c r="BB103" s="13">
        <v>121</v>
      </c>
      <c r="BC103" s="13">
        <v>10</v>
      </c>
      <c r="BD103" s="13">
        <v>14</v>
      </c>
      <c r="BE103" s="13">
        <v>14</v>
      </c>
      <c r="BF103" s="13">
        <v>7</v>
      </c>
      <c r="BG103" s="14">
        <v>6</v>
      </c>
    </row>
    <row r="104" spans="3:59">
      <c r="C104" s="12" t="s">
        <v>21</v>
      </c>
      <c r="D104" s="13" t="s">
        <v>11</v>
      </c>
      <c r="E104" s="13" t="s">
        <v>11</v>
      </c>
      <c r="F104" s="13" t="s">
        <v>11</v>
      </c>
      <c r="G104" s="13" t="s">
        <v>11</v>
      </c>
      <c r="H104" s="13" t="s">
        <v>11</v>
      </c>
      <c r="I104" s="13" t="s">
        <v>11</v>
      </c>
      <c r="J104" s="13" t="s">
        <v>11</v>
      </c>
      <c r="K104" s="13" t="s">
        <v>11</v>
      </c>
      <c r="L104" s="13" t="s">
        <v>11</v>
      </c>
      <c r="M104" s="13" t="s">
        <v>11</v>
      </c>
      <c r="N104" s="13" t="s">
        <v>11</v>
      </c>
      <c r="O104" s="13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1</v>
      </c>
      <c r="U104" s="13">
        <v>1</v>
      </c>
      <c r="V104" s="13">
        <v>1</v>
      </c>
      <c r="W104" s="13">
        <v>1</v>
      </c>
      <c r="X104" s="13">
        <v>2</v>
      </c>
      <c r="Y104" s="13">
        <v>3</v>
      </c>
      <c r="Z104" s="13">
        <v>2</v>
      </c>
      <c r="AA104" s="13">
        <v>4</v>
      </c>
      <c r="AB104" s="13">
        <v>17</v>
      </c>
      <c r="AC104" s="13">
        <v>27</v>
      </c>
      <c r="AD104" s="13">
        <v>30</v>
      </c>
      <c r="AE104" s="13">
        <v>33</v>
      </c>
      <c r="AF104" s="13">
        <v>67</v>
      </c>
      <c r="AG104" s="13">
        <v>37</v>
      </c>
      <c r="AH104" s="13">
        <v>74</v>
      </c>
      <c r="AI104" s="13">
        <v>73</v>
      </c>
      <c r="AJ104" s="13">
        <v>81</v>
      </c>
      <c r="AK104" s="13">
        <v>79</v>
      </c>
      <c r="AL104" s="13">
        <v>1</v>
      </c>
      <c r="AM104" s="13">
        <v>1</v>
      </c>
      <c r="AN104" s="13">
        <v>1</v>
      </c>
      <c r="AO104" s="13">
        <v>1</v>
      </c>
      <c r="AP104" s="13">
        <v>1</v>
      </c>
      <c r="AQ104" s="13">
        <v>0</v>
      </c>
      <c r="AR104" s="13">
        <v>0</v>
      </c>
      <c r="AS104" s="13">
        <v>0</v>
      </c>
      <c r="AT104" s="13">
        <v>0</v>
      </c>
      <c r="AU104" s="13">
        <v>0</v>
      </c>
      <c r="AV104" s="13">
        <v>0</v>
      </c>
      <c r="AW104" s="13">
        <v>0</v>
      </c>
      <c r="AX104" s="13">
        <v>0</v>
      </c>
      <c r="AY104" s="13">
        <v>0</v>
      </c>
      <c r="AZ104" s="13">
        <v>0</v>
      </c>
      <c r="BA104" s="13">
        <v>7</v>
      </c>
      <c r="BB104" s="13">
        <v>8</v>
      </c>
      <c r="BC104" s="13">
        <v>3</v>
      </c>
      <c r="BD104" s="13">
        <v>0</v>
      </c>
      <c r="BE104" s="13">
        <v>0</v>
      </c>
      <c r="BF104" s="13">
        <v>0</v>
      </c>
      <c r="BG104" s="14">
        <v>0</v>
      </c>
    </row>
    <row r="105" spans="3:59">
      <c r="C105" s="12" t="s">
        <v>22</v>
      </c>
      <c r="D105" s="13" t="s">
        <v>11</v>
      </c>
      <c r="E105" s="13" t="s">
        <v>11</v>
      </c>
      <c r="F105" s="13" t="s">
        <v>11</v>
      </c>
      <c r="G105" s="13" t="s">
        <v>11</v>
      </c>
      <c r="H105" s="13" t="s">
        <v>11</v>
      </c>
      <c r="I105" s="13" t="s">
        <v>11</v>
      </c>
      <c r="J105" s="13" t="s">
        <v>11</v>
      </c>
      <c r="K105" s="13" t="s">
        <v>11</v>
      </c>
      <c r="L105" s="13" t="s">
        <v>11</v>
      </c>
      <c r="M105" s="13" t="s">
        <v>11</v>
      </c>
      <c r="N105" s="13" t="s">
        <v>11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13">
        <v>1</v>
      </c>
      <c r="AD105" s="13">
        <v>1</v>
      </c>
      <c r="AE105" s="13">
        <v>0</v>
      </c>
      <c r="AF105" s="13">
        <v>0</v>
      </c>
      <c r="AG105" s="13">
        <v>0</v>
      </c>
      <c r="AH105" s="13">
        <v>1</v>
      </c>
      <c r="AI105" s="13">
        <v>1</v>
      </c>
      <c r="AJ105" s="13">
        <v>1</v>
      </c>
      <c r="AK105" s="13">
        <v>1</v>
      </c>
      <c r="AL105" s="13">
        <v>101</v>
      </c>
      <c r="AM105" s="13">
        <v>102</v>
      </c>
      <c r="AN105" s="13">
        <v>108</v>
      </c>
      <c r="AO105" s="13">
        <v>119</v>
      </c>
      <c r="AP105" s="13">
        <v>106</v>
      </c>
      <c r="AQ105" s="13">
        <v>74</v>
      </c>
      <c r="AR105" s="13">
        <v>37</v>
      </c>
      <c r="AS105" s="13">
        <v>3</v>
      </c>
      <c r="AT105" s="13">
        <v>6</v>
      </c>
      <c r="AU105" s="13">
        <v>5</v>
      </c>
      <c r="AV105" s="13">
        <v>1</v>
      </c>
      <c r="AW105" s="13">
        <v>6</v>
      </c>
      <c r="AX105" s="13">
        <v>1</v>
      </c>
      <c r="AY105" s="13">
        <v>1</v>
      </c>
      <c r="AZ105" s="13">
        <v>1</v>
      </c>
      <c r="BA105" s="13">
        <v>5</v>
      </c>
      <c r="BB105" s="13">
        <v>8</v>
      </c>
      <c r="BC105" s="13">
        <v>2</v>
      </c>
      <c r="BD105" s="13">
        <v>0</v>
      </c>
      <c r="BE105" s="13">
        <v>0</v>
      </c>
      <c r="BF105" s="13">
        <v>0</v>
      </c>
      <c r="BG105" s="14">
        <v>0</v>
      </c>
    </row>
    <row r="106" spans="3:59">
      <c r="C106" s="12" t="s">
        <v>23</v>
      </c>
      <c r="D106" s="13" t="s">
        <v>11</v>
      </c>
      <c r="E106" s="13" t="s">
        <v>11</v>
      </c>
      <c r="F106" s="13" t="s">
        <v>11</v>
      </c>
      <c r="G106" s="13" t="s">
        <v>11</v>
      </c>
      <c r="H106" s="13" t="s">
        <v>11</v>
      </c>
      <c r="I106" s="13" t="s">
        <v>11</v>
      </c>
      <c r="J106" s="13" t="s">
        <v>11</v>
      </c>
      <c r="K106" s="13" t="s">
        <v>11</v>
      </c>
      <c r="L106" s="13" t="s">
        <v>11</v>
      </c>
      <c r="M106" s="13" t="s">
        <v>11</v>
      </c>
      <c r="N106" s="13" t="s">
        <v>11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3</v>
      </c>
      <c r="AB106" s="13">
        <v>29</v>
      </c>
      <c r="AC106" s="13">
        <v>38</v>
      </c>
      <c r="AD106" s="13">
        <v>42</v>
      </c>
      <c r="AE106" s="13">
        <v>21</v>
      </c>
      <c r="AF106" s="13">
        <v>23</v>
      </c>
      <c r="AG106" s="13">
        <v>23</v>
      </c>
      <c r="AH106" s="13">
        <v>25</v>
      </c>
      <c r="AI106" s="13">
        <v>25</v>
      </c>
      <c r="AJ106" s="13">
        <v>86</v>
      </c>
      <c r="AK106" s="13">
        <v>72</v>
      </c>
      <c r="AL106" s="13">
        <v>44</v>
      </c>
      <c r="AM106" s="13">
        <v>45</v>
      </c>
      <c r="AN106" s="13">
        <v>55</v>
      </c>
      <c r="AO106" s="13">
        <v>75</v>
      </c>
      <c r="AP106" s="13">
        <v>48</v>
      </c>
      <c r="AQ106" s="13">
        <v>53</v>
      </c>
      <c r="AR106" s="13">
        <v>42</v>
      </c>
      <c r="AS106" s="13">
        <v>29</v>
      </c>
      <c r="AT106" s="13">
        <v>25</v>
      </c>
      <c r="AU106" s="13">
        <v>24</v>
      </c>
      <c r="AV106" s="13">
        <v>52</v>
      </c>
      <c r="AW106" s="13">
        <v>26</v>
      </c>
      <c r="AX106" s="13">
        <v>21</v>
      </c>
      <c r="AY106" s="13">
        <v>16</v>
      </c>
      <c r="AZ106" s="13">
        <v>28</v>
      </c>
      <c r="BA106" s="13">
        <v>19</v>
      </c>
      <c r="BB106" s="13">
        <v>46</v>
      </c>
      <c r="BC106" s="13">
        <v>7</v>
      </c>
      <c r="BD106" s="13">
        <v>1</v>
      </c>
      <c r="BE106" s="13">
        <v>2</v>
      </c>
      <c r="BF106" s="13">
        <v>0</v>
      </c>
      <c r="BG106" s="14">
        <v>0</v>
      </c>
    </row>
    <row r="107" spans="3:59">
      <c r="C107" s="12" t="s">
        <v>24</v>
      </c>
      <c r="D107" s="13" t="s">
        <v>11</v>
      </c>
      <c r="E107" s="13" t="s">
        <v>11</v>
      </c>
      <c r="F107" s="13" t="s">
        <v>11</v>
      </c>
      <c r="G107" s="13" t="s">
        <v>11</v>
      </c>
      <c r="H107" s="13" t="s">
        <v>11</v>
      </c>
      <c r="I107" s="13" t="s">
        <v>11</v>
      </c>
      <c r="J107" s="13" t="s">
        <v>11</v>
      </c>
      <c r="K107" s="13" t="s">
        <v>11</v>
      </c>
      <c r="L107" s="13" t="s">
        <v>11</v>
      </c>
      <c r="M107" s="13" t="s">
        <v>11</v>
      </c>
      <c r="N107" s="13" t="s">
        <v>11</v>
      </c>
      <c r="O107" s="13">
        <v>0</v>
      </c>
      <c r="P107" s="13">
        <v>0</v>
      </c>
      <c r="Q107" s="13">
        <v>0</v>
      </c>
      <c r="R107" s="13">
        <v>0</v>
      </c>
      <c r="S107" s="13">
        <v>8</v>
      </c>
      <c r="T107" s="13">
        <v>6</v>
      </c>
      <c r="U107" s="13">
        <v>5</v>
      </c>
      <c r="V107" s="13">
        <v>4</v>
      </c>
      <c r="W107" s="13">
        <v>6</v>
      </c>
      <c r="X107" s="13">
        <v>11</v>
      </c>
      <c r="Y107" s="13">
        <v>16</v>
      </c>
      <c r="Z107" s="13">
        <v>15</v>
      </c>
      <c r="AA107" s="13">
        <v>25</v>
      </c>
      <c r="AB107" s="13">
        <v>74</v>
      </c>
      <c r="AC107" s="13">
        <v>62</v>
      </c>
      <c r="AD107" s="13">
        <v>67</v>
      </c>
      <c r="AE107" s="13">
        <v>64</v>
      </c>
      <c r="AF107" s="13">
        <v>70</v>
      </c>
      <c r="AG107" s="13">
        <v>71</v>
      </c>
      <c r="AH107" s="13">
        <v>78</v>
      </c>
      <c r="AI107" s="13">
        <v>77</v>
      </c>
      <c r="AJ107" s="13">
        <v>85</v>
      </c>
      <c r="AK107" s="13">
        <v>81</v>
      </c>
      <c r="AL107" s="13">
        <v>88</v>
      </c>
      <c r="AM107" s="13">
        <v>89</v>
      </c>
      <c r="AN107" s="13">
        <v>94</v>
      </c>
      <c r="AO107" s="13">
        <v>102</v>
      </c>
      <c r="AP107" s="13">
        <v>91</v>
      </c>
      <c r="AQ107" s="13">
        <v>65</v>
      </c>
      <c r="AR107" s="13">
        <v>30</v>
      </c>
      <c r="AS107" s="13">
        <v>10</v>
      </c>
      <c r="AT107" s="13">
        <v>10</v>
      </c>
      <c r="AU107" s="13">
        <v>16</v>
      </c>
      <c r="AV107" s="13">
        <v>31</v>
      </c>
      <c r="AW107" s="13">
        <v>25</v>
      </c>
      <c r="AX107" s="13">
        <v>29</v>
      </c>
      <c r="AY107" s="13">
        <v>31</v>
      </c>
      <c r="AZ107" s="13">
        <v>29</v>
      </c>
      <c r="BA107" s="13">
        <v>30</v>
      </c>
      <c r="BB107" s="13">
        <v>59</v>
      </c>
      <c r="BC107" s="13">
        <v>11</v>
      </c>
      <c r="BD107" s="13">
        <v>10</v>
      </c>
      <c r="BE107" s="13">
        <v>10</v>
      </c>
      <c r="BF107" s="13">
        <v>11</v>
      </c>
      <c r="BG107" s="14">
        <v>11</v>
      </c>
    </row>
    <row r="108" spans="3:59">
      <c r="C108" s="12" t="s">
        <v>25</v>
      </c>
      <c r="D108" s="13" t="s">
        <v>11</v>
      </c>
      <c r="E108" s="13" t="s">
        <v>11</v>
      </c>
      <c r="F108" s="13" t="s">
        <v>11</v>
      </c>
      <c r="G108" s="13" t="s">
        <v>11</v>
      </c>
      <c r="H108" s="13" t="s">
        <v>11</v>
      </c>
      <c r="I108" s="13" t="s">
        <v>11</v>
      </c>
      <c r="J108" s="13" t="s">
        <v>11</v>
      </c>
      <c r="K108" s="13" t="s">
        <v>11</v>
      </c>
      <c r="L108" s="13" t="s">
        <v>11</v>
      </c>
      <c r="M108" s="13" t="s">
        <v>11</v>
      </c>
      <c r="N108" s="13" t="s">
        <v>11</v>
      </c>
      <c r="O108" s="13">
        <v>12395</v>
      </c>
      <c r="P108" s="13">
        <v>14795</v>
      </c>
      <c r="Q108" s="13">
        <v>16207</v>
      </c>
      <c r="R108" s="13">
        <v>16532</v>
      </c>
      <c r="S108" s="13">
        <v>18112</v>
      </c>
      <c r="T108" s="13">
        <v>23716</v>
      </c>
      <c r="U108" s="13">
        <v>25899</v>
      </c>
      <c r="V108" s="13">
        <v>31403</v>
      </c>
      <c r="W108" s="13">
        <v>27584</v>
      </c>
      <c r="X108" s="13">
        <v>16066</v>
      </c>
      <c r="Y108" s="13">
        <v>15887</v>
      </c>
      <c r="Z108" s="13">
        <v>16541</v>
      </c>
      <c r="AA108" s="13">
        <v>17393</v>
      </c>
      <c r="AB108" s="13">
        <v>16674</v>
      </c>
      <c r="AC108" s="13">
        <v>11927</v>
      </c>
      <c r="AD108" s="13">
        <v>15066</v>
      </c>
      <c r="AE108" s="13">
        <v>17118</v>
      </c>
      <c r="AF108" s="13">
        <v>19078</v>
      </c>
      <c r="AG108" s="13">
        <v>17702</v>
      </c>
      <c r="AH108" s="13">
        <v>2228</v>
      </c>
      <c r="AI108" s="13">
        <v>3204</v>
      </c>
      <c r="AJ108" s="13">
        <v>3100</v>
      </c>
      <c r="AK108" s="13">
        <v>3026</v>
      </c>
      <c r="AL108" s="13">
        <v>2939</v>
      </c>
      <c r="AM108" s="13">
        <v>3198</v>
      </c>
      <c r="AN108" s="13">
        <v>5348</v>
      </c>
      <c r="AO108" s="13">
        <v>4092</v>
      </c>
      <c r="AP108" s="13">
        <v>4406</v>
      </c>
      <c r="AQ108" s="13">
        <v>5033</v>
      </c>
      <c r="AR108" s="13">
        <v>4931</v>
      </c>
      <c r="AS108" s="13">
        <v>5271</v>
      </c>
      <c r="AT108" s="13">
        <v>3729</v>
      </c>
      <c r="AU108" s="13">
        <v>3345</v>
      </c>
      <c r="AV108" s="13">
        <v>4036</v>
      </c>
      <c r="AW108" s="13">
        <v>4371</v>
      </c>
      <c r="AX108" s="13">
        <v>3832</v>
      </c>
      <c r="AY108" s="13">
        <v>4646</v>
      </c>
      <c r="AZ108" s="13">
        <v>4842</v>
      </c>
      <c r="BA108" s="13">
        <v>8671</v>
      </c>
      <c r="BB108" s="13">
        <v>9853</v>
      </c>
      <c r="BC108" s="13">
        <v>7853</v>
      </c>
      <c r="BD108" s="13">
        <v>6860</v>
      </c>
      <c r="BE108" s="13">
        <v>9925</v>
      </c>
      <c r="BF108" s="13">
        <v>6712</v>
      </c>
      <c r="BG108" s="14">
        <v>9003</v>
      </c>
    </row>
    <row r="109" spans="3:59">
      <c r="C109" s="12" t="s">
        <v>26</v>
      </c>
      <c r="D109" s="13" t="s">
        <v>11</v>
      </c>
      <c r="E109" s="13" t="s">
        <v>11</v>
      </c>
      <c r="F109" s="13" t="s">
        <v>11</v>
      </c>
      <c r="G109" s="13" t="s">
        <v>11</v>
      </c>
      <c r="H109" s="13" t="s">
        <v>11</v>
      </c>
      <c r="I109" s="13" t="s">
        <v>11</v>
      </c>
      <c r="J109" s="13" t="s">
        <v>11</v>
      </c>
      <c r="K109" s="13" t="s">
        <v>11</v>
      </c>
      <c r="L109" s="13" t="s">
        <v>11</v>
      </c>
      <c r="M109" s="13" t="s">
        <v>11</v>
      </c>
      <c r="N109" s="13" t="s">
        <v>11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  <c r="AD109" s="13">
        <v>0</v>
      </c>
      <c r="AE109" s="13">
        <v>0</v>
      </c>
      <c r="AF109" s="13">
        <v>0</v>
      </c>
      <c r="AG109" s="13">
        <v>0</v>
      </c>
      <c r="AH109" s="13">
        <v>21</v>
      </c>
      <c r="AI109" s="13">
        <v>19</v>
      </c>
      <c r="AJ109" s="13">
        <v>35</v>
      </c>
      <c r="AK109" s="13">
        <v>30</v>
      </c>
      <c r="AL109" s="13">
        <v>13</v>
      </c>
      <c r="AM109" s="13">
        <v>10</v>
      </c>
      <c r="AN109" s="13">
        <v>9</v>
      </c>
      <c r="AO109" s="13">
        <v>16</v>
      </c>
      <c r="AP109" s="13">
        <v>12</v>
      </c>
      <c r="AQ109" s="13">
        <v>10</v>
      </c>
      <c r="AR109" s="13">
        <v>10</v>
      </c>
      <c r="AS109" s="13">
        <v>6</v>
      </c>
      <c r="AT109" s="13">
        <v>5</v>
      </c>
      <c r="AU109" s="13">
        <v>13</v>
      </c>
      <c r="AV109" s="13">
        <v>37</v>
      </c>
      <c r="AW109" s="13">
        <v>19</v>
      </c>
      <c r="AX109" s="13">
        <v>12</v>
      </c>
      <c r="AY109" s="13">
        <v>8</v>
      </c>
      <c r="AZ109" s="13">
        <v>17</v>
      </c>
      <c r="BA109" s="13">
        <v>26</v>
      </c>
      <c r="BB109" s="13">
        <v>32</v>
      </c>
      <c r="BC109" s="13">
        <v>14</v>
      </c>
      <c r="BD109" s="13">
        <v>0</v>
      </c>
      <c r="BE109" s="13">
        <v>24</v>
      </c>
      <c r="BF109" s="13">
        <v>0</v>
      </c>
      <c r="BG109" s="14">
        <v>6</v>
      </c>
    </row>
    <row r="110" spans="3:59">
      <c r="C110" s="12" t="s">
        <v>27</v>
      </c>
      <c r="D110" s="13" t="s">
        <v>11</v>
      </c>
      <c r="E110" s="13" t="s">
        <v>11</v>
      </c>
      <c r="F110" s="13" t="s">
        <v>11</v>
      </c>
      <c r="G110" s="13" t="s">
        <v>11</v>
      </c>
      <c r="H110" s="13" t="s">
        <v>11</v>
      </c>
      <c r="I110" s="13" t="s">
        <v>11</v>
      </c>
      <c r="J110" s="13" t="s">
        <v>11</v>
      </c>
      <c r="K110" s="13" t="s">
        <v>11</v>
      </c>
      <c r="L110" s="13" t="s">
        <v>11</v>
      </c>
      <c r="M110" s="13" t="s">
        <v>11</v>
      </c>
      <c r="N110" s="13" t="s">
        <v>11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  <c r="AD110" s="13">
        <v>0</v>
      </c>
      <c r="AE110" s="13">
        <v>0</v>
      </c>
      <c r="AF110" s="13">
        <v>0</v>
      </c>
      <c r="AG110" s="13">
        <v>0</v>
      </c>
      <c r="AH110" s="13">
        <v>0</v>
      </c>
      <c r="AI110" s="13">
        <v>0</v>
      </c>
      <c r="AJ110" s="13">
        <v>0</v>
      </c>
      <c r="AK110" s="13">
        <v>0</v>
      </c>
      <c r="AL110" s="13">
        <v>0</v>
      </c>
      <c r="AM110" s="13">
        <v>0</v>
      </c>
      <c r="AN110" s="13">
        <v>0</v>
      </c>
      <c r="AO110" s="13">
        <v>0</v>
      </c>
      <c r="AP110" s="13">
        <v>0</v>
      </c>
      <c r="AQ110" s="13">
        <v>0</v>
      </c>
      <c r="AR110" s="13">
        <v>0</v>
      </c>
      <c r="AS110" s="13">
        <v>0</v>
      </c>
      <c r="AT110" s="13">
        <v>0</v>
      </c>
      <c r="AU110" s="13">
        <v>0</v>
      </c>
      <c r="AV110" s="13">
        <v>0</v>
      </c>
      <c r="AW110" s="13">
        <v>0</v>
      </c>
      <c r="AX110" s="13">
        <v>0</v>
      </c>
      <c r="AY110" s="13">
        <v>0</v>
      </c>
      <c r="AZ110" s="13">
        <v>0</v>
      </c>
      <c r="BA110" s="13">
        <v>0</v>
      </c>
      <c r="BB110" s="13">
        <v>0</v>
      </c>
      <c r="BC110" s="13">
        <v>0</v>
      </c>
      <c r="BD110" s="13">
        <v>0</v>
      </c>
      <c r="BE110" s="13">
        <v>0</v>
      </c>
      <c r="BF110" s="13">
        <v>0</v>
      </c>
      <c r="BG110" s="14">
        <v>0</v>
      </c>
    </row>
    <row r="111" spans="3:59">
      <c r="C111" s="12" t="s">
        <v>28</v>
      </c>
      <c r="D111" s="13" t="s">
        <v>11</v>
      </c>
      <c r="E111" s="13" t="s">
        <v>11</v>
      </c>
      <c r="F111" s="13" t="s">
        <v>11</v>
      </c>
      <c r="G111" s="13" t="s">
        <v>11</v>
      </c>
      <c r="H111" s="13" t="s">
        <v>11</v>
      </c>
      <c r="I111" s="13" t="s">
        <v>11</v>
      </c>
      <c r="J111" s="13" t="s">
        <v>11</v>
      </c>
      <c r="K111" s="13" t="s">
        <v>11</v>
      </c>
      <c r="L111" s="13" t="s">
        <v>11</v>
      </c>
      <c r="M111" s="13" t="s">
        <v>11</v>
      </c>
      <c r="N111" s="13" t="s">
        <v>11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  <c r="AD111" s="13">
        <v>0</v>
      </c>
      <c r="AE111" s="13">
        <v>0</v>
      </c>
      <c r="AF111" s="13">
        <v>0</v>
      </c>
      <c r="AG111" s="13">
        <v>0</v>
      </c>
      <c r="AH111" s="13">
        <v>0</v>
      </c>
      <c r="AI111" s="13">
        <v>0</v>
      </c>
      <c r="AJ111" s="13">
        <v>0</v>
      </c>
      <c r="AK111" s="13">
        <v>0</v>
      </c>
      <c r="AL111" s="13">
        <v>0</v>
      </c>
      <c r="AM111" s="13">
        <v>0</v>
      </c>
      <c r="AN111" s="13">
        <v>0</v>
      </c>
      <c r="AO111" s="13">
        <v>0</v>
      </c>
      <c r="AP111" s="13">
        <v>0</v>
      </c>
      <c r="AQ111" s="13">
        <v>0</v>
      </c>
      <c r="AR111" s="13">
        <v>0</v>
      </c>
      <c r="AS111" s="13">
        <v>0</v>
      </c>
      <c r="AT111" s="13">
        <v>0</v>
      </c>
      <c r="AU111" s="13">
        <v>0</v>
      </c>
      <c r="AV111" s="13">
        <v>0</v>
      </c>
      <c r="AW111" s="13">
        <v>0</v>
      </c>
      <c r="AX111" s="13">
        <v>0</v>
      </c>
      <c r="AY111" s="13">
        <v>0</v>
      </c>
      <c r="AZ111" s="13">
        <v>0</v>
      </c>
      <c r="BA111" s="13">
        <v>0</v>
      </c>
      <c r="BB111" s="13">
        <v>0</v>
      </c>
      <c r="BC111" s="13">
        <v>0</v>
      </c>
      <c r="BD111" s="13">
        <v>0</v>
      </c>
      <c r="BE111" s="13">
        <v>0</v>
      </c>
      <c r="BF111" s="13">
        <v>0</v>
      </c>
      <c r="BG111" s="14">
        <v>0</v>
      </c>
    </row>
    <row r="112" spans="3:59">
      <c r="C112" s="12" t="s">
        <v>29</v>
      </c>
      <c r="D112" s="13" t="s">
        <v>11</v>
      </c>
      <c r="E112" s="13" t="s">
        <v>11</v>
      </c>
      <c r="F112" s="13" t="s">
        <v>11</v>
      </c>
      <c r="G112" s="13" t="s">
        <v>11</v>
      </c>
      <c r="H112" s="13" t="s">
        <v>11</v>
      </c>
      <c r="I112" s="13" t="s">
        <v>11</v>
      </c>
      <c r="J112" s="13" t="s">
        <v>11</v>
      </c>
      <c r="K112" s="13" t="s">
        <v>11</v>
      </c>
      <c r="L112" s="13" t="s">
        <v>11</v>
      </c>
      <c r="M112" s="13" t="s">
        <v>11</v>
      </c>
      <c r="N112" s="13" t="s">
        <v>11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  <c r="AD112" s="13">
        <v>0</v>
      </c>
      <c r="AE112" s="13">
        <v>0</v>
      </c>
      <c r="AF112" s="13">
        <v>0</v>
      </c>
      <c r="AG112" s="13">
        <v>0</v>
      </c>
      <c r="AH112" s="13">
        <v>0</v>
      </c>
      <c r="AI112" s="13">
        <v>0</v>
      </c>
      <c r="AJ112" s="13">
        <v>0</v>
      </c>
      <c r="AK112" s="13">
        <v>0</v>
      </c>
      <c r="AL112" s="13">
        <v>0</v>
      </c>
      <c r="AM112" s="13">
        <v>0</v>
      </c>
      <c r="AN112" s="13">
        <v>0</v>
      </c>
      <c r="AO112" s="13">
        <v>0</v>
      </c>
      <c r="AP112" s="13">
        <v>0</v>
      </c>
      <c r="AQ112" s="13">
        <v>0</v>
      </c>
      <c r="AR112" s="13">
        <v>0</v>
      </c>
      <c r="AS112" s="13">
        <v>0</v>
      </c>
      <c r="AT112" s="13">
        <v>0</v>
      </c>
      <c r="AU112" s="13">
        <v>0</v>
      </c>
      <c r="AV112" s="13">
        <v>0</v>
      </c>
      <c r="AW112" s="13">
        <v>0</v>
      </c>
      <c r="AX112" s="13">
        <v>0</v>
      </c>
      <c r="AY112" s="13">
        <v>0</v>
      </c>
      <c r="AZ112" s="13">
        <v>0</v>
      </c>
      <c r="BA112" s="13">
        <v>26</v>
      </c>
      <c r="BB112" s="13">
        <v>32</v>
      </c>
      <c r="BC112" s="13">
        <v>14</v>
      </c>
      <c r="BD112" s="13">
        <v>0</v>
      </c>
      <c r="BE112" s="13">
        <v>0</v>
      </c>
      <c r="BF112" s="13">
        <v>0</v>
      </c>
      <c r="BG112" s="14">
        <v>0</v>
      </c>
    </row>
    <row r="113" spans="3:59">
      <c r="C113" s="12" t="s">
        <v>30</v>
      </c>
      <c r="D113" s="13" t="s">
        <v>11</v>
      </c>
      <c r="E113" s="13" t="s">
        <v>11</v>
      </c>
      <c r="F113" s="13" t="s">
        <v>11</v>
      </c>
      <c r="G113" s="13" t="s">
        <v>11</v>
      </c>
      <c r="H113" s="13" t="s">
        <v>11</v>
      </c>
      <c r="I113" s="13" t="s">
        <v>11</v>
      </c>
      <c r="J113" s="13" t="s">
        <v>11</v>
      </c>
      <c r="K113" s="13" t="s">
        <v>11</v>
      </c>
      <c r="L113" s="13" t="s">
        <v>11</v>
      </c>
      <c r="M113" s="13" t="s">
        <v>11</v>
      </c>
      <c r="N113" s="13" t="s">
        <v>11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  <c r="AD113" s="13">
        <v>0</v>
      </c>
      <c r="AE113" s="13">
        <v>0</v>
      </c>
      <c r="AF113" s="13">
        <v>0</v>
      </c>
      <c r="AG113" s="13">
        <v>0</v>
      </c>
      <c r="AH113" s="13">
        <v>0</v>
      </c>
      <c r="AI113" s="13">
        <v>0</v>
      </c>
      <c r="AJ113" s="13">
        <v>0</v>
      </c>
      <c r="AK113" s="13">
        <v>0</v>
      </c>
      <c r="AL113" s="13">
        <v>0</v>
      </c>
      <c r="AM113" s="13">
        <v>0</v>
      </c>
      <c r="AN113" s="13">
        <v>0</v>
      </c>
      <c r="AO113" s="13">
        <v>0</v>
      </c>
      <c r="AP113" s="13">
        <v>0</v>
      </c>
      <c r="AQ113" s="13">
        <v>0</v>
      </c>
      <c r="AR113" s="13">
        <v>0</v>
      </c>
      <c r="AS113" s="13">
        <v>0</v>
      </c>
      <c r="AT113" s="13">
        <v>0</v>
      </c>
      <c r="AU113" s="13">
        <v>0</v>
      </c>
      <c r="AV113" s="13">
        <v>0</v>
      </c>
      <c r="AW113" s="13">
        <v>0</v>
      </c>
      <c r="AX113" s="13">
        <v>0</v>
      </c>
      <c r="AY113" s="13">
        <v>0</v>
      </c>
      <c r="AZ113" s="13">
        <v>0</v>
      </c>
      <c r="BA113" s="13">
        <v>0</v>
      </c>
      <c r="BB113" s="13">
        <v>0</v>
      </c>
      <c r="BC113" s="13">
        <v>0</v>
      </c>
      <c r="BD113" s="13">
        <v>0</v>
      </c>
      <c r="BE113" s="13">
        <v>0</v>
      </c>
      <c r="BF113" s="13">
        <v>0</v>
      </c>
      <c r="BG113" s="14">
        <v>0</v>
      </c>
    </row>
    <row r="114" spans="3:59">
      <c r="C114" s="12" t="s">
        <v>31</v>
      </c>
      <c r="D114" s="13" t="s">
        <v>11</v>
      </c>
      <c r="E114" s="13" t="s">
        <v>11</v>
      </c>
      <c r="F114" s="13" t="s">
        <v>11</v>
      </c>
      <c r="G114" s="13" t="s">
        <v>11</v>
      </c>
      <c r="H114" s="13" t="s">
        <v>11</v>
      </c>
      <c r="I114" s="13" t="s">
        <v>11</v>
      </c>
      <c r="J114" s="13" t="s">
        <v>11</v>
      </c>
      <c r="K114" s="13" t="s">
        <v>11</v>
      </c>
      <c r="L114" s="13" t="s">
        <v>11</v>
      </c>
      <c r="M114" s="13" t="s">
        <v>11</v>
      </c>
      <c r="N114" s="13" t="s">
        <v>11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  <c r="AD114" s="13">
        <v>0</v>
      </c>
      <c r="AE114" s="13">
        <v>0</v>
      </c>
      <c r="AF114" s="13">
        <v>0</v>
      </c>
      <c r="AG114" s="13">
        <v>0</v>
      </c>
      <c r="AH114" s="13">
        <v>21</v>
      </c>
      <c r="AI114" s="13">
        <v>19</v>
      </c>
      <c r="AJ114" s="13">
        <v>35</v>
      </c>
      <c r="AK114" s="13">
        <v>30</v>
      </c>
      <c r="AL114" s="13">
        <v>13</v>
      </c>
      <c r="AM114" s="13">
        <v>10</v>
      </c>
      <c r="AN114" s="13">
        <v>9</v>
      </c>
      <c r="AO114" s="13">
        <v>16</v>
      </c>
      <c r="AP114" s="13">
        <v>12</v>
      </c>
      <c r="AQ114" s="13">
        <v>10</v>
      </c>
      <c r="AR114" s="13">
        <v>10</v>
      </c>
      <c r="AS114" s="13">
        <v>6</v>
      </c>
      <c r="AT114" s="13">
        <v>5</v>
      </c>
      <c r="AU114" s="13">
        <v>13</v>
      </c>
      <c r="AV114" s="13">
        <v>37</v>
      </c>
      <c r="AW114" s="13">
        <v>19</v>
      </c>
      <c r="AX114" s="13">
        <v>12</v>
      </c>
      <c r="AY114" s="13">
        <v>8</v>
      </c>
      <c r="AZ114" s="13">
        <v>17</v>
      </c>
      <c r="BA114" s="13">
        <v>0</v>
      </c>
      <c r="BB114" s="13">
        <v>0</v>
      </c>
      <c r="BC114" s="13">
        <v>0</v>
      </c>
      <c r="BD114" s="13">
        <v>0</v>
      </c>
      <c r="BE114" s="13">
        <v>24</v>
      </c>
      <c r="BF114" s="13">
        <v>0</v>
      </c>
      <c r="BG114" s="14">
        <v>6</v>
      </c>
    </row>
    <row r="115" spans="3:59">
      <c r="C115" s="12" t="s">
        <v>32</v>
      </c>
      <c r="D115" s="13" t="s">
        <v>11</v>
      </c>
      <c r="E115" s="13" t="s">
        <v>11</v>
      </c>
      <c r="F115" s="13" t="s">
        <v>11</v>
      </c>
      <c r="G115" s="13" t="s">
        <v>11</v>
      </c>
      <c r="H115" s="13" t="s">
        <v>11</v>
      </c>
      <c r="I115" s="13" t="s">
        <v>11</v>
      </c>
      <c r="J115" s="13" t="s">
        <v>11</v>
      </c>
      <c r="K115" s="13" t="s">
        <v>11</v>
      </c>
      <c r="L115" s="13" t="s">
        <v>11</v>
      </c>
      <c r="M115" s="13" t="s">
        <v>11</v>
      </c>
      <c r="N115" s="13" t="s">
        <v>11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  <c r="AD115" s="13">
        <v>0</v>
      </c>
      <c r="AE115" s="13">
        <v>0</v>
      </c>
      <c r="AF115" s="13">
        <v>0</v>
      </c>
      <c r="AG115" s="13">
        <v>0</v>
      </c>
      <c r="AH115" s="13">
        <v>0</v>
      </c>
      <c r="AI115" s="13">
        <v>0</v>
      </c>
      <c r="AJ115" s="13">
        <v>0</v>
      </c>
      <c r="AK115" s="13">
        <v>0</v>
      </c>
      <c r="AL115" s="13">
        <v>0</v>
      </c>
      <c r="AM115" s="13">
        <v>0</v>
      </c>
      <c r="AN115" s="13">
        <v>0</v>
      </c>
      <c r="AO115" s="13">
        <v>0</v>
      </c>
      <c r="AP115" s="13">
        <v>0</v>
      </c>
      <c r="AQ115" s="13">
        <v>0</v>
      </c>
      <c r="AR115" s="13">
        <v>0</v>
      </c>
      <c r="AS115" s="13">
        <v>0</v>
      </c>
      <c r="AT115" s="13">
        <v>0</v>
      </c>
      <c r="AU115" s="13">
        <v>0</v>
      </c>
      <c r="AV115" s="13">
        <v>0</v>
      </c>
      <c r="AW115" s="13">
        <v>0</v>
      </c>
      <c r="AX115" s="13">
        <v>0</v>
      </c>
      <c r="AY115" s="13">
        <v>0</v>
      </c>
      <c r="AZ115" s="13">
        <v>0</v>
      </c>
      <c r="BA115" s="13">
        <v>0</v>
      </c>
      <c r="BB115" s="13">
        <v>0</v>
      </c>
      <c r="BC115" s="13">
        <v>0</v>
      </c>
      <c r="BD115" s="13">
        <v>0</v>
      </c>
      <c r="BE115" s="13">
        <v>0</v>
      </c>
      <c r="BF115" s="13">
        <v>0</v>
      </c>
      <c r="BG115" s="14">
        <v>0</v>
      </c>
    </row>
    <row r="116" spans="3:59">
      <c r="C116" s="12" t="s">
        <v>33</v>
      </c>
      <c r="D116" s="13" t="s">
        <v>11</v>
      </c>
      <c r="E116" s="13" t="s">
        <v>11</v>
      </c>
      <c r="F116" s="13" t="s">
        <v>11</v>
      </c>
      <c r="G116" s="13" t="s">
        <v>11</v>
      </c>
      <c r="H116" s="13" t="s">
        <v>11</v>
      </c>
      <c r="I116" s="13" t="s">
        <v>11</v>
      </c>
      <c r="J116" s="13" t="s">
        <v>11</v>
      </c>
      <c r="K116" s="13" t="s">
        <v>11</v>
      </c>
      <c r="L116" s="13" t="s">
        <v>11</v>
      </c>
      <c r="M116" s="13" t="s">
        <v>11</v>
      </c>
      <c r="N116" s="13" t="s">
        <v>11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3">
        <v>0</v>
      </c>
      <c r="AE116" s="13">
        <v>0</v>
      </c>
      <c r="AF116" s="13">
        <v>0</v>
      </c>
      <c r="AG116" s="13">
        <v>0</v>
      </c>
      <c r="AH116" s="13">
        <v>0</v>
      </c>
      <c r="AI116" s="13">
        <v>0</v>
      </c>
      <c r="AJ116" s="13">
        <v>0</v>
      </c>
      <c r="AK116" s="13">
        <v>0</v>
      </c>
      <c r="AL116" s="13">
        <v>0</v>
      </c>
      <c r="AM116" s="13">
        <v>0</v>
      </c>
      <c r="AN116" s="13">
        <v>0</v>
      </c>
      <c r="AO116" s="13">
        <v>0</v>
      </c>
      <c r="AP116" s="13">
        <v>0</v>
      </c>
      <c r="AQ116" s="13">
        <v>0</v>
      </c>
      <c r="AR116" s="13">
        <v>0</v>
      </c>
      <c r="AS116" s="13">
        <v>0</v>
      </c>
      <c r="AT116" s="13">
        <v>0</v>
      </c>
      <c r="AU116" s="13">
        <v>0</v>
      </c>
      <c r="AV116" s="13">
        <v>0</v>
      </c>
      <c r="AW116" s="13">
        <v>0</v>
      </c>
      <c r="AX116" s="13">
        <v>0</v>
      </c>
      <c r="AY116" s="13">
        <v>0</v>
      </c>
      <c r="AZ116" s="13">
        <v>0</v>
      </c>
      <c r="BA116" s="13">
        <v>0</v>
      </c>
      <c r="BB116" s="13">
        <v>0</v>
      </c>
      <c r="BC116" s="13">
        <v>0</v>
      </c>
      <c r="BD116" s="13">
        <v>0</v>
      </c>
      <c r="BE116" s="13">
        <v>0</v>
      </c>
      <c r="BF116" s="13">
        <v>0</v>
      </c>
      <c r="BG116" s="14">
        <v>0</v>
      </c>
    </row>
    <row r="117" spans="3:59">
      <c r="C117" s="12" t="s">
        <v>34</v>
      </c>
      <c r="D117" s="13" t="s">
        <v>11</v>
      </c>
      <c r="E117" s="13" t="s">
        <v>11</v>
      </c>
      <c r="F117" s="13" t="s">
        <v>11</v>
      </c>
      <c r="G117" s="13" t="s">
        <v>11</v>
      </c>
      <c r="H117" s="13" t="s">
        <v>11</v>
      </c>
      <c r="I117" s="13" t="s">
        <v>11</v>
      </c>
      <c r="J117" s="13" t="s">
        <v>11</v>
      </c>
      <c r="K117" s="13" t="s">
        <v>11</v>
      </c>
      <c r="L117" s="13" t="s">
        <v>11</v>
      </c>
      <c r="M117" s="13" t="s">
        <v>11</v>
      </c>
      <c r="N117" s="13" t="s">
        <v>11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3">
        <v>0</v>
      </c>
      <c r="AE117" s="13">
        <v>0</v>
      </c>
      <c r="AF117" s="13">
        <v>0</v>
      </c>
      <c r="AG117" s="13">
        <v>0</v>
      </c>
      <c r="AH117" s="13">
        <v>0</v>
      </c>
      <c r="AI117" s="13">
        <v>0</v>
      </c>
      <c r="AJ117" s="13">
        <v>0</v>
      </c>
      <c r="AK117" s="13">
        <v>0</v>
      </c>
      <c r="AL117" s="13">
        <v>0</v>
      </c>
      <c r="AM117" s="13">
        <v>0</v>
      </c>
      <c r="AN117" s="13">
        <v>0</v>
      </c>
      <c r="AO117" s="13">
        <v>0</v>
      </c>
      <c r="AP117" s="13">
        <v>0</v>
      </c>
      <c r="AQ117" s="13">
        <v>0</v>
      </c>
      <c r="AR117" s="13">
        <v>0</v>
      </c>
      <c r="AS117" s="13">
        <v>0</v>
      </c>
      <c r="AT117" s="13">
        <v>0</v>
      </c>
      <c r="AU117" s="13">
        <v>0</v>
      </c>
      <c r="AV117" s="13">
        <v>0</v>
      </c>
      <c r="AW117" s="13">
        <v>0</v>
      </c>
      <c r="AX117" s="13">
        <v>0</v>
      </c>
      <c r="AY117" s="13">
        <v>0</v>
      </c>
      <c r="AZ117" s="13">
        <v>0</v>
      </c>
      <c r="BA117" s="13">
        <v>0</v>
      </c>
      <c r="BB117" s="13">
        <v>0</v>
      </c>
      <c r="BC117" s="13">
        <v>0</v>
      </c>
      <c r="BD117" s="13">
        <v>0</v>
      </c>
      <c r="BE117" s="13">
        <v>0</v>
      </c>
      <c r="BF117" s="13">
        <v>0</v>
      </c>
      <c r="BG117" s="14">
        <v>0</v>
      </c>
    </row>
    <row r="118" spans="3:59">
      <c r="C118" s="12" t="s">
        <v>35</v>
      </c>
      <c r="D118" s="13" t="s">
        <v>11</v>
      </c>
      <c r="E118" s="13" t="s">
        <v>11</v>
      </c>
      <c r="F118" s="13" t="s">
        <v>11</v>
      </c>
      <c r="G118" s="13" t="s">
        <v>11</v>
      </c>
      <c r="H118" s="13" t="s">
        <v>11</v>
      </c>
      <c r="I118" s="13" t="s">
        <v>11</v>
      </c>
      <c r="J118" s="13" t="s">
        <v>11</v>
      </c>
      <c r="K118" s="13" t="s">
        <v>11</v>
      </c>
      <c r="L118" s="13" t="s">
        <v>11</v>
      </c>
      <c r="M118" s="13" t="s">
        <v>11</v>
      </c>
      <c r="N118" s="13" t="s">
        <v>11</v>
      </c>
      <c r="O118" s="13">
        <v>1</v>
      </c>
      <c r="P118" s="13">
        <v>1</v>
      </c>
      <c r="Q118" s="13">
        <v>2</v>
      </c>
      <c r="R118" s="13">
        <v>2</v>
      </c>
      <c r="S118" s="13">
        <v>2</v>
      </c>
      <c r="T118" s="13">
        <v>1</v>
      </c>
      <c r="U118" s="13">
        <v>1</v>
      </c>
      <c r="V118" s="13">
        <v>31</v>
      </c>
      <c r="W118" s="13">
        <v>39</v>
      </c>
      <c r="X118" s="13">
        <v>457</v>
      </c>
      <c r="Y118" s="13">
        <v>478</v>
      </c>
      <c r="Z118" s="13">
        <v>372</v>
      </c>
      <c r="AA118" s="13">
        <v>254</v>
      </c>
      <c r="AB118" s="13">
        <v>444</v>
      </c>
      <c r="AC118" s="13">
        <v>333</v>
      </c>
      <c r="AD118" s="13">
        <v>449</v>
      </c>
      <c r="AE118" s="13">
        <v>388</v>
      </c>
      <c r="AF118" s="13">
        <v>336</v>
      </c>
      <c r="AG118" s="13">
        <v>316</v>
      </c>
      <c r="AH118" s="13">
        <v>342</v>
      </c>
      <c r="AI118" s="13">
        <v>326</v>
      </c>
      <c r="AJ118" s="13">
        <v>316</v>
      </c>
      <c r="AK118" s="13">
        <v>410</v>
      </c>
      <c r="AL118" s="13">
        <v>474</v>
      </c>
      <c r="AM118" s="13">
        <v>565</v>
      </c>
      <c r="AN118" s="13">
        <v>649</v>
      </c>
      <c r="AO118" s="13">
        <v>781</v>
      </c>
      <c r="AP118" s="13">
        <v>567</v>
      </c>
      <c r="AQ118" s="13">
        <v>700</v>
      </c>
      <c r="AR118" s="13">
        <v>1002</v>
      </c>
      <c r="AS118" s="13">
        <v>793</v>
      </c>
      <c r="AT118" s="13">
        <v>308</v>
      </c>
      <c r="AU118" s="13">
        <v>193</v>
      </c>
      <c r="AV118" s="13">
        <v>58</v>
      </c>
      <c r="AW118" s="13">
        <v>38</v>
      </c>
      <c r="AX118" s="13">
        <v>42</v>
      </c>
      <c r="AY118" s="13">
        <v>20</v>
      </c>
      <c r="AZ118" s="13">
        <v>19</v>
      </c>
      <c r="BA118" s="13">
        <v>630</v>
      </c>
      <c r="BB118" s="13">
        <v>785</v>
      </c>
      <c r="BC118" s="13">
        <v>367</v>
      </c>
      <c r="BD118" s="13">
        <v>52</v>
      </c>
      <c r="BE118" s="13">
        <v>73</v>
      </c>
      <c r="BF118" s="13">
        <v>78</v>
      </c>
      <c r="BG118" s="14">
        <v>68</v>
      </c>
    </row>
    <row r="119" spans="3:59">
      <c r="C119" s="12" t="s">
        <v>36</v>
      </c>
      <c r="D119" s="13" t="s">
        <v>11</v>
      </c>
      <c r="E119" s="13" t="s">
        <v>11</v>
      </c>
      <c r="F119" s="13" t="s">
        <v>11</v>
      </c>
      <c r="G119" s="13" t="s">
        <v>11</v>
      </c>
      <c r="H119" s="13" t="s">
        <v>11</v>
      </c>
      <c r="I119" s="13" t="s">
        <v>11</v>
      </c>
      <c r="J119" s="13" t="s">
        <v>11</v>
      </c>
      <c r="K119" s="13" t="s">
        <v>11</v>
      </c>
      <c r="L119" s="13" t="s">
        <v>11</v>
      </c>
      <c r="M119" s="13" t="s">
        <v>11</v>
      </c>
      <c r="N119" s="13" t="s">
        <v>11</v>
      </c>
      <c r="O119" s="13">
        <v>1</v>
      </c>
      <c r="P119" s="13">
        <v>1</v>
      </c>
      <c r="Q119" s="13">
        <v>2</v>
      </c>
      <c r="R119" s="13">
        <v>2</v>
      </c>
      <c r="S119" s="13">
        <v>2</v>
      </c>
      <c r="T119" s="13">
        <v>1</v>
      </c>
      <c r="U119" s="13">
        <v>1</v>
      </c>
      <c r="V119" s="13">
        <v>1</v>
      </c>
      <c r="W119" s="13">
        <v>1</v>
      </c>
      <c r="X119" s="13">
        <v>8</v>
      </c>
      <c r="Y119" s="13">
        <v>7</v>
      </c>
      <c r="Z119" s="13">
        <v>7</v>
      </c>
      <c r="AA119" s="13">
        <v>7</v>
      </c>
      <c r="AB119" s="13">
        <v>7</v>
      </c>
      <c r="AC119" s="13">
        <v>8</v>
      </c>
      <c r="AD119" s="13">
        <v>7</v>
      </c>
      <c r="AE119" s="13">
        <v>6</v>
      </c>
      <c r="AF119" s="13">
        <v>3</v>
      </c>
      <c r="AG119" s="13">
        <v>4</v>
      </c>
      <c r="AH119" s="13">
        <v>106</v>
      </c>
      <c r="AI119" s="13">
        <v>100</v>
      </c>
      <c r="AJ119" s="13">
        <v>89</v>
      </c>
      <c r="AK119" s="13">
        <v>88</v>
      </c>
      <c r="AL119" s="13">
        <v>126</v>
      </c>
      <c r="AM119" s="13">
        <v>133</v>
      </c>
      <c r="AN119" s="13">
        <v>175</v>
      </c>
      <c r="AO119" s="13">
        <v>307</v>
      </c>
      <c r="AP119" s="13">
        <v>336</v>
      </c>
      <c r="AQ119" s="13">
        <v>472</v>
      </c>
      <c r="AR119" s="13">
        <v>722</v>
      </c>
      <c r="AS119" s="13">
        <v>506</v>
      </c>
      <c r="AT119" s="13">
        <v>88</v>
      </c>
      <c r="AU119" s="13">
        <v>34</v>
      </c>
      <c r="AV119" s="13">
        <v>0</v>
      </c>
      <c r="AW119" s="13">
        <v>0</v>
      </c>
      <c r="AX119" s="13">
        <v>0</v>
      </c>
      <c r="AY119" s="13">
        <v>0</v>
      </c>
      <c r="AZ119" s="13">
        <v>0</v>
      </c>
      <c r="BA119" s="13">
        <v>452</v>
      </c>
      <c r="BB119" s="13">
        <v>555</v>
      </c>
      <c r="BC119" s="13">
        <v>253</v>
      </c>
      <c r="BD119" s="13">
        <v>0</v>
      </c>
      <c r="BE119" s="13">
        <v>0</v>
      </c>
      <c r="BF119" s="13">
        <v>0</v>
      </c>
      <c r="BG119" s="14">
        <v>0</v>
      </c>
    </row>
    <row r="120" spans="3:59">
      <c r="C120" s="12" t="s">
        <v>37</v>
      </c>
      <c r="D120" s="13" t="s">
        <v>11</v>
      </c>
      <c r="E120" s="13" t="s">
        <v>11</v>
      </c>
      <c r="F120" s="13" t="s">
        <v>11</v>
      </c>
      <c r="G120" s="13" t="s">
        <v>11</v>
      </c>
      <c r="H120" s="13" t="s">
        <v>11</v>
      </c>
      <c r="I120" s="13" t="s">
        <v>11</v>
      </c>
      <c r="J120" s="13" t="s">
        <v>11</v>
      </c>
      <c r="K120" s="13" t="s">
        <v>11</v>
      </c>
      <c r="L120" s="13" t="s">
        <v>11</v>
      </c>
      <c r="M120" s="13" t="s">
        <v>11</v>
      </c>
      <c r="N120" s="13" t="s">
        <v>11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 s="13">
        <v>11</v>
      </c>
      <c r="AC120" s="13">
        <v>11</v>
      </c>
      <c r="AD120" s="13">
        <v>12</v>
      </c>
      <c r="AE120" s="13">
        <v>6</v>
      </c>
      <c r="AF120" s="13">
        <v>5</v>
      </c>
      <c r="AG120" s="13">
        <v>5</v>
      </c>
      <c r="AH120" s="13">
        <v>4</v>
      </c>
      <c r="AI120" s="13">
        <v>4</v>
      </c>
      <c r="AJ120" s="13">
        <v>5</v>
      </c>
      <c r="AK120" s="13">
        <v>5</v>
      </c>
      <c r="AL120" s="13">
        <v>5</v>
      </c>
      <c r="AM120" s="13">
        <v>5</v>
      </c>
      <c r="AN120" s="13">
        <v>5</v>
      </c>
      <c r="AO120" s="13">
        <v>5</v>
      </c>
      <c r="AP120" s="13">
        <v>5</v>
      </c>
      <c r="AQ120" s="13">
        <v>3</v>
      </c>
      <c r="AR120" s="13">
        <v>0</v>
      </c>
      <c r="AS120" s="13">
        <v>0</v>
      </c>
      <c r="AT120" s="13">
        <v>0</v>
      </c>
      <c r="AU120" s="13">
        <v>0</v>
      </c>
      <c r="AV120" s="13">
        <v>0</v>
      </c>
      <c r="AW120" s="13">
        <v>31</v>
      </c>
      <c r="AX120" s="13">
        <v>34</v>
      </c>
      <c r="AY120" s="13">
        <v>0</v>
      </c>
      <c r="AZ120" s="13">
        <v>0</v>
      </c>
      <c r="BA120" s="13">
        <v>84</v>
      </c>
      <c r="BB120" s="13">
        <v>118</v>
      </c>
      <c r="BC120" s="13">
        <v>45</v>
      </c>
      <c r="BD120" s="13">
        <v>0</v>
      </c>
      <c r="BE120" s="13">
        <v>0</v>
      </c>
      <c r="BF120" s="13">
        <v>0</v>
      </c>
      <c r="BG120" s="14">
        <v>0</v>
      </c>
    </row>
    <row r="121" spans="3:59">
      <c r="C121" s="12" t="s">
        <v>38</v>
      </c>
      <c r="D121" s="13" t="s">
        <v>11</v>
      </c>
      <c r="E121" s="13" t="s">
        <v>11</v>
      </c>
      <c r="F121" s="13" t="s">
        <v>11</v>
      </c>
      <c r="G121" s="13" t="s">
        <v>11</v>
      </c>
      <c r="H121" s="13" t="s">
        <v>11</v>
      </c>
      <c r="I121" s="13" t="s">
        <v>11</v>
      </c>
      <c r="J121" s="13" t="s">
        <v>11</v>
      </c>
      <c r="K121" s="13" t="s">
        <v>11</v>
      </c>
      <c r="L121" s="13" t="s">
        <v>11</v>
      </c>
      <c r="M121" s="13" t="s">
        <v>11</v>
      </c>
      <c r="N121" s="13" t="s">
        <v>11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13">
        <v>0</v>
      </c>
      <c r="AD121" s="13">
        <v>0</v>
      </c>
      <c r="AE121" s="13">
        <v>0</v>
      </c>
      <c r="AF121" s="13">
        <v>0</v>
      </c>
      <c r="AG121" s="13">
        <v>1</v>
      </c>
      <c r="AH121" s="13">
        <v>2</v>
      </c>
      <c r="AI121" s="13">
        <v>2</v>
      </c>
      <c r="AJ121" s="13">
        <v>3</v>
      </c>
      <c r="AK121" s="13">
        <v>2</v>
      </c>
      <c r="AL121" s="13">
        <v>3</v>
      </c>
      <c r="AM121" s="13">
        <v>3</v>
      </c>
      <c r="AN121" s="13">
        <v>3</v>
      </c>
      <c r="AO121" s="13">
        <v>3</v>
      </c>
      <c r="AP121" s="13">
        <v>16</v>
      </c>
      <c r="AQ121" s="13">
        <v>17</v>
      </c>
      <c r="AR121" s="13">
        <v>1</v>
      </c>
      <c r="AS121" s="13">
        <v>11</v>
      </c>
      <c r="AT121" s="13">
        <v>8</v>
      </c>
      <c r="AU121" s="13">
        <v>7</v>
      </c>
      <c r="AV121" s="13">
        <v>11</v>
      </c>
      <c r="AW121" s="13">
        <v>7</v>
      </c>
      <c r="AX121" s="13">
        <v>8</v>
      </c>
      <c r="AY121" s="13">
        <v>20</v>
      </c>
      <c r="AZ121" s="13">
        <v>19</v>
      </c>
      <c r="BA121" s="13">
        <v>79</v>
      </c>
      <c r="BB121" s="13">
        <v>94</v>
      </c>
      <c r="BC121" s="13">
        <v>51</v>
      </c>
      <c r="BD121" s="13">
        <v>10</v>
      </c>
      <c r="BE121" s="13">
        <v>11</v>
      </c>
      <c r="BF121" s="13">
        <v>13</v>
      </c>
      <c r="BG121" s="14">
        <v>10</v>
      </c>
    </row>
    <row r="122" spans="3:59">
      <c r="C122" s="12" t="s">
        <v>39</v>
      </c>
      <c r="D122" s="13" t="s">
        <v>11</v>
      </c>
      <c r="E122" s="13" t="s">
        <v>11</v>
      </c>
      <c r="F122" s="13" t="s">
        <v>11</v>
      </c>
      <c r="G122" s="13" t="s">
        <v>11</v>
      </c>
      <c r="H122" s="13" t="s">
        <v>11</v>
      </c>
      <c r="I122" s="13" t="s">
        <v>11</v>
      </c>
      <c r="J122" s="13" t="s">
        <v>11</v>
      </c>
      <c r="K122" s="13" t="s">
        <v>11</v>
      </c>
      <c r="L122" s="13" t="s">
        <v>11</v>
      </c>
      <c r="M122" s="13" t="s">
        <v>11</v>
      </c>
      <c r="N122" s="13" t="s">
        <v>11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  <c r="AD122" s="13">
        <v>0</v>
      </c>
      <c r="AE122" s="13">
        <v>0</v>
      </c>
      <c r="AF122" s="13">
        <v>0</v>
      </c>
      <c r="AG122" s="13">
        <v>0</v>
      </c>
      <c r="AH122" s="13">
        <v>0</v>
      </c>
      <c r="AI122" s="13">
        <v>0</v>
      </c>
      <c r="AJ122" s="13">
        <v>0</v>
      </c>
      <c r="AK122" s="13">
        <v>0</v>
      </c>
      <c r="AL122" s="13">
        <v>0</v>
      </c>
      <c r="AM122" s="13">
        <v>0</v>
      </c>
      <c r="AN122" s="13">
        <v>0</v>
      </c>
      <c r="AO122" s="13">
        <v>0</v>
      </c>
      <c r="AP122" s="13">
        <v>0</v>
      </c>
      <c r="AQ122" s="13">
        <v>0</v>
      </c>
      <c r="AR122" s="13">
        <v>0</v>
      </c>
      <c r="AS122" s="13">
        <v>0</v>
      </c>
      <c r="AT122" s="13">
        <v>0</v>
      </c>
      <c r="AU122" s="13">
        <v>0</v>
      </c>
      <c r="AV122" s="13">
        <v>0</v>
      </c>
      <c r="AW122" s="13">
        <v>0</v>
      </c>
      <c r="AX122" s="13">
        <v>0</v>
      </c>
      <c r="AY122" s="13">
        <v>0</v>
      </c>
      <c r="AZ122" s="13">
        <v>0</v>
      </c>
      <c r="BA122" s="13">
        <v>0</v>
      </c>
      <c r="BB122" s="13">
        <v>0</v>
      </c>
      <c r="BC122" s="13">
        <v>0</v>
      </c>
      <c r="BD122" s="13">
        <v>0</v>
      </c>
      <c r="BE122" s="13">
        <v>0</v>
      </c>
      <c r="BF122" s="13">
        <v>0</v>
      </c>
      <c r="BG122" s="14">
        <v>0</v>
      </c>
    </row>
    <row r="123" spans="3:59">
      <c r="C123" s="12" t="s">
        <v>40</v>
      </c>
      <c r="D123" s="13" t="s">
        <v>11</v>
      </c>
      <c r="E123" s="13" t="s">
        <v>11</v>
      </c>
      <c r="F123" s="13" t="s">
        <v>11</v>
      </c>
      <c r="G123" s="13" t="s">
        <v>11</v>
      </c>
      <c r="H123" s="13" t="s">
        <v>11</v>
      </c>
      <c r="I123" s="13" t="s">
        <v>11</v>
      </c>
      <c r="J123" s="13" t="s">
        <v>11</v>
      </c>
      <c r="K123" s="13" t="s">
        <v>11</v>
      </c>
      <c r="L123" s="13" t="s">
        <v>11</v>
      </c>
      <c r="M123" s="13" t="s">
        <v>11</v>
      </c>
      <c r="N123" s="13" t="s">
        <v>11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30</v>
      </c>
      <c r="W123" s="13">
        <v>38</v>
      </c>
      <c r="X123" s="13">
        <v>448</v>
      </c>
      <c r="Y123" s="13">
        <v>470</v>
      </c>
      <c r="Z123" s="13">
        <v>365</v>
      </c>
      <c r="AA123" s="13">
        <v>245</v>
      </c>
      <c r="AB123" s="13">
        <v>426</v>
      </c>
      <c r="AC123" s="13">
        <v>314</v>
      </c>
      <c r="AD123" s="13">
        <v>430</v>
      </c>
      <c r="AE123" s="13">
        <v>376</v>
      </c>
      <c r="AF123" s="13">
        <v>328</v>
      </c>
      <c r="AG123" s="13">
        <v>306</v>
      </c>
      <c r="AH123" s="13">
        <v>230</v>
      </c>
      <c r="AI123" s="13">
        <v>220</v>
      </c>
      <c r="AJ123" s="13">
        <v>218</v>
      </c>
      <c r="AK123" s="13">
        <v>314</v>
      </c>
      <c r="AL123" s="13">
        <v>340</v>
      </c>
      <c r="AM123" s="13">
        <v>424</v>
      </c>
      <c r="AN123" s="13">
        <v>466</v>
      </c>
      <c r="AO123" s="13">
        <v>466</v>
      </c>
      <c r="AP123" s="13">
        <v>210</v>
      </c>
      <c r="AQ123" s="13">
        <v>208</v>
      </c>
      <c r="AR123" s="13">
        <v>279</v>
      </c>
      <c r="AS123" s="13">
        <v>276</v>
      </c>
      <c r="AT123" s="13">
        <v>211</v>
      </c>
      <c r="AU123" s="13">
        <v>152</v>
      </c>
      <c r="AV123" s="13">
        <v>47</v>
      </c>
      <c r="AW123" s="13">
        <v>0</v>
      </c>
      <c r="AX123" s="13">
        <v>0</v>
      </c>
      <c r="AY123" s="13">
        <v>0</v>
      </c>
      <c r="AZ123" s="13">
        <v>0</v>
      </c>
      <c r="BA123" s="13">
        <v>15</v>
      </c>
      <c r="BB123" s="13">
        <v>18</v>
      </c>
      <c r="BC123" s="13">
        <v>18</v>
      </c>
      <c r="BD123" s="13">
        <v>42</v>
      </c>
      <c r="BE123" s="13">
        <v>62</v>
      </c>
      <c r="BF123" s="13">
        <v>65</v>
      </c>
      <c r="BG123" s="14">
        <v>58</v>
      </c>
    </row>
    <row r="124" spans="3:59">
      <c r="C124" s="12" t="s">
        <v>41</v>
      </c>
      <c r="D124" s="13" t="s">
        <v>11</v>
      </c>
      <c r="E124" s="13" t="s">
        <v>11</v>
      </c>
      <c r="F124" s="13" t="s">
        <v>11</v>
      </c>
      <c r="G124" s="13" t="s">
        <v>11</v>
      </c>
      <c r="H124" s="13" t="s">
        <v>11</v>
      </c>
      <c r="I124" s="13" t="s">
        <v>11</v>
      </c>
      <c r="J124" s="13" t="s">
        <v>11</v>
      </c>
      <c r="K124" s="13" t="s">
        <v>11</v>
      </c>
      <c r="L124" s="13" t="s">
        <v>11</v>
      </c>
      <c r="M124" s="13" t="s">
        <v>11</v>
      </c>
      <c r="N124" s="13" t="s">
        <v>11</v>
      </c>
      <c r="O124" s="13">
        <v>4799</v>
      </c>
      <c r="P124" s="13">
        <v>5111</v>
      </c>
      <c r="Q124" s="13">
        <v>5728</v>
      </c>
      <c r="R124" s="13">
        <v>5796</v>
      </c>
      <c r="S124" s="13">
        <v>6092</v>
      </c>
      <c r="T124" s="13">
        <v>6350</v>
      </c>
      <c r="U124" s="13">
        <v>7103</v>
      </c>
      <c r="V124" s="13">
        <v>7588</v>
      </c>
      <c r="W124" s="13">
        <v>7807</v>
      </c>
      <c r="X124" s="13">
        <v>7459</v>
      </c>
      <c r="Y124" s="13">
        <v>8201</v>
      </c>
      <c r="Z124" s="13">
        <v>8356</v>
      </c>
      <c r="AA124" s="13">
        <v>8779</v>
      </c>
      <c r="AB124" s="13">
        <v>8869</v>
      </c>
      <c r="AC124" s="13">
        <v>9354</v>
      </c>
      <c r="AD124" s="13">
        <v>8987</v>
      </c>
      <c r="AE124" s="13">
        <v>10913</v>
      </c>
      <c r="AF124" s="13">
        <v>12092</v>
      </c>
      <c r="AG124" s="13">
        <v>13898</v>
      </c>
      <c r="AH124" s="13">
        <v>7623</v>
      </c>
      <c r="AI124" s="13">
        <v>8827</v>
      </c>
      <c r="AJ124" s="13">
        <v>9574</v>
      </c>
      <c r="AK124" s="13">
        <v>9398</v>
      </c>
      <c r="AL124" s="13">
        <v>9063</v>
      </c>
      <c r="AM124" s="13">
        <v>7170</v>
      </c>
      <c r="AN124" s="13">
        <v>8994</v>
      </c>
      <c r="AO124" s="13">
        <v>9938</v>
      </c>
      <c r="AP124" s="13">
        <v>9268</v>
      </c>
      <c r="AQ124" s="13">
        <v>7200</v>
      </c>
      <c r="AR124" s="13">
        <v>7842</v>
      </c>
      <c r="AS124" s="13">
        <v>7581</v>
      </c>
      <c r="AT124" s="13">
        <v>8640</v>
      </c>
      <c r="AU124" s="13">
        <v>8454</v>
      </c>
      <c r="AV124" s="13">
        <v>8246</v>
      </c>
      <c r="AW124" s="13">
        <v>8689</v>
      </c>
      <c r="AX124" s="13">
        <v>10151</v>
      </c>
      <c r="AY124" s="13">
        <v>9262</v>
      </c>
      <c r="AZ124" s="13">
        <v>8318</v>
      </c>
      <c r="BA124" s="13">
        <v>10977</v>
      </c>
      <c r="BB124" s="13">
        <v>12192</v>
      </c>
      <c r="BC124" s="13">
        <v>7038</v>
      </c>
      <c r="BD124" s="13">
        <v>9239</v>
      </c>
      <c r="BE124" s="13">
        <v>8226</v>
      </c>
      <c r="BF124" s="13">
        <v>10594</v>
      </c>
      <c r="BG124" s="14">
        <v>9947</v>
      </c>
    </row>
    <row r="125" spans="3:59">
      <c r="C125" s="12" t="s">
        <v>42</v>
      </c>
      <c r="D125" s="13" t="s">
        <v>11</v>
      </c>
      <c r="E125" s="13" t="s">
        <v>11</v>
      </c>
      <c r="F125" s="13" t="s">
        <v>11</v>
      </c>
      <c r="G125" s="13" t="s">
        <v>11</v>
      </c>
      <c r="H125" s="13" t="s">
        <v>11</v>
      </c>
      <c r="I125" s="13" t="s">
        <v>11</v>
      </c>
      <c r="J125" s="13" t="s">
        <v>11</v>
      </c>
      <c r="K125" s="13" t="s">
        <v>11</v>
      </c>
      <c r="L125" s="13" t="s">
        <v>11</v>
      </c>
      <c r="M125" s="13" t="s">
        <v>11</v>
      </c>
      <c r="N125" s="13" t="s">
        <v>11</v>
      </c>
      <c r="O125" s="13">
        <v>4799</v>
      </c>
      <c r="P125" s="13">
        <v>5111</v>
      </c>
      <c r="Q125" s="13">
        <v>5728</v>
      </c>
      <c r="R125" s="13">
        <v>5796</v>
      </c>
      <c r="S125" s="13">
        <v>6092</v>
      </c>
      <c r="T125" s="13">
        <v>6350</v>
      </c>
      <c r="U125" s="13">
        <v>7103</v>
      </c>
      <c r="V125" s="13">
        <v>7588</v>
      </c>
      <c r="W125" s="13">
        <v>7807</v>
      </c>
      <c r="X125" s="13">
        <v>7459</v>
      </c>
      <c r="Y125" s="13">
        <v>8201</v>
      </c>
      <c r="Z125" s="13">
        <v>8356</v>
      </c>
      <c r="AA125" s="13">
        <v>8779</v>
      </c>
      <c r="AB125" s="13">
        <v>8869</v>
      </c>
      <c r="AC125" s="13">
        <v>9354</v>
      </c>
      <c r="AD125" s="13">
        <v>8987</v>
      </c>
      <c r="AE125" s="13">
        <v>10913</v>
      </c>
      <c r="AF125" s="13">
        <v>12092</v>
      </c>
      <c r="AG125" s="13">
        <v>13898</v>
      </c>
      <c r="AH125" s="13">
        <v>7623</v>
      </c>
      <c r="AI125" s="13">
        <v>8827</v>
      </c>
      <c r="AJ125" s="13">
        <v>9574</v>
      </c>
      <c r="AK125" s="13">
        <v>9398</v>
      </c>
      <c r="AL125" s="13">
        <v>9063</v>
      </c>
      <c r="AM125" s="13">
        <v>7170</v>
      </c>
      <c r="AN125" s="13">
        <v>8994</v>
      </c>
      <c r="AO125" s="13">
        <v>9938</v>
      </c>
      <c r="AP125" s="13">
        <v>9268</v>
      </c>
      <c r="AQ125" s="13">
        <v>7200</v>
      </c>
      <c r="AR125" s="13">
        <v>7842</v>
      </c>
      <c r="AS125" s="13">
        <v>7581</v>
      </c>
      <c r="AT125" s="13">
        <v>8640</v>
      </c>
      <c r="AU125" s="13">
        <v>8454</v>
      </c>
      <c r="AV125" s="13">
        <v>8246</v>
      </c>
      <c r="AW125" s="13">
        <v>8689</v>
      </c>
      <c r="AX125" s="13">
        <v>10151</v>
      </c>
      <c r="AY125" s="13">
        <v>9262</v>
      </c>
      <c r="AZ125" s="13">
        <v>8318</v>
      </c>
      <c r="BA125" s="13">
        <v>10970</v>
      </c>
      <c r="BB125" s="13">
        <v>12186</v>
      </c>
      <c r="BC125" s="13">
        <v>7038</v>
      </c>
      <c r="BD125" s="13">
        <v>9239</v>
      </c>
      <c r="BE125" s="13">
        <v>8225</v>
      </c>
      <c r="BF125" s="13">
        <v>10594</v>
      </c>
      <c r="BG125" s="14">
        <v>9947</v>
      </c>
    </row>
    <row r="126" spans="3:59">
      <c r="C126" s="12" t="s">
        <v>43</v>
      </c>
      <c r="D126" s="13" t="s">
        <v>11</v>
      </c>
      <c r="E126" s="13" t="s">
        <v>11</v>
      </c>
      <c r="F126" s="13" t="s">
        <v>11</v>
      </c>
      <c r="G126" s="13" t="s">
        <v>11</v>
      </c>
      <c r="H126" s="13" t="s">
        <v>11</v>
      </c>
      <c r="I126" s="13" t="s">
        <v>11</v>
      </c>
      <c r="J126" s="13" t="s">
        <v>11</v>
      </c>
      <c r="K126" s="13" t="s">
        <v>11</v>
      </c>
      <c r="L126" s="13" t="s">
        <v>11</v>
      </c>
      <c r="M126" s="13" t="s">
        <v>11</v>
      </c>
      <c r="N126" s="13" t="s">
        <v>11</v>
      </c>
      <c r="O126" s="13">
        <v>980</v>
      </c>
      <c r="P126" s="13">
        <v>1091</v>
      </c>
      <c r="Q126" s="13">
        <v>1406</v>
      </c>
      <c r="R126" s="13">
        <v>1173</v>
      </c>
      <c r="S126" s="13">
        <v>1168</v>
      </c>
      <c r="T126" s="13">
        <v>1124</v>
      </c>
      <c r="U126" s="13">
        <v>1576</v>
      </c>
      <c r="V126" s="13">
        <v>1859</v>
      </c>
      <c r="W126" s="13">
        <v>1877</v>
      </c>
      <c r="X126" s="13">
        <v>1429</v>
      </c>
      <c r="Y126" s="13">
        <v>2071</v>
      </c>
      <c r="Z126" s="13">
        <v>2226</v>
      </c>
      <c r="AA126" s="13">
        <v>2547</v>
      </c>
      <c r="AB126" s="13">
        <v>2737</v>
      </c>
      <c r="AC126" s="13">
        <v>3323</v>
      </c>
      <c r="AD126" s="13">
        <v>2756</v>
      </c>
      <c r="AE126" s="13">
        <v>4682</v>
      </c>
      <c r="AF126" s="13">
        <v>5851</v>
      </c>
      <c r="AG126" s="13">
        <v>7767</v>
      </c>
      <c r="AH126" s="13">
        <v>7623</v>
      </c>
      <c r="AI126" s="13">
        <v>8827</v>
      </c>
      <c r="AJ126" s="13">
        <v>9574</v>
      </c>
      <c r="AK126" s="13">
        <v>9398</v>
      </c>
      <c r="AL126" s="13">
        <v>9063</v>
      </c>
      <c r="AM126" s="13">
        <v>7041</v>
      </c>
      <c r="AN126" s="13">
        <v>8849</v>
      </c>
      <c r="AO126" s="13">
        <v>9818</v>
      </c>
      <c r="AP126" s="13">
        <v>9147</v>
      </c>
      <c r="AQ126" s="13">
        <v>7072</v>
      </c>
      <c r="AR126" s="13">
        <v>7715</v>
      </c>
      <c r="AS126" s="13">
        <v>7460</v>
      </c>
      <c r="AT126" s="13">
        <v>8520</v>
      </c>
      <c r="AU126" s="13">
        <v>8323</v>
      </c>
      <c r="AV126" s="13">
        <v>8113</v>
      </c>
      <c r="AW126" s="13">
        <v>8598</v>
      </c>
      <c r="AX126" s="13">
        <v>10059</v>
      </c>
      <c r="AY126" s="13">
        <v>9158</v>
      </c>
      <c r="AZ126" s="13">
        <v>8237</v>
      </c>
      <c r="BA126" s="13">
        <v>10888</v>
      </c>
      <c r="BB126" s="13">
        <v>12118</v>
      </c>
      <c r="BC126" s="13">
        <v>6967</v>
      </c>
      <c r="BD126" s="13">
        <v>9177</v>
      </c>
      <c r="BE126" s="13">
        <v>8167</v>
      </c>
      <c r="BF126" s="13">
        <v>10539</v>
      </c>
      <c r="BG126" s="14">
        <v>9894</v>
      </c>
    </row>
    <row r="127" spans="3:59">
      <c r="C127" s="12" t="s">
        <v>44</v>
      </c>
      <c r="D127" s="13" t="s">
        <v>11</v>
      </c>
      <c r="E127" s="13" t="s">
        <v>11</v>
      </c>
      <c r="F127" s="13" t="s">
        <v>11</v>
      </c>
      <c r="G127" s="13" t="s">
        <v>11</v>
      </c>
      <c r="H127" s="13" t="s">
        <v>11</v>
      </c>
      <c r="I127" s="13" t="s">
        <v>11</v>
      </c>
      <c r="J127" s="13" t="s">
        <v>11</v>
      </c>
      <c r="K127" s="13" t="s">
        <v>11</v>
      </c>
      <c r="L127" s="13" t="s">
        <v>11</v>
      </c>
      <c r="M127" s="13" t="s">
        <v>11</v>
      </c>
      <c r="N127" s="13" t="s">
        <v>11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0</v>
      </c>
      <c r="AD127" s="13">
        <v>0</v>
      </c>
      <c r="AE127" s="13">
        <v>0</v>
      </c>
      <c r="AF127" s="13">
        <v>0</v>
      </c>
      <c r="AG127" s="13">
        <v>0</v>
      </c>
      <c r="AH127" s="13">
        <v>0</v>
      </c>
      <c r="AI127" s="13">
        <v>0</v>
      </c>
      <c r="AJ127" s="13">
        <v>0</v>
      </c>
      <c r="AK127" s="13">
        <v>0</v>
      </c>
      <c r="AL127" s="13">
        <v>0</v>
      </c>
      <c r="AM127" s="13">
        <v>0</v>
      </c>
      <c r="AN127" s="13">
        <v>0</v>
      </c>
      <c r="AO127" s="13">
        <v>0</v>
      </c>
      <c r="AP127" s="13">
        <v>0</v>
      </c>
      <c r="AQ127" s="13">
        <v>0</v>
      </c>
      <c r="AR127" s="13">
        <v>0</v>
      </c>
      <c r="AS127" s="13">
        <v>0</v>
      </c>
      <c r="AT127" s="13">
        <v>0</v>
      </c>
      <c r="AU127" s="13">
        <v>0</v>
      </c>
      <c r="AV127" s="13">
        <v>0</v>
      </c>
      <c r="AW127" s="13">
        <v>0</v>
      </c>
      <c r="AX127" s="13">
        <v>0</v>
      </c>
      <c r="AY127" s="13">
        <v>0</v>
      </c>
      <c r="AZ127" s="13">
        <v>0</v>
      </c>
      <c r="BA127" s="13">
        <v>0</v>
      </c>
      <c r="BB127" s="13">
        <v>0</v>
      </c>
      <c r="BC127" s="13">
        <v>0</v>
      </c>
      <c r="BD127" s="13">
        <v>0</v>
      </c>
      <c r="BE127" s="13">
        <v>0</v>
      </c>
      <c r="BF127" s="13">
        <v>0</v>
      </c>
      <c r="BG127" s="14">
        <v>0</v>
      </c>
    </row>
    <row r="128" spans="3:59">
      <c r="C128" s="15" t="s">
        <v>45</v>
      </c>
      <c r="D128" s="16" t="s">
        <v>11</v>
      </c>
      <c r="E128" s="16" t="s">
        <v>11</v>
      </c>
      <c r="F128" s="16" t="s">
        <v>11</v>
      </c>
      <c r="G128" s="16" t="s">
        <v>11</v>
      </c>
      <c r="H128" s="16" t="s">
        <v>11</v>
      </c>
      <c r="I128" s="16" t="s">
        <v>11</v>
      </c>
      <c r="J128" s="16" t="s">
        <v>11</v>
      </c>
      <c r="K128" s="16" t="s">
        <v>11</v>
      </c>
      <c r="L128" s="16" t="s">
        <v>11</v>
      </c>
      <c r="M128" s="16" t="s">
        <v>11</v>
      </c>
      <c r="N128" s="16" t="s">
        <v>11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0</v>
      </c>
      <c r="AE128" s="16">
        <v>0</v>
      </c>
      <c r="AF128" s="16">
        <v>0</v>
      </c>
      <c r="AG128" s="16">
        <v>0</v>
      </c>
      <c r="AH128" s="16">
        <v>0</v>
      </c>
      <c r="AI128" s="16">
        <v>0</v>
      </c>
      <c r="AJ128" s="16">
        <v>0</v>
      </c>
      <c r="AK128" s="16">
        <v>0</v>
      </c>
      <c r="AL128" s="16">
        <v>0</v>
      </c>
      <c r="AM128" s="16">
        <v>0</v>
      </c>
      <c r="AN128" s="16">
        <v>0</v>
      </c>
      <c r="AO128" s="16">
        <v>0</v>
      </c>
      <c r="AP128" s="16">
        <v>0</v>
      </c>
      <c r="AQ128" s="16">
        <v>0</v>
      </c>
      <c r="AR128" s="16">
        <v>0</v>
      </c>
      <c r="AS128" s="16">
        <v>0</v>
      </c>
      <c r="AT128" s="16">
        <v>0</v>
      </c>
      <c r="AU128" s="16">
        <v>0</v>
      </c>
      <c r="AV128" s="16">
        <v>0</v>
      </c>
      <c r="AW128" s="16">
        <v>0</v>
      </c>
      <c r="AX128" s="16">
        <v>0</v>
      </c>
      <c r="AY128" s="16">
        <v>0</v>
      </c>
      <c r="AZ128" s="16">
        <v>0</v>
      </c>
      <c r="BA128" s="16">
        <v>7</v>
      </c>
      <c r="BB128" s="16">
        <v>6</v>
      </c>
      <c r="BC128" s="16">
        <v>0</v>
      </c>
      <c r="BD128" s="16">
        <v>0</v>
      </c>
      <c r="BE128" s="16">
        <v>1</v>
      </c>
      <c r="BF128" s="16">
        <v>0</v>
      </c>
      <c r="BG128" s="17">
        <v>0</v>
      </c>
    </row>
    <row r="129" spans="3:58" ht="4.5" customHeigh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</row>
    <row r="130" spans="3:58" ht="4.5" customHeight="1"/>
  </sheetData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AM123"/>
  <sheetViews>
    <sheetView view="pageBreakPreview" zoomScale="60" zoomScaleNormal="100" workbookViewId="0">
      <selection activeCell="X13" sqref="X13"/>
    </sheetView>
  </sheetViews>
  <sheetFormatPr defaultRowHeight="12"/>
  <cols>
    <col min="1" max="2" width="0.85546875" customWidth="1"/>
  </cols>
  <sheetData>
    <row r="1" spans="3:39">
      <c r="C1" s="72" t="s">
        <v>74</v>
      </c>
      <c r="T1" s="72" t="s">
        <v>76</v>
      </c>
    </row>
    <row r="2" spans="3:39">
      <c r="S2" t="s">
        <v>7</v>
      </c>
      <c r="T2" t="s">
        <v>8</v>
      </c>
      <c r="U2" t="s">
        <v>47</v>
      </c>
    </row>
    <row r="3" spans="3:39">
      <c r="C3" s="2" t="s">
        <v>1</v>
      </c>
      <c r="D3" s="2" t="s">
        <v>48</v>
      </c>
      <c r="E3" s="6" t="s">
        <v>49</v>
      </c>
      <c r="F3" s="2" t="s">
        <v>50</v>
      </c>
      <c r="G3" s="2" t="s">
        <v>51</v>
      </c>
      <c r="H3" s="2" t="s">
        <v>52</v>
      </c>
      <c r="I3" s="2" t="s">
        <v>53</v>
      </c>
      <c r="J3" s="2" t="s">
        <v>56</v>
      </c>
      <c r="K3" s="2" t="s">
        <v>57</v>
      </c>
      <c r="L3" s="2" t="s">
        <v>58</v>
      </c>
      <c r="M3" s="2" t="s">
        <v>60</v>
      </c>
      <c r="N3" s="2" t="s">
        <v>61</v>
      </c>
      <c r="O3" s="2" t="s">
        <v>63</v>
      </c>
      <c r="P3" s="2" t="s">
        <v>64</v>
      </c>
      <c r="Q3" s="70" t="s">
        <v>62</v>
      </c>
      <c r="T3" t="s">
        <v>48</v>
      </c>
      <c r="U3" t="s">
        <v>49</v>
      </c>
      <c r="V3" t="s">
        <v>50</v>
      </c>
      <c r="W3" t="s">
        <v>51</v>
      </c>
      <c r="X3" t="s">
        <v>52</v>
      </c>
      <c r="Y3" t="s">
        <v>53</v>
      </c>
      <c r="Z3" t="s">
        <v>54</v>
      </c>
      <c r="AA3" t="s">
        <v>55</v>
      </c>
      <c r="AB3" t="s">
        <v>56</v>
      </c>
      <c r="AC3" t="s">
        <v>57</v>
      </c>
      <c r="AD3" t="s">
        <v>58</v>
      </c>
      <c r="AE3" t="s">
        <v>59</v>
      </c>
      <c r="AF3" t="s">
        <v>60</v>
      </c>
      <c r="AG3" t="s">
        <v>61</v>
      </c>
      <c r="AH3" t="s">
        <v>63</v>
      </c>
      <c r="AI3" t="s">
        <v>64</v>
      </c>
      <c r="AJ3" t="s">
        <v>71</v>
      </c>
      <c r="AK3" t="s">
        <v>72</v>
      </c>
      <c r="AL3" t="s">
        <v>73</v>
      </c>
      <c r="AM3" t="s">
        <v>75</v>
      </c>
    </row>
    <row r="4" spans="3:39">
      <c r="C4" s="69">
        <v>1971</v>
      </c>
      <c r="D4" s="5">
        <v>350990</v>
      </c>
      <c r="E4" s="5">
        <v>195</v>
      </c>
      <c r="F4" s="5">
        <v>0</v>
      </c>
      <c r="G4" s="5">
        <v>12769</v>
      </c>
      <c r="H4" s="5">
        <v>393167</v>
      </c>
      <c r="I4" s="5">
        <v>314346</v>
      </c>
      <c r="J4" s="5">
        <v>35</v>
      </c>
      <c r="K4" s="5">
        <v>0</v>
      </c>
      <c r="L4" s="5">
        <v>81103</v>
      </c>
      <c r="M4" s="5">
        <v>204352</v>
      </c>
      <c r="N4" s="5">
        <v>46137</v>
      </c>
      <c r="O4" s="5">
        <v>1403095</v>
      </c>
      <c r="P4" s="5">
        <v>81067</v>
      </c>
      <c r="Q4" s="71">
        <f t="shared" ref="Q4:Q46" si="0">+(G4+H4)/O4</f>
        <v>0.28931469358810347</v>
      </c>
      <c r="S4">
        <v>1971</v>
      </c>
      <c r="T4">
        <v>346202</v>
      </c>
      <c r="U4">
        <v>195</v>
      </c>
      <c r="V4">
        <v>0</v>
      </c>
      <c r="W4">
        <v>12769</v>
      </c>
      <c r="X4">
        <v>393167</v>
      </c>
      <c r="Y4">
        <v>314346</v>
      </c>
      <c r="Z4">
        <v>0</v>
      </c>
      <c r="AA4">
        <v>0</v>
      </c>
      <c r="AB4">
        <v>35</v>
      </c>
      <c r="AC4">
        <v>0</v>
      </c>
      <c r="AD4">
        <v>80994</v>
      </c>
      <c r="AE4">
        <v>0</v>
      </c>
      <c r="AF4">
        <v>204356</v>
      </c>
      <c r="AG4">
        <v>46137</v>
      </c>
      <c r="AH4">
        <v>1398201</v>
      </c>
      <c r="AI4">
        <v>80957</v>
      </c>
      <c r="AJ4">
        <v>346396</v>
      </c>
      <c r="AK4">
        <v>405936</v>
      </c>
      <c r="AL4">
        <v>250528</v>
      </c>
      <c r="AM4" s="73">
        <f>SUM(W4:X4)/AH4</f>
        <v>0.29032735636721757</v>
      </c>
    </row>
    <row r="5" spans="3:39">
      <c r="C5" s="69">
        <v>1972</v>
      </c>
      <c r="D5" s="5">
        <v>354654</v>
      </c>
      <c r="E5" s="5">
        <v>197</v>
      </c>
      <c r="F5" s="5">
        <v>0</v>
      </c>
      <c r="G5" s="5">
        <v>14957</v>
      </c>
      <c r="H5" s="5">
        <v>406923</v>
      </c>
      <c r="I5" s="5">
        <v>327533</v>
      </c>
      <c r="J5" s="5">
        <v>38</v>
      </c>
      <c r="K5" s="5">
        <v>0</v>
      </c>
      <c r="L5" s="5">
        <v>83713</v>
      </c>
      <c r="M5" s="5">
        <v>218226</v>
      </c>
      <c r="N5" s="5">
        <v>48972</v>
      </c>
      <c r="O5" s="5">
        <v>1455213</v>
      </c>
      <c r="P5" s="5">
        <v>83661</v>
      </c>
      <c r="Q5" s="71">
        <f t="shared" si="0"/>
        <v>0.2899094496819366</v>
      </c>
      <c r="S5">
        <v>1972</v>
      </c>
      <c r="T5">
        <v>349632</v>
      </c>
      <c r="U5">
        <v>197</v>
      </c>
      <c r="V5">
        <v>0</v>
      </c>
      <c r="W5">
        <v>14957</v>
      </c>
      <c r="X5">
        <v>406923</v>
      </c>
      <c r="Y5">
        <v>327533</v>
      </c>
      <c r="Z5">
        <v>0</v>
      </c>
      <c r="AA5">
        <v>0</v>
      </c>
      <c r="AB5">
        <v>38</v>
      </c>
      <c r="AC5">
        <v>0</v>
      </c>
      <c r="AD5">
        <v>83596</v>
      </c>
      <c r="AE5">
        <v>0</v>
      </c>
      <c r="AF5">
        <v>218229</v>
      </c>
      <c r="AG5">
        <v>48972</v>
      </c>
      <c r="AH5">
        <v>1450078</v>
      </c>
      <c r="AI5">
        <v>83544</v>
      </c>
      <c r="AJ5">
        <v>349829</v>
      </c>
      <c r="AK5">
        <v>421880</v>
      </c>
      <c r="AL5">
        <v>267239</v>
      </c>
      <c r="AM5" s="73">
        <f t="shared" ref="AM5:AM47" si="1">SUM(W5:X5)/AH5</f>
        <v>0.29093607378361713</v>
      </c>
    </row>
    <row r="6" spans="3:39">
      <c r="C6" s="69">
        <v>1973</v>
      </c>
      <c r="D6" s="5">
        <v>360703</v>
      </c>
      <c r="E6" s="5">
        <v>208</v>
      </c>
      <c r="F6" s="5">
        <v>0</v>
      </c>
      <c r="G6" s="5">
        <v>16415</v>
      </c>
      <c r="H6" s="5">
        <v>432591</v>
      </c>
      <c r="I6" s="5">
        <v>356290</v>
      </c>
      <c r="J6" s="5">
        <v>30</v>
      </c>
      <c r="K6" s="5">
        <v>0</v>
      </c>
      <c r="L6" s="5">
        <v>86709</v>
      </c>
      <c r="M6" s="5">
        <v>234937</v>
      </c>
      <c r="N6" s="5">
        <v>51933</v>
      </c>
      <c r="O6" s="5">
        <v>1539815</v>
      </c>
      <c r="P6" s="5">
        <v>86647</v>
      </c>
      <c r="Q6" s="71">
        <f t="shared" si="0"/>
        <v>0.29159736721619156</v>
      </c>
      <c r="S6">
        <v>1973</v>
      </c>
      <c r="T6">
        <v>355487</v>
      </c>
      <c r="U6">
        <v>208</v>
      </c>
      <c r="V6">
        <v>0</v>
      </c>
      <c r="W6">
        <v>16415</v>
      </c>
      <c r="X6">
        <v>432591</v>
      </c>
      <c r="Y6">
        <v>356290</v>
      </c>
      <c r="Z6">
        <v>0</v>
      </c>
      <c r="AA6">
        <v>0</v>
      </c>
      <c r="AB6">
        <v>30</v>
      </c>
      <c r="AC6">
        <v>0</v>
      </c>
      <c r="AD6">
        <v>86593</v>
      </c>
      <c r="AE6">
        <v>0</v>
      </c>
      <c r="AF6">
        <v>234943</v>
      </c>
      <c r="AG6">
        <v>51933</v>
      </c>
      <c r="AH6">
        <v>1534489</v>
      </c>
      <c r="AI6">
        <v>86531</v>
      </c>
      <c r="AJ6">
        <v>355694</v>
      </c>
      <c r="AK6">
        <v>449005</v>
      </c>
      <c r="AL6">
        <v>286906</v>
      </c>
      <c r="AM6" s="73">
        <f t="shared" si="1"/>
        <v>0.29260946152106665</v>
      </c>
    </row>
    <row r="7" spans="3:39">
      <c r="C7" s="69">
        <v>1974</v>
      </c>
      <c r="D7" s="5">
        <v>357772</v>
      </c>
      <c r="E7" s="5">
        <v>209</v>
      </c>
      <c r="F7" s="5">
        <v>0</v>
      </c>
      <c r="G7" s="5">
        <v>16703</v>
      </c>
      <c r="H7" s="5">
        <v>429144</v>
      </c>
      <c r="I7" s="5">
        <v>363158</v>
      </c>
      <c r="J7" s="5">
        <v>29</v>
      </c>
      <c r="K7" s="5">
        <v>0</v>
      </c>
      <c r="L7" s="5">
        <v>89111</v>
      </c>
      <c r="M7" s="5">
        <v>242414</v>
      </c>
      <c r="N7" s="5">
        <v>54524</v>
      </c>
      <c r="O7" s="5">
        <v>1553064</v>
      </c>
      <c r="P7" s="5">
        <v>89037</v>
      </c>
      <c r="Q7" s="71">
        <f t="shared" si="0"/>
        <v>0.2870757418882931</v>
      </c>
      <c r="S7">
        <v>1974</v>
      </c>
      <c r="T7">
        <v>352537</v>
      </c>
      <c r="U7">
        <v>209</v>
      </c>
      <c r="V7">
        <v>0</v>
      </c>
      <c r="W7">
        <v>16703</v>
      </c>
      <c r="X7">
        <v>429144</v>
      </c>
      <c r="Y7">
        <v>363158</v>
      </c>
      <c r="Z7">
        <v>0</v>
      </c>
      <c r="AA7">
        <v>0</v>
      </c>
      <c r="AB7">
        <v>29</v>
      </c>
      <c r="AC7">
        <v>0</v>
      </c>
      <c r="AD7">
        <v>88987</v>
      </c>
      <c r="AE7">
        <v>0</v>
      </c>
      <c r="AF7">
        <v>242415</v>
      </c>
      <c r="AG7">
        <v>54524</v>
      </c>
      <c r="AH7">
        <v>1547706</v>
      </c>
      <c r="AI7">
        <v>88913</v>
      </c>
      <c r="AJ7">
        <v>352745</v>
      </c>
      <c r="AK7">
        <v>445847</v>
      </c>
      <c r="AL7">
        <v>296968</v>
      </c>
      <c r="AM7" s="73">
        <f t="shared" si="1"/>
        <v>0.28806956876822859</v>
      </c>
    </row>
    <row r="8" spans="3:39">
      <c r="C8" s="69">
        <v>1975</v>
      </c>
      <c r="D8" s="5">
        <v>365212</v>
      </c>
      <c r="E8" s="5">
        <v>169</v>
      </c>
      <c r="F8" s="5">
        <v>0</v>
      </c>
      <c r="G8" s="5">
        <v>18349</v>
      </c>
      <c r="H8" s="5">
        <v>406031</v>
      </c>
      <c r="I8" s="5">
        <v>340661</v>
      </c>
      <c r="J8" s="5">
        <v>31</v>
      </c>
      <c r="K8" s="5">
        <v>0</v>
      </c>
      <c r="L8" s="5">
        <v>85973</v>
      </c>
      <c r="M8" s="5">
        <v>243011</v>
      </c>
      <c r="N8" s="5">
        <v>52861</v>
      </c>
      <c r="O8" s="5">
        <v>1512298</v>
      </c>
      <c r="P8" s="5">
        <v>85869</v>
      </c>
      <c r="Q8" s="71">
        <f t="shared" si="0"/>
        <v>0.28061929593241541</v>
      </c>
      <c r="S8">
        <v>1975</v>
      </c>
      <c r="T8">
        <v>359742</v>
      </c>
      <c r="U8">
        <v>169</v>
      </c>
      <c r="V8">
        <v>0</v>
      </c>
      <c r="W8">
        <v>18349</v>
      </c>
      <c r="X8">
        <v>406031</v>
      </c>
      <c r="Y8">
        <v>340661</v>
      </c>
      <c r="Z8">
        <v>0</v>
      </c>
      <c r="AA8">
        <v>0</v>
      </c>
      <c r="AB8">
        <v>31</v>
      </c>
      <c r="AC8">
        <v>0</v>
      </c>
      <c r="AD8">
        <v>85846</v>
      </c>
      <c r="AE8">
        <v>0</v>
      </c>
      <c r="AF8">
        <v>243012</v>
      </c>
      <c r="AG8">
        <v>52861</v>
      </c>
      <c r="AH8">
        <v>1506702</v>
      </c>
      <c r="AI8">
        <v>85741</v>
      </c>
      <c r="AJ8">
        <v>359911</v>
      </c>
      <c r="AK8">
        <v>424380</v>
      </c>
      <c r="AL8">
        <v>295904</v>
      </c>
      <c r="AM8" s="73">
        <f t="shared" si="1"/>
        <v>0.28166153625600815</v>
      </c>
    </row>
    <row r="9" spans="3:39">
      <c r="C9" s="69">
        <v>1976</v>
      </c>
      <c r="D9" s="5">
        <v>367928</v>
      </c>
      <c r="E9" s="5">
        <v>198</v>
      </c>
      <c r="F9" s="5">
        <v>0</v>
      </c>
      <c r="G9" s="5">
        <v>23927</v>
      </c>
      <c r="H9" s="5">
        <v>429749</v>
      </c>
      <c r="I9" s="5">
        <v>359854</v>
      </c>
      <c r="J9" s="5">
        <v>30</v>
      </c>
      <c r="K9" s="5">
        <v>0</v>
      </c>
      <c r="L9" s="5">
        <v>91286</v>
      </c>
      <c r="M9" s="5">
        <v>263099</v>
      </c>
      <c r="N9" s="5">
        <v>60524</v>
      </c>
      <c r="O9" s="5">
        <v>1596596</v>
      </c>
      <c r="P9" s="5">
        <v>91161</v>
      </c>
      <c r="Q9" s="71">
        <f t="shared" si="0"/>
        <v>0.28415203345116735</v>
      </c>
      <c r="S9">
        <v>1976</v>
      </c>
      <c r="T9">
        <v>362409</v>
      </c>
      <c r="U9">
        <v>198</v>
      </c>
      <c r="V9">
        <v>0</v>
      </c>
      <c r="W9">
        <v>23927</v>
      </c>
      <c r="X9">
        <v>429749</v>
      </c>
      <c r="Y9">
        <v>359854</v>
      </c>
      <c r="Z9">
        <v>0</v>
      </c>
      <c r="AA9">
        <v>0</v>
      </c>
      <c r="AB9">
        <v>30</v>
      </c>
      <c r="AC9">
        <v>0</v>
      </c>
      <c r="AD9">
        <v>91167</v>
      </c>
      <c r="AE9">
        <v>0</v>
      </c>
      <c r="AF9">
        <v>263102</v>
      </c>
      <c r="AG9">
        <v>60524</v>
      </c>
      <c r="AH9">
        <v>1590962</v>
      </c>
      <c r="AI9">
        <v>91043</v>
      </c>
      <c r="AJ9">
        <v>362607</v>
      </c>
      <c r="AK9">
        <v>453677</v>
      </c>
      <c r="AL9">
        <v>323657</v>
      </c>
      <c r="AM9" s="73">
        <f t="shared" si="1"/>
        <v>0.28515828787865455</v>
      </c>
    </row>
    <row r="10" spans="3:39">
      <c r="C10" s="69">
        <v>1977</v>
      </c>
      <c r="D10" s="5">
        <v>386553</v>
      </c>
      <c r="E10" s="5">
        <v>174</v>
      </c>
      <c r="F10" s="5">
        <v>0</v>
      </c>
      <c r="G10" s="5">
        <v>26100</v>
      </c>
      <c r="H10" s="5">
        <v>459417</v>
      </c>
      <c r="I10" s="5">
        <v>373927</v>
      </c>
      <c r="J10" s="5">
        <v>26</v>
      </c>
      <c r="K10" s="5">
        <v>0</v>
      </c>
      <c r="L10" s="5">
        <v>94763</v>
      </c>
      <c r="M10" s="5">
        <v>272757</v>
      </c>
      <c r="N10" s="5">
        <v>63186</v>
      </c>
      <c r="O10" s="5">
        <v>1676903</v>
      </c>
      <c r="P10" s="5">
        <v>94571</v>
      </c>
      <c r="Q10" s="71">
        <f t="shared" si="0"/>
        <v>0.28953195265319459</v>
      </c>
      <c r="S10">
        <v>1977</v>
      </c>
      <c r="T10">
        <v>380619</v>
      </c>
      <c r="U10">
        <v>174</v>
      </c>
      <c r="V10">
        <v>0</v>
      </c>
      <c r="W10">
        <v>26100</v>
      </c>
      <c r="X10">
        <v>459417</v>
      </c>
      <c r="Y10">
        <v>373927</v>
      </c>
      <c r="Z10">
        <v>0</v>
      </c>
      <c r="AA10">
        <v>0</v>
      </c>
      <c r="AB10">
        <v>26</v>
      </c>
      <c r="AC10">
        <v>0</v>
      </c>
      <c r="AD10">
        <v>94642</v>
      </c>
      <c r="AE10">
        <v>0</v>
      </c>
      <c r="AF10">
        <v>272765</v>
      </c>
      <c r="AG10">
        <v>63186</v>
      </c>
      <c r="AH10">
        <v>1670856</v>
      </c>
      <c r="AI10">
        <v>94450</v>
      </c>
      <c r="AJ10">
        <v>380793</v>
      </c>
      <c r="AK10">
        <v>485517</v>
      </c>
      <c r="AL10">
        <v>335977</v>
      </c>
      <c r="AM10" s="73">
        <f t="shared" si="1"/>
        <v>0.29057979861819333</v>
      </c>
    </row>
    <row r="11" spans="3:39">
      <c r="C11" s="69">
        <v>1978</v>
      </c>
      <c r="D11" s="5">
        <v>406480</v>
      </c>
      <c r="E11" s="5">
        <v>219</v>
      </c>
      <c r="F11" s="5">
        <v>0</v>
      </c>
      <c r="G11" s="5">
        <v>31582</v>
      </c>
      <c r="H11" s="5">
        <v>450151</v>
      </c>
      <c r="I11" s="5">
        <v>380735</v>
      </c>
      <c r="J11" s="5">
        <v>25</v>
      </c>
      <c r="K11" s="5">
        <v>0</v>
      </c>
      <c r="L11" s="5">
        <v>99452</v>
      </c>
      <c r="M11" s="5">
        <v>285668</v>
      </c>
      <c r="N11" s="5">
        <v>65765</v>
      </c>
      <c r="O11" s="5">
        <v>1720077</v>
      </c>
      <c r="P11" s="5">
        <v>99272</v>
      </c>
      <c r="Q11" s="71">
        <f t="shared" si="0"/>
        <v>0.28006478779729049</v>
      </c>
      <c r="S11">
        <v>1978</v>
      </c>
      <c r="T11">
        <v>399317</v>
      </c>
      <c r="U11">
        <v>219</v>
      </c>
      <c r="V11">
        <v>0</v>
      </c>
      <c r="W11">
        <v>31582</v>
      </c>
      <c r="X11">
        <v>450151</v>
      </c>
      <c r="Y11">
        <v>380735</v>
      </c>
      <c r="Z11">
        <v>0</v>
      </c>
      <c r="AA11">
        <v>0</v>
      </c>
      <c r="AB11">
        <v>25</v>
      </c>
      <c r="AC11">
        <v>0</v>
      </c>
      <c r="AD11">
        <v>99329</v>
      </c>
      <c r="AE11">
        <v>0</v>
      </c>
      <c r="AF11">
        <v>285670</v>
      </c>
      <c r="AG11">
        <v>65765</v>
      </c>
      <c r="AH11">
        <v>1712794</v>
      </c>
      <c r="AI11">
        <v>99150</v>
      </c>
      <c r="AJ11">
        <v>399536</v>
      </c>
      <c r="AK11">
        <v>481734</v>
      </c>
      <c r="AL11">
        <v>351460</v>
      </c>
      <c r="AM11" s="73">
        <f t="shared" si="1"/>
        <v>0.28125565596329738</v>
      </c>
    </row>
    <row r="12" spans="3:39">
      <c r="C12" s="69">
        <v>1979</v>
      </c>
      <c r="D12" s="5">
        <v>419000</v>
      </c>
      <c r="E12" s="5">
        <v>277</v>
      </c>
      <c r="F12" s="5">
        <v>0</v>
      </c>
      <c r="G12" s="5">
        <v>27793</v>
      </c>
      <c r="H12" s="5">
        <v>486147</v>
      </c>
      <c r="I12" s="5">
        <v>398868</v>
      </c>
      <c r="J12" s="5">
        <v>27</v>
      </c>
      <c r="K12" s="5">
        <v>0</v>
      </c>
      <c r="L12" s="5">
        <v>101510</v>
      </c>
      <c r="M12" s="5">
        <v>298576</v>
      </c>
      <c r="N12" s="5">
        <v>68664</v>
      </c>
      <c r="O12" s="5">
        <v>1800862</v>
      </c>
      <c r="P12" s="5">
        <v>101336</v>
      </c>
      <c r="Q12" s="71">
        <f t="shared" si="0"/>
        <v>0.2853855542512419</v>
      </c>
      <c r="S12">
        <v>1979</v>
      </c>
      <c r="T12">
        <v>411654</v>
      </c>
      <c r="U12">
        <v>277</v>
      </c>
      <c r="V12">
        <v>0</v>
      </c>
      <c r="W12">
        <v>27793</v>
      </c>
      <c r="X12">
        <v>486147</v>
      </c>
      <c r="Y12">
        <v>398868</v>
      </c>
      <c r="Z12">
        <v>0</v>
      </c>
      <c r="AA12">
        <v>0</v>
      </c>
      <c r="AB12">
        <v>27</v>
      </c>
      <c r="AC12">
        <v>0</v>
      </c>
      <c r="AD12">
        <v>101395</v>
      </c>
      <c r="AE12">
        <v>0</v>
      </c>
      <c r="AF12">
        <v>298587</v>
      </c>
      <c r="AG12">
        <v>68664</v>
      </c>
      <c r="AH12">
        <v>1793412</v>
      </c>
      <c r="AI12">
        <v>101221</v>
      </c>
      <c r="AJ12">
        <v>411931</v>
      </c>
      <c r="AK12">
        <v>513940</v>
      </c>
      <c r="AL12">
        <v>367278</v>
      </c>
      <c r="AM12" s="73">
        <f t="shared" si="1"/>
        <v>0.28657107234701229</v>
      </c>
    </row>
    <row r="13" spans="3:39">
      <c r="C13" s="69">
        <v>1980</v>
      </c>
      <c r="D13" s="5">
        <v>422807</v>
      </c>
      <c r="E13" s="5">
        <v>290</v>
      </c>
      <c r="F13" s="5">
        <v>0</v>
      </c>
      <c r="G13" s="5">
        <v>16323</v>
      </c>
      <c r="H13" s="5">
        <v>458038</v>
      </c>
      <c r="I13" s="5">
        <v>416524</v>
      </c>
      <c r="J13" s="5">
        <v>25</v>
      </c>
      <c r="K13" s="5">
        <v>0</v>
      </c>
      <c r="L13" s="5">
        <v>102775</v>
      </c>
      <c r="M13" s="5">
        <v>297925</v>
      </c>
      <c r="N13" s="5">
        <v>57939</v>
      </c>
      <c r="O13" s="5">
        <v>1772646</v>
      </c>
      <c r="P13" s="5">
        <v>102599</v>
      </c>
      <c r="Q13" s="71">
        <f t="shared" si="0"/>
        <v>0.26760052486508867</v>
      </c>
      <c r="S13">
        <v>1980</v>
      </c>
      <c r="T13">
        <v>416090</v>
      </c>
      <c r="U13">
        <v>290</v>
      </c>
      <c r="V13">
        <v>0</v>
      </c>
      <c r="W13">
        <v>16323</v>
      </c>
      <c r="X13">
        <v>458038</v>
      </c>
      <c r="Y13">
        <v>416523</v>
      </c>
      <c r="Z13">
        <v>0</v>
      </c>
      <c r="AA13">
        <v>0</v>
      </c>
      <c r="AB13">
        <v>25</v>
      </c>
      <c r="AC13">
        <v>0</v>
      </c>
      <c r="AD13">
        <v>102656</v>
      </c>
      <c r="AE13">
        <v>0</v>
      </c>
      <c r="AF13">
        <v>297926</v>
      </c>
      <c r="AG13">
        <v>57939</v>
      </c>
      <c r="AH13">
        <v>1765811</v>
      </c>
      <c r="AI13">
        <v>102480</v>
      </c>
      <c r="AJ13">
        <v>416380</v>
      </c>
      <c r="AK13">
        <v>474362</v>
      </c>
      <c r="AL13">
        <v>355890</v>
      </c>
      <c r="AM13" s="73">
        <f t="shared" si="1"/>
        <v>0.26863633763749351</v>
      </c>
    </row>
    <row r="14" spans="3:39">
      <c r="C14" s="69">
        <v>1981</v>
      </c>
      <c r="D14" s="5">
        <v>423517</v>
      </c>
      <c r="E14" s="5">
        <v>327</v>
      </c>
      <c r="F14" s="5">
        <v>0</v>
      </c>
      <c r="G14" s="5">
        <v>16185</v>
      </c>
      <c r="H14" s="5">
        <v>411566</v>
      </c>
      <c r="I14" s="5">
        <v>419965</v>
      </c>
      <c r="J14" s="5">
        <v>33</v>
      </c>
      <c r="K14" s="5">
        <v>0</v>
      </c>
      <c r="L14" s="5">
        <v>104464</v>
      </c>
      <c r="M14" s="5">
        <v>302080</v>
      </c>
      <c r="N14" s="5">
        <v>59564</v>
      </c>
      <c r="O14" s="5">
        <v>1737702</v>
      </c>
      <c r="P14" s="5">
        <v>104291</v>
      </c>
      <c r="Q14" s="71">
        <f t="shared" si="0"/>
        <v>0.24615900770097521</v>
      </c>
      <c r="S14">
        <v>1981</v>
      </c>
      <c r="T14">
        <v>417582</v>
      </c>
      <c r="U14">
        <v>327</v>
      </c>
      <c r="V14">
        <v>0</v>
      </c>
      <c r="W14">
        <v>16185</v>
      </c>
      <c r="X14">
        <v>411566</v>
      </c>
      <c r="Y14">
        <v>419965</v>
      </c>
      <c r="Z14">
        <v>0</v>
      </c>
      <c r="AA14">
        <v>0</v>
      </c>
      <c r="AB14">
        <v>33</v>
      </c>
      <c r="AC14">
        <v>0</v>
      </c>
      <c r="AD14">
        <v>104352</v>
      </c>
      <c r="AE14">
        <v>0</v>
      </c>
      <c r="AF14">
        <v>302084</v>
      </c>
      <c r="AG14">
        <v>59564</v>
      </c>
      <c r="AH14">
        <v>1731660</v>
      </c>
      <c r="AI14">
        <v>104180</v>
      </c>
      <c r="AJ14">
        <v>417910</v>
      </c>
      <c r="AK14">
        <v>427751</v>
      </c>
      <c r="AL14">
        <v>361681</v>
      </c>
      <c r="AM14" s="73">
        <f t="shared" si="1"/>
        <v>0.24701789034798979</v>
      </c>
    </row>
    <row r="15" spans="3:39">
      <c r="C15" s="69">
        <v>1982</v>
      </c>
      <c r="D15" s="5">
        <v>416202</v>
      </c>
      <c r="E15" s="5">
        <v>368</v>
      </c>
      <c r="F15" s="5">
        <v>0</v>
      </c>
      <c r="G15" s="5">
        <v>16777</v>
      </c>
      <c r="H15" s="5">
        <v>398835</v>
      </c>
      <c r="I15" s="5">
        <v>389823</v>
      </c>
      <c r="J15" s="5">
        <v>37</v>
      </c>
      <c r="K15" s="5">
        <v>0</v>
      </c>
      <c r="L15" s="5">
        <v>108254</v>
      </c>
      <c r="M15" s="5">
        <v>292360</v>
      </c>
      <c r="N15" s="5">
        <v>60474</v>
      </c>
      <c r="O15" s="5">
        <v>1683131</v>
      </c>
      <c r="P15" s="5">
        <v>108050</v>
      </c>
      <c r="Q15" s="71">
        <f t="shared" si="0"/>
        <v>0.24692789806616361</v>
      </c>
      <c r="S15">
        <v>1982</v>
      </c>
      <c r="T15">
        <v>410176</v>
      </c>
      <c r="U15">
        <v>368</v>
      </c>
      <c r="V15">
        <v>0</v>
      </c>
      <c r="W15">
        <v>16777</v>
      </c>
      <c r="X15">
        <v>398835</v>
      </c>
      <c r="Y15">
        <v>389823</v>
      </c>
      <c r="Z15">
        <v>0</v>
      </c>
      <c r="AA15">
        <v>0</v>
      </c>
      <c r="AB15">
        <v>37</v>
      </c>
      <c r="AC15">
        <v>0</v>
      </c>
      <c r="AD15">
        <v>108152</v>
      </c>
      <c r="AE15">
        <v>0</v>
      </c>
      <c r="AF15">
        <v>292364</v>
      </c>
      <c r="AG15">
        <v>60474</v>
      </c>
      <c r="AH15">
        <v>1677005</v>
      </c>
      <c r="AI15">
        <v>107947</v>
      </c>
      <c r="AJ15">
        <v>410544</v>
      </c>
      <c r="AK15">
        <v>415612</v>
      </c>
      <c r="AL15">
        <v>352875</v>
      </c>
      <c r="AM15" s="73">
        <f t="shared" si="1"/>
        <v>0.24782991106168437</v>
      </c>
    </row>
    <row r="16" spans="3:39">
      <c r="C16" s="69">
        <v>1983</v>
      </c>
      <c r="D16" s="5">
        <v>420866</v>
      </c>
      <c r="E16" s="5">
        <v>377</v>
      </c>
      <c r="F16" s="5">
        <v>0</v>
      </c>
      <c r="G16" s="5">
        <v>17677</v>
      </c>
      <c r="H16" s="5">
        <v>365874</v>
      </c>
      <c r="I16" s="5">
        <v>391328</v>
      </c>
      <c r="J16" s="5">
        <v>40</v>
      </c>
      <c r="K16" s="5">
        <v>0</v>
      </c>
      <c r="L16" s="5">
        <v>115170</v>
      </c>
      <c r="M16" s="5">
        <v>303719</v>
      </c>
      <c r="N16" s="5">
        <v>61343</v>
      </c>
      <c r="O16" s="5">
        <v>1676395</v>
      </c>
      <c r="P16" s="5">
        <v>114845</v>
      </c>
      <c r="Q16" s="71">
        <f t="shared" si="0"/>
        <v>0.22879512286782053</v>
      </c>
      <c r="S16">
        <v>1983</v>
      </c>
      <c r="T16">
        <v>414457</v>
      </c>
      <c r="U16">
        <v>377</v>
      </c>
      <c r="V16">
        <v>0</v>
      </c>
      <c r="W16">
        <v>17677</v>
      </c>
      <c r="X16">
        <v>365920</v>
      </c>
      <c r="Y16">
        <v>391328</v>
      </c>
      <c r="Z16">
        <v>0</v>
      </c>
      <c r="AA16">
        <v>0</v>
      </c>
      <c r="AB16">
        <v>40</v>
      </c>
      <c r="AC16">
        <v>0</v>
      </c>
      <c r="AD16">
        <v>115066</v>
      </c>
      <c r="AE16">
        <v>0</v>
      </c>
      <c r="AF16">
        <v>303731</v>
      </c>
      <c r="AG16">
        <v>61343</v>
      </c>
      <c r="AH16">
        <v>1669939</v>
      </c>
      <c r="AI16">
        <v>114740</v>
      </c>
      <c r="AJ16">
        <v>414834</v>
      </c>
      <c r="AK16">
        <v>383597</v>
      </c>
      <c r="AL16">
        <v>365114</v>
      </c>
      <c r="AM16" s="73">
        <f t="shared" si="1"/>
        <v>0.22970719289746511</v>
      </c>
    </row>
    <row r="17" spans="3:39">
      <c r="C17" s="69">
        <v>1984</v>
      </c>
      <c r="D17" s="5">
        <v>449557</v>
      </c>
      <c r="E17" s="5">
        <v>367</v>
      </c>
      <c r="F17" s="5">
        <v>0</v>
      </c>
      <c r="G17" s="5">
        <v>17151</v>
      </c>
      <c r="H17" s="5">
        <v>353501</v>
      </c>
      <c r="I17" s="5">
        <v>415773</v>
      </c>
      <c r="J17" s="5">
        <v>37</v>
      </c>
      <c r="K17" s="5">
        <v>0</v>
      </c>
      <c r="L17" s="5">
        <v>127983</v>
      </c>
      <c r="M17" s="5">
        <v>326002</v>
      </c>
      <c r="N17" s="5">
        <v>62839</v>
      </c>
      <c r="O17" s="5">
        <v>1753210</v>
      </c>
      <c r="P17" s="5">
        <v>127611</v>
      </c>
      <c r="Q17" s="71">
        <f t="shared" si="0"/>
        <v>0.21141335036875217</v>
      </c>
      <c r="S17">
        <v>1984</v>
      </c>
      <c r="T17">
        <v>442678</v>
      </c>
      <c r="U17">
        <v>367</v>
      </c>
      <c r="V17">
        <v>0</v>
      </c>
      <c r="W17">
        <v>17151</v>
      </c>
      <c r="X17">
        <v>353652</v>
      </c>
      <c r="Y17">
        <v>415773</v>
      </c>
      <c r="Z17">
        <v>0</v>
      </c>
      <c r="AA17">
        <v>0</v>
      </c>
      <c r="AB17">
        <v>37</v>
      </c>
      <c r="AC17">
        <v>0</v>
      </c>
      <c r="AD17">
        <v>127877</v>
      </c>
      <c r="AE17">
        <v>0</v>
      </c>
      <c r="AF17">
        <v>326011</v>
      </c>
      <c r="AG17">
        <v>62839</v>
      </c>
      <c r="AH17">
        <v>1746385</v>
      </c>
      <c r="AI17">
        <v>127505</v>
      </c>
      <c r="AJ17">
        <v>443045</v>
      </c>
      <c r="AK17">
        <v>370803</v>
      </c>
      <c r="AL17">
        <v>388886</v>
      </c>
      <c r="AM17" s="73">
        <f t="shared" si="1"/>
        <v>0.21232603349204213</v>
      </c>
    </row>
    <row r="18" spans="3:39">
      <c r="C18" s="69">
        <v>1985</v>
      </c>
      <c r="D18" s="5">
        <v>444135</v>
      </c>
      <c r="E18" s="5">
        <v>375</v>
      </c>
      <c r="F18" s="5">
        <v>0</v>
      </c>
      <c r="G18" s="5">
        <v>12443</v>
      </c>
      <c r="H18" s="5">
        <v>350653</v>
      </c>
      <c r="I18" s="5">
        <v>405415</v>
      </c>
      <c r="J18" s="5">
        <v>41</v>
      </c>
      <c r="K18" s="5">
        <v>0</v>
      </c>
      <c r="L18" s="5">
        <v>126877</v>
      </c>
      <c r="M18" s="5">
        <v>331900</v>
      </c>
      <c r="N18" s="5">
        <v>64788</v>
      </c>
      <c r="O18" s="5">
        <v>1736626</v>
      </c>
      <c r="P18" s="5">
        <v>126499</v>
      </c>
      <c r="Q18" s="71">
        <f t="shared" si="0"/>
        <v>0.209081287508076</v>
      </c>
      <c r="S18">
        <v>1985</v>
      </c>
      <c r="T18">
        <v>437294</v>
      </c>
      <c r="U18">
        <v>375</v>
      </c>
      <c r="V18">
        <v>0</v>
      </c>
      <c r="W18">
        <v>12443</v>
      </c>
      <c r="X18">
        <v>350955</v>
      </c>
      <c r="Y18">
        <v>405415</v>
      </c>
      <c r="Z18">
        <v>0</v>
      </c>
      <c r="AA18">
        <v>0</v>
      </c>
      <c r="AB18">
        <v>41</v>
      </c>
      <c r="AC18">
        <v>0</v>
      </c>
      <c r="AD18">
        <v>126780</v>
      </c>
      <c r="AE18">
        <v>0</v>
      </c>
      <c r="AF18">
        <v>331909</v>
      </c>
      <c r="AG18">
        <v>64788</v>
      </c>
      <c r="AH18">
        <v>1730000</v>
      </c>
      <c r="AI18">
        <v>126402</v>
      </c>
      <c r="AJ18">
        <v>437669</v>
      </c>
      <c r="AK18">
        <v>363398</v>
      </c>
      <c r="AL18">
        <v>396738</v>
      </c>
      <c r="AM18" s="73">
        <f t="shared" si="1"/>
        <v>0.21005664739884394</v>
      </c>
    </row>
    <row r="19" spans="3:39">
      <c r="C19" s="69">
        <v>1986</v>
      </c>
      <c r="D19" s="5">
        <v>442996</v>
      </c>
      <c r="E19" s="5">
        <v>487</v>
      </c>
      <c r="F19" s="5">
        <v>0</v>
      </c>
      <c r="G19" s="5">
        <v>15631</v>
      </c>
      <c r="H19" s="5">
        <v>349753</v>
      </c>
      <c r="I19" s="5">
        <v>402266</v>
      </c>
      <c r="J19" s="5">
        <v>38</v>
      </c>
      <c r="K19" s="5">
        <v>0</v>
      </c>
      <c r="L19" s="5">
        <v>129761</v>
      </c>
      <c r="M19" s="5">
        <v>337746</v>
      </c>
      <c r="N19" s="5">
        <v>80011</v>
      </c>
      <c r="O19" s="5">
        <v>1758689</v>
      </c>
      <c r="P19" s="5">
        <v>129145</v>
      </c>
      <c r="Q19" s="71">
        <f t="shared" si="0"/>
        <v>0.20775930252591562</v>
      </c>
      <c r="S19">
        <v>1986</v>
      </c>
      <c r="T19">
        <v>435388</v>
      </c>
      <c r="U19">
        <v>487</v>
      </c>
      <c r="V19">
        <v>0</v>
      </c>
      <c r="W19">
        <v>15631</v>
      </c>
      <c r="X19">
        <v>349837</v>
      </c>
      <c r="Y19">
        <v>402265</v>
      </c>
      <c r="Z19">
        <v>0</v>
      </c>
      <c r="AA19">
        <v>0</v>
      </c>
      <c r="AB19">
        <v>38</v>
      </c>
      <c r="AC19">
        <v>0</v>
      </c>
      <c r="AD19">
        <v>129662</v>
      </c>
      <c r="AE19">
        <v>0</v>
      </c>
      <c r="AF19">
        <v>337754</v>
      </c>
      <c r="AG19">
        <v>80011</v>
      </c>
      <c r="AH19">
        <v>1751073</v>
      </c>
      <c r="AI19">
        <v>129046</v>
      </c>
      <c r="AJ19">
        <v>435875</v>
      </c>
      <c r="AK19">
        <v>365468</v>
      </c>
      <c r="AL19">
        <v>417802</v>
      </c>
      <c r="AM19" s="73">
        <f t="shared" si="1"/>
        <v>0.20871088755294612</v>
      </c>
    </row>
    <row r="20" spans="3:39">
      <c r="C20" s="69">
        <v>1987</v>
      </c>
      <c r="D20" s="5">
        <v>458911</v>
      </c>
      <c r="E20" s="5">
        <v>454</v>
      </c>
      <c r="F20" s="5">
        <v>0</v>
      </c>
      <c r="G20" s="5">
        <v>17698</v>
      </c>
      <c r="H20" s="5">
        <v>351691</v>
      </c>
      <c r="I20" s="5">
        <v>425103</v>
      </c>
      <c r="J20" s="5">
        <v>32</v>
      </c>
      <c r="K20" s="5">
        <v>0</v>
      </c>
      <c r="L20" s="5">
        <v>137488</v>
      </c>
      <c r="M20" s="5">
        <v>351775</v>
      </c>
      <c r="N20" s="5">
        <v>69097</v>
      </c>
      <c r="O20" s="5">
        <v>1812247</v>
      </c>
      <c r="P20" s="5">
        <v>136834</v>
      </c>
      <c r="Q20" s="71">
        <f t="shared" si="0"/>
        <v>0.20382927934216472</v>
      </c>
      <c r="S20">
        <v>1987</v>
      </c>
      <c r="T20">
        <v>450589</v>
      </c>
      <c r="U20">
        <v>454</v>
      </c>
      <c r="V20">
        <v>0</v>
      </c>
      <c r="W20">
        <v>17698</v>
      </c>
      <c r="X20">
        <v>351755</v>
      </c>
      <c r="Y20">
        <v>425102</v>
      </c>
      <c r="Z20">
        <v>0</v>
      </c>
      <c r="AA20">
        <v>0</v>
      </c>
      <c r="AB20">
        <v>32</v>
      </c>
      <c r="AC20">
        <v>0</v>
      </c>
      <c r="AD20">
        <v>137399</v>
      </c>
      <c r="AE20">
        <v>0</v>
      </c>
      <c r="AF20">
        <v>351783</v>
      </c>
      <c r="AG20">
        <v>69097</v>
      </c>
      <c r="AH20">
        <v>1803907</v>
      </c>
      <c r="AI20">
        <v>136744</v>
      </c>
      <c r="AJ20">
        <v>451043</v>
      </c>
      <c r="AK20">
        <v>369452</v>
      </c>
      <c r="AL20">
        <v>420911</v>
      </c>
      <c r="AM20" s="73">
        <f t="shared" si="1"/>
        <v>0.20480712143142635</v>
      </c>
    </row>
    <row r="21" spans="3:39">
      <c r="C21" s="69">
        <v>1988</v>
      </c>
      <c r="D21" s="5">
        <v>478894</v>
      </c>
      <c r="E21" s="5">
        <v>386</v>
      </c>
      <c r="F21" s="5">
        <v>0</v>
      </c>
      <c r="G21" s="5">
        <v>19698</v>
      </c>
      <c r="H21" s="5">
        <v>349015</v>
      </c>
      <c r="I21" s="5">
        <v>441970</v>
      </c>
      <c r="J21" s="5">
        <v>35</v>
      </c>
      <c r="K21" s="5">
        <v>2</v>
      </c>
      <c r="L21" s="5">
        <v>138081</v>
      </c>
      <c r="M21" s="5">
        <v>370472</v>
      </c>
      <c r="N21" s="5">
        <v>69454</v>
      </c>
      <c r="O21" s="5">
        <v>1868007</v>
      </c>
      <c r="P21" s="5">
        <v>137324</v>
      </c>
      <c r="Q21" s="71">
        <f t="shared" si="0"/>
        <v>0.1973830933181728</v>
      </c>
      <c r="S21">
        <v>1988</v>
      </c>
      <c r="T21">
        <v>470269</v>
      </c>
      <c r="U21">
        <v>386</v>
      </c>
      <c r="V21">
        <v>0</v>
      </c>
      <c r="W21">
        <v>19698</v>
      </c>
      <c r="X21">
        <v>349100</v>
      </c>
      <c r="Y21">
        <v>441970</v>
      </c>
      <c r="Z21">
        <v>0</v>
      </c>
      <c r="AA21">
        <v>0</v>
      </c>
      <c r="AB21">
        <v>35</v>
      </c>
      <c r="AC21">
        <v>2</v>
      </c>
      <c r="AD21">
        <v>137990</v>
      </c>
      <c r="AE21">
        <v>0</v>
      </c>
      <c r="AF21">
        <v>370482</v>
      </c>
      <c r="AG21">
        <v>69454</v>
      </c>
      <c r="AH21">
        <v>1859385</v>
      </c>
      <c r="AI21">
        <v>137233</v>
      </c>
      <c r="AJ21">
        <v>470654</v>
      </c>
      <c r="AK21">
        <v>368798</v>
      </c>
      <c r="AL21">
        <v>439973</v>
      </c>
      <c r="AM21" s="73">
        <f t="shared" si="1"/>
        <v>0.1983440761326998</v>
      </c>
    </row>
    <row r="22" spans="3:39">
      <c r="C22" s="69">
        <v>1989</v>
      </c>
      <c r="D22" s="5">
        <v>474803</v>
      </c>
      <c r="E22" s="5">
        <v>412</v>
      </c>
      <c r="F22" s="5">
        <v>0</v>
      </c>
      <c r="G22" s="5">
        <v>18313</v>
      </c>
      <c r="H22" s="5">
        <v>348646</v>
      </c>
      <c r="I22" s="5">
        <v>443392</v>
      </c>
      <c r="J22" s="5">
        <v>45</v>
      </c>
      <c r="K22" s="5">
        <v>4</v>
      </c>
      <c r="L22" s="5">
        <v>101817</v>
      </c>
      <c r="M22" s="5">
        <v>380825</v>
      </c>
      <c r="N22" s="5">
        <v>72463</v>
      </c>
      <c r="O22" s="5">
        <v>1840719</v>
      </c>
      <c r="P22" s="5">
        <v>100891</v>
      </c>
      <c r="Q22" s="71">
        <f t="shared" si="0"/>
        <v>0.19935633847425924</v>
      </c>
      <c r="S22">
        <v>1989</v>
      </c>
      <c r="T22">
        <v>465801</v>
      </c>
      <c r="U22">
        <v>412</v>
      </c>
      <c r="V22">
        <v>0</v>
      </c>
      <c r="W22">
        <v>18313</v>
      </c>
      <c r="X22">
        <v>348801</v>
      </c>
      <c r="Y22">
        <v>443392</v>
      </c>
      <c r="Z22">
        <v>0</v>
      </c>
      <c r="AA22">
        <v>0</v>
      </c>
      <c r="AB22">
        <v>45</v>
      </c>
      <c r="AC22">
        <v>4</v>
      </c>
      <c r="AD22">
        <v>101737</v>
      </c>
      <c r="AE22">
        <v>0</v>
      </c>
      <c r="AF22">
        <v>380831</v>
      </c>
      <c r="AG22">
        <v>72463</v>
      </c>
      <c r="AH22">
        <v>1831799</v>
      </c>
      <c r="AI22">
        <v>100811</v>
      </c>
      <c r="AJ22">
        <v>466213</v>
      </c>
      <c r="AK22">
        <v>367114</v>
      </c>
      <c r="AL22">
        <v>453342</v>
      </c>
      <c r="AM22" s="73">
        <f t="shared" si="1"/>
        <v>0.20041172639574539</v>
      </c>
    </row>
    <row r="23" spans="3:39">
      <c r="C23" s="69">
        <v>1990</v>
      </c>
      <c r="D23" s="5">
        <v>472438</v>
      </c>
      <c r="E23" s="5">
        <v>759</v>
      </c>
      <c r="F23" s="5">
        <v>299</v>
      </c>
      <c r="G23" s="5">
        <v>2888</v>
      </c>
      <c r="H23" s="5">
        <v>323546</v>
      </c>
      <c r="I23" s="5">
        <v>360626</v>
      </c>
      <c r="J23" s="5">
        <v>124</v>
      </c>
      <c r="K23" s="5">
        <v>9</v>
      </c>
      <c r="L23" s="5">
        <v>112810</v>
      </c>
      <c r="M23" s="5">
        <v>381102</v>
      </c>
      <c r="N23" s="5">
        <v>152629</v>
      </c>
      <c r="O23" s="5">
        <v>1807230</v>
      </c>
      <c r="P23" s="5">
        <v>111438</v>
      </c>
      <c r="Q23" s="71">
        <f t="shared" si="0"/>
        <v>0.18062670495731037</v>
      </c>
      <c r="S23">
        <v>1990</v>
      </c>
      <c r="T23">
        <v>460491</v>
      </c>
      <c r="U23">
        <v>759</v>
      </c>
      <c r="V23">
        <v>299</v>
      </c>
      <c r="W23">
        <v>2888</v>
      </c>
      <c r="X23">
        <v>326139</v>
      </c>
      <c r="Y23">
        <v>360617</v>
      </c>
      <c r="Z23">
        <v>0</v>
      </c>
      <c r="AA23">
        <v>0</v>
      </c>
      <c r="AB23">
        <v>124</v>
      </c>
      <c r="AC23">
        <v>9</v>
      </c>
      <c r="AD23">
        <v>112693</v>
      </c>
      <c r="AE23">
        <v>0</v>
      </c>
      <c r="AF23">
        <v>388481</v>
      </c>
      <c r="AG23">
        <v>152642</v>
      </c>
      <c r="AH23">
        <v>1805142</v>
      </c>
      <c r="AI23">
        <v>111321</v>
      </c>
      <c r="AJ23">
        <v>461549</v>
      </c>
      <c r="AK23">
        <v>329026</v>
      </c>
      <c r="AL23">
        <v>541257</v>
      </c>
      <c r="AM23" s="73">
        <f t="shared" si="1"/>
        <v>0.18227208718206103</v>
      </c>
    </row>
    <row r="24" spans="3:39">
      <c r="C24" s="69">
        <v>1991</v>
      </c>
      <c r="D24" s="5">
        <v>463518</v>
      </c>
      <c r="E24" s="5">
        <v>971</v>
      </c>
      <c r="F24" s="5">
        <v>74</v>
      </c>
      <c r="G24" s="5">
        <v>3848</v>
      </c>
      <c r="H24" s="5">
        <v>319733</v>
      </c>
      <c r="I24" s="5">
        <v>351873</v>
      </c>
      <c r="J24" s="5">
        <v>125</v>
      </c>
      <c r="K24" s="5">
        <v>15</v>
      </c>
      <c r="L24" s="5">
        <v>112693</v>
      </c>
      <c r="M24" s="5">
        <v>387830</v>
      </c>
      <c r="N24" s="5">
        <v>156703</v>
      </c>
      <c r="O24" s="5">
        <v>1797383</v>
      </c>
      <c r="P24" s="5">
        <v>111129</v>
      </c>
      <c r="Q24" s="71">
        <f t="shared" si="0"/>
        <v>0.18002896433314436</v>
      </c>
      <c r="S24">
        <v>1991</v>
      </c>
      <c r="T24">
        <v>451917</v>
      </c>
      <c r="U24">
        <v>971</v>
      </c>
      <c r="V24">
        <v>74</v>
      </c>
      <c r="W24">
        <v>3848</v>
      </c>
      <c r="X24">
        <v>320678</v>
      </c>
      <c r="Y24">
        <v>351866</v>
      </c>
      <c r="Z24">
        <v>0</v>
      </c>
      <c r="AA24">
        <v>0</v>
      </c>
      <c r="AB24">
        <v>125</v>
      </c>
      <c r="AC24">
        <v>15</v>
      </c>
      <c r="AD24">
        <v>112525</v>
      </c>
      <c r="AE24">
        <v>0</v>
      </c>
      <c r="AF24">
        <v>394840</v>
      </c>
      <c r="AG24">
        <v>156724</v>
      </c>
      <c r="AH24">
        <v>1793583</v>
      </c>
      <c r="AI24">
        <v>110961</v>
      </c>
      <c r="AJ24">
        <v>452962</v>
      </c>
      <c r="AK24">
        <v>324527</v>
      </c>
      <c r="AL24">
        <v>551704</v>
      </c>
      <c r="AM24" s="73">
        <f t="shared" si="1"/>
        <v>0.18093726356683801</v>
      </c>
    </row>
    <row r="25" spans="3:39">
      <c r="C25" s="69">
        <v>1992</v>
      </c>
      <c r="D25" s="5">
        <v>449134</v>
      </c>
      <c r="E25" s="5">
        <v>372</v>
      </c>
      <c r="F25" s="5">
        <v>72</v>
      </c>
      <c r="G25" s="5">
        <v>3866</v>
      </c>
      <c r="H25" s="5">
        <v>308535</v>
      </c>
      <c r="I25" s="5">
        <v>340228</v>
      </c>
      <c r="J25" s="5">
        <v>128</v>
      </c>
      <c r="K25" s="5">
        <v>19</v>
      </c>
      <c r="L25" s="5">
        <v>117641</v>
      </c>
      <c r="M25" s="5">
        <v>385874</v>
      </c>
      <c r="N25" s="5">
        <v>156897</v>
      </c>
      <c r="O25" s="5">
        <v>1762767</v>
      </c>
      <c r="P25" s="5">
        <v>115131</v>
      </c>
      <c r="Q25" s="71">
        <f t="shared" si="0"/>
        <v>0.17722194708659739</v>
      </c>
      <c r="S25">
        <v>1992</v>
      </c>
      <c r="T25">
        <v>436492</v>
      </c>
      <c r="U25">
        <v>372</v>
      </c>
      <c r="V25">
        <v>72</v>
      </c>
      <c r="W25">
        <v>3866</v>
      </c>
      <c r="X25">
        <v>309526</v>
      </c>
      <c r="Y25">
        <v>340220</v>
      </c>
      <c r="Z25">
        <v>0</v>
      </c>
      <c r="AA25">
        <v>0</v>
      </c>
      <c r="AB25">
        <v>128</v>
      </c>
      <c r="AC25">
        <v>19</v>
      </c>
      <c r="AD25">
        <v>117487</v>
      </c>
      <c r="AE25">
        <v>0</v>
      </c>
      <c r="AF25">
        <v>392536</v>
      </c>
      <c r="AG25">
        <v>156918</v>
      </c>
      <c r="AH25">
        <v>1757636</v>
      </c>
      <c r="AI25">
        <v>114977</v>
      </c>
      <c r="AJ25">
        <v>436936</v>
      </c>
      <c r="AK25">
        <v>313392</v>
      </c>
      <c r="AL25">
        <v>549601</v>
      </c>
      <c r="AM25" s="73">
        <f t="shared" si="1"/>
        <v>0.17830312988582392</v>
      </c>
    </row>
    <row r="26" spans="3:39">
      <c r="C26" s="69">
        <v>1993</v>
      </c>
      <c r="D26" s="5">
        <v>448104</v>
      </c>
      <c r="E26" s="5">
        <v>281</v>
      </c>
      <c r="F26" s="5">
        <v>56</v>
      </c>
      <c r="G26" s="5">
        <v>3773</v>
      </c>
      <c r="H26" s="5">
        <v>300422</v>
      </c>
      <c r="I26" s="5">
        <v>331843</v>
      </c>
      <c r="J26" s="5">
        <v>133</v>
      </c>
      <c r="K26" s="5">
        <v>22</v>
      </c>
      <c r="L26" s="5">
        <v>115012</v>
      </c>
      <c r="M26" s="5">
        <v>384666</v>
      </c>
      <c r="N26" s="5">
        <v>154961</v>
      </c>
      <c r="O26" s="5">
        <v>1739274</v>
      </c>
      <c r="P26" s="5">
        <v>111376</v>
      </c>
      <c r="Q26" s="71">
        <f t="shared" si="0"/>
        <v>0.17489768719592197</v>
      </c>
      <c r="S26">
        <v>1993</v>
      </c>
      <c r="T26">
        <v>434485</v>
      </c>
      <c r="U26">
        <v>281</v>
      </c>
      <c r="V26">
        <v>56</v>
      </c>
      <c r="W26">
        <v>3773</v>
      </c>
      <c r="X26">
        <v>302303</v>
      </c>
      <c r="Y26">
        <v>335307</v>
      </c>
      <c r="Z26">
        <v>0</v>
      </c>
      <c r="AA26">
        <v>0</v>
      </c>
      <c r="AB26">
        <v>133</v>
      </c>
      <c r="AC26">
        <v>22</v>
      </c>
      <c r="AD26">
        <v>114912</v>
      </c>
      <c r="AE26">
        <v>0</v>
      </c>
      <c r="AF26">
        <v>390689</v>
      </c>
      <c r="AG26">
        <v>154978</v>
      </c>
      <c r="AH26">
        <v>1736940</v>
      </c>
      <c r="AI26">
        <v>111276</v>
      </c>
      <c r="AJ26">
        <v>434822</v>
      </c>
      <c r="AK26">
        <v>306076</v>
      </c>
      <c r="AL26">
        <v>545823</v>
      </c>
      <c r="AM26" s="73">
        <f t="shared" si="1"/>
        <v>0.17621564360311812</v>
      </c>
    </row>
    <row r="27" spans="3:39">
      <c r="C27" s="69">
        <v>1994</v>
      </c>
      <c r="D27" s="5">
        <v>452644</v>
      </c>
      <c r="E27" s="5">
        <v>402</v>
      </c>
      <c r="F27" s="5">
        <v>79</v>
      </c>
      <c r="G27" s="5">
        <v>3738</v>
      </c>
      <c r="H27" s="5">
        <v>301708</v>
      </c>
      <c r="I27" s="5">
        <v>335454</v>
      </c>
      <c r="J27" s="5">
        <v>136</v>
      </c>
      <c r="K27" s="5">
        <v>32</v>
      </c>
      <c r="L27" s="5">
        <v>119572</v>
      </c>
      <c r="M27" s="5">
        <v>390808</v>
      </c>
      <c r="N27" s="5">
        <v>131154</v>
      </c>
      <c r="O27" s="5">
        <v>1735727</v>
      </c>
      <c r="P27" s="5">
        <v>116085</v>
      </c>
      <c r="Q27" s="71">
        <f t="shared" si="0"/>
        <v>0.17597583030050232</v>
      </c>
      <c r="S27">
        <v>1994</v>
      </c>
      <c r="T27">
        <v>438111</v>
      </c>
      <c r="U27">
        <v>402</v>
      </c>
      <c r="V27">
        <v>79</v>
      </c>
      <c r="W27">
        <v>3739</v>
      </c>
      <c r="X27">
        <v>303491</v>
      </c>
      <c r="Y27">
        <v>339071</v>
      </c>
      <c r="Z27">
        <v>0</v>
      </c>
      <c r="AA27">
        <v>0</v>
      </c>
      <c r="AB27">
        <v>136</v>
      </c>
      <c r="AC27">
        <v>32</v>
      </c>
      <c r="AD27">
        <v>119479</v>
      </c>
      <c r="AE27">
        <v>0</v>
      </c>
      <c r="AF27">
        <v>396703</v>
      </c>
      <c r="AG27">
        <v>131177</v>
      </c>
      <c r="AH27">
        <v>1732421</v>
      </c>
      <c r="AI27">
        <v>115992</v>
      </c>
      <c r="AJ27">
        <v>438592</v>
      </c>
      <c r="AK27">
        <v>307230</v>
      </c>
      <c r="AL27">
        <v>528049</v>
      </c>
      <c r="AM27" s="73">
        <f t="shared" si="1"/>
        <v>0.17734141989735752</v>
      </c>
    </row>
    <row r="28" spans="3:39">
      <c r="C28" s="69">
        <v>1995</v>
      </c>
      <c r="D28" s="5">
        <v>478821</v>
      </c>
      <c r="E28" s="5">
        <v>273</v>
      </c>
      <c r="F28" s="5">
        <v>113</v>
      </c>
      <c r="G28" s="5">
        <v>4019</v>
      </c>
      <c r="H28" s="5">
        <v>293077</v>
      </c>
      <c r="I28" s="5">
        <v>364695</v>
      </c>
      <c r="J28" s="5">
        <v>175</v>
      </c>
      <c r="K28" s="5">
        <v>41</v>
      </c>
      <c r="L28" s="5">
        <v>125967</v>
      </c>
      <c r="M28" s="5">
        <v>402136</v>
      </c>
      <c r="N28" s="5">
        <v>120748</v>
      </c>
      <c r="O28" s="5">
        <v>1790065</v>
      </c>
      <c r="P28" s="5">
        <v>122929</v>
      </c>
      <c r="Q28" s="71">
        <f t="shared" si="0"/>
        <v>0.16596939217290993</v>
      </c>
      <c r="S28">
        <v>1995</v>
      </c>
      <c r="T28">
        <v>467372</v>
      </c>
      <c r="U28">
        <v>273</v>
      </c>
      <c r="V28">
        <v>113</v>
      </c>
      <c r="W28">
        <v>4025</v>
      </c>
      <c r="X28">
        <v>296694</v>
      </c>
      <c r="Y28">
        <v>368045</v>
      </c>
      <c r="Z28">
        <v>0</v>
      </c>
      <c r="AA28">
        <v>0</v>
      </c>
      <c r="AB28">
        <v>175</v>
      </c>
      <c r="AC28">
        <v>41</v>
      </c>
      <c r="AD28">
        <v>126507</v>
      </c>
      <c r="AE28">
        <v>0</v>
      </c>
      <c r="AF28">
        <v>406986</v>
      </c>
      <c r="AG28">
        <v>121696</v>
      </c>
      <c r="AH28">
        <v>1791928</v>
      </c>
      <c r="AI28">
        <v>123470</v>
      </c>
      <c r="AJ28">
        <v>467758</v>
      </c>
      <c r="AK28">
        <v>300719</v>
      </c>
      <c r="AL28">
        <v>528899</v>
      </c>
      <c r="AM28" s="73">
        <f t="shared" si="1"/>
        <v>0.16781868467929514</v>
      </c>
    </row>
    <row r="29" spans="3:39">
      <c r="C29" s="69">
        <v>1996</v>
      </c>
      <c r="D29" s="5">
        <v>459781</v>
      </c>
      <c r="E29" s="5">
        <v>379</v>
      </c>
      <c r="F29" s="5">
        <v>106</v>
      </c>
      <c r="G29" s="5">
        <v>6217</v>
      </c>
      <c r="H29" s="5">
        <v>292587</v>
      </c>
      <c r="I29" s="5">
        <v>376747</v>
      </c>
      <c r="J29" s="5">
        <v>181</v>
      </c>
      <c r="K29" s="5">
        <v>50</v>
      </c>
      <c r="L29" s="5">
        <v>126952</v>
      </c>
      <c r="M29" s="5">
        <v>410791</v>
      </c>
      <c r="N29" s="5">
        <v>104182</v>
      </c>
      <c r="O29" s="5">
        <v>1777972</v>
      </c>
      <c r="P29" s="5">
        <v>124596</v>
      </c>
      <c r="Q29" s="71">
        <f t="shared" si="0"/>
        <v>0.16805888956631487</v>
      </c>
      <c r="S29">
        <v>1996</v>
      </c>
      <c r="T29">
        <v>444930</v>
      </c>
      <c r="U29">
        <v>379</v>
      </c>
      <c r="V29">
        <v>106</v>
      </c>
      <c r="W29">
        <v>6222</v>
      </c>
      <c r="X29">
        <v>295760</v>
      </c>
      <c r="Y29">
        <v>378209</v>
      </c>
      <c r="Z29">
        <v>0</v>
      </c>
      <c r="AA29">
        <v>0</v>
      </c>
      <c r="AB29">
        <v>181</v>
      </c>
      <c r="AC29">
        <v>50</v>
      </c>
      <c r="AD29">
        <v>126932</v>
      </c>
      <c r="AE29">
        <v>0</v>
      </c>
      <c r="AF29">
        <v>414216</v>
      </c>
      <c r="AG29">
        <v>105174</v>
      </c>
      <c r="AH29">
        <v>1772159</v>
      </c>
      <c r="AI29">
        <v>124576</v>
      </c>
      <c r="AJ29">
        <v>445415</v>
      </c>
      <c r="AK29">
        <v>301982</v>
      </c>
      <c r="AL29">
        <v>519621</v>
      </c>
      <c r="AM29" s="73">
        <f t="shared" si="1"/>
        <v>0.17040344574047814</v>
      </c>
    </row>
    <row r="30" spans="3:39">
      <c r="C30" s="69">
        <v>1997</v>
      </c>
      <c r="D30" s="5">
        <v>450350</v>
      </c>
      <c r="E30" s="5">
        <v>324</v>
      </c>
      <c r="F30" s="5">
        <v>72</v>
      </c>
      <c r="G30" s="5">
        <v>5101</v>
      </c>
      <c r="H30" s="5">
        <v>303366</v>
      </c>
      <c r="I30" s="5">
        <v>383561</v>
      </c>
      <c r="J30" s="5">
        <v>187</v>
      </c>
      <c r="K30" s="5">
        <v>62</v>
      </c>
      <c r="L30" s="5">
        <v>132517</v>
      </c>
      <c r="M30" s="5">
        <v>420694</v>
      </c>
      <c r="N30" s="5">
        <v>97320</v>
      </c>
      <c r="O30" s="5">
        <v>1793553</v>
      </c>
      <c r="P30" s="5">
        <v>130222</v>
      </c>
      <c r="Q30" s="71">
        <f t="shared" si="0"/>
        <v>0.17198655406335916</v>
      </c>
      <c r="S30">
        <v>1997</v>
      </c>
      <c r="T30">
        <v>437990</v>
      </c>
      <c r="U30">
        <v>324</v>
      </c>
      <c r="V30">
        <v>72</v>
      </c>
      <c r="W30">
        <v>5109</v>
      </c>
      <c r="X30">
        <v>304673</v>
      </c>
      <c r="Y30">
        <v>386588</v>
      </c>
      <c r="Z30">
        <v>0</v>
      </c>
      <c r="AA30">
        <v>0</v>
      </c>
      <c r="AB30">
        <v>187</v>
      </c>
      <c r="AC30">
        <v>62</v>
      </c>
      <c r="AD30">
        <v>132569</v>
      </c>
      <c r="AE30">
        <v>0</v>
      </c>
      <c r="AF30">
        <v>422260</v>
      </c>
      <c r="AG30">
        <v>98671</v>
      </c>
      <c r="AH30">
        <v>1788505</v>
      </c>
      <c r="AI30">
        <v>130274</v>
      </c>
      <c r="AJ30">
        <v>438386</v>
      </c>
      <c r="AK30">
        <v>309782</v>
      </c>
      <c r="AL30">
        <v>521180</v>
      </c>
      <c r="AM30" s="73">
        <f t="shared" si="1"/>
        <v>0.17320723173823949</v>
      </c>
    </row>
    <row r="31" spans="3:39">
      <c r="C31" s="69">
        <v>1998</v>
      </c>
      <c r="D31" s="5">
        <v>458474</v>
      </c>
      <c r="E31" s="5">
        <v>488</v>
      </c>
      <c r="F31" s="5">
        <v>77</v>
      </c>
      <c r="G31" s="5">
        <v>5293</v>
      </c>
      <c r="H31" s="5">
        <v>297149</v>
      </c>
      <c r="I31" s="5">
        <v>380253</v>
      </c>
      <c r="J31" s="5">
        <v>202</v>
      </c>
      <c r="K31" s="5">
        <v>74</v>
      </c>
      <c r="L31" s="5">
        <v>135366</v>
      </c>
      <c r="M31" s="5">
        <v>422698</v>
      </c>
      <c r="N31" s="5">
        <v>93070</v>
      </c>
      <c r="O31" s="5">
        <v>1793144</v>
      </c>
      <c r="P31" s="5">
        <v>133431</v>
      </c>
      <c r="Q31" s="71">
        <f t="shared" si="0"/>
        <v>0.16866576248198695</v>
      </c>
      <c r="S31">
        <v>1998</v>
      </c>
      <c r="T31">
        <v>446424</v>
      </c>
      <c r="U31">
        <v>488</v>
      </c>
      <c r="V31">
        <v>77</v>
      </c>
      <c r="W31">
        <v>5293</v>
      </c>
      <c r="X31">
        <v>296407</v>
      </c>
      <c r="Y31">
        <v>382102</v>
      </c>
      <c r="Z31">
        <v>0</v>
      </c>
      <c r="AA31">
        <v>0</v>
      </c>
      <c r="AB31">
        <v>202</v>
      </c>
      <c r="AC31">
        <v>74</v>
      </c>
      <c r="AD31">
        <v>135546</v>
      </c>
      <c r="AE31">
        <v>0</v>
      </c>
      <c r="AF31">
        <v>424950</v>
      </c>
      <c r="AG31">
        <v>94632</v>
      </c>
      <c r="AH31">
        <v>1786195</v>
      </c>
      <c r="AI31">
        <v>133611</v>
      </c>
      <c r="AJ31">
        <v>446989</v>
      </c>
      <c r="AK31">
        <v>301700</v>
      </c>
      <c r="AL31">
        <v>519859</v>
      </c>
      <c r="AM31" s="73">
        <f t="shared" si="1"/>
        <v>0.16890653036202655</v>
      </c>
    </row>
    <row r="32" spans="3:39">
      <c r="C32" s="69">
        <v>1999</v>
      </c>
      <c r="D32" s="5">
        <v>412674</v>
      </c>
      <c r="E32" s="5">
        <v>358</v>
      </c>
      <c r="F32" s="5">
        <v>46</v>
      </c>
      <c r="G32" s="5">
        <v>5680</v>
      </c>
      <c r="H32" s="5">
        <v>299220</v>
      </c>
      <c r="I32" s="5">
        <v>387320</v>
      </c>
      <c r="J32" s="5">
        <v>317</v>
      </c>
      <c r="K32" s="5">
        <v>80</v>
      </c>
      <c r="L32" s="5">
        <v>159950</v>
      </c>
      <c r="M32" s="5">
        <v>435415</v>
      </c>
      <c r="N32" s="5">
        <v>93618</v>
      </c>
      <c r="O32" s="5">
        <v>1794679</v>
      </c>
      <c r="P32" s="5">
        <v>155570</v>
      </c>
      <c r="Q32" s="71">
        <f t="shared" si="0"/>
        <v>0.16989110587464387</v>
      </c>
      <c r="S32">
        <v>1999</v>
      </c>
      <c r="T32">
        <v>401224</v>
      </c>
      <c r="U32">
        <v>358</v>
      </c>
      <c r="V32">
        <v>46</v>
      </c>
      <c r="W32">
        <v>5680</v>
      </c>
      <c r="X32">
        <v>299324</v>
      </c>
      <c r="Y32">
        <v>388728</v>
      </c>
      <c r="Z32">
        <v>0</v>
      </c>
      <c r="AA32">
        <v>0</v>
      </c>
      <c r="AB32">
        <v>317</v>
      </c>
      <c r="AC32">
        <v>80</v>
      </c>
      <c r="AD32">
        <v>159814</v>
      </c>
      <c r="AE32">
        <v>0</v>
      </c>
      <c r="AF32">
        <v>437600</v>
      </c>
      <c r="AG32">
        <v>94874</v>
      </c>
      <c r="AH32">
        <v>1788047</v>
      </c>
      <c r="AI32">
        <v>155434</v>
      </c>
      <c r="AJ32">
        <v>401628</v>
      </c>
      <c r="AK32">
        <v>305004</v>
      </c>
      <c r="AL32">
        <v>532872</v>
      </c>
      <c r="AM32" s="73">
        <f t="shared" si="1"/>
        <v>0.17057940870681812</v>
      </c>
    </row>
    <row r="33" spans="3:39">
      <c r="C33" s="69">
        <v>2000</v>
      </c>
      <c r="D33" s="5">
        <v>431499</v>
      </c>
      <c r="E33" s="5">
        <v>310</v>
      </c>
      <c r="F33" s="5">
        <v>51</v>
      </c>
      <c r="G33" s="5">
        <v>5091</v>
      </c>
      <c r="H33" s="5">
        <v>314800</v>
      </c>
      <c r="I33" s="5">
        <v>421315</v>
      </c>
      <c r="J33" s="5">
        <v>332</v>
      </c>
      <c r="K33" s="5">
        <v>102</v>
      </c>
      <c r="L33" s="5">
        <v>161589</v>
      </c>
      <c r="M33" s="5">
        <v>460839</v>
      </c>
      <c r="N33" s="5">
        <v>99471</v>
      </c>
      <c r="O33" s="5">
        <v>1895398</v>
      </c>
      <c r="P33" s="5">
        <v>156317</v>
      </c>
      <c r="Q33" s="71">
        <f t="shared" si="0"/>
        <v>0.16877246889571479</v>
      </c>
      <c r="S33">
        <v>2000</v>
      </c>
      <c r="T33">
        <v>400495</v>
      </c>
      <c r="U33">
        <v>310</v>
      </c>
      <c r="V33">
        <v>51</v>
      </c>
      <c r="W33">
        <v>5281</v>
      </c>
      <c r="X33">
        <v>313370</v>
      </c>
      <c r="Y33">
        <v>422762</v>
      </c>
      <c r="Z33">
        <v>0</v>
      </c>
      <c r="AA33">
        <v>0</v>
      </c>
      <c r="AB33">
        <v>332</v>
      </c>
      <c r="AC33">
        <v>102</v>
      </c>
      <c r="AD33">
        <v>161720</v>
      </c>
      <c r="AE33">
        <v>0</v>
      </c>
      <c r="AF33">
        <v>462808</v>
      </c>
      <c r="AG33">
        <v>100555</v>
      </c>
      <c r="AH33">
        <v>1867786</v>
      </c>
      <c r="AI33">
        <v>156448</v>
      </c>
      <c r="AJ33">
        <v>400857</v>
      </c>
      <c r="AK33">
        <v>318651</v>
      </c>
      <c r="AL33">
        <v>563797</v>
      </c>
      <c r="AM33" s="73">
        <f t="shared" si="1"/>
        <v>0.1706035916320178</v>
      </c>
    </row>
    <row r="34" spans="3:39">
      <c r="C34" s="69">
        <v>2001</v>
      </c>
      <c r="D34" s="5">
        <v>427337</v>
      </c>
      <c r="E34" s="5">
        <v>330</v>
      </c>
      <c r="F34" s="5">
        <v>48</v>
      </c>
      <c r="G34" s="5">
        <v>5244</v>
      </c>
      <c r="H34" s="5">
        <v>316299</v>
      </c>
      <c r="I34" s="5">
        <v>405101</v>
      </c>
      <c r="J34" s="5">
        <v>349</v>
      </c>
      <c r="K34" s="5">
        <v>124</v>
      </c>
      <c r="L34" s="5">
        <v>153880</v>
      </c>
      <c r="M34" s="5">
        <v>460729</v>
      </c>
      <c r="N34" s="5">
        <v>100841</v>
      </c>
      <c r="O34" s="5">
        <v>1870282</v>
      </c>
      <c r="P34" s="5">
        <v>149879</v>
      </c>
      <c r="Q34" s="71">
        <f t="shared" si="0"/>
        <v>0.17192220210642031</v>
      </c>
      <c r="S34">
        <v>2001</v>
      </c>
      <c r="T34">
        <v>409418</v>
      </c>
      <c r="U34">
        <v>330</v>
      </c>
      <c r="V34">
        <v>48</v>
      </c>
      <c r="W34">
        <v>5435</v>
      </c>
      <c r="X34">
        <v>316174</v>
      </c>
      <c r="Y34">
        <v>412777</v>
      </c>
      <c r="Z34">
        <v>0</v>
      </c>
      <c r="AA34">
        <v>0</v>
      </c>
      <c r="AB34">
        <v>349</v>
      </c>
      <c r="AC34">
        <v>124</v>
      </c>
      <c r="AD34">
        <v>154070</v>
      </c>
      <c r="AE34">
        <v>0</v>
      </c>
      <c r="AF34">
        <v>463004</v>
      </c>
      <c r="AG34">
        <v>101906</v>
      </c>
      <c r="AH34">
        <v>1863636</v>
      </c>
      <c r="AI34">
        <v>150069</v>
      </c>
      <c r="AJ34">
        <v>409796</v>
      </c>
      <c r="AK34">
        <v>321609</v>
      </c>
      <c r="AL34">
        <v>565383</v>
      </c>
      <c r="AM34" s="73">
        <f t="shared" si="1"/>
        <v>0.1725707165991642</v>
      </c>
    </row>
    <row r="35" spans="3:39">
      <c r="C35" s="69">
        <v>2002</v>
      </c>
      <c r="D35" s="5">
        <v>424553</v>
      </c>
      <c r="E35" s="5">
        <v>284</v>
      </c>
      <c r="F35" s="5">
        <v>41</v>
      </c>
      <c r="G35" s="5">
        <v>3897</v>
      </c>
      <c r="H35" s="5">
        <v>312076</v>
      </c>
      <c r="I35" s="5">
        <v>407353</v>
      </c>
      <c r="J35" s="5">
        <v>351</v>
      </c>
      <c r="K35" s="5">
        <v>126</v>
      </c>
      <c r="L35" s="5">
        <v>154122</v>
      </c>
      <c r="M35" s="5">
        <v>461051</v>
      </c>
      <c r="N35" s="5">
        <v>103382</v>
      </c>
      <c r="O35" s="5">
        <v>1867234</v>
      </c>
      <c r="P35" s="5">
        <v>150181</v>
      </c>
      <c r="Q35" s="71">
        <f t="shared" si="0"/>
        <v>0.16921981926207427</v>
      </c>
      <c r="S35">
        <v>2002</v>
      </c>
      <c r="T35">
        <v>416867</v>
      </c>
      <c r="U35">
        <v>298</v>
      </c>
      <c r="V35">
        <v>41</v>
      </c>
      <c r="W35">
        <v>3897</v>
      </c>
      <c r="X35">
        <v>312662</v>
      </c>
      <c r="Y35">
        <v>411980</v>
      </c>
      <c r="Z35">
        <v>0</v>
      </c>
      <c r="AA35">
        <v>0</v>
      </c>
      <c r="AB35">
        <v>351</v>
      </c>
      <c r="AC35">
        <v>126</v>
      </c>
      <c r="AD35">
        <v>154660</v>
      </c>
      <c r="AE35">
        <v>0</v>
      </c>
      <c r="AF35">
        <v>463444</v>
      </c>
      <c r="AG35">
        <v>104487</v>
      </c>
      <c r="AH35">
        <v>1868812</v>
      </c>
      <c r="AI35">
        <v>150719</v>
      </c>
      <c r="AJ35">
        <v>417206</v>
      </c>
      <c r="AK35">
        <v>316559</v>
      </c>
      <c r="AL35">
        <v>568408</v>
      </c>
      <c r="AM35" s="73">
        <f t="shared" si="1"/>
        <v>0.16939050048908078</v>
      </c>
    </row>
    <row r="36" spans="3:39">
      <c r="C36" s="69">
        <v>2003</v>
      </c>
      <c r="D36" s="5">
        <v>468054</v>
      </c>
      <c r="E36" s="5">
        <v>302</v>
      </c>
      <c r="F36" s="5">
        <v>33</v>
      </c>
      <c r="G36" s="5">
        <v>3565</v>
      </c>
      <c r="H36" s="5">
        <v>309520</v>
      </c>
      <c r="I36" s="5">
        <v>410875</v>
      </c>
      <c r="J36" s="5">
        <v>335</v>
      </c>
      <c r="K36" s="5">
        <v>127</v>
      </c>
      <c r="L36" s="5">
        <v>158682</v>
      </c>
      <c r="M36" s="5">
        <v>482200</v>
      </c>
      <c r="N36" s="5">
        <v>105769</v>
      </c>
      <c r="O36" s="5">
        <v>1939459</v>
      </c>
      <c r="P36" s="5">
        <v>154338</v>
      </c>
      <c r="Q36" s="71">
        <f t="shared" si="0"/>
        <v>0.16142903768525141</v>
      </c>
      <c r="S36">
        <v>2003</v>
      </c>
      <c r="T36">
        <v>461359</v>
      </c>
      <c r="U36">
        <v>316</v>
      </c>
      <c r="V36">
        <v>33</v>
      </c>
      <c r="W36">
        <v>3565</v>
      </c>
      <c r="X36">
        <v>310456</v>
      </c>
      <c r="Y36">
        <v>415901</v>
      </c>
      <c r="Z36">
        <v>0</v>
      </c>
      <c r="AA36">
        <v>0</v>
      </c>
      <c r="AB36">
        <v>335</v>
      </c>
      <c r="AC36">
        <v>127</v>
      </c>
      <c r="AD36">
        <v>159880</v>
      </c>
      <c r="AE36">
        <v>0</v>
      </c>
      <c r="AF36">
        <v>485399</v>
      </c>
      <c r="AG36">
        <v>106827</v>
      </c>
      <c r="AH36">
        <v>1944197</v>
      </c>
      <c r="AI36">
        <v>155536</v>
      </c>
      <c r="AJ36">
        <v>461708</v>
      </c>
      <c r="AK36">
        <v>314021</v>
      </c>
      <c r="AL36">
        <v>592687</v>
      </c>
      <c r="AM36" s="73">
        <f t="shared" si="1"/>
        <v>0.16151706848637251</v>
      </c>
    </row>
    <row r="37" spans="3:39">
      <c r="C37" s="69">
        <v>2004</v>
      </c>
      <c r="D37" s="5">
        <v>529926</v>
      </c>
      <c r="E37" s="5">
        <v>234</v>
      </c>
      <c r="F37" s="5">
        <v>51</v>
      </c>
      <c r="G37" s="5">
        <v>4370</v>
      </c>
      <c r="H37" s="5">
        <v>327792</v>
      </c>
      <c r="I37" s="5">
        <v>415626</v>
      </c>
      <c r="J37" s="5">
        <v>347</v>
      </c>
      <c r="K37" s="5">
        <v>130</v>
      </c>
      <c r="L37" s="5">
        <v>164219</v>
      </c>
      <c r="M37" s="5">
        <v>509252</v>
      </c>
      <c r="N37" s="5">
        <v>108218</v>
      </c>
      <c r="O37" s="5">
        <v>2060165</v>
      </c>
      <c r="P37" s="5">
        <v>159879</v>
      </c>
      <c r="Q37" s="71">
        <f t="shared" si="0"/>
        <v>0.16123077520489865</v>
      </c>
      <c r="S37">
        <v>2004</v>
      </c>
      <c r="T37">
        <v>548452</v>
      </c>
      <c r="U37">
        <v>248</v>
      </c>
      <c r="V37">
        <v>51</v>
      </c>
      <c r="W37">
        <v>4370</v>
      </c>
      <c r="X37">
        <v>327014</v>
      </c>
      <c r="Y37">
        <v>424152</v>
      </c>
      <c r="Z37">
        <v>0</v>
      </c>
      <c r="AA37">
        <v>0</v>
      </c>
      <c r="AB37">
        <v>347</v>
      </c>
      <c r="AC37">
        <v>130</v>
      </c>
      <c r="AD37">
        <v>166506</v>
      </c>
      <c r="AE37">
        <v>0</v>
      </c>
      <c r="AF37">
        <v>513040</v>
      </c>
      <c r="AG37">
        <v>108491</v>
      </c>
      <c r="AH37">
        <v>2092804</v>
      </c>
      <c r="AI37">
        <v>162167</v>
      </c>
      <c r="AJ37">
        <v>548751</v>
      </c>
      <c r="AK37">
        <v>331385</v>
      </c>
      <c r="AL37">
        <v>622009</v>
      </c>
      <c r="AM37" s="73">
        <f t="shared" si="1"/>
        <v>0.1583444985770287</v>
      </c>
    </row>
    <row r="38" spans="3:39">
      <c r="C38" s="69">
        <v>2005</v>
      </c>
      <c r="D38" s="5">
        <v>570143</v>
      </c>
      <c r="E38" s="5">
        <v>229</v>
      </c>
      <c r="F38" s="5">
        <v>75</v>
      </c>
      <c r="G38" s="5">
        <v>4580</v>
      </c>
      <c r="H38" s="5">
        <v>324468</v>
      </c>
      <c r="I38" s="5">
        <v>414341</v>
      </c>
      <c r="J38" s="5">
        <v>369</v>
      </c>
      <c r="K38" s="5">
        <v>134</v>
      </c>
      <c r="L38" s="5">
        <v>166953</v>
      </c>
      <c r="M38" s="5">
        <v>533580</v>
      </c>
      <c r="N38" s="5">
        <v>112932</v>
      </c>
      <c r="O38" s="5">
        <v>2127804</v>
      </c>
      <c r="P38" s="5">
        <v>162587</v>
      </c>
      <c r="Q38" s="71">
        <f t="shared" si="0"/>
        <v>0.15464206289677057</v>
      </c>
      <c r="S38">
        <v>2005</v>
      </c>
      <c r="T38">
        <v>611174</v>
      </c>
      <c r="U38">
        <v>243</v>
      </c>
      <c r="V38">
        <v>75</v>
      </c>
      <c r="W38">
        <v>4557</v>
      </c>
      <c r="X38">
        <v>324171</v>
      </c>
      <c r="Y38">
        <v>424029</v>
      </c>
      <c r="Z38">
        <v>0</v>
      </c>
      <c r="AA38">
        <v>0</v>
      </c>
      <c r="AB38">
        <v>369</v>
      </c>
      <c r="AC38">
        <v>134</v>
      </c>
      <c r="AD38">
        <v>169424</v>
      </c>
      <c r="AE38">
        <v>0</v>
      </c>
      <c r="AF38">
        <v>536921</v>
      </c>
      <c r="AG38">
        <v>113300</v>
      </c>
      <c r="AH38">
        <v>2184397</v>
      </c>
      <c r="AI38">
        <v>165118</v>
      </c>
      <c r="AJ38">
        <v>611491</v>
      </c>
      <c r="AK38">
        <v>328729</v>
      </c>
      <c r="AL38">
        <v>650723</v>
      </c>
      <c r="AM38" s="73">
        <f t="shared" si="1"/>
        <v>0.1504891281209414</v>
      </c>
    </row>
    <row r="39" spans="3:39">
      <c r="C39" s="69">
        <v>2006</v>
      </c>
      <c r="D39" s="5">
        <v>600481</v>
      </c>
      <c r="E39" s="5">
        <v>290</v>
      </c>
      <c r="F39" s="5">
        <v>58</v>
      </c>
      <c r="G39" s="5">
        <v>4654</v>
      </c>
      <c r="H39" s="5">
        <v>326902</v>
      </c>
      <c r="I39" s="5">
        <v>432677</v>
      </c>
      <c r="J39" s="5">
        <v>383</v>
      </c>
      <c r="K39" s="5">
        <v>136</v>
      </c>
      <c r="L39" s="5">
        <v>176978</v>
      </c>
      <c r="M39" s="5">
        <v>563856</v>
      </c>
      <c r="N39" s="5">
        <v>119204</v>
      </c>
      <c r="O39" s="5">
        <v>2225619</v>
      </c>
      <c r="P39" s="5">
        <v>171931</v>
      </c>
      <c r="Q39" s="71">
        <f t="shared" si="0"/>
        <v>0.14897248810330968</v>
      </c>
      <c r="S39">
        <v>2006</v>
      </c>
      <c r="T39">
        <v>647344</v>
      </c>
      <c r="U39">
        <v>306</v>
      </c>
      <c r="V39">
        <v>58</v>
      </c>
      <c r="W39">
        <v>4000</v>
      </c>
      <c r="X39">
        <v>331258</v>
      </c>
      <c r="Y39">
        <v>443436</v>
      </c>
      <c r="Z39">
        <v>0</v>
      </c>
      <c r="AA39">
        <v>0</v>
      </c>
      <c r="AB39">
        <v>383</v>
      </c>
      <c r="AC39">
        <v>136</v>
      </c>
      <c r="AD39">
        <v>179695</v>
      </c>
      <c r="AE39">
        <v>0</v>
      </c>
      <c r="AF39">
        <v>569529</v>
      </c>
      <c r="AG39">
        <v>119226</v>
      </c>
      <c r="AH39">
        <v>2295371</v>
      </c>
      <c r="AI39">
        <v>174693</v>
      </c>
      <c r="AJ39">
        <v>647708</v>
      </c>
      <c r="AK39">
        <v>335258</v>
      </c>
      <c r="AL39">
        <v>689274</v>
      </c>
      <c r="AM39" s="73">
        <f t="shared" si="1"/>
        <v>0.14605830604290113</v>
      </c>
    </row>
    <row r="40" spans="3:39">
      <c r="C40" s="69">
        <v>2007</v>
      </c>
      <c r="D40" s="5">
        <v>631805</v>
      </c>
      <c r="E40" s="5">
        <v>299</v>
      </c>
      <c r="F40" s="5">
        <v>81</v>
      </c>
      <c r="G40" s="5">
        <v>7874</v>
      </c>
      <c r="H40" s="5">
        <v>322903</v>
      </c>
      <c r="I40" s="5">
        <v>442140</v>
      </c>
      <c r="J40" s="5">
        <v>407</v>
      </c>
      <c r="K40" s="5">
        <v>144</v>
      </c>
      <c r="L40" s="5">
        <v>178980</v>
      </c>
      <c r="M40" s="5">
        <v>596725</v>
      </c>
      <c r="N40" s="5">
        <v>119278</v>
      </c>
      <c r="O40" s="5">
        <v>2300636</v>
      </c>
      <c r="P40" s="5">
        <v>173288</v>
      </c>
      <c r="Q40" s="71">
        <f t="shared" si="0"/>
        <v>0.14377632967579398</v>
      </c>
      <c r="S40">
        <v>2007</v>
      </c>
      <c r="T40">
        <v>703552</v>
      </c>
      <c r="U40">
        <v>316</v>
      </c>
      <c r="V40">
        <v>81</v>
      </c>
      <c r="W40">
        <v>4864</v>
      </c>
      <c r="X40">
        <v>327862</v>
      </c>
      <c r="Y40">
        <v>453770</v>
      </c>
      <c r="Z40">
        <v>0</v>
      </c>
      <c r="AA40">
        <v>0</v>
      </c>
      <c r="AB40">
        <v>407</v>
      </c>
      <c r="AC40">
        <v>144</v>
      </c>
      <c r="AD40">
        <v>182238</v>
      </c>
      <c r="AE40">
        <v>0</v>
      </c>
      <c r="AF40">
        <v>600625</v>
      </c>
      <c r="AG40">
        <v>119248</v>
      </c>
      <c r="AH40">
        <v>2393105</v>
      </c>
      <c r="AI40">
        <v>176596</v>
      </c>
      <c r="AJ40">
        <v>703949</v>
      </c>
      <c r="AK40">
        <v>332726</v>
      </c>
      <c r="AL40">
        <v>720422</v>
      </c>
      <c r="AM40" s="73">
        <f t="shared" si="1"/>
        <v>0.1390352700779949</v>
      </c>
    </row>
    <row r="41" spans="3:39">
      <c r="C41" s="69">
        <v>2008</v>
      </c>
      <c r="D41" s="5">
        <v>649788</v>
      </c>
      <c r="E41" s="5">
        <v>294</v>
      </c>
      <c r="F41" s="5">
        <v>76</v>
      </c>
      <c r="G41" s="5">
        <v>8987</v>
      </c>
      <c r="H41" s="5">
        <v>316675</v>
      </c>
      <c r="I41" s="5">
        <v>459213</v>
      </c>
      <c r="J41" s="5">
        <v>421</v>
      </c>
      <c r="K41" s="5">
        <v>145</v>
      </c>
      <c r="L41" s="5">
        <v>177051</v>
      </c>
      <c r="M41" s="5">
        <v>599427</v>
      </c>
      <c r="N41" s="5">
        <v>112029</v>
      </c>
      <c r="O41" s="5">
        <v>2324106</v>
      </c>
      <c r="P41" s="5">
        <v>171902</v>
      </c>
      <c r="Q41" s="71">
        <f t="shared" si="0"/>
        <v>0.14012355718715067</v>
      </c>
      <c r="S41">
        <v>2008</v>
      </c>
      <c r="T41">
        <v>734664</v>
      </c>
      <c r="U41">
        <v>294</v>
      </c>
      <c r="V41">
        <v>76</v>
      </c>
      <c r="W41">
        <v>5014</v>
      </c>
      <c r="X41">
        <v>315914</v>
      </c>
      <c r="Y41">
        <v>477858</v>
      </c>
      <c r="Z41">
        <v>0</v>
      </c>
      <c r="AA41">
        <v>0</v>
      </c>
      <c r="AB41">
        <v>421</v>
      </c>
      <c r="AC41">
        <v>143</v>
      </c>
      <c r="AD41">
        <v>180620</v>
      </c>
      <c r="AE41">
        <v>0</v>
      </c>
      <c r="AF41">
        <v>603809</v>
      </c>
      <c r="AG41">
        <v>112086</v>
      </c>
      <c r="AH41">
        <v>2430899</v>
      </c>
      <c r="AI41">
        <v>175538</v>
      </c>
      <c r="AJ41">
        <v>735034</v>
      </c>
      <c r="AK41">
        <v>320928</v>
      </c>
      <c r="AL41">
        <v>716458</v>
      </c>
      <c r="AM41" s="73">
        <f t="shared" si="1"/>
        <v>0.13202029372672414</v>
      </c>
    </row>
    <row r="42" spans="3:39">
      <c r="C42" s="69">
        <v>2009</v>
      </c>
      <c r="D42" s="5">
        <v>655081</v>
      </c>
      <c r="E42" s="5">
        <v>225</v>
      </c>
      <c r="F42" s="5">
        <v>42</v>
      </c>
      <c r="G42" s="5">
        <v>11368</v>
      </c>
      <c r="H42" s="5">
        <v>293949</v>
      </c>
      <c r="I42" s="5">
        <v>421221</v>
      </c>
      <c r="J42" s="5">
        <v>426</v>
      </c>
      <c r="K42" s="5">
        <v>153</v>
      </c>
      <c r="L42" s="5">
        <v>173678</v>
      </c>
      <c r="M42" s="5">
        <v>577193</v>
      </c>
      <c r="N42" s="5">
        <v>108333</v>
      </c>
      <c r="O42" s="5">
        <v>2241669</v>
      </c>
      <c r="P42" s="5">
        <v>167925</v>
      </c>
      <c r="Q42" s="71">
        <f t="shared" si="0"/>
        <v>0.13620075042301072</v>
      </c>
      <c r="S42">
        <v>2009</v>
      </c>
      <c r="T42">
        <v>754315</v>
      </c>
      <c r="U42">
        <v>225</v>
      </c>
      <c r="V42">
        <v>42</v>
      </c>
      <c r="W42">
        <v>8889</v>
      </c>
      <c r="X42">
        <v>292299</v>
      </c>
      <c r="Y42">
        <v>440622</v>
      </c>
      <c r="Z42">
        <v>0</v>
      </c>
      <c r="AA42">
        <v>0</v>
      </c>
      <c r="AB42">
        <v>426</v>
      </c>
      <c r="AC42">
        <v>150</v>
      </c>
      <c r="AD42">
        <v>177675</v>
      </c>
      <c r="AE42">
        <v>0</v>
      </c>
      <c r="AF42">
        <v>581218</v>
      </c>
      <c r="AG42">
        <v>108571</v>
      </c>
      <c r="AH42">
        <v>2364433</v>
      </c>
      <c r="AI42">
        <v>171953</v>
      </c>
      <c r="AJ42">
        <v>754582</v>
      </c>
      <c r="AK42">
        <v>301189</v>
      </c>
      <c r="AL42">
        <v>690365</v>
      </c>
      <c r="AM42" s="73">
        <f t="shared" si="1"/>
        <v>0.12738275941843138</v>
      </c>
    </row>
    <row r="43" spans="3:39">
      <c r="C43" s="69">
        <v>2010</v>
      </c>
      <c r="D43" s="5">
        <v>686529</v>
      </c>
      <c r="E43" s="5">
        <v>270</v>
      </c>
      <c r="F43" s="5">
        <v>41</v>
      </c>
      <c r="G43" s="5">
        <v>12907</v>
      </c>
      <c r="H43" s="5">
        <v>313652</v>
      </c>
      <c r="I43" s="5">
        <v>469203</v>
      </c>
      <c r="J43" s="5">
        <v>441</v>
      </c>
      <c r="K43" s="5">
        <v>164</v>
      </c>
      <c r="L43" s="5">
        <v>181884</v>
      </c>
      <c r="M43" s="5">
        <v>634524</v>
      </c>
      <c r="N43" s="5">
        <v>120389</v>
      </c>
      <c r="O43" s="5">
        <v>2420004</v>
      </c>
      <c r="P43" s="5">
        <v>175724</v>
      </c>
      <c r="Q43" s="71">
        <f t="shared" si="0"/>
        <v>0.13494151249336778</v>
      </c>
      <c r="S43">
        <v>2010</v>
      </c>
      <c r="T43">
        <v>806772</v>
      </c>
      <c r="U43">
        <v>270</v>
      </c>
      <c r="V43">
        <v>41</v>
      </c>
      <c r="W43">
        <v>10327</v>
      </c>
      <c r="X43">
        <v>315847</v>
      </c>
      <c r="Y43">
        <v>496602</v>
      </c>
      <c r="Z43">
        <v>0</v>
      </c>
      <c r="AA43">
        <v>0</v>
      </c>
      <c r="AB43">
        <v>336</v>
      </c>
      <c r="AC43">
        <v>163</v>
      </c>
      <c r="AD43">
        <v>183793</v>
      </c>
      <c r="AE43">
        <v>0</v>
      </c>
      <c r="AF43">
        <v>636248</v>
      </c>
      <c r="AG43">
        <v>122277</v>
      </c>
      <c r="AH43">
        <v>2572675</v>
      </c>
      <c r="AI43">
        <v>178369</v>
      </c>
      <c r="AJ43">
        <v>807083</v>
      </c>
      <c r="AK43">
        <v>326174</v>
      </c>
      <c r="AL43">
        <v>759024</v>
      </c>
      <c r="AM43" s="73">
        <f t="shared" si="1"/>
        <v>0.12678398942734703</v>
      </c>
    </row>
    <row r="44" spans="3:39">
      <c r="C44" s="69">
        <v>2011</v>
      </c>
      <c r="D44" s="5">
        <v>719048</v>
      </c>
      <c r="E44" s="5">
        <v>270</v>
      </c>
      <c r="F44" s="5">
        <v>73</v>
      </c>
      <c r="G44" s="5">
        <v>10170</v>
      </c>
      <c r="H44" s="5">
        <v>302728</v>
      </c>
      <c r="I44" s="5">
        <v>493226</v>
      </c>
      <c r="J44" s="5">
        <v>436</v>
      </c>
      <c r="K44" s="5">
        <v>230</v>
      </c>
      <c r="L44" s="5">
        <v>184390</v>
      </c>
      <c r="M44" s="5">
        <v>669040</v>
      </c>
      <c r="N44" s="5">
        <v>125175</v>
      </c>
      <c r="O44" s="5">
        <v>2504787</v>
      </c>
      <c r="P44" s="5">
        <v>177863</v>
      </c>
      <c r="Q44" s="71">
        <f t="shared" si="0"/>
        <v>0.12492000317791493</v>
      </c>
      <c r="S44">
        <v>2011</v>
      </c>
      <c r="T44">
        <v>856920</v>
      </c>
      <c r="U44">
        <v>270</v>
      </c>
      <c r="V44">
        <v>73</v>
      </c>
      <c r="W44">
        <v>7989</v>
      </c>
      <c r="X44">
        <v>301126</v>
      </c>
      <c r="Y44">
        <v>518943</v>
      </c>
      <c r="Z44">
        <v>0</v>
      </c>
      <c r="AA44">
        <v>0</v>
      </c>
      <c r="AB44">
        <v>330</v>
      </c>
      <c r="AC44">
        <v>229</v>
      </c>
      <c r="AD44">
        <v>187088</v>
      </c>
      <c r="AE44">
        <v>0</v>
      </c>
      <c r="AF44">
        <v>674018</v>
      </c>
      <c r="AG44">
        <v>127256</v>
      </c>
      <c r="AH44">
        <v>2674243</v>
      </c>
      <c r="AI44">
        <v>181198</v>
      </c>
      <c r="AJ44">
        <v>857263</v>
      </c>
      <c r="AK44">
        <v>309115</v>
      </c>
      <c r="AL44">
        <v>801833</v>
      </c>
      <c r="AM44" s="73">
        <f t="shared" si="1"/>
        <v>0.11558972015632087</v>
      </c>
    </row>
    <row r="45" spans="3:39">
      <c r="C45" s="69">
        <v>2012</v>
      </c>
      <c r="D45" s="5">
        <v>714320</v>
      </c>
      <c r="E45" s="5">
        <v>237</v>
      </c>
      <c r="F45" s="5">
        <v>50</v>
      </c>
      <c r="G45" s="5">
        <v>8754</v>
      </c>
      <c r="H45" s="5">
        <v>296743</v>
      </c>
      <c r="I45" s="5">
        <v>508630</v>
      </c>
      <c r="J45" s="5">
        <v>478</v>
      </c>
      <c r="K45" s="5">
        <v>319</v>
      </c>
      <c r="L45" s="5">
        <v>182130</v>
      </c>
      <c r="M45" s="5">
        <v>682855</v>
      </c>
      <c r="N45" s="5">
        <v>129389</v>
      </c>
      <c r="O45" s="5">
        <v>2523904</v>
      </c>
      <c r="P45" s="5">
        <v>175779</v>
      </c>
      <c r="Q45" s="71">
        <f t="shared" si="0"/>
        <v>0.12104145007100112</v>
      </c>
      <c r="S45">
        <v>2012</v>
      </c>
      <c r="T45">
        <v>835953</v>
      </c>
      <c r="U45">
        <v>233</v>
      </c>
      <c r="V45">
        <v>50</v>
      </c>
      <c r="W45">
        <v>6946</v>
      </c>
      <c r="X45">
        <v>293239</v>
      </c>
      <c r="Y45">
        <v>534761</v>
      </c>
      <c r="Z45">
        <v>0</v>
      </c>
      <c r="AA45">
        <v>0</v>
      </c>
      <c r="AB45">
        <v>372</v>
      </c>
      <c r="AC45">
        <v>320</v>
      </c>
      <c r="AD45">
        <v>188234</v>
      </c>
      <c r="AE45">
        <v>0</v>
      </c>
      <c r="AF45">
        <v>688252</v>
      </c>
      <c r="AG45">
        <v>131522</v>
      </c>
      <c r="AH45">
        <v>2679883</v>
      </c>
      <c r="AI45">
        <v>182777</v>
      </c>
      <c r="AJ45">
        <v>836236</v>
      </c>
      <c r="AK45">
        <v>300185</v>
      </c>
      <c r="AL45">
        <v>820466</v>
      </c>
      <c r="AM45" s="73">
        <f t="shared" si="1"/>
        <v>0.11201421853118214</v>
      </c>
    </row>
    <row r="46" spans="3:39">
      <c r="C46" s="69">
        <v>2013</v>
      </c>
      <c r="D46" s="5">
        <v>765881</v>
      </c>
      <c r="E46" s="5">
        <v>207</v>
      </c>
      <c r="F46" s="5">
        <v>41</v>
      </c>
      <c r="G46" s="5">
        <v>12385</v>
      </c>
      <c r="H46" s="5">
        <v>302706</v>
      </c>
      <c r="I46" s="5">
        <v>514182</v>
      </c>
      <c r="J46" s="5">
        <v>505</v>
      </c>
      <c r="K46" s="5">
        <v>329</v>
      </c>
      <c r="L46" s="5">
        <v>193552</v>
      </c>
      <c r="M46" s="5">
        <v>710289</v>
      </c>
      <c r="N46" s="5">
        <v>123377</v>
      </c>
      <c r="O46" s="5">
        <v>2623453</v>
      </c>
      <c r="P46" s="5">
        <v>187159</v>
      </c>
      <c r="Q46" s="71">
        <f t="shared" si="0"/>
        <v>0.12010544881116604</v>
      </c>
      <c r="S46">
        <v>2013</v>
      </c>
      <c r="T46">
        <v>837073</v>
      </c>
      <c r="U46">
        <v>203</v>
      </c>
      <c r="V46">
        <v>41</v>
      </c>
      <c r="W46">
        <v>10010</v>
      </c>
      <c r="X46">
        <v>291338</v>
      </c>
      <c r="Y46">
        <v>544355</v>
      </c>
      <c r="Z46">
        <v>0</v>
      </c>
      <c r="AA46">
        <v>0</v>
      </c>
      <c r="AB46">
        <v>399</v>
      </c>
      <c r="AC46">
        <v>330</v>
      </c>
      <c r="AD46">
        <v>194224</v>
      </c>
      <c r="AE46">
        <v>0</v>
      </c>
      <c r="AF46">
        <v>710856</v>
      </c>
      <c r="AG46">
        <v>124487</v>
      </c>
      <c r="AH46">
        <v>2713316</v>
      </c>
      <c r="AI46">
        <v>188312</v>
      </c>
      <c r="AJ46">
        <v>837317</v>
      </c>
      <c r="AK46">
        <v>301348</v>
      </c>
      <c r="AL46">
        <v>836072</v>
      </c>
      <c r="AM46" s="73">
        <f t="shared" si="1"/>
        <v>0.11106262595289307</v>
      </c>
    </row>
    <row r="47" spans="3:39">
      <c r="C47" s="69">
        <v>2014</v>
      </c>
      <c r="S47">
        <v>2014</v>
      </c>
      <c r="T47">
        <v>858235</v>
      </c>
      <c r="U47">
        <v>215</v>
      </c>
      <c r="V47">
        <v>43</v>
      </c>
      <c r="W47">
        <v>6795</v>
      </c>
      <c r="X47">
        <v>294673</v>
      </c>
      <c r="Y47">
        <v>548536</v>
      </c>
      <c r="Z47">
        <v>0</v>
      </c>
      <c r="AA47">
        <v>0</v>
      </c>
      <c r="AB47">
        <v>438</v>
      </c>
      <c r="AC47">
        <v>341</v>
      </c>
      <c r="AD47">
        <v>193523</v>
      </c>
      <c r="AE47">
        <v>0</v>
      </c>
      <c r="AF47">
        <v>725372</v>
      </c>
      <c r="AG47">
        <v>122996</v>
      </c>
      <c r="AH47">
        <v>2751166</v>
      </c>
      <c r="AI47">
        <v>187436</v>
      </c>
      <c r="AJ47">
        <v>858493</v>
      </c>
      <c r="AK47">
        <v>301468</v>
      </c>
      <c r="AL47">
        <v>849147</v>
      </c>
      <c r="AM47" s="73">
        <f t="shared" si="1"/>
        <v>0.109578266087906</v>
      </c>
    </row>
    <row r="48" spans="3:39">
      <c r="S48">
        <v>2015</v>
      </c>
      <c r="T48" t="s">
        <v>11</v>
      </c>
      <c r="U48" t="s">
        <v>11</v>
      </c>
      <c r="V48" t="s">
        <v>11</v>
      </c>
      <c r="W48" t="s">
        <v>11</v>
      </c>
      <c r="X48" t="s">
        <v>11</v>
      </c>
      <c r="Y48" t="s">
        <v>11</v>
      </c>
      <c r="Z48" t="s">
        <v>11</v>
      </c>
      <c r="AA48" t="s">
        <v>11</v>
      </c>
      <c r="AB48" t="s">
        <v>11</v>
      </c>
      <c r="AC48" t="s">
        <v>11</v>
      </c>
      <c r="AD48" t="s">
        <v>11</v>
      </c>
      <c r="AE48" t="s">
        <v>11</v>
      </c>
      <c r="AF48" t="s">
        <v>11</v>
      </c>
      <c r="AG48" t="s">
        <v>11</v>
      </c>
      <c r="AH48" t="s">
        <v>11</v>
      </c>
      <c r="AI48" t="s">
        <v>11</v>
      </c>
      <c r="AJ48" t="s">
        <v>11</v>
      </c>
      <c r="AK48" t="s">
        <v>11</v>
      </c>
      <c r="AL48" t="s">
        <v>11</v>
      </c>
    </row>
    <row r="54" spans="4:18">
      <c r="D54" s="2" t="s">
        <v>8</v>
      </c>
      <c r="E54" s="2" t="s">
        <v>7</v>
      </c>
      <c r="F54" s="2" t="s">
        <v>47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4:18">
      <c r="D55" s="2"/>
      <c r="E55" s="2">
        <v>1971</v>
      </c>
      <c r="F55" s="2">
        <v>1972</v>
      </c>
      <c r="G55" s="2">
        <v>1973</v>
      </c>
      <c r="H55" s="2">
        <v>1974</v>
      </c>
      <c r="I55" s="2">
        <v>1975</v>
      </c>
      <c r="J55" s="2">
        <v>1976</v>
      </c>
      <c r="K55" s="2">
        <v>1977</v>
      </c>
      <c r="L55" s="2">
        <v>1978</v>
      </c>
      <c r="M55" s="2">
        <v>1979</v>
      </c>
      <c r="N55" s="2">
        <v>1980</v>
      </c>
      <c r="O55" s="2">
        <v>1981</v>
      </c>
      <c r="P55" s="2">
        <v>1982</v>
      </c>
      <c r="Q55" s="2">
        <v>1983</v>
      </c>
      <c r="R55" s="2">
        <v>1984</v>
      </c>
    </row>
    <row r="56" spans="4:18">
      <c r="D56" s="2" t="s">
        <v>48</v>
      </c>
      <c r="E56" s="2">
        <v>350990</v>
      </c>
      <c r="F56" s="2">
        <v>354654</v>
      </c>
      <c r="G56" s="2">
        <v>360703</v>
      </c>
      <c r="H56" s="2">
        <v>357772</v>
      </c>
      <c r="I56" s="2">
        <v>365212</v>
      </c>
      <c r="J56" s="2">
        <v>367928</v>
      </c>
      <c r="K56" s="2">
        <v>386553</v>
      </c>
      <c r="L56" s="2">
        <v>406480</v>
      </c>
      <c r="M56" s="2">
        <v>419000</v>
      </c>
      <c r="N56" s="2">
        <v>422807</v>
      </c>
      <c r="O56" s="2">
        <v>423517</v>
      </c>
      <c r="P56" s="2">
        <v>416202</v>
      </c>
      <c r="Q56" s="2">
        <v>420866</v>
      </c>
      <c r="R56" s="2">
        <v>449557</v>
      </c>
    </row>
    <row r="57" spans="4:18">
      <c r="D57" s="2" t="s">
        <v>49</v>
      </c>
      <c r="E57" s="2">
        <v>195</v>
      </c>
      <c r="F57" s="2">
        <v>197</v>
      </c>
      <c r="G57" s="2">
        <v>208</v>
      </c>
      <c r="H57" s="2">
        <v>209</v>
      </c>
      <c r="I57" s="2">
        <v>169</v>
      </c>
      <c r="J57" s="2">
        <v>198</v>
      </c>
      <c r="K57" s="2">
        <v>174</v>
      </c>
      <c r="L57" s="2">
        <v>219</v>
      </c>
      <c r="M57" s="2">
        <v>277</v>
      </c>
      <c r="N57" s="2">
        <v>290</v>
      </c>
      <c r="O57" s="2">
        <v>327</v>
      </c>
      <c r="P57" s="2">
        <v>368</v>
      </c>
      <c r="Q57" s="2">
        <v>377</v>
      </c>
      <c r="R57" s="2">
        <v>367</v>
      </c>
    </row>
    <row r="58" spans="4:18">
      <c r="D58" s="2" t="s">
        <v>50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</row>
    <row r="59" spans="4:18">
      <c r="D59" s="2" t="s">
        <v>51</v>
      </c>
      <c r="E59" s="2">
        <v>12769</v>
      </c>
      <c r="F59" s="2">
        <v>14957</v>
      </c>
      <c r="G59" s="2">
        <v>16415</v>
      </c>
      <c r="H59" s="2">
        <v>16703</v>
      </c>
      <c r="I59" s="2">
        <v>18349</v>
      </c>
      <c r="J59" s="2">
        <v>23927</v>
      </c>
      <c r="K59" s="2">
        <v>26100</v>
      </c>
      <c r="L59" s="2">
        <v>31582</v>
      </c>
      <c r="M59" s="2">
        <v>27793</v>
      </c>
      <c r="N59" s="2">
        <v>16323</v>
      </c>
      <c r="O59" s="2">
        <v>16185</v>
      </c>
      <c r="P59" s="2">
        <v>16777</v>
      </c>
      <c r="Q59" s="2">
        <v>17677</v>
      </c>
      <c r="R59" s="2">
        <v>17151</v>
      </c>
    </row>
    <row r="60" spans="4:18">
      <c r="D60" s="2" t="s">
        <v>52</v>
      </c>
      <c r="E60" s="2">
        <v>393167</v>
      </c>
      <c r="F60" s="2">
        <v>406923</v>
      </c>
      <c r="G60" s="2">
        <v>432591</v>
      </c>
      <c r="H60" s="2">
        <v>429144</v>
      </c>
      <c r="I60" s="2">
        <v>406031</v>
      </c>
      <c r="J60" s="2">
        <v>429749</v>
      </c>
      <c r="K60" s="2">
        <v>459417</v>
      </c>
      <c r="L60" s="2">
        <v>450151</v>
      </c>
      <c r="M60" s="2">
        <v>486147</v>
      </c>
      <c r="N60" s="2">
        <v>458038</v>
      </c>
      <c r="O60" s="2">
        <v>411566</v>
      </c>
      <c r="P60" s="2">
        <v>398835</v>
      </c>
      <c r="Q60" s="2">
        <v>365874</v>
      </c>
      <c r="R60" s="2">
        <v>353501</v>
      </c>
    </row>
    <row r="61" spans="4:18">
      <c r="D61" s="2" t="s">
        <v>53</v>
      </c>
      <c r="E61" s="2">
        <v>314346</v>
      </c>
      <c r="F61" s="2">
        <v>327533</v>
      </c>
      <c r="G61" s="2">
        <v>356290</v>
      </c>
      <c r="H61" s="2">
        <v>363158</v>
      </c>
      <c r="I61" s="2">
        <v>340661</v>
      </c>
      <c r="J61" s="2">
        <v>359854</v>
      </c>
      <c r="K61" s="2">
        <v>373927</v>
      </c>
      <c r="L61" s="2">
        <v>380735</v>
      </c>
      <c r="M61" s="2">
        <v>398868</v>
      </c>
      <c r="N61" s="2">
        <v>416524</v>
      </c>
      <c r="O61" s="2">
        <v>419965</v>
      </c>
      <c r="P61" s="2">
        <v>389823</v>
      </c>
      <c r="Q61" s="2">
        <v>391328</v>
      </c>
      <c r="R61" s="2">
        <v>415773</v>
      </c>
    </row>
    <row r="62" spans="4:18">
      <c r="D62" s="2" t="s">
        <v>54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</row>
    <row r="63" spans="4:18">
      <c r="D63" s="2" t="s">
        <v>55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</row>
    <row r="64" spans="4:18">
      <c r="D64" s="2" t="s">
        <v>56</v>
      </c>
      <c r="E64" s="2">
        <v>35</v>
      </c>
      <c r="F64" s="2">
        <v>38</v>
      </c>
      <c r="G64" s="2">
        <v>30</v>
      </c>
      <c r="H64" s="2">
        <v>29</v>
      </c>
      <c r="I64" s="2">
        <v>31</v>
      </c>
      <c r="J64" s="2">
        <v>30</v>
      </c>
      <c r="K64" s="2">
        <v>26</v>
      </c>
      <c r="L64" s="2">
        <v>25</v>
      </c>
      <c r="M64" s="2">
        <v>27</v>
      </c>
      <c r="N64" s="2">
        <v>25</v>
      </c>
      <c r="O64" s="2">
        <v>33</v>
      </c>
      <c r="P64" s="2">
        <v>37</v>
      </c>
      <c r="Q64" s="2">
        <v>40</v>
      </c>
      <c r="R64" s="2">
        <v>37</v>
      </c>
    </row>
    <row r="65" spans="3:18">
      <c r="D65" s="2" t="s">
        <v>57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</row>
    <row r="66" spans="3:18">
      <c r="D66" s="2" t="s">
        <v>58</v>
      </c>
      <c r="E66" s="2">
        <v>81103</v>
      </c>
      <c r="F66" s="2">
        <v>83713</v>
      </c>
      <c r="G66" s="2">
        <v>86709</v>
      </c>
      <c r="H66" s="2">
        <v>89111</v>
      </c>
      <c r="I66" s="2">
        <v>85973</v>
      </c>
      <c r="J66" s="2">
        <v>91286</v>
      </c>
      <c r="K66" s="2">
        <v>94763</v>
      </c>
      <c r="L66" s="2">
        <v>99452</v>
      </c>
      <c r="M66" s="2">
        <v>101510</v>
      </c>
      <c r="N66" s="2">
        <v>102775</v>
      </c>
      <c r="O66" s="2">
        <v>104464</v>
      </c>
      <c r="P66" s="2">
        <v>108254</v>
      </c>
      <c r="Q66" s="2">
        <v>115170</v>
      </c>
      <c r="R66" s="2">
        <v>127983</v>
      </c>
    </row>
    <row r="67" spans="3:18">
      <c r="D67" s="2" t="s">
        <v>59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</row>
    <row r="68" spans="3:18">
      <c r="D68" s="2" t="s">
        <v>60</v>
      </c>
      <c r="E68" s="2">
        <v>204352</v>
      </c>
      <c r="F68" s="2">
        <v>218226</v>
      </c>
      <c r="G68" s="2">
        <v>234937</v>
      </c>
      <c r="H68" s="2">
        <v>242414</v>
      </c>
      <c r="I68" s="2">
        <v>243011</v>
      </c>
      <c r="J68" s="2">
        <v>263099</v>
      </c>
      <c r="K68" s="2">
        <v>272757</v>
      </c>
      <c r="L68" s="2">
        <v>285668</v>
      </c>
      <c r="M68" s="2">
        <v>298576</v>
      </c>
      <c r="N68" s="2">
        <v>297925</v>
      </c>
      <c r="O68" s="2">
        <v>302080</v>
      </c>
      <c r="P68" s="2">
        <v>292360</v>
      </c>
      <c r="Q68" s="2">
        <v>303719</v>
      </c>
      <c r="R68" s="2">
        <v>326002</v>
      </c>
    </row>
    <row r="69" spans="3:18">
      <c r="D69" s="2" t="s">
        <v>61</v>
      </c>
      <c r="E69" s="2">
        <v>46137</v>
      </c>
      <c r="F69" s="2">
        <v>48972</v>
      </c>
      <c r="G69" s="2">
        <v>51933</v>
      </c>
      <c r="H69" s="2">
        <v>54524</v>
      </c>
      <c r="I69" s="2">
        <v>52861</v>
      </c>
      <c r="J69" s="2">
        <v>60524</v>
      </c>
      <c r="K69" s="2">
        <v>63186</v>
      </c>
      <c r="L69" s="2">
        <v>65765</v>
      </c>
      <c r="M69" s="2">
        <v>68664</v>
      </c>
      <c r="N69" s="2">
        <v>57939</v>
      </c>
      <c r="O69" s="2">
        <v>59564</v>
      </c>
      <c r="P69" s="2">
        <v>60474</v>
      </c>
      <c r="Q69" s="2">
        <v>61343</v>
      </c>
      <c r="R69" s="2">
        <v>62839</v>
      </c>
    </row>
    <row r="70" spans="3:18">
      <c r="D70" s="2" t="s">
        <v>63</v>
      </c>
      <c r="E70" s="2">
        <v>1403095</v>
      </c>
      <c r="F70" s="2">
        <v>1455213</v>
      </c>
      <c r="G70" s="2">
        <v>1539815</v>
      </c>
      <c r="H70" s="2">
        <v>1553064</v>
      </c>
      <c r="I70" s="2">
        <v>1512298</v>
      </c>
      <c r="J70" s="2">
        <v>1596596</v>
      </c>
      <c r="K70" s="2">
        <v>1676903</v>
      </c>
      <c r="L70" s="2">
        <v>1720077</v>
      </c>
      <c r="M70" s="2">
        <v>1800862</v>
      </c>
      <c r="N70" s="2">
        <v>1772646</v>
      </c>
      <c r="O70" s="2">
        <v>1737702</v>
      </c>
      <c r="P70" s="2">
        <v>1683131</v>
      </c>
      <c r="Q70" s="2">
        <v>1676395</v>
      </c>
      <c r="R70" s="2">
        <v>1753210</v>
      </c>
    </row>
    <row r="71" spans="3:18">
      <c r="D71" s="2" t="s">
        <v>64</v>
      </c>
      <c r="E71" s="2">
        <v>81067</v>
      </c>
      <c r="F71" s="2">
        <v>83661</v>
      </c>
      <c r="G71" s="2">
        <v>86647</v>
      </c>
      <c r="H71" s="2">
        <v>89037</v>
      </c>
      <c r="I71" s="2">
        <v>85869</v>
      </c>
      <c r="J71" s="2">
        <v>91161</v>
      </c>
      <c r="K71" s="2">
        <v>94571</v>
      </c>
      <c r="L71" s="2">
        <v>99272</v>
      </c>
      <c r="M71" s="2">
        <v>101336</v>
      </c>
      <c r="N71" s="2">
        <v>102599</v>
      </c>
      <c r="O71" s="2">
        <v>104291</v>
      </c>
      <c r="P71" s="2">
        <v>108050</v>
      </c>
      <c r="Q71" s="2">
        <v>114845</v>
      </c>
      <c r="R71" s="2">
        <v>127611</v>
      </c>
    </row>
    <row r="72" spans="3:18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7" spans="3:18" ht="15">
      <c r="C77" s="4" t="s">
        <v>7</v>
      </c>
      <c r="D77" s="4" t="s">
        <v>8</v>
      </c>
      <c r="E77" s="4" t="s">
        <v>47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3:18" ht="15">
      <c r="C78" s="4"/>
      <c r="D78" s="4" t="s">
        <v>48</v>
      </c>
      <c r="E78" s="4" t="s">
        <v>49</v>
      </c>
      <c r="F78" s="4" t="s">
        <v>50</v>
      </c>
      <c r="G78" s="4" t="s">
        <v>51</v>
      </c>
      <c r="H78" s="4" t="s">
        <v>52</v>
      </c>
      <c r="I78" s="4" t="s">
        <v>53</v>
      </c>
      <c r="J78" s="4" t="s">
        <v>56</v>
      </c>
      <c r="K78" s="4" t="s">
        <v>57</v>
      </c>
      <c r="L78" s="4" t="s">
        <v>58</v>
      </c>
      <c r="M78" s="4" t="s">
        <v>60</v>
      </c>
      <c r="N78" s="4" t="s">
        <v>61</v>
      </c>
      <c r="O78" s="4" t="s">
        <v>63</v>
      </c>
      <c r="P78" s="4" t="s">
        <v>64</v>
      </c>
      <c r="Q78" s="4"/>
      <c r="R78" s="4"/>
    </row>
    <row r="79" spans="3:18" ht="15">
      <c r="C79" s="4">
        <v>1971</v>
      </c>
      <c r="D79" s="4">
        <v>350990</v>
      </c>
      <c r="E79" s="4">
        <v>195</v>
      </c>
      <c r="F79" s="4">
        <v>0</v>
      </c>
      <c r="G79" s="4">
        <v>12769</v>
      </c>
      <c r="H79" s="4">
        <v>393167</v>
      </c>
      <c r="I79" s="4">
        <v>314346</v>
      </c>
      <c r="J79" s="4">
        <v>35</v>
      </c>
      <c r="K79" s="4">
        <v>0</v>
      </c>
      <c r="L79" s="4">
        <v>81103</v>
      </c>
      <c r="M79" s="4">
        <v>204352</v>
      </c>
      <c r="N79" s="4">
        <v>46137</v>
      </c>
      <c r="O79" s="4">
        <v>1403095</v>
      </c>
      <c r="P79" s="4">
        <v>81067</v>
      </c>
      <c r="Q79" s="4"/>
      <c r="R79" s="4"/>
    </row>
    <row r="80" spans="3:18" ht="15">
      <c r="C80" s="4">
        <v>1972</v>
      </c>
      <c r="D80" s="4">
        <v>354654</v>
      </c>
      <c r="E80" s="4">
        <v>197</v>
      </c>
      <c r="F80" s="4">
        <v>0</v>
      </c>
      <c r="G80" s="4">
        <v>14957</v>
      </c>
      <c r="H80" s="4">
        <v>406923</v>
      </c>
      <c r="I80" s="4">
        <v>327533</v>
      </c>
      <c r="J80" s="4">
        <v>38</v>
      </c>
      <c r="K80" s="4">
        <v>0</v>
      </c>
      <c r="L80" s="4">
        <v>83713</v>
      </c>
      <c r="M80" s="4">
        <v>218226</v>
      </c>
      <c r="N80" s="4">
        <v>48972</v>
      </c>
      <c r="O80" s="4">
        <v>1455213</v>
      </c>
      <c r="P80" s="4">
        <v>83661</v>
      </c>
      <c r="Q80" s="4"/>
      <c r="R80" s="4"/>
    </row>
    <row r="81" spans="3:18" ht="15">
      <c r="C81" s="4">
        <v>1973</v>
      </c>
      <c r="D81" s="4">
        <v>360703</v>
      </c>
      <c r="E81" s="4">
        <v>208</v>
      </c>
      <c r="F81" s="4">
        <v>0</v>
      </c>
      <c r="G81" s="4">
        <v>16415</v>
      </c>
      <c r="H81" s="4">
        <v>432591</v>
      </c>
      <c r="I81" s="4">
        <v>356290</v>
      </c>
      <c r="J81" s="4">
        <v>30</v>
      </c>
      <c r="K81" s="4">
        <v>0</v>
      </c>
      <c r="L81" s="4">
        <v>86709</v>
      </c>
      <c r="M81" s="4">
        <v>234937</v>
      </c>
      <c r="N81" s="4">
        <v>51933</v>
      </c>
      <c r="O81" s="4">
        <v>1539815</v>
      </c>
      <c r="P81" s="4">
        <v>86647</v>
      </c>
      <c r="Q81" s="4"/>
      <c r="R81" s="4"/>
    </row>
    <row r="82" spans="3:18" ht="15">
      <c r="C82" s="4">
        <v>1974</v>
      </c>
      <c r="D82" s="4">
        <v>357772</v>
      </c>
      <c r="E82" s="4">
        <v>209</v>
      </c>
      <c r="F82" s="4">
        <v>0</v>
      </c>
      <c r="G82" s="4">
        <v>16703</v>
      </c>
      <c r="H82" s="4">
        <v>429144</v>
      </c>
      <c r="I82" s="4">
        <v>363158</v>
      </c>
      <c r="J82" s="4">
        <v>29</v>
      </c>
      <c r="K82" s="4">
        <v>0</v>
      </c>
      <c r="L82" s="4">
        <v>89111</v>
      </c>
      <c r="M82" s="4">
        <v>242414</v>
      </c>
      <c r="N82" s="4">
        <v>54524</v>
      </c>
      <c r="O82" s="4">
        <v>1553064</v>
      </c>
      <c r="P82" s="4">
        <v>89037</v>
      </c>
      <c r="Q82" s="4"/>
      <c r="R82" s="4"/>
    </row>
    <row r="83" spans="3:18" ht="15">
      <c r="C83" s="4">
        <v>1975</v>
      </c>
      <c r="D83" s="4">
        <v>365212</v>
      </c>
      <c r="E83" s="4">
        <v>169</v>
      </c>
      <c r="F83" s="4">
        <v>0</v>
      </c>
      <c r="G83" s="4">
        <v>18349</v>
      </c>
      <c r="H83" s="4">
        <v>406031</v>
      </c>
      <c r="I83" s="4">
        <v>340661</v>
      </c>
      <c r="J83" s="4">
        <v>31</v>
      </c>
      <c r="K83" s="4">
        <v>0</v>
      </c>
      <c r="L83" s="4">
        <v>85973</v>
      </c>
      <c r="M83" s="4">
        <v>243011</v>
      </c>
      <c r="N83" s="4">
        <v>52861</v>
      </c>
      <c r="O83" s="4">
        <v>1512298</v>
      </c>
      <c r="P83" s="4">
        <v>85869</v>
      </c>
      <c r="Q83" s="4"/>
      <c r="R83" s="4"/>
    </row>
    <row r="84" spans="3:18" ht="15">
      <c r="C84" s="4">
        <v>1976</v>
      </c>
      <c r="D84" s="4">
        <v>367928</v>
      </c>
      <c r="E84" s="4">
        <v>198</v>
      </c>
      <c r="F84" s="4">
        <v>0</v>
      </c>
      <c r="G84" s="4">
        <v>23927</v>
      </c>
      <c r="H84" s="4">
        <v>429749</v>
      </c>
      <c r="I84" s="4">
        <v>359854</v>
      </c>
      <c r="J84" s="4">
        <v>30</v>
      </c>
      <c r="K84" s="4">
        <v>0</v>
      </c>
      <c r="L84" s="4">
        <v>91286</v>
      </c>
      <c r="M84" s="4">
        <v>263099</v>
      </c>
      <c r="N84" s="4">
        <v>60524</v>
      </c>
      <c r="O84" s="4">
        <v>1596596</v>
      </c>
      <c r="P84" s="4">
        <v>91161</v>
      </c>
      <c r="Q84" s="4"/>
      <c r="R84" s="4"/>
    </row>
    <row r="85" spans="3:18" ht="15">
      <c r="C85" s="4">
        <v>1977</v>
      </c>
      <c r="D85" s="4">
        <v>386553</v>
      </c>
      <c r="E85" s="4">
        <v>174</v>
      </c>
      <c r="F85" s="4">
        <v>0</v>
      </c>
      <c r="G85" s="4">
        <v>26100</v>
      </c>
      <c r="H85" s="4">
        <v>459417</v>
      </c>
      <c r="I85" s="4">
        <v>373927</v>
      </c>
      <c r="J85" s="4">
        <v>26</v>
      </c>
      <c r="K85" s="4">
        <v>0</v>
      </c>
      <c r="L85" s="4">
        <v>94763</v>
      </c>
      <c r="M85" s="4">
        <v>272757</v>
      </c>
      <c r="N85" s="4">
        <v>63186</v>
      </c>
      <c r="O85" s="4">
        <v>1676903</v>
      </c>
      <c r="P85" s="4">
        <v>94571</v>
      </c>
      <c r="Q85" s="4"/>
      <c r="R85" s="4"/>
    </row>
    <row r="86" spans="3:18" ht="15">
      <c r="C86" s="4">
        <v>1978</v>
      </c>
      <c r="D86" s="4">
        <v>406480</v>
      </c>
      <c r="E86" s="4">
        <v>219</v>
      </c>
      <c r="F86" s="4">
        <v>0</v>
      </c>
      <c r="G86" s="4">
        <v>31582</v>
      </c>
      <c r="H86" s="4">
        <v>450151</v>
      </c>
      <c r="I86" s="4">
        <v>380735</v>
      </c>
      <c r="J86" s="4">
        <v>25</v>
      </c>
      <c r="K86" s="4">
        <v>0</v>
      </c>
      <c r="L86" s="4">
        <v>99452</v>
      </c>
      <c r="M86" s="4">
        <v>285668</v>
      </c>
      <c r="N86" s="4">
        <v>65765</v>
      </c>
      <c r="O86" s="4">
        <v>1720077</v>
      </c>
      <c r="P86" s="4">
        <v>99272</v>
      </c>
      <c r="Q86" s="4"/>
      <c r="R86" s="4"/>
    </row>
    <row r="87" spans="3:18" ht="15">
      <c r="C87" s="4">
        <v>1979</v>
      </c>
      <c r="D87" s="4">
        <v>419000</v>
      </c>
      <c r="E87" s="4">
        <v>277</v>
      </c>
      <c r="F87" s="4">
        <v>0</v>
      </c>
      <c r="G87" s="4">
        <v>27793</v>
      </c>
      <c r="H87" s="4">
        <v>486147</v>
      </c>
      <c r="I87" s="4">
        <v>398868</v>
      </c>
      <c r="J87" s="4">
        <v>27</v>
      </c>
      <c r="K87" s="4">
        <v>0</v>
      </c>
      <c r="L87" s="4">
        <v>101510</v>
      </c>
      <c r="M87" s="4">
        <v>298576</v>
      </c>
      <c r="N87" s="4">
        <v>68664</v>
      </c>
      <c r="O87" s="4">
        <v>1800862</v>
      </c>
      <c r="P87" s="4">
        <v>101336</v>
      </c>
      <c r="Q87" s="4"/>
      <c r="R87" s="4"/>
    </row>
    <row r="88" spans="3:18" ht="15">
      <c r="C88" s="4">
        <v>1980</v>
      </c>
      <c r="D88" s="4">
        <v>422807</v>
      </c>
      <c r="E88" s="4">
        <v>290</v>
      </c>
      <c r="F88" s="4">
        <v>0</v>
      </c>
      <c r="G88" s="4">
        <v>16323</v>
      </c>
      <c r="H88" s="4">
        <v>458038</v>
      </c>
      <c r="I88" s="4">
        <v>416524</v>
      </c>
      <c r="J88" s="4">
        <v>25</v>
      </c>
      <c r="K88" s="4">
        <v>0</v>
      </c>
      <c r="L88" s="4">
        <v>102775</v>
      </c>
      <c r="M88" s="4">
        <v>297925</v>
      </c>
      <c r="N88" s="4">
        <v>57939</v>
      </c>
      <c r="O88" s="4">
        <v>1772646</v>
      </c>
      <c r="P88" s="4">
        <v>102599</v>
      </c>
      <c r="Q88" s="4"/>
      <c r="R88" s="4"/>
    </row>
    <row r="89" spans="3:18" ht="15">
      <c r="C89" s="4">
        <v>1981</v>
      </c>
      <c r="D89" s="4">
        <v>423517</v>
      </c>
      <c r="E89" s="4">
        <v>327</v>
      </c>
      <c r="F89" s="4">
        <v>0</v>
      </c>
      <c r="G89" s="4">
        <v>16185</v>
      </c>
      <c r="H89" s="4">
        <v>411566</v>
      </c>
      <c r="I89" s="4">
        <v>419965</v>
      </c>
      <c r="J89" s="4">
        <v>33</v>
      </c>
      <c r="K89" s="4">
        <v>0</v>
      </c>
      <c r="L89" s="4">
        <v>104464</v>
      </c>
      <c r="M89" s="4">
        <v>302080</v>
      </c>
      <c r="N89" s="4">
        <v>59564</v>
      </c>
      <c r="O89" s="4">
        <v>1737702</v>
      </c>
      <c r="P89" s="4">
        <v>104291</v>
      </c>
      <c r="Q89" s="4"/>
      <c r="R89" s="4"/>
    </row>
    <row r="90" spans="3:18" ht="15">
      <c r="C90" s="4">
        <v>1982</v>
      </c>
      <c r="D90" s="4">
        <v>416202</v>
      </c>
      <c r="E90" s="4">
        <v>368</v>
      </c>
      <c r="F90" s="4">
        <v>0</v>
      </c>
      <c r="G90" s="4">
        <v>16777</v>
      </c>
      <c r="H90" s="4">
        <v>398835</v>
      </c>
      <c r="I90" s="4">
        <v>389823</v>
      </c>
      <c r="J90" s="4">
        <v>37</v>
      </c>
      <c r="K90" s="4">
        <v>0</v>
      </c>
      <c r="L90" s="4">
        <v>108254</v>
      </c>
      <c r="M90" s="4">
        <v>292360</v>
      </c>
      <c r="N90" s="4">
        <v>60474</v>
      </c>
      <c r="O90" s="4">
        <v>1683131</v>
      </c>
      <c r="P90" s="4">
        <v>108050</v>
      </c>
      <c r="Q90" s="4"/>
      <c r="R90" s="4"/>
    </row>
    <row r="91" spans="3:18" ht="15">
      <c r="C91" s="4">
        <v>1983</v>
      </c>
      <c r="D91" s="4">
        <v>420866</v>
      </c>
      <c r="E91" s="4">
        <v>377</v>
      </c>
      <c r="F91" s="4">
        <v>0</v>
      </c>
      <c r="G91" s="4">
        <v>17677</v>
      </c>
      <c r="H91" s="4">
        <v>365874</v>
      </c>
      <c r="I91" s="4">
        <v>391328</v>
      </c>
      <c r="J91" s="4">
        <v>40</v>
      </c>
      <c r="K91" s="4">
        <v>0</v>
      </c>
      <c r="L91" s="4">
        <v>115170</v>
      </c>
      <c r="M91" s="4">
        <v>303719</v>
      </c>
      <c r="N91" s="4">
        <v>61343</v>
      </c>
      <c r="O91" s="4">
        <v>1676395</v>
      </c>
      <c r="P91" s="4">
        <v>114845</v>
      </c>
      <c r="Q91" s="4"/>
      <c r="R91" s="4"/>
    </row>
    <row r="92" spans="3:18" ht="15">
      <c r="C92" s="4">
        <v>1984</v>
      </c>
      <c r="D92" s="4">
        <v>449557</v>
      </c>
      <c r="E92" s="4">
        <v>367</v>
      </c>
      <c r="F92" s="4">
        <v>0</v>
      </c>
      <c r="G92" s="4">
        <v>17151</v>
      </c>
      <c r="H92" s="4">
        <v>353501</v>
      </c>
      <c r="I92" s="4">
        <v>415773</v>
      </c>
      <c r="J92" s="4">
        <v>37</v>
      </c>
      <c r="K92" s="4">
        <v>0</v>
      </c>
      <c r="L92" s="4">
        <v>127983</v>
      </c>
      <c r="M92" s="4">
        <v>326002</v>
      </c>
      <c r="N92" s="4">
        <v>62839</v>
      </c>
      <c r="O92" s="4">
        <v>1753210</v>
      </c>
      <c r="P92" s="4">
        <v>127611</v>
      </c>
      <c r="Q92" s="4"/>
      <c r="R92" s="4"/>
    </row>
    <row r="93" spans="3:18" ht="15">
      <c r="C93" s="4">
        <v>1985</v>
      </c>
      <c r="D93" s="4">
        <v>444135</v>
      </c>
      <c r="E93" s="4">
        <v>375</v>
      </c>
      <c r="F93" s="4">
        <v>0</v>
      </c>
      <c r="G93" s="4">
        <v>12443</v>
      </c>
      <c r="H93" s="4">
        <v>350653</v>
      </c>
      <c r="I93" s="4">
        <v>405415</v>
      </c>
      <c r="J93" s="4">
        <v>41</v>
      </c>
      <c r="K93" s="4">
        <v>0</v>
      </c>
      <c r="L93" s="4">
        <v>126877</v>
      </c>
      <c r="M93" s="4">
        <v>331900</v>
      </c>
      <c r="N93" s="4">
        <v>64788</v>
      </c>
      <c r="O93" s="4">
        <v>1736626</v>
      </c>
      <c r="P93" s="4">
        <v>126499</v>
      </c>
      <c r="Q93" s="4"/>
      <c r="R93" s="4"/>
    </row>
    <row r="94" spans="3:18" ht="15">
      <c r="C94" s="4">
        <v>1986</v>
      </c>
      <c r="D94" s="4">
        <v>442996</v>
      </c>
      <c r="E94" s="4">
        <v>487</v>
      </c>
      <c r="F94" s="4">
        <v>0</v>
      </c>
      <c r="G94" s="4">
        <v>15631</v>
      </c>
      <c r="H94" s="4">
        <v>349753</v>
      </c>
      <c r="I94" s="4">
        <v>402266</v>
      </c>
      <c r="J94" s="4">
        <v>38</v>
      </c>
      <c r="K94" s="4">
        <v>0</v>
      </c>
      <c r="L94" s="4">
        <v>129761</v>
      </c>
      <c r="M94" s="4">
        <v>337746</v>
      </c>
      <c r="N94" s="4">
        <v>80011</v>
      </c>
      <c r="O94" s="4">
        <v>1758689</v>
      </c>
      <c r="P94" s="4">
        <v>129145</v>
      </c>
      <c r="Q94" s="4"/>
      <c r="R94" s="4"/>
    </row>
    <row r="95" spans="3:18" ht="15">
      <c r="C95" s="4">
        <v>1987</v>
      </c>
      <c r="D95" s="4">
        <v>458911</v>
      </c>
      <c r="E95" s="4">
        <v>454</v>
      </c>
      <c r="F95" s="4">
        <v>0</v>
      </c>
      <c r="G95" s="4">
        <v>17698</v>
      </c>
      <c r="H95" s="4">
        <v>351691</v>
      </c>
      <c r="I95" s="4">
        <v>425103</v>
      </c>
      <c r="J95" s="4">
        <v>32</v>
      </c>
      <c r="K95" s="4">
        <v>0</v>
      </c>
      <c r="L95" s="4">
        <v>137488</v>
      </c>
      <c r="M95" s="4">
        <v>351775</v>
      </c>
      <c r="N95" s="4">
        <v>69097</v>
      </c>
      <c r="O95" s="4">
        <v>1812247</v>
      </c>
      <c r="P95" s="4">
        <v>136834</v>
      </c>
      <c r="Q95" s="4"/>
      <c r="R95" s="4"/>
    </row>
    <row r="96" spans="3:18" ht="15">
      <c r="C96" s="4">
        <v>1988</v>
      </c>
      <c r="D96" s="4">
        <v>478894</v>
      </c>
      <c r="E96" s="4">
        <v>386</v>
      </c>
      <c r="F96" s="4">
        <v>0</v>
      </c>
      <c r="G96" s="4">
        <v>19698</v>
      </c>
      <c r="H96" s="4">
        <v>349015</v>
      </c>
      <c r="I96" s="4">
        <v>441970</v>
      </c>
      <c r="J96" s="4">
        <v>35</v>
      </c>
      <c r="K96" s="4">
        <v>2</v>
      </c>
      <c r="L96" s="4">
        <v>138081</v>
      </c>
      <c r="M96" s="4">
        <v>370472</v>
      </c>
      <c r="N96" s="4">
        <v>69454</v>
      </c>
      <c r="O96" s="4">
        <v>1868007</v>
      </c>
      <c r="P96" s="4">
        <v>137324</v>
      </c>
      <c r="Q96" s="4"/>
      <c r="R96" s="4"/>
    </row>
    <row r="97" spans="3:18" ht="15">
      <c r="C97" s="4">
        <v>1989</v>
      </c>
      <c r="D97" s="4">
        <v>474803</v>
      </c>
      <c r="E97" s="4">
        <v>412</v>
      </c>
      <c r="F97" s="4">
        <v>0</v>
      </c>
      <c r="G97" s="4">
        <v>18313</v>
      </c>
      <c r="H97" s="4">
        <v>348646</v>
      </c>
      <c r="I97" s="4">
        <v>443392</v>
      </c>
      <c r="J97" s="4">
        <v>45</v>
      </c>
      <c r="K97" s="4">
        <v>4</v>
      </c>
      <c r="L97" s="4">
        <v>101817</v>
      </c>
      <c r="M97" s="4">
        <v>380825</v>
      </c>
      <c r="N97" s="4">
        <v>72463</v>
      </c>
      <c r="O97" s="4">
        <v>1840719</v>
      </c>
      <c r="P97" s="4">
        <v>100891</v>
      </c>
      <c r="Q97" s="4"/>
      <c r="R97" s="4"/>
    </row>
    <row r="98" spans="3:18" ht="15">
      <c r="C98" s="4">
        <v>1990</v>
      </c>
      <c r="D98" s="4">
        <v>472438</v>
      </c>
      <c r="E98" s="4">
        <v>759</v>
      </c>
      <c r="F98" s="4">
        <v>299</v>
      </c>
      <c r="G98" s="4">
        <v>2888</v>
      </c>
      <c r="H98" s="4">
        <v>323546</v>
      </c>
      <c r="I98" s="4">
        <v>360626</v>
      </c>
      <c r="J98" s="4">
        <v>124</v>
      </c>
      <c r="K98" s="4">
        <v>9</v>
      </c>
      <c r="L98" s="4">
        <v>112810</v>
      </c>
      <c r="M98" s="4">
        <v>381102</v>
      </c>
      <c r="N98" s="4">
        <v>152629</v>
      </c>
      <c r="O98" s="4">
        <v>1807230</v>
      </c>
      <c r="P98" s="4">
        <v>111438</v>
      </c>
      <c r="Q98" s="4"/>
      <c r="R98" s="4"/>
    </row>
    <row r="99" spans="3:18" ht="15">
      <c r="C99" s="4">
        <v>1991</v>
      </c>
      <c r="D99" s="4">
        <v>463518</v>
      </c>
      <c r="E99" s="4">
        <v>971</v>
      </c>
      <c r="F99" s="4">
        <v>74</v>
      </c>
      <c r="G99" s="4">
        <v>3848</v>
      </c>
      <c r="H99" s="4">
        <v>319733</v>
      </c>
      <c r="I99" s="4">
        <v>351873</v>
      </c>
      <c r="J99" s="4">
        <v>125</v>
      </c>
      <c r="K99" s="4">
        <v>15</v>
      </c>
      <c r="L99" s="4">
        <v>112693</v>
      </c>
      <c r="M99" s="4">
        <v>387830</v>
      </c>
      <c r="N99" s="4">
        <v>156703</v>
      </c>
      <c r="O99" s="4">
        <v>1797383</v>
      </c>
      <c r="P99" s="4">
        <v>111129</v>
      </c>
      <c r="Q99" s="4"/>
      <c r="R99" s="4"/>
    </row>
    <row r="100" spans="3:18" ht="15">
      <c r="C100" s="4">
        <v>1992</v>
      </c>
      <c r="D100" s="4">
        <v>449134</v>
      </c>
      <c r="E100" s="4">
        <v>372</v>
      </c>
      <c r="F100" s="4">
        <v>72</v>
      </c>
      <c r="G100" s="4">
        <v>3866</v>
      </c>
      <c r="H100" s="4">
        <v>308535</v>
      </c>
      <c r="I100" s="4">
        <v>340228</v>
      </c>
      <c r="J100" s="4">
        <v>128</v>
      </c>
      <c r="K100" s="4">
        <v>19</v>
      </c>
      <c r="L100" s="4">
        <v>117641</v>
      </c>
      <c r="M100" s="4">
        <v>385874</v>
      </c>
      <c r="N100" s="4">
        <v>156897</v>
      </c>
      <c r="O100" s="4">
        <v>1762767</v>
      </c>
      <c r="P100" s="4">
        <v>115131</v>
      </c>
      <c r="Q100" s="4"/>
      <c r="R100" s="4"/>
    </row>
    <row r="101" spans="3:18" ht="15">
      <c r="C101" s="4">
        <v>1993</v>
      </c>
      <c r="D101" s="4">
        <v>448104</v>
      </c>
      <c r="E101" s="4">
        <v>281</v>
      </c>
      <c r="F101" s="4">
        <v>56</v>
      </c>
      <c r="G101" s="4">
        <v>3773</v>
      </c>
      <c r="H101" s="4">
        <v>300422</v>
      </c>
      <c r="I101" s="4">
        <v>331843</v>
      </c>
      <c r="J101" s="4">
        <v>133</v>
      </c>
      <c r="K101" s="4">
        <v>22</v>
      </c>
      <c r="L101" s="4">
        <v>115012</v>
      </c>
      <c r="M101" s="4">
        <v>384666</v>
      </c>
      <c r="N101" s="4">
        <v>154961</v>
      </c>
      <c r="O101" s="4">
        <v>1739274</v>
      </c>
      <c r="P101" s="4">
        <v>111376</v>
      </c>
      <c r="Q101" s="4"/>
      <c r="R101" s="4"/>
    </row>
    <row r="102" spans="3:18" ht="15">
      <c r="C102" s="4">
        <v>1994</v>
      </c>
      <c r="D102" s="4">
        <v>452644</v>
      </c>
      <c r="E102" s="4">
        <v>402</v>
      </c>
      <c r="F102" s="4">
        <v>79</v>
      </c>
      <c r="G102" s="4">
        <v>3738</v>
      </c>
      <c r="H102" s="4">
        <v>301708</v>
      </c>
      <c r="I102" s="4">
        <v>335454</v>
      </c>
      <c r="J102" s="4">
        <v>136</v>
      </c>
      <c r="K102" s="4">
        <v>32</v>
      </c>
      <c r="L102" s="4">
        <v>119572</v>
      </c>
      <c r="M102" s="4">
        <v>390808</v>
      </c>
      <c r="N102" s="4">
        <v>131154</v>
      </c>
      <c r="O102" s="4">
        <v>1735727</v>
      </c>
      <c r="P102" s="4">
        <v>116085</v>
      </c>
      <c r="Q102" s="4"/>
      <c r="R102" s="4"/>
    </row>
    <row r="103" spans="3:18" ht="15">
      <c r="C103" s="4">
        <v>1995</v>
      </c>
      <c r="D103" s="4">
        <v>478821</v>
      </c>
      <c r="E103" s="4">
        <v>273</v>
      </c>
      <c r="F103" s="4">
        <v>113</v>
      </c>
      <c r="G103" s="4">
        <v>4019</v>
      </c>
      <c r="H103" s="4">
        <v>293077</v>
      </c>
      <c r="I103" s="4">
        <v>364695</v>
      </c>
      <c r="J103" s="4">
        <v>175</v>
      </c>
      <c r="K103" s="4">
        <v>41</v>
      </c>
      <c r="L103" s="4">
        <v>125967</v>
      </c>
      <c r="M103" s="4">
        <v>402136</v>
      </c>
      <c r="N103" s="4">
        <v>120748</v>
      </c>
      <c r="O103" s="4">
        <v>1790065</v>
      </c>
      <c r="P103" s="4">
        <v>122929</v>
      </c>
      <c r="Q103" s="4"/>
      <c r="R103" s="4"/>
    </row>
    <row r="104" spans="3:18" ht="15">
      <c r="C104" s="4">
        <v>1996</v>
      </c>
      <c r="D104" s="4">
        <v>459781</v>
      </c>
      <c r="E104" s="4">
        <v>379</v>
      </c>
      <c r="F104" s="4">
        <v>106</v>
      </c>
      <c r="G104" s="4">
        <v>6217</v>
      </c>
      <c r="H104" s="4">
        <v>292587</v>
      </c>
      <c r="I104" s="4">
        <v>376747</v>
      </c>
      <c r="J104" s="4">
        <v>181</v>
      </c>
      <c r="K104" s="4">
        <v>50</v>
      </c>
      <c r="L104" s="4">
        <v>126952</v>
      </c>
      <c r="M104" s="4">
        <v>410791</v>
      </c>
      <c r="N104" s="4">
        <v>104182</v>
      </c>
      <c r="O104" s="4">
        <v>1777972</v>
      </c>
      <c r="P104" s="4">
        <v>124596</v>
      </c>
      <c r="Q104" s="4"/>
      <c r="R104" s="4"/>
    </row>
    <row r="105" spans="3:18" ht="15">
      <c r="C105" s="4">
        <v>1997</v>
      </c>
      <c r="D105" s="4">
        <v>450350</v>
      </c>
      <c r="E105" s="4">
        <v>324</v>
      </c>
      <c r="F105" s="4">
        <v>72</v>
      </c>
      <c r="G105" s="4">
        <v>5101</v>
      </c>
      <c r="H105" s="4">
        <v>303366</v>
      </c>
      <c r="I105" s="4">
        <v>383561</v>
      </c>
      <c r="J105" s="4">
        <v>187</v>
      </c>
      <c r="K105" s="4">
        <v>62</v>
      </c>
      <c r="L105" s="4">
        <v>132517</v>
      </c>
      <c r="M105" s="4">
        <v>420694</v>
      </c>
      <c r="N105" s="4">
        <v>97320</v>
      </c>
      <c r="O105" s="4">
        <v>1793553</v>
      </c>
      <c r="P105" s="4">
        <v>130222</v>
      </c>
      <c r="Q105" s="4"/>
      <c r="R105" s="4"/>
    </row>
    <row r="106" spans="3:18" ht="15">
      <c r="C106" s="4">
        <v>1998</v>
      </c>
      <c r="D106" s="4">
        <v>458474</v>
      </c>
      <c r="E106" s="4">
        <v>488</v>
      </c>
      <c r="F106" s="4">
        <v>77</v>
      </c>
      <c r="G106" s="4">
        <v>5293</v>
      </c>
      <c r="H106" s="4">
        <v>297149</v>
      </c>
      <c r="I106" s="4">
        <v>380253</v>
      </c>
      <c r="J106" s="4">
        <v>202</v>
      </c>
      <c r="K106" s="4">
        <v>74</v>
      </c>
      <c r="L106" s="4">
        <v>135366</v>
      </c>
      <c r="M106" s="4">
        <v>422698</v>
      </c>
      <c r="N106" s="4">
        <v>93070</v>
      </c>
      <c r="O106" s="4">
        <v>1793144</v>
      </c>
      <c r="P106" s="4">
        <v>133431</v>
      </c>
      <c r="Q106" s="4"/>
      <c r="R106" s="4"/>
    </row>
    <row r="107" spans="3:18" ht="15">
      <c r="C107" s="4">
        <v>1999</v>
      </c>
      <c r="D107" s="4">
        <v>412674</v>
      </c>
      <c r="E107" s="4">
        <v>358</v>
      </c>
      <c r="F107" s="4">
        <v>46</v>
      </c>
      <c r="G107" s="4">
        <v>5680</v>
      </c>
      <c r="H107" s="4">
        <v>299220</v>
      </c>
      <c r="I107" s="4">
        <v>387320</v>
      </c>
      <c r="J107" s="4">
        <v>317</v>
      </c>
      <c r="K107" s="4">
        <v>80</v>
      </c>
      <c r="L107" s="4">
        <v>159950</v>
      </c>
      <c r="M107" s="4">
        <v>435415</v>
      </c>
      <c r="N107" s="4">
        <v>93618</v>
      </c>
      <c r="O107" s="4">
        <v>1794679</v>
      </c>
      <c r="P107" s="4">
        <v>155570</v>
      </c>
      <c r="Q107" s="4"/>
      <c r="R107" s="4"/>
    </row>
    <row r="108" spans="3:18" ht="15">
      <c r="C108" s="4">
        <v>2000</v>
      </c>
      <c r="D108" s="4">
        <v>431499</v>
      </c>
      <c r="E108" s="4">
        <v>310</v>
      </c>
      <c r="F108" s="4">
        <v>51</v>
      </c>
      <c r="G108" s="4">
        <v>5091</v>
      </c>
      <c r="H108" s="4">
        <v>314800</v>
      </c>
      <c r="I108" s="4">
        <v>421315</v>
      </c>
      <c r="J108" s="4">
        <v>332</v>
      </c>
      <c r="K108" s="4">
        <v>102</v>
      </c>
      <c r="L108" s="4">
        <v>161589</v>
      </c>
      <c r="M108" s="4">
        <v>460839</v>
      </c>
      <c r="N108" s="4">
        <v>99471</v>
      </c>
      <c r="O108" s="4">
        <v>1895398</v>
      </c>
      <c r="P108" s="4">
        <v>156317</v>
      </c>
      <c r="Q108" s="4"/>
      <c r="R108" s="4"/>
    </row>
    <row r="109" spans="3:18" ht="15">
      <c r="C109" s="4">
        <v>2001</v>
      </c>
      <c r="D109" s="4">
        <v>427337</v>
      </c>
      <c r="E109" s="4">
        <v>330</v>
      </c>
      <c r="F109" s="4">
        <v>48</v>
      </c>
      <c r="G109" s="4">
        <v>5244</v>
      </c>
      <c r="H109" s="4">
        <v>316299</v>
      </c>
      <c r="I109" s="4">
        <v>405101</v>
      </c>
      <c r="J109" s="4">
        <v>349</v>
      </c>
      <c r="K109" s="4">
        <v>124</v>
      </c>
      <c r="L109" s="4">
        <v>153880</v>
      </c>
      <c r="M109" s="4">
        <v>460729</v>
      </c>
      <c r="N109" s="4">
        <v>100841</v>
      </c>
      <c r="O109" s="4">
        <v>1870282</v>
      </c>
      <c r="P109" s="4">
        <v>149879</v>
      </c>
      <c r="Q109" s="4"/>
      <c r="R109" s="4"/>
    </row>
    <row r="110" spans="3:18" ht="15">
      <c r="C110" s="4">
        <v>2002</v>
      </c>
      <c r="D110" s="4">
        <v>424553</v>
      </c>
      <c r="E110" s="4">
        <v>284</v>
      </c>
      <c r="F110" s="4">
        <v>41</v>
      </c>
      <c r="G110" s="4">
        <v>3897</v>
      </c>
      <c r="H110" s="4">
        <v>312076</v>
      </c>
      <c r="I110" s="4">
        <v>407353</v>
      </c>
      <c r="J110" s="4">
        <v>351</v>
      </c>
      <c r="K110" s="4">
        <v>126</v>
      </c>
      <c r="L110" s="4">
        <v>154122</v>
      </c>
      <c r="M110" s="4">
        <v>461051</v>
      </c>
      <c r="N110" s="4">
        <v>103382</v>
      </c>
      <c r="O110" s="4">
        <v>1867234</v>
      </c>
      <c r="P110" s="4">
        <v>150181</v>
      </c>
      <c r="Q110" s="4"/>
      <c r="R110" s="4"/>
    </row>
    <row r="111" spans="3:18" ht="15">
      <c r="C111" s="4">
        <v>2003</v>
      </c>
      <c r="D111" s="4">
        <v>468054</v>
      </c>
      <c r="E111" s="4">
        <v>302</v>
      </c>
      <c r="F111" s="4">
        <v>33</v>
      </c>
      <c r="G111" s="4">
        <v>3565</v>
      </c>
      <c r="H111" s="4">
        <v>309520</v>
      </c>
      <c r="I111" s="4">
        <v>410875</v>
      </c>
      <c r="J111" s="4">
        <v>335</v>
      </c>
      <c r="K111" s="4">
        <v>127</v>
      </c>
      <c r="L111" s="4">
        <v>158682</v>
      </c>
      <c r="M111" s="4">
        <v>482200</v>
      </c>
      <c r="N111" s="4">
        <v>105769</v>
      </c>
      <c r="O111" s="4">
        <v>1939459</v>
      </c>
      <c r="P111" s="4">
        <v>154338</v>
      </c>
      <c r="Q111" s="4"/>
      <c r="R111" s="4"/>
    </row>
    <row r="112" spans="3:18" ht="15">
      <c r="C112" s="4">
        <v>2004</v>
      </c>
      <c r="D112" s="4">
        <v>529926</v>
      </c>
      <c r="E112" s="4">
        <v>234</v>
      </c>
      <c r="F112" s="4">
        <v>51</v>
      </c>
      <c r="G112" s="4">
        <v>4370</v>
      </c>
      <c r="H112" s="4">
        <v>327792</v>
      </c>
      <c r="I112" s="4">
        <v>415626</v>
      </c>
      <c r="J112" s="4">
        <v>347</v>
      </c>
      <c r="K112" s="4">
        <v>130</v>
      </c>
      <c r="L112" s="4">
        <v>164219</v>
      </c>
      <c r="M112" s="4">
        <v>509252</v>
      </c>
      <c r="N112" s="4">
        <v>108218</v>
      </c>
      <c r="O112" s="4">
        <v>2060165</v>
      </c>
      <c r="P112" s="4">
        <v>159879</v>
      </c>
      <c r="Q112" s="4"/>
      <c r="R112" s="4"/>
    </row>
    <row r="113" spans="3:18" ht="15">
      <c r="C113" s="4">
        <v>2005</v>
      </c>
      <c r="D113" s="4">
        <v>570143</v>
      </c>
      <c r="E113" s="4">
        <v>229</v>
      </c>
      <c r="F113" s="4">
        <v>75</v>
      </c>
      <c r="G113" s="4">
        <v>4580</v>
      </c>
      <c r="H113" s="4">
        <v>324468</v>
      </c>
      <c r="I113" s="4">
        <v>414341</v>
      </c>
      <c r="J113" s="4">
        <v>369</v>
      </c>
      <c r="K113" s="4">
        <v>134</v>
      </c>
      <c r="L113" s="4">
        <v>166953</v>
      </c>
      <c r="M113" s="4">
        <v>533580</v>
      </c>
      <c r="N113" s="4">
        <v>112932</v>
      </c>
      <c r="O113" s="4">
        <v>2127804</v>
      </c>
      <c r="P113" s="4">
        <v>162587</v>
      </c>
      <c r="Q113" s="4"/>
      <c r="R113" s="4"/>
    </row>
    <row r="114" spans="3:18" ht="15">
      <c r="C114" s="4">
        <v>2006</v>
      </c>
      <c r="D114" s="4">
        <v>600481</v>
      </c>
      <c r="E114" s="4">
        <v>290</v>
      </c>
      <c r="F114" s="4">
        <v>58</v>
      </c>
      <c r="G114" s="4">
        <v>4654</v>
      </c>
      <c r="H114" s="4">
        <v>326902</v>
      </c>
      <c r="I114" s="4">
        <v>432677</v>
      </c>
      <c r="J114" s="4">
        <v>383</v>
      </c>
      <c r="K114" s="4">
        <v>136</v>
      </c>
      <c r="L114" s="4">
        <v>176978</v>
      </c>
      <c r="M114" s="4">
        <v>563856</v>
      </c>
      <c r="N114" s="4">
        <v>119204</v>
      </c>
      <c r="O114" s="4">
        <v>2225619</v>
      </c>
      <c r="P114" s="4">
        <v>171931</v>
      </c>
      <c r="Q114" s="4"/>
      <c r="R114" s="4"/>
    </row>
    <row r="115" spans="3:18" ht="15">
      <c r="C115" s="4">
        <v>2007</v>
      </c>
      <c r="D115" s="4">
        <v>631805</v>
      </c>
      <c r="E115" s="4">
        <v>299</v>
      </c>
      <c r="F115" s="4">
        <v>81</v>
      </c>
      <c r="G115" s="4">
        <v>7874</v>
      </c>
      <c r="H115" s="4">
        <v>322903</v>
      </c>
      <c r="I115" s="4">
        <v>442140</v>
      </c>
      <c r="J115" s="4">
        <v>407</v>
      </c>
      <c r="K115" s="4">
        <v>144</v>
      </c>
      <c r="L115" s="4">
        <v>178980</v>
      </c>
      <c r="M115" s="4">
        <v>596725</v>
      </c>
      <c r="N115" s="4">
        <v>119278</v>
      </c>
      <c r="O115" s="4">
        <v>2300636</v>
      </c>
      <c r="P115" s="4">
        <v>173288</v>
      </c>
      <c r="Q115" s="4"/>
      <c r="R115" s="4"/>
    </row>
    <row r="116" spans="3:18" ht="15">
      <c r="C116" s="4">
        <v>2008</v>
      </c>
      <c r="D116" s="4">
        <v>649788</v>
      </c>
      <c r="E116" s="4">
        <v>294</v>
      </c>
      <c r="F116" s="4">
        <v>76</v>
      </c>
      <c r="G116" s="4">
        <v>8987</v>
      </c>
      <c r="H116" s="4">
        <v>316675</v>
      </c>
      <c r="I116" s="4">
        <v>459213</v>
      </c>
      <c r="J116" s="4">
        <v>421</v>
      </c>
      <c r="K116" s="4">
        <v>145</v>
      </c>
      <c r="L116" s="4">
        <v>177051</v>
      </c>
      <c r="M116" s="4">
        <v>599427</v>
      </c>
      <c r="N116" s="4">
        <v>112029</v>
      </c>
      <c r="O116" s="4">
        <v>2324106</v>
      </c>
      <c r="P116" s="4">
        <v>171902</v>
      </c>
      <c r="Q116" s="4"/>
      <c r="R116" s="4"/>
    </row>
    <row r="117" spans="3:18" ht="15">
      <c r="C117" s="4">
        <v>2009</v>
      </c>
      <c r="D117" s="4">
        <v>655081</v>
      </c>
      <c r="E117" s="4">
        <v>225</v>
      </c>
      <c r="F117" s="4">
        <v>42</v>
      </c>
      <c r="G117" s="4">
        <v>11368</v>
      </c>
      <c r="H117" s="4">
        <v>293949</v>
      </c>
      <c r="I117" s="4">
        <v>421221</v>
      </c>
      <c r="J117" s="4">
        <v>426</v>
      </c>
      <c r="K117" s="4">
        <v>153</v>
      </c>
      <c r="L117" s="4">
        <v>173678</v>
      </c>
      <c r="M117" s="4">
        <v>577193</v>
      </c>
      <c r="N117" s="4">
        <v>108333</v>
      </c>
      <c r="O117" s="4">
        <v>2241669</v>
      </c>
      <c r="P117" s="4">
        <v>167925</v>
      </c>
      <c r="Q117" s="4"/>
      <c r="R117" s="4"/>
    </row>
    <row r="118" spans="3:18" ht="15">
      <c r="C118" s="4">
        <v>2010</v>
      </c>
      <c r="D118" s="4">
        <v>686529</v>
      </c>
      <c r="E118" s="4">
        <v>270</v>
      </c>
      <c r="F118" s="4">
        <v>41</v>
      </c>
      <c r="G118" s="4">
        <v>12907</v>
      </c>
      <c r="H118" s="4">
        <v>313652</v>
      </c>
      <c r="I118" s="4">
        <v>469203</v>
      </c>
      <c r="J118" s="4">
        <v>441</v>
      </c>
      <c r="K118" s="4">
        <v>164</v>
      </c>
      <c r="L118" s="4">
        <v>181884</v>
      </c>
      <c r="M118" s="4">
        <v>634524</v>
      </c>
      <c r="N118" s="4">
        <v>120389</v>
      </c>
      <c r="O118" s="4">
        <v>2420004</v>
      </c>
      <c r="P118" s="4">
        <v>175724</v>
      </c>
      <c r="Q118" s="4"/>
      <c r="R118" s="4"/>
    </row>
    <row r="119" spans="3:18" ht="15">
      <c r="C119" s="4">
        <v>2011</v>
      </c>
      <c r="D119" s="4">
        <v>719048</v>
      </c>
      <c r="E119" s="4">
        <v>270</v>
      </c>
      <c r="F119" s="4">
        <v>73</v>
      </c>
      <c r="G119" s="4">
        <v>10170</v>
      </c>
      <c r="H119" s="4">
        <v>302728</v>
      </c>
      <c r="I119" s="4">
        <v>493226</v>
      </c>
      <c r="J119" s="4">
        <v>436</v>
      </c>
      <c r="K119" s="4">
        <v>230</v>
      </c>
      <c r="L119" s="4">
        <v>184390</v>
      </c>
      <c r="M119" s="4">
        <v>669040</v>
      </c>
      <c r="N119" s="4">
        <v>125175</v>
      </c>
      <c r="O119" s="4">
        <v>2504787</v>
      </c>
      <c r="P119" s="4">
        <v>177863</v>
      </c>
      <c r="Q119" s="4"/>
      <c r="R119" s="4"/>
    </row>
    <row r="120" spans="3:18" ht="15">
      <c r="C120" s="4">
        <v>2012</v>
      </c>
      <c r="D120" s="4">
        <v>714320</v>
      </c>
      <c r="E120" s="4">
        <v>237</v>
      </c>
      <c r="F120" s="4">
        <v>50</v>
      </c>
      <c r="G120" s="4">
        <v>8754</v>
      </c>
      <c r="H120" s="4">
        <v>296743</v>
      </c>
      <c r="I120" s="4">
        <v>508630</v>
      </c>
      <c r="J120" s="4">
        <v>478</v>
      </c>
      <c r="K120" s="4">
        <v>319</v>
      </c>
      <c r="L120" s="4">
        <v>182130</v>
      </c>
      <c r="M120" s="4">
        <v>682855</v>
      </c>
      <c r="N120" s="4">
        <v>129389</v>
      </c>
      <c r="O120" s="4">
        <v>2523904</v>
      </c>
      <c r="P120" s="4">
        <v>175779</v>
      </c>
      <c r="Q120" s="4"/>
      <c r="R120" s="4"/>
    </row>
    <row r="121" spans="3:18" ht="15">
      <c r="C121" s="4">
        <v>2013</v>
      </c>
      <c r="D121" s="4">
        <v>765881</v>
      </c>
      <c r="E121" s="4">
        <v>207</v>
      </c>
      <c r="F121" s="4">
        <v>41</v>
      </c>
      <c r="G121" s="4">
        <v>12385</v>
      </c>
      <c r="H121" s="4">
        <v>302706</v>
      </c>
      <c r="I121" s="4">
        <v>514182</v>
      </c>
      <c r="J121" s="4">
        <v>505</v>
      </c>
      <c r="K121" s="4">
        <v>329</v>
      </c>
      <c r="L121" s="4">
        <v>193552</v>
      </c>
      <c r="M121" s="4">
        <v>710289</v>
      </c>
      <c r="N121" s="4">
        <v>123377</v>
      </c>
      <c r="O121" s="4">
        <v>2623453</v>
      </c>
      <c r="P121" s="4">
        <v>187159</v>
      </c>
      <c r="Q121" s="4"/>
      <c r="R121" s="4"/>
    </row>
    <row r="122" spans="3:18" ht="15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3:18" ht="15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</sheetData>
  <phoneticPr fontId="6"/>
  <pageMargins left="0.7" right="0.7" top="0.75" bottom="0.75" header="0.3" footer="0.3"/>
  <pageSetup paperSize="9" scale="43" orientation="portrait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グラフ</vt:lpstr>
      <vt:lpstr>データ</vt:lpstr>
      <vt:lpstr>データ2</vt:lpstr>
      <vt:lpstr>データ3</vt:lpstr>
      <vt:lpstr>データ!Print_Area</vt:lpstr>
      <vt:lpstr>データ3!Print_Area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lu</cp:lastModifiedBy>
  <cp:lastPrinted>2017-01-05T08:31:22Z</cp:lastPrinted>
  <dcterms:created xsi:type="dcterms:W3CDTF">2004-04-07T07:10:56Z</dcterms:created>
  <dcterms:modified xsi:type="dcterms:W3CDTF">2018-01-17T05:55:36Z</dcterms:modified>
</cp:coreProperties>
</file>