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仮納品\第２部第2章図表（これを修正）\"/>
    </mc:Choice>
  </mc:AlternateContent>
  <bookViews>
    <workbookView xWindow="480" yWindow="45" windowWidth="18705" windowHeight="11400" activeTab="1" xr2:uid="{00000000-000D-0000-FFFF-FFFF00000000}"/>
  </bookViews>
  <sheets>
    <sheet name="グラフ" sheetId="2" r:id="rId1"/>
    <sheet name="データ" sheetId="1" r:id="rId2"/>
  </sheets>
  <calcPr calcId="171027"/>
</workbook>
</file>

<file path=xl/calcChain.xml><?xml version="1.0" encoding="utf-8"?>
<calcChain xmlns="http://schemas.openxmlformats.org/spreadsheetml/2006/main">
  <c r="G10" i="1" l="1"/>
  <c r="AC37" i="1" l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36" i="1"/>
  <c r="I32" i="1"/>
  <c r="C14" i="1" s="1"/>
  <c r="I31" i="1"/>
  <c r="C13" i="1" s="1"/>
  <c r="I30" i="1"/>
  <c r="C12" i="1" s="1"/>
  <c r="I29" i="1"/>
  <c r="C11" i="1" s="1"/>
  <c r="I28" i="1"/>
  <c r="C10" i="1" s="1"/>
  <c r="I27" i="1"/>
  <c r="C9" i="1" s="1"/>
  <c r="I26" i="1"/>
  <c r="C8" i="1" s="1"/>
  <c r="I25" i="1"/>
  <c r="C7" i="1" s="1"/>
  <c r="I24" i="1"/>
  <c r="C6" i="1" s="1"/>
  <c r="I23" i="1"/>
  <c r="C5" i="1" s="1"/>
  <c r="I22" i="1"/>
  <c r="C16" i="1" s="1"/>
  <c r="E16" i="1" l="1"/>
  <c r="C15" i="1"/>
  <c r="E15" i="1" s="1"/>
  <c r="E5" i="1"/>
  <c r="E13" i="1"/>
  <c r="E8" i="1"/>
  <c r="E9" i="1"/>
  <c r="E10" i="1"/>
  <c r="E14" i="1"/>
  <c r="E12" i="1"/>
  <c r="E6" i="1"/>
  <c r="E7" i="1"/>
  <c r="E11" i="1"/>
</calcChain>
</file>

<file path=xl/sharedStrings.xml><?xml version="1.0" encoding="utf-8"?>
<sst xmlns="http://schemas.openxmlformats.org/spreadsheetml/2006/main" count="76" uniqueCount="62">
  <si>
    <t>ロシア</t>
  </si>
  <si>
    <t>(単位：百万トン)</t>
  </si>
  <si>
    <t>国別</t>
  </si>
  <si>
    <t>輸出量</t>
  </si>
  <si>
    <t>カナダ</t>
  </si>
  <si>
    <t>カザフスタン</t>
  </si>
  <si>
    <t>合計</t>
    <phoneticPr fontId="2"/>
  </si>
  <si>
    <t>United States</t>
  </si>
  <si>
    <t>Russia</t>
  </si>
  <si>
    <t>Kazakhstan</t>
  </si>
  <si>
    <t>Canada</t>
  </si>
  <si>
    <t>Australia</t>
  </si>
  <si>
    <t>Colombia</t>
  </si>
  <si>
    <t>South Africa</t>
  </si>
  <si>
    <t>Netherlands</t>
  </si>
  <si>
    <t>DPR of Korea</t>
  </si>
  <si>
    <t>インドネシア</t>
    <phoneticPr fontId="2"/>
  </si>
  <si>
    <t>コロンビア</t>
    <phoneticPr fontId="2"/>
  </si>
  <si>
    <t>南アフリカ</t>
    <rPh sb="0" eb="1">
      <t>ミナミ</t>
    </rPh>
    <phoneticPr fontId="2"/>
  </si>
  <si>
    <t>オランダ</t>
  </si>
  <si>
    <t>その他</t>
    <rPh sb="2" eb="3">
      <t>タ</t>
    </rPh>
    <phoneticPr fontId="2"/>
  </si>
  <si>
    <t>Indonesia</t>
  </si>
  <si>
    <t>World</t>
    <phoneticPr fontId="2"/>
  </si>
  <si>
    <t>World</t>
  </si>
  <si>
    <t>Mongolia</t>
  </si>
  <si>
    <t>Poland</t>
  </si>
  <si>
    <t>People's Republic of China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</si>
  <si>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</si>
  <si>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</si>
  <si>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</si>
  <si>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</si>
  <si>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</si>
  <si>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</si>
  <si>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</si>
  <si>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</si>
  <si>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</si>
  <si>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</si>
  <si>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</si>
  <si>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</si>
  <si>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</si>
  <si>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</si>
  <si>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</si>
  <si>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</si>
  <si>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</si>
  <si>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</si>
  <si>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</si>
  <si>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</si>
  <si>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</si>
  <si>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</si>
  <si>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</si>
  <si>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</si>
  <si>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</si>
  <si>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</si>
  <si>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</si>
  <si>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米国</t>
    <rPh sb="0" eb="2">
      <t>ベイコク</t>
    </rPh>
    <phoneticPr fontId="2"/>
  </si>
  <si>
    <t>モンゴル</t>
    <phoneticPr fontId="2"/>
  </si>
  <si>
    <t>2016年比率</t>
    <phoneticPr fontId="4"/>
  </si>
  <si>
    <t>出典：IEA「Coal Information 2017」を基に作成</t>
    <rPh sb="0" eb="2">
      <t>シュッテン</t>
    </rPh>
    <rPh sb="30" eb="31">
      <t>モト</t>
    </rPh>
    <phoneticPr fontId="2"/>
  </si>
  <si>
    <t>豪州</t>
    <rPh sb="0" eb="2">
      <t>ゴウシュウ</t>
    </rPh>
    <phoneticPr fontId="2"/>
  </si>
  <si>
    <t>シェア</t>
    <phoneticPr fontId="2"/>
  </si>
  <si>
    <t>【第222-1-36】世界の石炭輸出量（2016年見込み）</t>
    <phoneticPr fontId="2"/>
  </si>
  <si>
    <r>
      <t>（注）</t>
    </r>
    <r>
      <rPr>
        <sz val="12"/>
        <color indexed="63"/>
        <rFont val="Arial"/>
        <family val="2"/>
      </rPr>
      <t xml:space="preserve"> </t>
    </r>
    <r>
      <rPr>
        <sz val="12"/>
        <color indexed="63"/>
        <rFont val="ＭＳ Ｐゴシック"/>
        <family val="3"/>
        <charset val="128"/>
      </rPr>
      <t>各国・地域の輸出量を積み上げたもので、第</t>
    </r>
    <r>
      <rPr>
        <sz val="12"/>
        <color indexed="63"/>
        <rFont val="Arial"/>
        <family val="2"/>
      </rPr>
      <t>222-1-37</t>
    </r>
    <r>
      <rPr>
        <sz val="12"/>
        <color indexed="63"/>
        <rFont val="ＭＳ Ｐゴシック"/>
        <family val="3"/>
        <charset val="128"/>
      </rPr>
      <t>の輸入量合計と一致しない。</t>
    </r>
    <r>
      <rPr>
        <sz val="12"/>
        <color indexed="63"/>
        <rFont val="Arial"/>
        <family val="2"/>
      </rPr>
      <t xml:space="preserve"> 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</si>
</sst>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%"/>
    <numFmt numFmtId="178" formatCode="#,##0.0;[Red]\-#,##0.0"/>
  </numFmts>
  <fonts count="10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Geneva"/>
      <family val="2"/>
    </font>
    <font>
      <sz val="12"/>
      <color indexed="63"/>
      <name val="ＭＳ Ｐゴシック"/>
      <family val="3"/>
      <charset val="128"/>
    </font>
    <font>
      <sz val="12"/>
      <color indexed="63"/>
      <name val="Arial"/>
      <family val="2"/>
    </font>
    <font>
      <sz val="12"/>
      <color rgb="FF333333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177" fontId="3" fillId="0" borderId="0" xfId="2" applyNumberFormat="1" applyFont="1" applyFill="1"/>
    <xf numFmtId="0" fontId="3" fillId="0" borderId="0" xfId="0" applyFont="1" applyFill="1" applyBorder="1" applyAlignment="1">
      <alignment horizontal="distributed" vertical="center"/>
    </xf>
    <xf numFmtId="176" fontId="3" fillId="0" borderId="0" xfId="0" applyNumberFormat="1" applyFont="1" applyFill="1" applyBorder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178" fontId="3" fillId="0" borderId="2" xfId="3" applyNumberFormat="1" applyFont="1" applyFill="1" applyBorder="1" applyAlignment="1"/>
    <xf numFmtId="178" fontId="3" fillId="0" borderId="0" xfId="3" applyNumberFormat="1" applyFont="1" applyFill="1" applyBorder="1" applyAlignment="1"/>
    <xf numFmtId="0" fontId="0" fillId="0" borderId="0" xfId="3" applyNumberFormat="1" applyFont="1" applyFill="1" applyBorder="1" applyAlignment="1">
      <alignment horizontal="center"/>
    </xf>
    <xf numFmtId="177" fontId="3" fillId="0" borderId="0" xfId="3" applyNumberFormat="1" applyFont="1" applyFill="1" applyBorder="1" applyAlignment="1">
      <alignment horizontal="distributed" vertical="center"/>
    </xf>
    <xf numFmtId="0" fontId="0" fillId="2" borderId="0" xfId="0" applyNumberFormat="1" applyFill="1"/>
    <xf numFmtId="178" fontId="3" fillId="2" borderId="0" xfId="3" applyNumberFormat="1" applyFont="1" applyFill="1"/>
    <xf numFmtId="0" fontId="0" fillId="2" borderId="0" xfId="0" applyNumberFormat="1" applyFill="1" applyBorder="1"/>
    <xf numFmtId="0" fontId="3" fillId="2" borderId="0" xfId="0" applyFont="1" applyFill="1"/>
    <xf numFmtId="0" fontId="8" fillId="0" borderId="0" xfId="0" applyFont="1"/>
    <xf numFmtId="0" fontId="9" fillId="0" borderId="0" xfId="0" applyFont="1" applyFill="1" applyAlignment="1">
      <alignment vertical="top"/>
    </xf>
    <xf numFmtId="0" fontId="0" fillId="0" borderId="0" xfId="0" applyAlignment="1">
      <alignment vertical="center"/>
    </xf>
    <xf numFmtId="177" fontId="3" fillId="0" borderId="0" xfId="3" applyNumberFormat="1" applyFont="1" applyFill="1" applyBorder="1" applyAlignment="1">
      <alignment horizontal="right" vertical="center"/>
    </xf>
    <xf numFmtId="177" fontId="3" fillId="0" borderId="0" xfId="2" applyNumberFormat="1" applyFont="1" applyFill="1" applyBorder="1"/>
  </cellXfs>
  <cellStyles count="4">
    <cellStyle name="Normal_Page33" xfId="1" xr:uid="{00000000-0005-0000-0000-000000000000}"/>
    <cellStyle name="パーセント" xfId="2" builtinId="5"/>
    <cellStyle name="桁区切り" xfId="3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C77-4777-9915-795976937FD2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C77-4777-9915-795976937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世界の石炭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輸出量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13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3,350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47546354622338871"/>
          <c:y val="0.48504385669740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8333751537749"/>
          <c:y val="0.19658160678253284"/>
          <c:w val="0.49305622430585988"/>
          <c:h val="0.75854859138912145"/>
        </c:manualLayout>
      </c:layout>
      <c:doughnutChart>
        <c:varyColors val="1"/>
        <c:ser>
          <c:idx val="0"/>
          <c:order val="0"/>
          <c:tx>
            <c:strRef>
              <c:f>データ!$C$4</c:f>
              <c:strCache>
                <c:ptCount val="1"/>
                <c:pt idx="0">
                  <c:v>輸出量</c:v>
                </c:pt>
              </c:strCache>
            </c:strRef>
          </c:tx>
          <c:dPt>
            <c:idx val="0"/>
            <c:bubble3D val="0"/>
            <c:spPr/>
            <c:extLst>
              <c:ext xmlns:c16="http://schemas.microsoft.com/office/drawing/2014/chart" uri="{C3380CC4-5D6E-409C-BE32-E72D297353CC}">
                <c16:uniqueId val="{00000000-5BE9-4B10-98BD-851073B2FE4C}"/>
              </c:ext>
            </c:extLst>
          </c:dPt>
          <c:dPt>
            <c:idx val="1"/>
            <c:bubble3D val="0"/>
            <c:spPr/>
            <c:extLst>
              <c:ext xmlns:c16="http://schemas.microsoft.com/office/drawing/2014/chart" uri="{C3380CC4-5D6E-409C-BE32-E72D297353CC}">
                <c16:uniqueId val="{00000001-5BE9-4B10-98BD-851073B2FE4C}"/>
              </c:ext>
            </c:extLst>
          </c:dPt>
          <c:dPt>
            <c:idx val="2"/>
            <c:bubble3D val="0"/>
            <c:spPr/>
            <c:extLst>
              <c:ext xmlns:c16="http://schemas.microsoft.com/office/drawing/2014/chart" uri="{C3380CC4-5D6E-409C-BE32-E72D297353CC}">
                <c16:uniqueId val="{00000002-5BE9-4B10-98BD-851073B2FE4C}"/>
              </c:ext>
            </c:extLst>
          </c:dPt>
          <c:dPt>
            <c:idx val="3"/>
            <c:bubble3D val="0"/>
            <c:spPr/>
            <c:extLst>
              <c:ext xmlns:c16="http://schemas.microsoft.com/office/drawing/2014/chart" uri="{C3380CC4-5D6E-409C-BE32-E72D297353CC}">
                <c16:uniqueId val="{00000003-5BE9-4B10-98BD-851073B2FE4C}"/>
              </c:ext>
            </c:extLst>
          </c:dPt>
          <c:dPt>
            <c:idx val="4"/>
            <c:bubble3D val="0"/>
            <c:spPr/>
            <c:extLst>
              <c:ext xmlns:c16="http://schemas.microsoft.com/office/drawing/2014/chart" uri="{C3380CC4-5D6E-409C-BE32-E72D297353CC}">
                <c16:uniqueId val="{00000004-5BE9-4B10-98BD-851073B2FE4C}"/>
              </c:ext>
            </c:extLst>
          </c:dPt>
          <c:dPt>
            <c:idx val="5"/>
            <c:bubble3D val="0"/>
            <c:spPr/>
            <c:extLst>
              <c:ext xmlns:c16="http://schemas.microsoft.com/office/drawing/2014/chart" uri="{C3380CC4-5D6E-409C-BE32-E72D297353CC}">
                <c16:uniqueId val="{00000005-5BE9-4B10-98BD-851073B2FE4C}"/>
              </c:ext>
            </c:extLst>
          </c:dPt>
          <c:dPt>
            <c:idx val="6"/>
            <c:bubble3D val="0"/>
            <c:spPr/>
            <c:extLst>
              <c:ext xmlns:c16="http://schemas.microsoft.com/office/drawing/2014/chart" uri="{C3380CC4-5D6E-409C-BE32-E72D297353CC}">
                <c16:uniqueId val="{00000006-5BE9-4B10-98BD-851073B2FE4C}"/>
              </c:ext>
            </c:extLst>
          </c:dPt>
          <c:dPt>
            <c:idx val="7"/>
            <c:bubble3D val="0"/>
            <c:spPr/>
            <c:extLst>
              <c:ext xmlns:c16="http://schemas.microsoft.com/office/drawing/2014/chart" uri="{C3380CC4-5D6E-409C-BE32-E72D297353CC}">
                <c16:uniqueId val="{00000007-5BE9-4B10-98BD-851073B2FE4C}"/>
              </c:ext>
            </c:extLst>
          </c:dPt>
          <c:dPt>
            <c:idx val="8"/>
            <c:bubble3D val="0"/>
            <c:spPr/>
            <c:extLst>
              <c:ext xmlns:c16="http://schemas.microsoft.com/office/drawing/2014/chart" uri="{C3380CC4-5D6E-409C-BE32-E72D297353CC}">
                <c16:uniqueId val="{00000008-5BE9-4B10-98BD-851073B2FE4C}"/>
              </c:ext>
            </c:extLst>
          </c:dPt>
          <c:dPt>
            <c:idx val="9"/>
            <c:bubble3D val="0"/>
            <c:spPr/>
            <c:extLst>
              <c:ext xmlns:c16="http://schemas.microsoft.com/office/drawing/2014/chart" uri="{C3380CC4-5D6E-409C-BE32-E72D297353CC}">
                <c16:uniqueId val="{00000009-5BE9-4B10-98BD-851073B2FE4C}"/>
              </c:ext>
            </c:extLst>
          </c:dPt>
          <c:dPt>
            <c:idx val="10"/>
            <c:bubble3D val="0"/>
            <c:spPr/>
            <c:extLst>
              <c:ext xmlns:c16="http://schemas.microsoft.com/office/drawing/2014/chart" uri="{C3380CC4-5D6E-409C-BE32-E72D297353CC}">
                <c16:uniqueId val="{0000000A-5BE9-4B10-98BD-851073B2FE4C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5BE9-4B10-98BD-851073B2FE4C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BE9-4B10-98BD-851073B2FE4C}"/>
                </c:ext>
              </c:extLst>
            </c:dLbl>
            <c:dLbl>
              <c:idx val="3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BE9-4B10-98BD-851073B2FE4C}"/>
                </c:ext>
              </c:extLst>
            </c:dLbl>
            <c:dLbl>
              <c:idx val="6"/>
              <c:layout>
                <c:manualLayout>
                  <c:x val="-7.9629629629629634E-2"/>
                  <c:y val="-9.116809116809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E9-4B10-98BD-851073B2FE4C}"/>
                </c:ext>
              </c:extLst>
            </c:dLbl>
            <c:dLbl>
              <c:idx val="7"/>
              <c:layout>
                <c:manualLayout>
                  <c:x val="-0.12222222222222225"/>
                  <c:y val="-0.153846153846153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E9-4B10-98BD-851073B2FE4C}"/>
                </c:ext>
              </c:extLst>
            </c:dLbl>
            <c:dLbl>
              <c:idx val="8"/>
              <c:layout>
                <c:manualLayout>
                  <c:x val="-9.629629629629631E-2"/>
                  <c:y val="-0.205128205128205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E9-4B10-98BD-851073B2FE4C}"/>
                </c:ext>
              </c:extLst>
            </c:dLbl>
            <c:dLbl>
              <c:idx val="9"/>
              <c:layout>
                <c:manualLayout>
                  <c:x val="-2.222222222222223E-2"/>
                  <c:y val="-0.205128205128205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E9-4B10-98BD-851073B2FE4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データ!$B$5:$B$15</c:f>
              <c:strCache>
                <c:ptCount val="11"/>
                <c:pt idx="0">
                  <c:v>豪州</c:v>
                </c:pt>
                <c:pt idx="1">
                  <c:v>インドネシア</c:v>
                </c:pt>
                <c:pt idx="2">
                  <c:v>ロシア</c:v>
                </c:pt>
                <c:pt idx="3">
                  <c:v>コロンビア</c:v>
                </c:pt>
                <c:pt idx="4">
                  <c:v>南アフリカ</c:v>
                </c:pt>
                <c:pt idx="5">
                  <c:v>米国</c:v>
                </c:pt>
                <c:pt idx="6">
                  <c:v>オランダ</c:v>
                </c:pt>
                <c:pt idx="7">
                  <c:v>カナダ</c:v>
                </c:pt>
                <c:pt idx="8">
                  <c:v>モンゴル</c:v>
                </c:pt>
                <c:pt idx="9">
                  <c:v>カザフスタン</c:v>
                </c:pt>
                <c:pt idx="10">
                  <c:v>その他</c:v>
                </c:pt>
              </c:strCache>
            </c:strRef>
          </c:cat>
          <c:val>
            <c:numRef>
              <c:f>データ!$C$5:$C$15</c:f>
              <c:numCache>
                <c:formatCode>#,##0.0;[Red]\-#,##0.0</c:formatCode>
                <c:ptCount val="11"/>
                <c:pt idx="0">
                  <c:v>389.30099999999999</c:v>
                </c:pt>
                <c:pt idx="1">
                  <c:v>369.90199999999999</c:v>
                </c:pt>
                <c:pt idx="2">
                  <c:v>171.12</c:v>
                </c:pt>
                <c:pt idx="3">
                  <c:v>83.325000000000003</c:v>
                </c:pt>
                <c:pt idx="4">
                  <c:v>76.472999999999999</c:v>
                </c:pt>
                <c:pt idx="5">
                  <c:v>54.676000000000002</c:v>
                </c:pt>
                <c:pt idx="6">
                  <c:v>40.621000000000002</c:v>
                </c:pt>
                <c:pt idx="7">
                  <c:v>30.332000000000001</c:v>
                </c:pt>
                <c:pt idx="8">
                  <c:v>25.809000000000001</c:v>
                </c:pt>
                <c:pt idx="9">
                  <c:v>25.657</c:v>
                </c:pt>
                <c:pt idx="10">
                  <c:v>66.27599999999984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BE9-4B10-98BD-851073B2F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BE-4F5C-98EE-E0E4824F767A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BE-4F5C-98EE-E0E4824F7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3</xdr:row>
      <xdr:rowOff>0</xdr:rowOff>
    </xdr:to>
    <xdr:graphicFrame macro="">
      <xdr:nvGraphicFramePr>
        <xdr:cNvPr id="6233" name="Chart 1025">
          <a:extLst>
            <a:ext uri="{FF2B5EF4-FFF2-40B4-BE49-F238E27FC236}">
              <a16:creationId xmlns:a16="http://schemas.microsoft.com/office/drawing/2014/main" id="{00000000-0008-0000-0000-00005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10</xdr:col>
      <xdr:colOff>0</xdr:colOff>
      <xdr:row>28</xdr:row>
      <xdr:rowOff>0</xdr:rowOff>
    </xdr:to>
    <xdr:graphicFrame macro="">
      <xdr:nvGraphicFramePr>
        <xdr:cNvPr id="6234" name="Chart 1028">
          <a:extLst>
            <a:ext uri="{FF2B5EF4-FFF2-40B4-BE49-F238E27FC236}">
              <a16:creationId xmlns:a16="http://schemas.microsoft.com/office/drawing/2014/main" id="{00000000-0008-0000-0000-00005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0.47036</cdr:x>
      <cdr:y>0.15338</cdr:y>
    </cdr:from>
    <cdr:to>
      <cdr:x>0.47639</cdr:x>
      <cdr:y>0.21581</cdr:y>
    </cdr:to>
    <cdr:sp macro="" textlink="">
      <cdr:nvSpPr>
        <cdr:cNvPr id="38913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25729" y="683722"/>
          <a:ext cx="41346" cy="2783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0.40796</cdr:x>
      <cdr:y>0.1528</cdr:y>
    </cdr:from>
    <cdr:to>
      <cdr:x>0.44167</cdr:x>
      <cdr:y>0.23718</cdr:y>
    </cdr:to>
    <cdr:sp macro="" textlink="">
      <cdr:nvSpPr>
        <cdr:cNvPr id="1229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797790" y="681136"/>
          <a:ext cx="231160" cy="37613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0.35893</cdr:x>
      <cdr:y>0.21581</cdr:y>
    </cdr:from>
    <cdr:to>
      <cdr:x>0.41667</cdr:x>
      <cdr:y>0.26068</cdr:y>
    </cdr:to>
    <cdr:sp macro="" textlink="">
      <cdr:nvSpPr>
        <cdr:cNvPr id="1229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461542" y="962016"/>
          <a:ext cx="395958" cy="20003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16</xdr:row>
      <xdr:rowOff>0</xdr:rowOff>
    </xdr:to>
    <xdr:graphicFrame macro="">
      <xdr:nvGraphicFramePr>
        <xdr:cNvPr id="1074" name="Chart 1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M31"/>
  <sheetViews>
    <sheetView showGridLines="0" zoomScaleNormal="100" zoomScaleSheetLayoutView="100" workbookViewId="0">
      <selection activeCell="L24" sqref="L24"/>
    </sheetView>
  </sheetViews>
  <sheetFormatPr defaultRowHeight="13.5" customHeight="1"/>
  <cols>
    <col min="1" max="16384" width="9" style="7"/>
  </cols>
  <sheetData>
    <row r="1" spans="1:13" ht="13.5" customHeight="1">
      <c r="A1" s="23" t="s">
        <v>60</v>
      </c>
    </row>
    <row r="7" spans="1:13" ht="13.5" customHeight="1">
      <c r="K7" s="8"/>
    </row>
    <row r="8" spans="1:13" ht="13.5" customHeight="1">
      <c r="K8" s="8"/>
    </row>
    <row r="9" spans="1:13" ht="13.5" customHeight="1">
      <c r="K9" s="8"/>
    </row>
    <row r="10" spans="1:13" ht="13.5" customHeight="1">
      <c r="K10" s="8"/>
    </row>
    <row r="11" spans="1:13" ht="13.5" customHeight="1">
      <c r="K11" s="8"/>
      <c r="M11" s="17"/>
    </row>
    <row r="12" spans="1:13" ht="13.5" customHeight="1">
      <c r="K12" s="8"/>
      <c r="M12" s="17"/>
    </row>
    <row r="13" spans="1:13" ht="13.5" customHeight="1">
      <c r="K13" s="8"/>
      <c r="M13" s="17"/>
    </row>
    <row r="14" spans="1:13" ht="13.5" customHeight="1">
      <c r="K14" s="8"/>
      <c r="M14" s="17"/>
    </row>
    <row r="15" spans="1:13" ht="13.5" customHeight="1">
      <c r="K15" s="8"/>
      <c r="M15" s="17"/>
    </row>
    <row r="16" spans="1:13" ht="13.5" customHeight="1">
      <c r="K16" s="8"/>
      <c r="M16" s="17"/>
    </row>
    <row r="17" spans="2:13" ht="13.5" customHeight="1">
      <c r="K17" s="15"/>
      <c r="M17" s="17"/>
    </row>
    <row r="18" spans="2:13" ht="13.5" customHeight="1">
      <c r="K18" s="8"/>
      <c r="M18" s="17"/>
    </row>
    <row r="19" spans="2:13" ht="13.5" customHeight="1">
      <c r="M19" s="17"/>
    </row>
    <row r="20" spans="2:13" ht="13.5" customHeight="1">
      <c r="M20" s="17"/>
    </row>
    <row r="21" spans="2:13" ht="13.5" customHeight="1">
      <c r="M21" s="17"/>
    </row>
    <row r="22" spans="2:13" ht="13.5" customHeight="1">
      <c r="M22" s="17"/>
    </row>
    <row r="30" spans="2:13" ht="13.5" customHeight="1">
      <c r="B30" s="22" t="s">
        <v>61</v>
      </c>
      <c r="C30" s="2"/>
    </row>
    <row r="31" spans="2:13" ht="13.5" customHeight="1">
      <c r="B31" s="7" t="s">
        <v>57</v>
      </c>
    </row>
  </sheetData>
  <phoneticPr fontId="2"/>
  <printOptions gridLinesSet="0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9"/>
  <sheetViews>
    <sheetView showGridLines="0" tabSelected="1" zoomScale="85" zoomScaleNormal="85" zoomScaleSheetLayoutView="100" workbookViewId="0">
      <selection activeCell="K13" sqref="K13"/>
    </sheetView>
  </sheetViews>
  <sheetFormatPr defaultRowHeight="17.100000000000001" customHeight="1"/>
  <cols>
    <col min="1" max="1" width="9" style="7"/>
    <col min="2" max="2" width="11.5" style="7" customWidth="1"/>
    <col min="3" max="3" width="11.875" style="7" customWidth="1"/>
    <col min="4" max="4" width="9" style="7"/>
    <col min="5" max="5" width="12.125" style="7" bestFit="1" customWidth="1"/>
    <col min="6" max="16384" width="9" style="7"/>
  </cols>
  <sheetData>
    <row r="1" spans="2:8" ht="13.5" customHeight="1">
      <c r="B1" s="6" t="s">
        <v>60</v>
      </c>
    </row>
    <row r="2" spans="2:8" ht="13.5" customHeight="1"/>
    <row r="3" spans="2:8" ht="17.100000000000001" customHeight="1">
      <c r="B3" s="1"/>
      <c r="C3" s="3" t="s">
        <v>1</v>
      </c>
      <c r="D3" s="11"/>
      <c r="E3" s="11"/>
      <c r="F3" s="11"/>
      <c r="G3" s="11"/>
      <c r="H3" s="11"/>
    </row>
    <row r="4" spans="2:8" ht="17.100000000000001" customHeight="1">
      <c r="B4" s="4" t="s">
        <v>2</v>
      </c>
      <c r="C4" s="5" t="s">
        <v>3</v>
      </c>
      <c r="D4" s="12"/>
      <c r="E4" s="16" t="s">
        <v>56</v>
      </c>
      <c r="F4" s="12"/>
      <c r="G4" s="12"/>
      <c r="H4" s="12"/>
    </row>
    <row r="5" spans="2:8" ht="17.100000000000001" customHeight="1">
      <c r="B5" s="4" t="s">
        <v>58</v>
      </c>
      <c r="C5" s="14">
        <f>I23</f>
        <v>389.30099999999999</v>
      </c>
      <c r="D5" s="10"/>
      <c r="E5" s="25">
        <f t="shared" ref="E5:E16" si="0">C5/$C$16</f>
        <v>0.29194100901992664</v>
      </c>
      <c r="F5" s="15"/>
      <c r="G5" s="10"/>
      <c r="H5" s="10"/>
    </row>
    <row r="6" spans="2:8" ht="17.100000000000001" customHeight="1">
      <c r="B6" s="4" t="s">
        <v>16</v>
      </c>
      <c r="C6" s="14">
        <f>I24</f>
        <v>369.90199999999999</v>
      </c>
      <c r="D6" s="10"/>
      <c r="E6" s="25">
        <f t="shared" si="0"/>
        <v>0.27739349017466919</v>
      </c>
      <c r="F6" s="15"/>
      <c r="G6" s="10"/>
      <c r="H6" s="10"/>
    </row>
    <row r="7" spans="2:8" ht="17.100000000000001" customHeight="1">
      <c r="B7" s="4" t="s">
        <v>0</v>
      </c>
      <c r="C7" s="14">
        <f t="shared" ref="C7:C14" si="1">I25</f>
        <v>171.12</v>
      </c>
      <c r="D7" s="10"/>
      <c r="E7" s="25">
        <f t="shared" si="0"/>
        <v>0.12832472935720651</v>
      </c>
      <c r="F7" s="15"/>
      <c r="G7" s="10"/>
      <c r="H7" s="10"/>
    </row>
    <row r="8" spans="2:8" ht="17.100000000000001" customHeight="1">
      <c r="B8" s="4" t="s">
        <v>17</v>
      </c>
      <c r="C8" s="14">
        <f t="shared" si="1"/>
        <v>83.325000000000003</v>
      </c>
      <c r="D8" s="10"/>
      <c r="E8" s="25">
        <f t="shared" si="0"/>
        <v>6.24863141286187E-2</v>
      </c>
      <c r="F8" s="15"/>
      <c r="G8" s="10"/>
      <c r="H8" s="10"/>
    </row>
    <row r="9" spans="2:8" ht="17.100000000000001" customHeight="1">
      <c r="B9" s="4" t="s">
        <v>18</v>
      </c>
      <c r="C9" s="14">
        <f t="shared" si="1"/>
        <v>76.472999999999999</v>
      </c>
      <c r="D9" s="10"/>
      <c r="E9" s="25">
        <f t="shared" si="0"/>
        <v>5.7347925596853977E-2</v>
      </c>
      <c r="F9" s="15"/>
      <c r="G9" s="10"/>
      <c r="H9" s="10"/>
    </row>
    <row r="10" spans="2:8" ht="17.100000000000001" customHeight="1">
      <c r="B10" s="4" t="s">
        <v>54</v>
      </c>
      <c r="C10" s="14">
        <f t="shared" si="1"/>
        <v>54.676000000000002</v>
      </c>
      <c r="D10" s="10"/>
      <c r="E10" s="25">
        <f t="shared" si="0"/>
        <v>4.1002120747631036E-2</v>
      </c>
      <c r="F10" s="15"/>
      <c r="G10" s="26">
        <f>SUM(E5:E10)</f>
        <v>0.85849558902490608</v>
      </c>
      <c r="H10" s="10"/>
    </row>
    <row r="11" spans="2:8" ht="17.100000000000001" customHeight="1">
      <c r="B11" s="4" t="s">
        <v>19</v>
      </c>
      <c r="C11" s="14">
        <f t="shared" si="1"/>
        <v>40.621000000000002</v>
      </c>
      <c r="D11" s="10"/>
      <c r="E11" s="25">
        <f t="shared" si="0"/>
        <v>3.0462125007124155E-2</v>
      </c>
      <c r="F11" s="15"/>
      <c r="G11" s="10"/>
      <c r="H11" s="10"/>
    </row>
    <row r="12" spans="2:8" ht="17.100000000000001" customHeight="1">
      <c r="B12" s="4" t="s">
        <v>4</v>
      </c>
      <c r="C12" s="14">
        <f t="shared" si="1"/>
        <v>30.332000000000001</v>
      </c>
      <c r="D12" s="10"/>
      <c r="E12" s="25">
        <f t="shared" si="0"/>
        <v>2.274629319111026E-2</v>
      </c>
      <c r="F12" s="15"/>
      <c r="G12" s="10"/>
      <c r="H12" s="10"/>
    </row>
    <row r="13" spans="2:8" ht="17.100000000000001" customHeight="1">
      <c r="B13" s="4" t="s">
        <v>55</v>
      </c>
      <c r="C13" s="14">
        <f t="shared" si="1"/>
        <v>25.809000000000001</v>
      </c>
      <c r="D13" s="10"/>
      <c r="E13" s="25">
        <f t="shared" si="0"/>
        <v>1.9354446820828323E-2</v>
      </c>
      <c r="F13" s="15"/>
      <c r="G13" s="10"/>
      <c r="H13" s="10"/>
    </row>
    <row r="14" spans="2:8" ht="17.100000000000001" customHeight="1">
      <c r="B14" s="4" t="s">
        <v>5</v>
      </c>
      <c r="C14" s="14">
        <f t="shared" si="1"/>
        <v>25.657</v>
      </c>
      <c r="D14" s="10"/>
      <c r="E14" s="25">
        <f t="shared" si="0"/>
        <v>1.924046038521416E-2</v>
      </c>
      <c r="F14" s="15"/>
      <c r="G14" s="10"/>
      <c r="H14" s="10"/>
    </row>
    <row r="15" spans="2:8" ht="17.100000000000001" customHeight="1">
      <c r="B15" s="4" t="s">
        <v>20</v>
      </c>
      <c r="C15" s="14">
        <f>C16-SUM(C5:C14)</f>
        <v>66.27599999999984</v>
      </c>
      <c r="D15" s="10"/>
      <c r="E15" s="25">
        <f t="shared" si="0"/>
        <v>4.9701085570816955E-2</v>
      </c>
      <c r="F15" s="15"/>
      <c r="G15" s="10"/>
      <c r="H15" s="10"/>
    </row>
    <row r="16" spans="2:8" ht="17.100000000000001" customHeight="1">
      <c r="B16" s="4" t="s">
        <v>6</v>
      </c>
      <c r="C16" s="14">
        <f>I22</f>
        <v>1333.492</v>
      </c>
      <c r="D16" s="10"/>
      <c r="E16" s="25">
        <f t="shared" si="0"/>
        <v>1</v>
      </c>
      <c r="F16" s="15"/>
      <c r="G16" s="10"/>
      <c r="H16" s="10"/>
    </row>
    <row r="17" spans="1:9" ht="17.100000000000001" customHeight="1">
      <c r="B17" s="9"/>
      <c r="C17" s="10"/>
      <c r="D17" s="10"/>
      <c r="E17" s="10"/>
      <c r="F17" s="10"/>
      <c r="G17" s="10"/>
      <c r="H17" s="10"/>
    </row>
    <row r="18" spans="1:9" ht="17.100000000000001" customHeight="1">
      <c r="B18" s="22" t="s">
        <v>61</v>
      </c>
    </row>
    <row r="19" spans="1:9" ht="17.100000000000001" customHeight="1">
      <c r="B19" s="7" t="s">
        <v>57</v>
      </c>
      <c r="C19" s="13"/>
      <c r="D19" s="13"/>
      <c r="E19" s="13"/>
      <c r="F19" s="13"/>
      <c r="G19" s="13"/>
      <c r="H19" s="13"/>
    </row>
    <row r="21" spans="1:9" ht="17.100000000000001" customHeight="1">
      <c r="C21" s="7">
        <v>-1</v>
      </c>
      <c r="I21" s="7">
        <v>2015</v>
      </c>
    </row>
    <row r="22" spans="1:9" s="21" customFormat="1" ht="17.100000000000001" customHeight="1">
      <c r="A22" s="18"/>
      <c r="B22" s="18"/>
      <c r="C22" s="19"/>
      <c r="D22" s="20"/>
      <c r="H22" s="21" t="s">
        <v>22</v>
      </c>
      <c r="I22" s="21">
        <f>AB36</f>
        <v>1333.492</v>
      </c>
    </row>
    <row r="23" spans="1:9" s="21" customFormat="1" ht="17.100000000000001" customHeight="1">
      <c r="A23" s="18"/>
      <c r="B23" s="18"/>
      <c r="C23" s="19"/>
      <c r="D23" s="20"/>
      <c r="H23" s="21" t="s">
        <v>11</v>
      </c>
      <c r="I23" s="21">
        <f t="shared" ref="I23:I32" si="2">AB37</f>
        <v>389.30099999999999</v>
      </c>
    </row>
    <row r="24" spans="1:9" s="21" customFormat="1" ht="17.100000000000001" customHeight="1">
      <c r="A24" s="18"/>
      <c r="B24" s="18"/>
      <c r="C24" s="19"/>
      <c r="D24" s="20"/>
      <c r="H24" s="21" t="s">
        <v>21</v>
      </c>
      <c r="I24" s="21">
        <f t="shared" si="2"/>
        <v>369.90199999999999</v>
      </c>
    </row>
    <row r="25" spans="1:9" s="21" customFormat="1" ht="17.100000000000001" customHeight="1">
      <c r="A25" s="18"/>
      <c r="B25" s="18"/>
      <c r="C25" s="19"/>
      <c r="D25" s="20"/>
      <c r="H25" s="21" t="s">
        <v>8</v>
      </c>
      <c r="I25" s="21">
        <f t="shared" si="2"/>
        <v>171.12</v>
      </c>
    </row>
    <row r="26" spans="1:9" s="21" customFormat="1" ht="17.100000000000001" customHeight="1">
      <c r="A26" s="18"/>
      <c r="B26" s="18"/>
      <c r="C26" s="19"/>
      <c r="D26" s="20"/>
      <c r="H26" s="21" t="s">
        <v>12</v>
      </c>
      <c r="I26" s="21">
        <f t="shared" si="2"/>
        <v>83.325000000000003</v>
      </c>
    </row>
    <row r="27" spans="1:9" s="21" customFormat="1" ht="17.100000000000001" customHeight="1">
      <c r="A27" s="18"/>
      <c r="B27" s="18"/>
      <c r="C27" s="19"/>
      <c r="D27" s="20"/>
      <c r="H27" s="21" t="s">
        <v>13</v>
      </c>
      <c r="I27" s="21">
        <f t="shared" si="2"/>
        <v>76.472999999999999</v>
      </c>
    </row>
    <row r="28" spans="1:9" s="21" customFormat="1" ht="17.100000000000001" customHeight="1">
      <c r="A28" s="18"/>
      <c r="B28" s="18"/>
      <c r="C28" s="19"/>
      <c r="D28" s="20"/>
      <c r="H28" s="21" t="s">
        <v>7</v>
      </c>
      <c r="I28" s="21">
        <f t="shared" si="2"/>
        <v>54.676000000000002</v>
      </c>
    </row>
    <row r="29" spans="1:9" s="21" customFormat="1" ht="17.100000000000001" customHeight="1">
      <c r="A29" s="18"/>
      <c r="B29" s="18"/>
      <c r="C29" s="19"/>
      <c r="D29" s="20"/>
      <c r="H29" s="21" t="s">
        <v>14</v>
      </c>
      <c r="I29" s="21">
        <f t="shared" si="2"/>
        <v>40.621000000000002</v>
      </c>
    </row>
    <row r="30" spans="1:9" s="21" customFormat="1" ht="17.100000000000001" customHeight="1">
      <c r="A30" s="18"/>
      <c r="B30" s="18"/>
      <c r="C30" s="19"/>
      <c r="D30" s="20"/>
      <c r="H30" s="21" t="s">
        <v>10</v>
      </c>
      <c r="I30" s="21">
        <f t="shared" si="2"/>
        <v>30.332000000000001</v>
      </c>
    </row>
    <row r="31" spans="1:9" s="21" customFormat="1" ht="17.100000000000001" customHeight="1">
      <c r="A31" s="18"/>
      <c r="B31" s="18"/>
      <c r="C31" s="19"/>
      <c r="D31" s="20"/>
      <c r="H31" s="21" t="s">
        <v>24</v>
      </c>
      <c r="I31" s="21">
        <f t="shared" si="2"/>
        <v>25.809000000000001</v>
      </c>
    </row>
    <row r="32" spans="1:9" s="21" customFormat="1" ht="17.100000000000001" customHeight="1">
      <c r="A32" s="18"/>
      <c r="B32" s="18"/>
      <c r="C32" s="19"/>
      <c r="D32" s="20"/>
      <c r="H32" s="21" t="s">
        <v>9</v>
      </c>
      <c r="I32" s="21">
        <f t="shared" si="2"/>
        <v>25.657</v>
      </c>
    </row>
    <row r="33" spans="1:29" s="21" customFormat="1" ht="17.100000000000001" customHeight="1">
      <c r="C33" s="19"/>
      <c r="D33" s="20"/>
      <c r="H33" s="21" t="s">
        <v>20</v>
      </c>
    </row>
    <row r="34" spans="1:29" s="21" customFormat="1" ht="17.100000000000001" customHeight="1"/>
    <row r="35" spans="1:29" s="24" customFormat="1" ht="13.5">
      <c r="B35" s="24" t="s">
        <v>27</v>
      </c>
      <c r="C35" s="24" t="s">
        <v>28</v>
      </c>
      <c r="D35" s="24" t="s">
        <v>29</v>
      </c>
      <c r="E35" s="24" t="s">
        <v>30</v>
      </c>
      <c r="F35" s="24" t="s">
        <v>31</v>
      </c>
      <c r="G35" s="24" t="s">
        <v>32</v>
      </c>
      <c r="H35" s="24" t="s">
        <v>33</v>
      </c>
      <c r="I35" s="24" t="s">
        <v>34</v>
      </c>
      <c r="J35" s="24" t="s">
        <v>35</v>
      </c>
      <c r="K35" s="24" t="s">
        <v>36</v>
      </c>
      <c r="L35" s="24" t="s">
        <v>37</v>
      </c>
      <c r="M35" s="24" t="s">
        <v>38</v>
      </c>
      <c r="N35" s="24" t="s">
        <v>39</v>
      </c>
      <c r="O35" s="24" t="s">
        <v>40</v>
      </c>
      <c r="P35" s="24" t="s">
        <v>41</v>
      </c>
      <c r="Q35" s="24" t="s">
        <v>42</v>
      </c>
      <c r="R35" s="24" t="s">
        <v>43</v>
      </c>
      <c r="S35" s="24" t="s">
        <v>44</v>
      </c>
      <c r="T35" s="24" t="s">
        <v>45</v>
      </c>
      <c r="U35" s="24" t="s">
        <v>46</v>
      </c>
      <c r="V35" s="24" t="s">
        <v>47</v>
      </c>
      <c r="W35" s="24" t="s">
        <v>48</v>
      </c>
      <c r="X35" s="24" t="s">
        <v>49</v>
      </c>
      <c r="Y35" s="24" t="s">
        <v>50</v>
      </c>
      <c r="Z35" s="24" t="s">
        <v>51</v>
      </c>
      <c r="AA35" s="24" t="s">
        <v>52</v>
      </c>
      <c r="AB35" s="24" t="s">
        <v>53</v>
      </c>
      <c r="AC35" s="24" t="s">
        <v>59</v>
      </c>
    </row>
    <row r="36" spans="1:29" ht="17.100000000000001" customHeight="1">
      <c r="A36" s="7" t="s">
        <v>23</v>
      </c>
      <c r="B36" s="7">
        <v>520.99400000000003</v>
      </c>
      <c r="C36" s="7">
        <v>506.67500000000001</v>
      </c>
      <c r="D36" s="7">
        <v>498.65199999999999</v>
      </c>
      <c r="E36" s="7">
        <v>450.38099999999997</v>
      </c>
      <c r="F36" s="7">
        <v>456.70600000000002</v>
      </c>
      <c r="G36" s="7">
        <v>504.149</v>
      </c>
      <c r="H36" s="7">
        <v>525.12599999999998</v>
      </c>
      <c r="I36" s="7">
        <v>550.89800000000002</v>
      </c>
      <c r="J36" s="7">
        <v>557.94000000000005</v>
      </c>
      <c r="K36" s="7">
        <v>553.93899999999996</v>
      </c>
      <c r="L36" s="7">
        <v>624.39499999999998</v>
      </c>
      <c r="M36" s="7">
        <v>678.45100000000002</v>
      </c>
      <c r="N36" s="7">
        <v>667.04399999999998</v>
      </c>
      <c r="O36" s="7">
        <v>724.904</v>
      </c>
      <c r="P36" s="7">
        <v>762.57500000000005</v>
      </c>
      <c r="Q36" s="7">
        <v>819.13599999999997</v>
      </c>
      <c r="R36" s="7">
        <v>892.30600000000004</v>
      </c>
      <c r="S36" s="7">
        <v>928.59500000000003</v>
      </c>
      <c r="T36" s="7">
        <v>933.46299999999997</v>
      </c>
      <c r="U36" s="7">
        <v>930.18</v>
      </c>
      <c r="V36" s="7">
        <v>1071.2439999999999</v>
      </c>
      <c r="W36" s="7">
        <v>1180.153</v>
      </c>
      <c r="X36" s="7">
        <v>1278.4839999999999</v>
      </c>
      <c r="Y36" s="7">
        <v>1364.0820000000001</v>
      </c>
      <c r="Z36" s="7">
        <v>1369.3320000000001</v>
      </c>
      <c r="AA36" s="7">
        <v>1308.1099999999999</v>
      </c>
      <c r="AB36" s="7">
        <v>1333.492</v>
      </c>
      <c r="AC36" s="8">
        <f>AB36/$AB$36</f>
        <v>1</v>
      </c>
    </row>
    <row r="37" spans="1:29" ht="17.100000000000001" customHeight="1">
      <c r="A37" s="7" t="s">
        <v>11</v>
      </c>
      <c r="B37" s="7">
        <v>103.396</v>
      </c>
      <c r="C37" s="7">
        <v>120.18300000000001</v>
      </c>
      <c r="D37" s="7">
        <v>126.242</v>
      </c>
      <c r="E37" s="7">
        <v>131.75200000000001</v>
      </c>
      <c r="F37" s="7">
        <v>131.20099999999999</v>
      </c>
      <c r="G37" s="7">
        <v>136.702</v>
      </c>
      <c r="H37" s="7">
        <v>140.85599999999999</v>
      </c>
      <c r="I37" s="7">
        <v>157.55699999999999</v>
      </c>
      <c r="J37" s="7">
        <v>166.79599999999999</v>
      </c>
      <c r="K37" s="7">
        <v>171.86099999999999</v>
      </c>
      <c r="L37" s="7">
        <v>186.96199999999999</v>
      </c>
      <c r="M37" s="7">
        <v>192.178</v>
      </c>
      <c r="N37" s="7">
        <v>204.334</v>
      </c>
      <c r="O37" s="7">
        <v>208.75</v>
      </c>
      <c r="P37" s="7">
        <v>219.34299999999999</v>
      </c>
      <c r="Q37" s="7">
        <v>232.33</v>
      </c>
      <c r="R37" s="7">
        <v>232.465</v>
      </c>
      <c r="S37" s="7">
        <v>244.39</v>
      </c>
      <c r="T37" s="7">
        <v>252.18899999999999</v>
      </c>
      <c r="U37" s="7">
        <v>261.74700000000001</v>
      </c>
      <c r="V37" s="7">
        <v>292.61700000000002</v>
      </c>
      <c r="W37" s="7">
        <v>284.51</v>
      </c>
      <c r="X37" s="7">
        <v>301.51600000000002</v>
      </c>
      <c r="Y37" s="7">
        <v>336.19600000000003</v>
      </c>
      <c r="Z37" s="7">
        <v>375.04399999999998</v>
      </c>
      <c r="AA37" s="7">
        <v>392.34800000000001</v>
      </c>
      <c r="AB37" s="7">
        <v>389.30099999999999</v>
      </c>
      <c r="AC37" s="8">
        <f t="shared" ref="AC37:AC49" si="3">AB37/$AB$36</f>
        <v>0.29194100901992664</v>
      </c>
    </row>
    <row r="38" spans="1:29" ht="17.100000000000001" customHeight="1">
      <c r="A38" s="7" t="s">
        <v>21</v>
      </c>
      <c r="B38" s="7">
        <v>4.66</v>
      </c>
      <c r="C38" s="7">
        <v>7.242</v>
      </c>
      <c r="D38" s="7">
        <v>15.407</v>
      </c>
      <c r="E38" s="7">
        <v>16.878</v>
      </c>
      <c r="F38" s="7">
        <v>20.213999999999999</v>
      </c>
      <c r="G38" s="7">
        <v>31.308</v>
      </c>
      <c r="H38" s="7">
        <v>36.369999999999997</v>
      </c>
      <c r="I38" s="7">
        <v>41.713999999999999</v>
      </c>
      <c r="J38" s="7">
        <v>47.6</v>
      </c>
      <c r="K38" s="7">
        <v>55.75</v>
      </c>
      <c r="L38" s="7">
        <v>56.796999999999997</v>
      </c>
      <c r="M38" s="7">
        <v>66.343999999999994</v>
      </c>
      <c r="N38" s="7">
        <v>72.980999999999995</v>
      </c>
      <c r="O38" s="7">
        <v>87.888000000000005</v>
      </c>
      <c r="P38" s="7">
        <v>105.121</v>
      </c>
      <c r="Q38" s="7">
        <v>128.608</v>
      </c>
      <c r="R38" s="7">
        <v>183.18799999999999</v>
      </c>
      <c r="S38" s="7">
        <v>194.88499999999999</v>
      </c>
      <c r="T38" s="7">
        <v>199.947</v>
      </c>
      <c r="U38" s="7">
        <v>233.43100000000001</v>
      </c>
      <c r="V38" s="7">
        <v>265</v>
      </c>
      <c r="W38" s="7">
        <v>353.39800000000002</v>
      </c>
      <c r="X38" s="7">
        <v>388.13799999999998</v>
      </c>
      <c r="Y38" s="7">
        <v>426.35399999999998</v>
      </c>
      <c r="Z38" s="7">
        <v>409.20499999999998</v>
      </c>
      <c r="AA38" s="7">
        <v>366.70800000000003</v>
      </c>
      <c r="AB38" s="7">
        <v>369.90199999999999</v>
      </c>
      <c r="AC38" s="8">
        <f t="shared" si="3"/>
        <v>0.27739349017466919</v>
      </c>
    </row>
    <row r="39" spans="1:29" ht="17.100000000000001" customHeight="1">
      <c r="A39" s="7" t="s">
        <v>8</v>
      </c>
      <c r="B39" s="7">
        <v>59.185000000000002</v>
      </c>
      <c r="C39" s="7">
        <v>40.381</v>
      </c>
      <c r="D39" s="7">
        <v>43.396000000000001</v>
      </c>
      <c r="E39" s="7">
        <v>27.202000000000002</v>
      </c>
      <c r="F39" s="7">
        <v>23.332000000000001</v>
      </c>
      <c r="G39" s="7">
        <v>28.434000000000001</v>
      </c>
      <c r="H39" s="7">
        <v>27.4</v>
      </c>
      <c r="I39" s="7">
        <v>24.376000000000001</v>
      </c>
      <c r="J39" s="7">
        <v>25.661999999999999</v>
      </c>
      <c r="K39" s="7">
        <v>29.312999999999999</v>
      </c>
      <c r="L39" s="7">
        <v>38.329000000000001</v>
      </c>
      <c r="M39" s="7">
        <v>42.798000000000002</v>
      </c>
      <c r="N39" s="7">
        <v>44.28</v>
      </c>
      <c r="O39" s="7">
        <v>55.942</v>
      </c>
      <c r="P39" s="7">
        <v>68.930999999999997</v>
      </c>
      <c r="Q39" s="7">
        <v>86.558000000000007</v>
      </c>
      <c r="R39" s="7">
        <v>91.93</v>
      </c>
      <c r="S39" s="7">
        <v>98.638000000000005</v>
      </c>
      <c r="T39" s="7">
        <v>98.119</v>
      </c>
      <c r="U39" s="7">
        <v>106.44499999999999</v>
      </c>
      <c r="V39" s="7">
        <v>132.80099999999999</v>
      </c>
      <c r="W39" s="7">
        <v>124.593</v>
      </c>
      <c r="X39" s="7">
        <v>131.69</v>
      </c>
      <c r="Y39" s="7">
        <v>140.75399999999999</v>
      </c>
      <c r="Z39" s="7">
        <v>155.50399999999999</v>
      </c>
      <c r="AA39" s="7">
        <v>155.24100000000001</v>
      </c>
      <c r="AB39" s="7">
        <v>171.12</v>
      </c>
      <c r="AC39" s="8">
        <f t="shared" si="3"/>
        <v>0.12832472935720651</v>
      </c>
    </row>
    <row r="40" spans="1:29" ht="17.100000000000001" customHeight="1">
      <c r="A40" s="7" t="s">
        <v>12</v>
      </c>
      <c r="B40" s="7">
        <v>13.505000000000001</v>
      </c>
      <c r="C40" s="7">
        <v>16.379000000000001</v>
      </c>
      <c r="D40" s="7">
        <v>14.614000000000001</v>
      </c>
      <c r="E40" s="7">
        <v>17.616</v>
      </c>
      <c r="F40" s="7">
        <v>18.437000000000001</v>
      </c>
      <c r="G40" s="7">
        <v>18.274000000000001</v>
      </c>
      <c r="H40" s="7">
        <v>24.780999999999999</v>
      </c>
      <c r="I40" s="7">
        <v>27.58</v>
      </c>
      <c r="J40" s="7">
        <v>30.061</v>
      </c>
      <c r="K40" s="7">
        <v>29.931999999999999</v>
      </c>
      <c r="L40" s="7">
        <v>35.390999999999998</v>
      </c>
      <c r="M40" s="7">
        <v>38.868000000000002</v>
      </c>
      <c r="N40" s="7">
        <v>36.51</v>
      </c>
      <c r="O40" s="7">
        <v>45.643999999999998</v>
      </c>
      <c r="P40" s="7">
        <v>50.902000000000001</v>
      </c>
      <c r="Q40" s="7">
        <v>53.606999999999999</v>
      </c>
      <c r="R40" s="7">
        <v>61.968000000000004</v>
      </c>
      <c r="S40" s="7">
        <v>64.575000000000003</v>
      </c>
      <c r="T40" s="7">
        <v>67.760999999999996</v>
      </c>
      <c r="U40" s="7">
        <v>66.756</v>
      </c>
      <c r="V40" s="7">
        <v>68.147999999999996</v>
      </c>
      <c r="W40" s="7">
        <v>79.272999999999996</v>
      </c>
      <c r="X40" s="7">
        <v>83.295000000000002</v>
      </c>
      <c r="Y40" s="7">
        <v>78.453000000000003</v>
      </c>
      <c r="Z40" s="7">
        <v>81.19</v>
      </c>
      <c r="AA40" s="7">
        <v>77.81</v>
      </c>
      <c r="AB40" s="7">
        <v>83.325000000000003</v>
      </c>
      <c r="AC40" s="8">
        <f t="shared" si="3"/>
        <v>6.24863141286187E-2</v>
      </c>
    </row>
    <row r="41" spans="1:29" ht="17.100000000000001" customHeight="1">
      <c r="A41" s="7" t="s">
        <v>13</v>
      </c>
      <c r="B41" s="7">
        <v>49.9</v>
      </c>
      <c r="C41" s="7">
        <v>47.356999999999999</v>
      </c>
      <c r="D41" s="7">
        <v>52.058999999999997</v>
      </c>
      <c r="E41" s="7">
        <v>51.710999999999999</v>
      </c>
      <c r="F41" s="7">
        <v>54.838000000000001</v>
      </c>
      <c r="G41" s="7">
        <v>59.676000000000002</v>
      </c>
      <c r="H41" s="7">
        <v>60.223999999999997</v>
      </c>
      <c r="I41" s="7">
        <v>64.2</v>
      </c>
      <c r="J41" s="7">
        <v>61.3</v>
      </c>
      <c r="K41" s="7">
        <v>66.234999999999999</v>
      </c>
      <c r="L41" s="7">
        <v>69.91</v>
      </c>
      <c r="M41" s="7">
        <v>69.209999999999994</v>
      </c>
      <c r="N41" s="7">
        <v>69.230999999999995</v>
      </c>
      <c r="O41" s="7">
        <v>71.531000000000006</v>
      </c>
      <c r="P41" s="7">
        <v>67.945999999999998</v>
      </c>
      <c r="Q41" s="7">
        <v>71.441999999999993</v>
      </c>
      <c r="R41" s="7">
        <v>68.747</v>
      </c>
      <c r="S41" s="7">
        <v>66.962999999999994</v>
      </c>
      <c r="T41" s="7">
        <v>57.890999999999998</v>
      </c>
      <c r="U41" s="7">
        <v>51.976999999999997</v>
      </c>
      <c r="V41" s="7">
        <v>67.23</v>
      </c>
      <c r="W41" s="7">
        <v>68.807000000000002</v>
      </c>
      <c r="X41" s="7">
        <v>76.009</v>
      </c>
      <c r="Y41" s="7">
        <v>74.564999999999998</v>
      </c>
      <c r="Z41" s="7">
        <v>69.028999999999996</v>
      </c>
      <c r="AA41" s="7">
        <v>75.498999999999995</v>
      </c>
      <c r="AB41" s="7">
        <v>76.472999999999999</v>
      </c>
      <c r="AC41" s="8">
        <f t="shared" si="3"/>
        <v>5.7347925596853977E-2</v>
      </c>
    </row>
    <row r="42" spans="1:29" ht="17.100000000000001" customHeight="1">
      <c r="A42" s="7" t="s">
        <v>7</v>
      </c>
      <c r="B42" s="7">
        <v>95.981999999999999</v>
      </c>
      <c r="C42" s="7">
        <v>98.853999999999999</v>
      </c>
      <c r="D42" s="7">
        <v>93.001000000000005</v>
      </c>
      <c r="E42" s="7">
        <v>67.602000000000004</v>
      </c>
      <c r="F42" s="7">
        <v>64.736000000000004</v>
      </c>
      <c r="G42" s="7">
        <v>80.328999999999994</v>
      </c>
      <c r="H42" s="7">
        <v>82.075999999999993</v>
      </c>
      <c r="I42" s="7">
        <v>75.790000000000006</v>
      </c>
      <c r="J42" s="7">
        <v>72.391000000000005</v>
      </c>
      <c r="K42" s="7">
        <v>53.048000000000002</v>
      </c>
      <c r="L42" s="7">
        <v>53.061</v>
      </c>
      <c r="M42" s="7">
        <v>44.149000000000001</v>
      </c>
      <c r="N42" s="7">
        <v>35.927</v>
      </c>
      <c r="O42" s="7">
        <v>39.015999999999998</v>
      </c>
      <c r="P42" s="7">
        <v>43.542999999999999</v>
      </c>
      <c r="Q42" s="7">
        <v>45.305999999999997</v>
      </c>
      <c r="R42" s="7">
        <v>45.039000000000001</v>
      </c>
      <c r="S42" s="7">
        <v>53.673000000000002</v>
      </c>
      <c r="T42" s="7">
        <v>73.953000000000003</v>
      </c>
      <c r="U42" s="7">
        <v>53.612000000000002</v>
      </c>
      <c r="V42" s="7">
        <v>74.132000000000005</v>
      </c>
      <c r="W42" s="7">
        <v>97.302999999999997</v>
      </c>
      <c r="X42" s="7">
        <v>115.089</v>
      </c>
      <c r="Y42" s="7">
        <v>106.745</v>
      </c>
      <c r="Z42" s="7">
        <v>88.228999999999999</v>
      </c>
      <c r="AA42" s="7">
        <v>67.093000000000004</v>
      </c>
      <c r="AB42" s="7">
        <v>54.676000000000002</v>
      </c>
      <c r="AC42" s="8">
        <f t="shared" si="3"/>
        <v>4.1002120747631036E-2</v>
      </c>
    </row>
    <row r="43" spans="1:29" ht="17.100000000000001" customHeight="1">
      <c r="A43" s="7" t="s">
        <v>14</v>
      </c>
      <c r="B43" s="7">
        <v>3.6059999999999999</v>
      </c>
      <c r="C43" s="7">
        <v>3.2970000000000002</v>
      </c>
      <c r="D43" s="7">
        <v>3.1720000000000002</v>
      </c>
      <c r="E43" s="7">
        <v>3.2890000000000001</v>
      </c>
      <c r="F43" s="7">
        <v>2.5619999999999998</v>
      </c>
      <c r="G43" s="7">
        <v>3.3610000000000002</v>
      </c>
      <c r="H43" s="7">
        <v>3.2480000000000002</v>
      </c>
      <c r="I43" s="7">
        <v>4.2270000000000003</v>
      </c>
      <c r="J43" s="7">
        <v>8.51</v>
      </c>
      <c r="K43" s="7">
        <v>7.2809999999999997</v>
      </c>
      <c r="L43" s="7">
        <v>9.5920000000000005</v>
      </c>
      <c r="M43" s="7">
        <v>16.689</v>
      </c>
      <c r="N43" s="7">
        <v>8.6039999999999992</v>
      </c>
      <c r="O43" s="7">
        <v>7.3289999999999997</v>
      </c>
      <c r="P43" s="7">
        <v>9.3260000000000005</v>
      </c>
      <c r="Q43" s="7">
        <v>7.4560000000000004</v>
      </c>
      <c r="R43" s="7">
        <v>8.9350000000000005</v>
      </c>
      <c r="S43" s="7">
        <v>11.919</v>
      </c>
      <c r="T43" s="7">
        <v>7.5490000000000004</v>
      </c>
      <c r="U43" s="7">
        <v>4.7439999999999998</v>
      </c>
      <c r="V43" s="7">
        <v>5.8769999999999998</v>
      </c>
      <c r="W43" s="7">
        <v>12.605</v>
      </c>
      <c r="X43" s="7">
        <v>18.37</v>
      </c>
      <c r="Y43" s="7">
        <v>27.009</v>
      </c>
      <c r="Z43" s="7">
        <v>31.256</v>
      </c>
      <c r="AA43" s="7">
        <v>36.594000000000001</v>
      </c>
      <c r="AB43" s="7">
        <v>40.621000000000002</v>
      </c>
      <c r="AC43" s="8">
        <f t="shared" si="3"/>
        <v>3.0462125007124155E-2</v>
      </c>
    </row>
    <row r="44" spans="1:29" ht="17.100000000000001" customHeight="1">
      <c r="A44" s="7" t="s">
        <v>10</v>
      </c>
      <c r="B44" s="7">
        <v>31.009</v>
      </c>
      <c r="C44" s="7">
        <v>34.113</v>
      </c>
      <c r="D44" s="7">
        <v>28.173999999999999</v>
      </c>
      <c r="E44" s="7">
        <v>28.303000000000001</v>
      </c>
      <c r="F44" s="7">
        <v>31.745999999999999</v>
      </c>
      <c r="G44" s="7">
        <v>33.993000000000002</v>
      </c>
      <c r="H44" s="7">
        <v>34.459000000000003</v>
      </c>
      <c r="I44" s="7">
        <v>36.53</v>
      </c>
      <c r="J44" s="7">
        <v>34.183</v>
      </c>
      <c r="K44" s="7">
        <v>33.539000000000001</v>
      </c>
      <c r="L44" s="7">
        <v>32.082000000000001</v>
      </c>
      <c r="M44" s="7">
        <v>29.696000000000002</v>
      </c>
      <c r="N44" s="7">
        <v>26.923999999999999</v>
      </c>
      <c r="O44" s="7">
        <v>28.388999999999999</v>
      </c>
      <c r="P44" s="7">
        <v>25.863</v>
      </c>
      <c r="Q44" s="7">
        <v>27.716999999999999</v>
      </c>
      <c r="R44" s="7">
        <v>28.260999999999999</v>
      </c>
      <c r="S44" s="7">
        <v>30.863</v>
      </c>
      <c r="T44" s="7">
        <v>30.664999999999999</v>
      </c>
      <c r="U44" s="7">
        <v>26.809000000000001</v>
      </c>
      <c r="V44" s="7">
        <v>32.173000000000002</v>
      </c>
      <c r="W44" s="7">
        <v>32.786000000000001</v>
      </c>
      <c r="X44" s="7">
        <v>34.805999999999997</v>
      </c>
      <c r="Y44" s="7">
        <v>39.1</v>
      </c>
      <c r="Z44" s="7">
        <v>34.465000000000003</v>
      </c>
      <c r="AA44" s="7">
        <v>30.486000000000001</v>
      </c>
      <c r="AB44" s="7">
        <v>30.332000000000001</v>
      </c>
      <c r="AC44" s="8">
        <f t="shared" si="3"/>
        <v>2.274629319111026E-2</v>
      </c>
    </row>
    <row r="45" spans="1:29" ht="17.100000000000001" customHeight="1">
      <c r="A45" s="7" t="s">
        <v>24</v>
      </c>
      <c r="B45" s="7">
        <v>0.49</v>
      </c>
      <c r="C45" s="7">
        <v>0.121</v>
      </c>
      <c r="D45" s="7">
        <v>8.7999999999999995E-2</v>
      </c>
      <c r="E45" s="7">
        <v>0</v>
      </c>
      <c r="F45" s="7">
        <v>0</v>
      </c>
      <c r="G45" s="7">
        <v>1E-3</v>
      </c>
      <c r="H45" s="7">
        <v>1E-3</v>
      </c>
      <c r="I45" s="7">
        <v>0</v>
      </c>
      <c r="J45" s="7">
        <v>3.0000000000000001E-3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2.1150000000000002</v>
      </c>
      <c r="R45" s="7">
        <v>2.456</v>
      </c>
      <c r="S45" s="7">
        <v>3.2679999999999998</v>
      </c>
      <c r="T45" s="7">
        <v>4.1689999999999996</v>
      </c>
      <c r="U45" s="7">
        <v>7.1139999999999999</v>
      </c>
      <c r="V45" s="7">
        <v>16.725999999999999</v>
      </c>
      <c r="W45" s="7">
        <v>16.626999999999999</v>
      </c>
      <c r="X45" s="7">
        <v>20.916</v>
      </c>
      <c r="Y45" s="7">
        <v>18.349</v>
      </c>
      <c r="Z45" s="7">
        <v>19.809999999999999</v>
      </c>
      <c r="AA45" s="7">
        <v>14.472</v>
      </c>
      <c r="AB45" s="7">
        <v>25.809000000000001</v>
      </c>
      <c r="AC45" s="8">
        <f t="shared" si="3"/>
        <v>1.9354446820828323E-2</v>
      </c>
    </row>
    <row r="46" spans="1:29" ht="17.100000000000001" customHeight="1">
      <c r="A46" s="7" t="s">
        <v>9</v>
      </c>
      <c r="B46" s="7">
        <v>51.48</v>
      </c>
      <c r="C46" s="7">
        <v>51.963000000000001</v>
      </c>
      <c r="D46" s="7">
        <v>42.459000000000003</v>
      </c>
      <c r="E46" s="7">
        <v>33.820999999999998</v>
      </c>
      <c r="F46" s="7">
        <v>26.265999999999998</v>
      </c>
      <c r="G46" s="7">
        <v>20.97</v>
      </c>
      <c r="H46" s="7">
        <v>21.071999999999999</v>
      </c>
      <c r="I46" s="7">
        <v>25.08</v>
      </c>
      <c r="J46" s="7">
        <v>23.402999999999999</v>
      </c>
      <c r="K46" s="7">
        <v>17.097999999999999</v>
      </c>
      <c r="L46" s="7">
        <v>34.427999999999997</v>
      </c>
      <c r="M46" s="7">
        <v>31.567</v>
      </c>
      <c r="N46" s="7">
        <v>27.062000000000001</v>
      </c>
      <c r="O46" s="7">
        <v>32.756</v>
      </c>
      <c r="P46" s="7">
        <v>24.536999999999999</v>
      </c>
      <c r="Q46" s="7">
        <v>24.658000000000001</v>
      </c>
      <c r="R46" s="7">
        <v>28.853000000000002</v>
      </c>
      <c r="S46" s="7">
        <v>26.178000000000001</v>
      </c>
      <c r="T46" s="7">
        <v>32.911999999999999</v>
      </c>
      <c r="U46" s="7">
        <v>28.603999999999999</v>
      </c>
      <c r="V46" s="7">
        <v>31.295999999999999</v>
      </c>
      <c r="W46" s="7">
        <v>30.35</v>
      </c>
      <c r="X46" s="7">
        <v>32.661000000000001</v>
      </c>
      <c r="Y46" s="7">
        <v>33.811</v>
      </c>
      <c r="Z46" s="7">
        <v>30.945</v>
      </c>
      <c r="AA46" s="7">
        <v>31.222000000000001</v>
      </c>
      <c r="AB46" s="7">
        <v>25.657</v>
      </c>
      <c r="AC46" s="8">
        <f t="shared" si="3"/>
        <v>1.924046038521416E-2</v>
      </c>
    </row>
    <row r="47" spans="1:29" ht="17.100000000000001" customHeight="1">
      <c r="A47" s="7" t="s">
        <v>15</v>
      </c>
      <c r="B47" s="7">
        <v>0.5</v>
      </c>
      <c r="C47" s="7">
        <v>0.47499999999999998</v>
      </c>
      <c r="D47" s="7">
        <v>0.45</v>
      </c>
      <c r="E47" s="7">
        <v>0.45</v>
      </c>
      <c r="F47" s="7">
        <v>0.42499999999999999</v>
      </c>
      <c r="G47" s="7">
        <v>0.4</v>
      </c>
      <c r="H47" s="7">
        <v>0.38500000000000001</v>
      </c>
      <c r="I47" s="7">
        <v>0.37</v>
      </c>
      <c r="J47" s="7">
        <v>0.35199999999999998</v>
      </c>
      <c r="K47" s="7">
        <v>0.35599999999999998</v>
      </c>
      <c r="L47" s="7">
        <v>0.36</v>
      </c>
      <c r="M47" s="7">
        <v>0.3</v>
      </c>
      <c r="N47" s="7">
        <v>0.55700000000000005</v>
      </c>
      <c r="O47" s="7">
        <v>0.755</v>
      </c>
      <c r="P47" s="7">
        <v>1.571</v>
      </c>
      <c r="Q47" s="7">
        <v>2.8039999999999998</v>
      </c>
      <c r="R47" s="7">
        <v>2.48</v>
      </c>
      <c r="S47" s="7">
        <v>3.74</v>
      </c>
      <c r="T47" s="7">
        <v>2.6259999999999999</v>
      </c>
      <c r="U47" s="7">
        <v>3.0019999999999998</v>
      </c>
      <c r="V47" s="7">
        <v>4.6379999999999999</v>
      </c>
      <c r="W47" s="7">
        <v>11.178000000000001</v>
      </c>
      <c r="X47" s="7">
        <v>12.010999999999999</v>
      </c>
      <c r="Y47" s="7">
        <v>16.702999999999999</v>
      </c>
      <c r="Z47" s="7">
        <v>15.61</v>
      </c>
      <c r="AA47" s="7">
        <v>19.863</v>
      </c>
      <c r="AB47" s="7">
        <v>22.518999999999998</v>
      </c>
      <c r="AC47" s="8">
        <f t="shared" si="3"/>
        <v>1.6887240418390209E-2</v>
      </c>
    </row>
    <row r="48" spans="1:29" ht="17.100000000000001" customHeight="1">
      <c r="A48" s="7" t="s">
        <v>25</v>
      </c>
      <c r="B48" s="7">
        <v>28.257999999999999</v>
      </c>
      <c r="C48" s="7">
        <v>23.739000000000001</v>
      </c>
      <c r="D48" s="7">
        <v>23.605</v>
      </c>
      <c r="E48" s="7">
        <v>23.876999999999999</v>
      </c>
      <c r="F48" s="7">
        <v>28.414000000000001</v>
      </c>
      <c r="G48" s="7">
        <v>32.235999999999997</v>
      </c>
      <c r="H48" s="7">
        <v>28.965</v>
      </c>
      <c r="I48" s="7">
        <v>29.503</v>
      </c>
      <c r="J48" s="7">
        <v>28.077999999999999</v>
      </c>
      <c r="K48" s="7">
        <v>24.114999999999998</v>
      </c>
      <c r="L48" s="7">
        <v>23.254000000000001</v>
      </c>
      <c r="M48" s="7">
        <v>23.044</v>
      </c>
      <c r="N48" s="7">
        <v>22.664000000000001</v>
      </c>
      <c r="O48" s="7">
        <v>20.155000000000001</v>
      </c>
      <c r="P48" s="7">
        <v>19.710999999999999</v>
      </c>
      <c r="Q48" s="7">
        <v>19.376999999999999</v>
      </c>
      <c r="R48" s="7">
        <v>16.734999999999999</v>
      </c>
      <c r="S48" s="7">
        <v>11.9</v>
      </c>
      <c r="T48" s="7">
        <v>8.4619999999999997</v>
      </c>
      <c r="U48" s="7">
        <v>8.4640000000000004</v>
      </c>
      <c r="V48" s="7">
        <v>10.08</v>
      </c>
      <c r="W48" s="7">
        <v>7.1520000000000001</v>
      </c>
      <c r="X48" s="7">
        <v>7.2039999999999997</v>
      </c>
      <c r="Y48" s="7">
        <v>11.064</v>
      </c>
      <c r="Z48" s="7">
        <v>9.2590000000000003</v>
      </c>
      <c r="AA48" s="7">
        <v>9.3889999999999993</v>
      </c>
      <c r="AB48" s="7">
        <v>9.2780000000000005</v>
      </c>
      <c r="AC48" s="8">
        <f t="shared" si="3"/>
        <v>6.9576720370275943E-3</v>
      </c>
    </row>
    <row r="49" spans="1:29" ht="17.100000000000001" customHeight="1">
      <c r="A49" s="7" t="s">
        <v>26</v>
      </c>
      <c r="B49" s="7">
        <v>17.29</v>
      </c>
      <c r="C49" s="7">
        <v>20.001000000000001</v>
      </c>
      <c r="D49" s="7">
        <v>23.363</v>
      </c>
      <c r="E49" s="7">
        <v>19.815000000000001</v>
      </c>
      <c r="F49" s="7">
        <v>24.193999999999999</v>
      </c>
      <c r="G49" s="7">
        <v>28.617000000000001</v>
      </c>
      <c r="H49" s="7">
        <v>36.484999999999999</v>
      </c>
      <c r="I49" s="7">
        <v>35.331000000000003</v>
      </c>
      <c r="J49" s="7">
        <v>32.296999999999997</v>
      </c>
      <c r="K49" s="7">
        <v>37.436999999999998</v>
      </c>
      <c r="L49" s="7">
        <v>55.057000000000002</v>
      </c>
      <c r="M49" s="7">
        <v>90.125</v>
      </c>
      <c r="N49" s="7">
        <v>83.887</v>
      </c>
      <c r="O49" s="7">
        <v>93.986000000000004</v>
      </c>
      <c r="P49" s="7">
        <v>86.613</v>
      </c>
      <c r="Q49" s="7">
        <v>71.682000000000002</v>
      </c>
      <c r="R49" s="7">
        <v>63.213000000000001</v>
      </c>
      <c r="S49" s="7">
        <v>53.116</v>
      </c>
      <c r="T49" s="7">
        <v>45.433999999999997</v>
      </c>
      <c r="U49" s="7">
        <v>22.352</v>
      </c>
      <c r="V49" s="7">
        <v>19.033000000000001</v>
      </c>
      <c r="W49" s="7">
        <v>14.510999999999999</v>
      </c>
      <c r="X49" s="7">
        <v>9.1379999999999999</v>
      </c>
      <c r="Y49" s="7">
        <v>7.3540000000000001</v>
      </c>
      <c r="Z49" s="7">
        <v>5.6040000000000001</v>
      </c>
      <c r="AA49" s="7">
        <v>5.1970000000000001</v>
      </c>
      <c r="AB49" s="7">
        <v>8.5540000000000003</v>
      </c>
      <c r="AC49" s="8">
        <f t="shared" si="3"/>
        <v>6.4147366463390863E-3</v>
      </c>
    </row>
  </sheetData>
  <phoneticPr fontId="2"/>
  <printOptions gridLinesSet="0"/>
  <pageMargins left="0.4" right="0.4" top="0.4" bottom="0.4" header="0.2" footer="0.2"/>
  <pageSetup paperSize="9" orientation="landscape" horizontalDpi="4294967292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NOGAI Miho</dc:creator>
  <cp:lastModifiedBy>lu</cp:lastModifiedBy>
  <cp:lastPrinted>2013-02-05T05:01:35Z</cp:lastPrinted>
  <dcterms:created xsi:type="dcterms:W3CDTF">2000-06-13T12:57:34Z</dcterms:created>
  <dcterms:modified xsi:type="dcterms:W3CDTF">2018-01-18T00:46:44Z</dcterms:modified>
</cp:coreProperties>
</file>