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17年度\8527 国内外のエネルギー動向\仮納品\第２部第2章図表（これを修正）\"/>
    </mc:Choice>
  </mc:AlternateContent>
  <bookViews>
    <workbookView xWindow="-2100" yWindow="660" windowWidth="24795" windowHeight="12105" activeTab="1" xr2:uid="{00000000-000D-0000-FFFF-FFFF00000000}"/>
  </bookViews>
  <sheets>
    <sheet name="グラフ" sheetId="2" r:id="rId1"/>
    <sheet name="データ" sheetId="1" r:id="rId2"/>
  </sheets>
  <calcPr calcId="171027"/>
</workbook>
</file>

<file path=xl/calcChain.xml><?xml version="1.0" encoding="utf-8"?>
<calcChain xmlns="http://schemas.openxmlformats.org/spreadsheetml/2006/main">
  <c r="B51" i="1" l="1"/>
  <c r="B50" i="1"/>
  <c r="B49" i="1"/>
  <c r="B52" i="1" s="1"/>
  <c r="B48" i="1"/>
  <c r="B47" i="1"/>
  <c r="B46" i="1"/>
  <c r="B45" i="1"/>
  <c r="B44" i="1"/>
  <c r="B43" i="1"/>
  <c r="D36" i="1"/>
  <c r="E36" i="1"/>
  <c r="F36" i="1"/>
  <c r="G36" i="1"/>
  <c r="H36" i="1"/>
  <c r="I36" i="1"/>
  <c r="J36" i="1"/>
  <c r="C36" i="1"/>
  <c r="C50" i="1" l="1"/>
  <c r="B53" i="1"/>
  <c r="C53" i="1" s="1"/>
  <c r="C49" i="1"/>
  <c r="C48" i="1"/>
  <c r="C47" i="1"/>
  <c r="C46" i="1"/>
  <c r="C45" i="1"/>
  <c r="C44" i="1"/>
  <c r="C43" i="1"/>
</calcChain>
</file>

<file path=xl/sharedStrings.xml><?xml version="1.0" encoding="utf-8"?>
<sst xmlns="http://schemas.openxmlformats.org/spreadsheetml/2006/main" count="64" uniqueCount="50">
  <si>
    <t>Billion cubic metres</t>
  </si>
  <si>
    <t>Pipeline</t>
  </si>
  <si>
    <t>LNG</t>
  </si>
  <si>
    <t>imports</t>
  </si>
  <si>
    <t>exports</t>
  </si>
  <si>
    <t>Canada</t>
  </si>
  <si>
    <t>Mexico</t>
  </si>
  <si>
    <t>Trinidad and Tobago</t>
  </si>
  <si>
    <t>France</t>
  </si>
  <si>
    <t>Germany</t>
  </si>
  <si>
    <t>Italy</t>
  </si>
  <si>
    <t>Netherlands</t>
  </si>
  <si>
    <t>Norway</t>
  </si>
  <si>
    <t>Spain</t>
  </si>
  <si>
    <t>Turkey</t>
  </si>
  <si>
    <t>United Kingdom</t>
  </si>
  <si>
    <t xml:space="preserve">Other Europe </t>
  </si>
  <si>
    <t>Russian Federation</t>
  </si>
  <si>
    <t>Ukraine</t>
  </si>
  <si>
    <t>Qatar</t>
  </si>
  <si>
    <t>Other Middle East</t>
  </si>
  <si>
    <t>Algeria</t>
  </si>
  <si>
    <t>Other Africa</t>
  </si>
  <si>
    <t>China</t>
  </si>
  <si>
    <t>Japan</t>
  </si>
  <si>
    <t>Indonesia</t>
  </si>
  <si>
    <t>South Korea</t>
  </si>
  <si>
    <t>Other Asia Pacific</t>
  </si>
  <si>
    <t>Total World</t>
  </si>
  <si>
    <t>シェア</t>
  </si>
  <si>
    <t>日本</t>
    <rPh sb="0" eb="2">
      <t>ニホン</t>
    </rPh>
    <phoneticPr fontId="20"/>
  </si>
  <si>
    <t>韓国</t>
    <rPh sb="0" eb="2">
      <t>カンコク</t>
    </rPh>
    <phoneticPr fontId="20"/>
  </si>
  <si>
    <t>中国</t>
    <rPh sb="0" eb="2">
      <t>チュウゴク</t>
    </rPh>
    <phoneticPr fontId="20"/>
  </si>
  <si>
    <t>その他アジア</t>
    <rPh sb="2" eb="3">
      <t>ホカ</t>
    </rPh>
    <phoneticPr fontId="20"/>
  </si>
  <si>
    <t>ヨーロッパ</t>
  </si>
  <si>
    <t>中東</t>
    <rPh sb="0" eb="2">
      <t>チュウトウ</t>
    </rPh>
    <phoneticPr fontId="20"/>
  </si>
  <si>
    <t>合計</t>
    <rPh sb="0" eb="2">
      <t>ゴウケイ</t>
    </rPh>
    <phoneticPr fontId="20"/>
  </si>
  <si>
    <t>アジア計</t>
    <rPh sb="3" eb="4">
      <t>ケイ</t>
    </rPh>
    <phoneticPr fontId="20"/>
  </si>
  <si>
    <t>輸入量</t>
    <rPh sb="0" eb="2">
      <t>ユニュウ</t>
    </rPh>
    <rPh sb="2" eb="3">
      <t>リョウ</t>
    </rPh>
    <phoneticPr fontId="20"/>
  </si>
  <si>
    <t>（億㎥）</t>
    <phoneticPr fontId="20"/>
  </si>
  <si>
    <t>US</t>
  </si>
  <si>
    <t>米州</t>
    <rPh sb="0" eb="2">
      <t>ベイシュウ</t>
    </rPh>
    <phoneticPr fontId="20"/>
  </si>
  <si>
    <t>Other S. &amp; Cent. America</t>
  </si>
  <si>
    <t>Other CIS</t>
  </si>
  <si>
    <t>Source: Includes data from FGE MENAgas service, GIIGNL, IHS Waterborne, PIRA Energy Group, Wood Mackenzie.</t>
  </si>
  <si>
    <t>アフリカ</t>
    <phoneticPr fontId="20"/>
  </si>
  <si>
    <t>Gas trade in 2015 and 2016</t>
    <phoneticPr fontId="20"/>
  </si>
  <si>
    <t>出典：BP「Statistical Review of World Energy 2017」を基に作成</t>
    <phoneticPr fontId="20"/>
  </si>
  <si>
    <t>Australia</t>
    <phoneticPr fontId="20"/>
  </si>
  <si>
    <t>【第222-1-23】世界のLNG輸入（2016年）</t>
    <rPh sb="17" eb="19">
      <t>ユニュウ</t>
    </rPh>
    <rPh sb="24" eb="25">
      <t>ネン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</si>
</sst>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* #,##0.00_-;\-* #,##0.00_-;_-* &quot;-&quot;??_-;_-@_-"/>
    <numFmt numFmtId="177" formatCode="_(* #,##0.00_);_(* \(#,##0.00\);_(* &quot;-&quot;??_);_(@_)"/>
    <numFmt numFmtId="178" formatCode="0.0"/>
    <numFmt numFmtId="179" formatCode="0.0%"/>
    <numFmt numFmtId="180" formatCode="#,##0_ "/>
    <numFmt numFmtId="181" formatCode="[&gt;0.05]0.0;[=0]\-;\†"/>
  </numFmts>
  <fonts count="25">
    <font>
      <sz val="11"/>
      <color theme="1"/>
      <name val="ＭＳ Ｐゴシック"/>
      <family val="2"/>
      <charset val="128"/>
      <scheme val="minor"/>
    </font>
    <font>
      <sz val="8"/>
      <name val="Arial"/>
      <family val="2"/>
    </font>
    <font>
      <sz val="11"/>
      <color theme="1"/>
      <name val="ＭＳ Ｐゴシック"/>
      <family val="2"/>
      <scheme val="minor"/>
    </font>
    <font>
      <sz val="9"/>
      <name val="Geneva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8"/>
      <color rgb="FFFF0000"/>
      <name val="Arial"/>
      <family val="2"/>
    </font>
    <font>
      <sz val="11"/>
      <color indexed="8"/>
      <name val="Calibri"/>
      <family val="2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2"/>
      <scheme val="minor"/>
    </font>
    <font>
      <sz val="8"/>
      <color theme="1"/>
      <name val="Arial"/>
      <family val="2"/>
    </font>
    <font>
      <b/>
      <sz val="11"/>
      <color theme="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1">
    <xf numFmtId="0" fontId="0" fillId="0" borderId="0">
      <alignment vertical="center"/>
    </xf>
    <xf numFmtId="0" fontId="1" fillId="0" borderId="0" applyFill="0" applyBorder="0"/>
    <xf numFmtId="0" fontId="15" fillId="0" borderId="0"/>
    <xf numFmtId="0" fontId="9" fillId="0" borderId="0">
      <alignment horizontal="right"/>
    </xf>
    <xf numFmtId="0" fontId="13" fillId="0" borderId="0"/>
    <xf numFmtId="0" fontId="8" fillId="0" borderId="0"/>
    <xf numFmtId="0" fontId="11" fillId="0" borderId="0"/>
    <xf numFmtId="0" fontId="14" fillId="0" borderId="2" applyNumberFormat="0" applyAlignment="0"/>
    <xf numFmtId="0" fontId="6" fillId="0" borderId="0" applyAlignment="0">
      <alignment horizontal="left"/>
    </xf>
    <xf numFmtId="0" fontId="6" fillId="0" borderId="0">
      <alignment horizontal="right"/>
    </xf>
    <xf numFmtId="179" fontId="6" fillId="0" borderId="0">
      <alignment horizontal="right"/>
    </xf>
    <xf numFmtId="178" fontId="10" fillId="0" borderId="0">
      <alignment horizontal="right"/>
    </xf>
    <xf numFmtId="0" fontId="12" fillId="0" borderId="0"/>
    <xf numFmtId="177" fontId="3" fillId="0" borderId="0" applyFont="0" applyFill="0" applyBorder="0" applyAlignment="0" applyProtection="0"/>
    <xf numFmtId="0" fontId="4" fillId="0" borderId="0" applyFill="0" applyBorder="0"/>
    <xf numFmtId="179" fontId="3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7" fillId="0" borderId="0"/>
    <xf numFmtId="0" fontId="7" fillId="0" borderId="0"/>
    <xf numFmtId="177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>
      <alignment vertical="center"/>
    </xf>
    <xf numFmtId="180" fontId="0" fillId="0" borderId="14" xfId="0" applyNumberFormat="1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179" fontId="0" fillId="0" borderId="13" xfId="0" applyNumberFormat="1" applyBorder="1">
      <alignment vertical="center"/>
    </xf>
    <xf numFmtId="179" fontId="0" fillId="0" borderId="12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80" fontId="0" fillId="0" borderId="15" xfId="0" applyNumberFormat="1" applyBorder="1">
      <alignment vertical="center"/>
    </xf>
    <xf numFmtId="180" fontId="0" fillId="0" borderId="16" xfId="0" applyNumberFormat="1" applyBorder="1" applyAlignment="1">
      <alignment vertical="center"/>
    </xf>
    <xf numFmtId="180" fontId="0" fillId="0" borderId="8" xfId="0" applyNumberFormat="1" applyBorder="1">
      <alignment vertical="center"/>
    </xf>
    <xf numFmtId="180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Alignment="1"/>
    <xf numFmtId="0" fontId="16" fillId="0" borderId="0" xfId="0" applyFont="1" applyFill="1" applyAlignment="1"/>
    <xf numFmtId="0" fontId="0" fillId="0" borderId="0" xfId="0" applyFill="1" applyAlignment="1"/>
    <xf numFmtId="0" fontId="1" fillId="2" borderId="0" xfId="0" applyFont="1" applyFill="1" applyBorder="1" applyAlignment="1"/>
    <xf numFmtId="0" fontId="22" fillId="2" borderId="0" xfId="0" applyFont="1" applyFill="1" applyAlignment="1"/>
    <xf numFmtId="0" fontId="5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1" fillId="2" borderId="3" xfId="0" applyFont="1" applyFill="1" applyBorder="1" applyAlignment="1"/>
    <xf numFmtId="0" fontId="1" fillId="2" borderId="3" xfId="0" applyFont="1" applyFill="1" applyBorder="1" applyAlignment="1">
      <alignment horizontal="right"/>
    </xf>
    <xf numFmtId="0" fontId="1" fillId="2" borderId="0" xfId="18" applyFont="1" applyFill="1" applyBorder="1"/>
    <xf numFmtId="0" fontId="1" fillId="2" borderId="5" xfId="18" applyFont="1" applyFill="1" applyBorder="1"/>
    <xf numFmtId="181" fontId="1" fillId="2" borderId="5" xfId="18" applyNumberFormat="1" applyFont="1" applyFill="1" applyBorder="1"/>
    <xf numFmtId="181" fontId="1" fillId="2" borderId="0" xfId="18" applyNumberFormat="1" applyFont="1" applyFill="1" applyBorder="1"/>
    <xf numFmtId="181" fontId="1" fillId="2" borderId="0" xfId="18" applyNumberFormat="1" applyFont="1" applyFill="1"/>
    <xf numFmtId="0" fontId="1" fillId="2" borderId="6" xfId="18" applyFont="1" applyFill="1" applyBorder="1"/>
    <xf numFmtId="181" fontId="1" fillId="2" borderId="6" xfId="18" applyNumberFormat="1" applyFont="1" applyFill="1" applyBorder="1"/>
    <xf numFmtId="0" fontId="1" fillId="2" borderId="3" xfId="18" applyFont="1" applyFill="1" applyBorder="1"/>
    <xf numFmtId="0" fontId="1" fillId="2" borderId="4" xfId="18" applyFont="1" applyFill="1" applyBorder="1"/>
    <xf numFmtId="181" fontId="1" fillId="2" borderId="4" xfId="18" applyNumberFormat="1" applyFont="1" applyFill="1" applyBorder="1"/>
    <xf numFmtId="181" fontId="1" fillId="2" borderId="3" xfId="18" applyNumberFormat="1" applyFont="1" applyFill="1" applyBorder="1"/>
    <xf numFmtId="181" fontId="1" fillId="2" borderId="3" xfId="19" applyNumberFormat="1" applyFont="1" applyFill="1" applyBorder="1" applyAlignment="1">
      <alignment horizontal="right"/>
    </xf>
    <xf numFmtId="0" fontId="18" fillId="2" borderId="1" xfId="18" applyFont="1" applyFill="1" applyBorder="1"/>
    <xf numFmtId="0" fontId="18" fillId="2" borderId="7" xfId="18" applyFont="1" applyFill="1" applyBorder="1"/>
    <xf numFmtId="181" fontId="1" fillId="2" borderId="7" xfId="18" applyNumberFormat="1" applyFont="1" applyFill="1" applyBorder="1"/>
    <xf numFmtId="181" fontId="1" fillId="2" borderId="1" xfId="18" applyNumberFormat="1" applyFont="1" applyFill="1" applyBorder="1"/>
    <xf numFmtId="0" fontId="18" fillId="2" borderId="0" xfId="18" applyFont="1" applyFill="1" applyBorder="1"/>
    <xf numFmtId="0" fontId="23" fillId="2" borderId="0" xfId="0" applyFont="1" applyFill="1" applyAlignment="1"/>
    <xf numFmtId="0" fontId="22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4" fillId="0" borderId="0" xfId="0" applyFont="1">
      <alignment vertical="center"/>
    </xf>
    <xf numFmtId="181" fontId="0" fillId="0" borderId="0" xfId="0" applyNumberFormat="1">
      <alignment vertical="center"/>
    </xf>
    <xf numFmtId="181" fontId="1" fillId="0" borderId="5" xfId="18" applyNumberFormat="1" applyFont="1" applyFill="1" applyBorder="1"/>
    <xf numFmtId="181" fontId="1" fillId="0" borderId="6" xfId="18" applyNumberFormat="1" applyFont="1" applyFill="1" applyBorder="1"/>
    <xf numFmtId="181" fontId="1" fillId="0" borderId="4" xfId="18" applyNumberFormat="1" applyFont="1" applyFill="1" applyBorder="1"/>
    <xf numFmtId="181" fontId="1" fillId="0" borderId="7" xfId="18" applyNumberFormat="1" applyFont="1" applyFill="1" applyBorder="1"/>
    <xf numFmtId="181" fontId="1" fillId="0" borderId="0" xfId="18" applyNumberFormat="1" applyFont="1" applyFill="1" applyBorder="1"/>
  </cellXfs>
  <cellStyles count="21">
    <cellStyle name="C01_Main head" xfId="2" xr:uid="{00000000-0005-0000-0000-000000000000}"/>
    <cellStyle name="C02_Column heads" xfId="3" xr:uid="{00000000-0005-0000-0000-000001000000}"/>
    <cellStyle name="C03_Sub head bold" xfId="4" xr:uid="{00000000-0005-0000-0000-000002000000}"/>
    <cellStyle name="C03a_Sub head" xfId="5" xr:uid="{00000000-0005-0000-0000-000003000000}"/>
    <cellStyle name="C04_Total text white bold" xfId="6" xr:uid="{00000000-0005-0000-0000-000004000000}"/>
    <cellStyle name="C04a_Total text black with rule" xfId="7" xr:uid="{00000000-0005-0000-0000-000005000000}"/>
    <cellStyle name="C05_Main text" xfId="8" xr:uid="{00000000-0005-0000-0000-000006000000}"/>
    <cellStyle name="C06_Figs" xfId="9" xr:uid="{00000000-0005-0000-0000-000007000000}"/>
    <cellStyle name="C07_Figs 1 dec percent" xfId="10" xr:uid="{00000000-0005-0000-0000-000008000000}"/>
    <cellStyle name="C08_Figs 1 decimal" xfId="11" xr:uid="{00000000-0005-0000-0000-000009000000}"/>
    <cellStyle name="C09_Notes" xfId="12" xr:uid="{00000000-0005-0000-0000-00000A000000}"/>
    <cellStyle name="Comma 3 2" xfId="19" xr:uid="{00000000-0005-0000-0000-00000B000000}"/>
    <cellStyle name="Comma 5" xfId="16" xr:uid="{00000000-0005-0000-0000-00000C000000}"/>
    <cellStyle name="Normal 3" xfId="17" xr:uid="{00000000-0005-0000-0000-00000D000000}"/>
    <cellStyle name="Normal 3 2" xfId="18" xr:uid="{00000000-0005-0000-0000-00000E000000}"/>
    <cellStyle name="Normal_GIIGNL 11 Adj" xfId="14" xr:uid="{00000000-0005-0000-0000-00000F000000}"/>
    <cellStyle name="パーセント 2" xfId="15" xr:uid="{00000000-0005-0000-0000-000010000000}"/>
    <cellStyle name="ハイパーリンク 2" xfId="20" xr:uid="{00000000-0005-0000-0000-000011000000}"/>
    <cellStyle name="桁区切り [0.00] 2" xfId="13" xr:uid="{00000000-0005-0000-0000-000012000000}"/>
    <cellStyle name="標準" xfId="0" builtinId="0"/>
    <cellStyle name="標準 2" xfId="1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altLang="ja-JP" sz="1400" b="0">
                <a:latin typeface="ＭＳ Ｐゴシック" pitchFamily="50" charset="-128"/>
                <a:ea typeface="ＭＳ Ｐゴシック" pitchFamily="50" charset="-128"/>
              </a:rPr>
              <a:t>3,466</a:t>
            </a:r>
            <a:r>
              <a:rPr lang="ja-JP" altLang="en-US" sz="1400" b="0">
                <a:latin typeface="ＭＳ Ｐゴシック" pitchFamily="50" charset="-128"/>
                <a:ea typeface="ＭＳ Ｐゴシック" pitchFamily="50" charset="-128"/>
              </a:rPr>
              <a:t>億㎥</a:t>
            </a:r>
          </a:p>
        </c:rich>
      </c:tx>
      <c:layout>
        <c:manualLayout>
          <c:xMode val="edge"/>
          <c:yMode val="edge"/>
          <c:x val="0.47029155730533673"/>
          <c:y val="0.4661147161165115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063976377952771"/>
          <c:y val="7.5821043542195682E-2"/>
          <c:w val="0.55538735783027127"/>
          <c:h val="0.86835808390400715"/>
        </c:manualLayout>
      </c:layout>
      <c:doughnutChart>
        <c:varyColors val="1"/>
        <c:ser>
          <c:idx val="1"/>
          <c:order val="0"/>
          <c:tx>
            <c:strRef>
              <c:f>データ!$C$42</c:f>
              <c:strCache>
                <c:ptCount val="1"/>
                <c:pt idx="0">
                  <c:v>シェア</c:v>
                </c:pt>
              </c:strCache>
            </c:strRef>
          </c:tx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61F4-4DBA-A054-6493C9FC4643}"/>
                </c:ext>
              </c:extLst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1F4-4DBA-A054-6493C9FC4643}"/>
                </c:ext>
              </c:extLst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61F4-4DBA-A054-6493C9FC4643}"/>
                </c:ext>
              </c:extLst>
            </c:dLbl>
            <c:dLbl>
              <c:idx val="3"/>
              <c:layout>
                <c:manualLayout>
                  <c:x val="0"/>
                  <c:y val="1.302931596091206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4-4DBA-A054-6493C9FC4643}"/>
                </c:ext>
              </c:extLst>
            </c:dLbl>
            <c:dLbl>
              <c:idx val="4"/>
              <c:layout>
                <c:manualLayout>
                  <c:x val="8.3333333333333367E-3"/>
                  <c:y val="0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4-4DBA-A054-6493C9FC4643}"/>
                </c:ext>
              </c:extLst>
            </c:dLbl>
            <c:dLbl>
              <c:idx val="5"/>
              <c:layout>
                <c:manualLayout>
                  <c:x val="-5.5555555555555558E-3"/>
                  <c:y val="0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4-4DBA-A054-6493C9FC4643}"/>
                </c:ext>
              </c:extLst>
            </c:dLbl>
            <c:dLbl>
              <c:idx val="6"/>
              <c:layout>
                <c:manualLayout>
                  <c:x val="-1.0185067526415994E-16"/>
                  <c:y val="-1.5849598604734668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latin typeface="ＭＳ Ｐゴシック" pitchFamily="50" charset="-128"/>
                        <a:ea typeface="ＭＳ Ｐゴシック" pitchFamily="50" charset="-128"/>
                      </a:defRPr>
                    </a:pPr>
                    <a:r>
                      <a:rPr lang="ja-JP" altLang="en-US" baseline="0">
                        <a:latin typeface="ＭＳ Ｐゴシック" pitchFamily="50" charset="-128"/>
                        <a:ea typeface="ＭＳ Ｐゴシック" pitchFamily="50" charset="-128"/>
                      </a:rPr>
                      <a:t>中東</a:t>
                    </a:r>
                  </a:p>
                  <a:p>
                    <a:pPr>
                      <a:defRPr>
                        <a:latin typeface="ＭＳ Ｐゴシック" pitchFamily="50" charset="-128"/>
                        <a:ea typeface="ＭＳ Ｐゴシック" pitchFamily="50" charset="-128"/>
                      </a:defRPr>
                    </a:pPr>
                    <a:r>
                      <a:rPr lang="en-US" altLang="ja-JP" baseline="0">
                        <a:latin typeface="ＭＳ Ｐゴシック" pitchFamily="50" charset="-128"/>
                        <a:ea typeface="ＭＳ Ｐゴシック" pitchFamily="50" charset="-128"/>
                      </a:rPr>
                      <a:t>4.1</a:t>
                    </a:r>
                    <a:r>
                      <a:rPr lang="en-US" altLang="ja-JP">
                        <a:latin typeface="ＭＳ Ｐゴシック" pitchFamily="50" charset="-128"/>
                        <a:ea typeface="ＭＳ Ｐゴシック" pitchFamily="50" charset="-128"/>
                      </a:rPr>
                      <a:t>%</a:t>
                    </a:r>
                  </a:p>
                </c:rich>
              </c:tx>
              <c:numFmt formatCode="0.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4-4DBA-A054-6493C9FC4643}"/>
                </c:ext>
              </c:extLst>
            </c:dLbl>
            <c:dLbl>
              <c:idx val="7"/>
              <c:layout>
                <c:manualLayout>
                  <c:x val="8.3333333333333332E-3"/>
                  <c:y val="-0.1302931596091205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latin typeface="ＭＳ Ｐゴシック" pitchFamily="50" charset="-128"/>
                        <a:ea typeface="ＭＳ Ｐゴシック" pitchFamily="50" charset="-128"/>
                      </a:defRPr>
                    </a:pPr>
                    <a:fld id="{B658C9F3-B1D4-4B58-BC71-BEB52F7F3F12}" type="CATEGORYNAME">
                      <a:rPr lang="ja-JP" altLang="en-US"/>
                      <a:pPr>
                        <a:defRPr>
                          <a:latin typeface="ＭＳ Ｐゴシック" pitchFamily="50" charset="-128"/>
                          <a:ea typeface="ＭＳ Ｐゴシック" pitchFamily="50" charset="-128"/>
                        </a:defRPr>
                      </a:pPr>
                      <a:t>[分類名]</a:t>
                    </a:fld>
                    <a:r>
                      <a:rPr lang="ja-JP" altLang="en-US"/>
                      <a:t>　</a:t>
                    </a:r>
                    <a:fld id="{42EA4002-53D8-41ED-B848-CF99E9D11C16}" type="PERCENTAGE">
                      <a:rPr lang="en-US" altLang="ja-JP" baseline="0"/>
                      <a:pPr>
                        <a:defRPr>
                          <a:latin typeface="ＭＳ Ｐゴシック" pitchFamily="50" charset="-128"/>
                          <a:ea typeface="ＭＳ Ｐゴシック" pitchFamily="50" charset="-128"/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1F4-4DBA-A054-6493C9FC464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データ!$A$43:$A$50</c:f>
              <c:strCache>
                <c:ptCount val="8"/>
                <c:pt idx="0">
                  <c:v>日本</c:v>
                </c:pt>
                <c:pt idx="1">
                  <c:v>韓国</c:v>
                </c:pt>
                <c:pt idx="2">
                  <c:v>中国</c:v>
                </c:pt>
                <c:pt idx="3">
                  <c:v>その他アジア</c:v>
                </c:pt>
                <c:pt idx="4">
                  <c:v>ヨーロッパ</c:v>
                </c:pt>
                <c:pt idx="5">
                  <c:v>米州</c:v>
                </c:pt>
                <c:pt idx="6">
                  <c:v>中東</c:v>
                </c:pt>
                <c:pt idx="7">
                  <c:v>アフリカ</c:v>
                </c:pt>
              </c:strCache>
            </c:strRef>
          </c:cat>
          <c:val>
            <c:numRef>
              <c:f>データ!$C$43:$C$50</c:f>
              <c:numCache>
                <c:formatCode>0.0%</c:formatCode>
                <c:ptCount val="8"/>
                <c:pt idx="0">
                  <c:v>0.31302448242736369</c:v>
                </c:pt>
                <c:pt idx="1">
                  <c:v>0.12670918670923409</c:v>
                </c:pt>
                <c:pt idx="2">
                  <c:v>9.8983270879946045E-2</c:v>
                </c:pt>
                <c:pt idx="3">
                  <c:v>0.15801639981823754</c:v>
                </c:pt>
                <c:pt idx="4">
                  <c:v>0.16272140600532065</c:v>
                </c:pt>
                <c:pt idx="5">
                  <c:v>6.9839972456174751E-2</c:v>
                </c:pt>
                <c:pt idx="6">
                  <c:v>4.0855491005986018E-2</c:v>
                </c:pt>
                <c:pt idx="7">
                  <c:v>2.9574645422414756E-2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F4-4DBA-A054-6493C9FC464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</xdr:row>
      <xdr:rowOff>38100</xdr:rowOff>
    </xdr:from>
    <xdr:to>
      <xdr:col>7</xdr:col>
      <xdr:colOff>247650</xdr:colOff>
      <xdr:row>20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activeCell="J9" sqref="J9"/>
    </sheetView>
  </sheetViews>
  <sheetFormatPr defaultRowHeight="13.5"/>
  <sheetData>
    <row r="1" spans="1:1">
      <c r="A1" s="48" t="s">
        <v>49</v>
      </c>
    </row>
    <row r="24" spans="1:1">
      <c r="A24" s="4"/>
    </row>
    <row r="25" spans="1:1">
      <c r="A25" s="4" t="s">
        <v>47</v>
      </c>
    </row>
  </sheetData>
  <phoneticPr fontId="2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3"/>
  <sheetViews>
    <sheetView tabSelected="1" topLeftCell="A22" workbookViewId="0">
      <selection activeCell="B53" sqref="B53"/>
    </sheetView>
  </sheetViews>
  <sheetFormatPr defaultRowHeight="13.5"/>
  <cols>
    <col min="1" max="1" width="18" customWidth="1"/>
  </cols>
  <sheetData>
    <row r="1" spans="1:12">
      <c r="A1" s="4" t="s">
        <v>49</v>
      </c>
    </row>
    <row r="3" spans="1:12" ht="14.25">
      <c r="A3" s="19" t="s">
        <v>46</v>
      </c>
      <c r="B3" s="20"/>
      <c r="C3" s="20"/>
      <c r="D3" s="20"/>
      <c r="E3" s="20"/>
      <c r="F3" s="21"/>
    </row>
    <row r="4" spans="1:12">
      <c r="A4" s="21"/>
      <c r="B4" s="21"/>
      <c r="C4" s="21"/>
      <c r="D4" s="21"/>
      <c r="E4" s="21"/>
      <c r="F4" s="21"/>
    </row>
    <row r="5" spans="1:12">
      <c r="A5" s="22" t="s">
        <v>0</v>
      </c>
      <c r="B5" s="22"/>
      <c r="C5" s="23"/>
      <c r="D5" s="24">
        <v>2015</v>
      </c>
      <c r="E5" s="22"/>
      <c r="F5" s="23"/>
      <c r="G5" s="23"/>
      <c r="H5" s="24">
        <v>2016</v>
      </c>
      <c r="I5" s="22"/>
      <c r="J5" s="23"/>
    </row>
    <row r="6" spans="1:12">
      <c r="A6" s="22"/>
      <c r="B6" s="23"/>
      <c r="C6" s="25" t="s">
        <v>1</v>
      </c>
      <c r="D6" s="25" t="s">
        <v>2</v>
      </c>
      <c r="E6" s="25" t="s">
        <v>1</v>
      </c>
      <c r="F6" s="25" t="s">
        <v>2</v>
      </c>
      <c r="G6" s="25" t="s">
        <v>1</v>
      </c>
      <c r="H6" s="25" t="s">
        <v>2</v>
      </c>
      <c r="I6" s="25" t="s">
        <v>1</v>
      </c>
      <c r="J6" s="25" t="s">
        <v>2</v>
      </c>
    </row>
    <row r="7" spans="1:12">
      <c r="A7" s="26"/>
      <c r="B7" s="23"/>
      <c r="C7" s="27" t="s">
        <v>3</v>
      </c>
      <c r="D7" s="27" t="s">
        <v>3</v>
      </c>
      <c r="E7" s="27" t="s">
        <v>4</v>
      </c>
      <c r="F7" s="27" t="s">
        <v>4</v>
      </c>
      <c r="G7" s="27" t="s">
        <v>3</v>
      </c>
      <c r="H7" s="27" t="s">
        <v>3</v>
      </c>
      <c r="I7" s="27" t="s">
        <v>4</v>
      </c>
      <c r="J7" s="27" t="s">
        <v>4</v>
      </c>
    </row>
    <row r="8" spans="1:12">
      <c r="A8" s="28" t="s">
        <v>40</v>
      </c>
      <c r="B8" s="29"/>
      <c r="C8" s="31">
        <v>74.368316620199991</v>
      </c>
      <c r="D8" s="30">
        <v>2.5606831252918596</v>
      </c>
      <c r="E8" s="31">
        <v>49.053633766350003</v>
      </c>
      <c r="F8" s="32">
        <v>0.68476685870433651</v>
      </c>
      <c r="G8" s="31">
        <v>82.456543436250001</v>
      </c>
      <c r="H8" s="50">
        <v>2.4575060453548936</v>
      </c>
      <c r="I8" s="31">
        <v>60.332874761399999</v>
      </c>
      <c r="J8" s="32">
        <v>4.4013763516493931</v>
      </c>
    </row>
    <row r="9" spans="1:12">
      <c r="A9" s="28" t="s">
        <v>5</v>
      </c>
      <c r="B9" s="33"/>
      <c r="C9" s="31">
        <v>19.2</v>
      </c>
      <c r="D9" s="34">
        <v>0.60783724218755364</v>
      </c>
      <c r="E9" s="31">
        <v>74.341896999149995</v>
      </c>
      <c r="F9" s="32">
        <v>1.237446345E-2</v>
      </c>
      <c r="G9" s="31">
        <v>21.9</v>
      </c>
      <c r="H9" s="51">
        <v>0.33269901707951605</v>
      </c>
      <c r="I9" s="31">
        <v>82.430576884800004</v>
      </c>
      <c r="J9" s="32">
        <v>2.6164769399999999E-2</v>
      </c>
    </row>
    <row r="10" spans="1:12">
      <c r="A10" s="35" t="s">
        <v>6</v>
      </c>
      <c r="B10" s="36"/>
      <c r="C10" s="38">
        <v>29.853633766350001</v>
      </c>
      <c r="D10" s="37">
        <v>7.2517826243366548</v>
      </c>
      <c r="E10" s="38">
        <v>2.6419621050000001E-2</v>
      </c>
      <c r="F10" s="38">
        <v>0</v>
      </c>
      <c r="G10" s="38">
        <v>38.432874761400001</v>
      </c>
      <c r="H10" s="52">
        <v>5.9037814776064774</v>
      </c>
      <c r="I10" s="38">
        <v>2.596655145E-2</v>
      </c>
      <c r="J10" s="38">
        <v>0</v>
      </c>
      <c r="L10" s="49"/>
    </row>
    <row r="11" spans="1:12">
      <c r="A11" s="28" t="s">
        <v>7</v>
      </c>
      <c r="B11" s="33"/>
      <c r="C11" s="31">
        <v>0</v>
      </c>
      <c r="D11" s="34">
        <v>0</v>
      </c>
      <c r="E11" s="31">
        <v>0</v>
      </c>
      <c r="F11" s="32">
        <v>16.870812090166254</v>
      </c>
      <c r="G11" s="31">
        <v>0</v>
      </c>
      <c r="H11" s="51">
        <v>0</v>
      </c>
      <c r="I11" s="31">
        <v>0</v>
      </c>
      <c r="J11" s="32">
        <v>14.281439341559711</v>
      </c>
    </row>
    <row r="12" spans="1:12">
      <c r="A12" s="35" t="s">
        <v>42</v>
      </c>
      <c r="B12" s="36"/>
      <c r="C12" s="38">
        <v>19.931029819950005</v>
      </c>
      <c r="D12" s="37">
        <v>19.761113166716044</v>
      </c>
      <c r="E12" s="38">
        <v>19.931029819950002</v>
      </c>
      <c r="F12" s="38">
        <v>5.1491454762391964</v>
      </c>
      <c r="G12" s="38">
        <v>16.806030692198171</v>
      </c>
      <c r="H12" s="52">
        <v>15.510320323108429</v>
      </c>
      <c r="I12" s="38">
        <v>16.806030692198167</v>
      </c>
      <c r="J12" s="38">
        <v>6.0954025492392754</v>
      </c>
    </row>
    <row r="13" spans="1:12">
      <c r="A13" s="28" t="s">
        <v>8</v>
      </c>
      <c r="B13" s="33"/>
      <c r="C13" s="31">
        <v>31.833105270650886</v>
      </c>
      <c r="D13" s="34">
        <v>6.8102762833363641</v>
      </c>
      <c r="E13" s="31">
        <v>0</v>
      </c>
      <c r="F13" s="32">
        <v>0.59654033375047311</v>
      </c>
      <c r="G13" s="31">
        <v>32.347398676367909</v>
      </c>
      <c r="H13" s="51">
        <v>9.6549277170610388</v>
      </c>
      <c r="I13" s="31">
        <v>0</v>
      </c>
      <c r="J13" s="32">
        <v>1.4953840395073752</v>
      </c>
    </row>
    <row r="14" spans="1:12">
      <c r="A14" s="28" t="s">
        <v>9</v>
      </c>
      <c r="B14" s="33"/>
      <c r="C14" s="31">
        <v>102.30629597783488</v>
      </c>
      <c r="D14" s="34">
        <v>0</v>
      </c>
      <c r="E14" s="31">
        <v>32.657846985240944</v>
      </c>
      <c r="F14" s="32">
        <v>0</v>
      </c>
      <c r="G14" s="31">
        <v>99.273335244100323</v>
      </c>
      <c r="H14" s="51">
        <v>0</v>
      </c>
      <c r="I14" s="31">
        <v>19.269338510620724</v>
      </c>
      <c r="J14" s="32">
        <v>0</v>
      </c>
    </row>
    <row r="15" spans="1:12">
      <c r="A15" s="28" t="s">
        <v>10</v>
      </c>
      <c r="B15" s="33"/>
      <c r="C15" s="31">
        <v>55.693248790019453</v>
      </c>
      <c r="D15" s="34">
        <v>5.4373228753102252</v>
      </c>
      <c r="E15" s="31">
        <v>0.22141878418576055</v>
      </c>
      <c r="F15" s="32">
        <v>0</v>
      </c>
      <c r="G15" s="31">
        <v>59.409079946193295</v>
      </c>
      <c r="H15" s="51">
        <v>5.6675894044943673</v>
      </c>
      <c r="I15" s="31">
        <v>0</v>
      </c>
      <c r="J15" s="32">
        <v>0</v>
      </c>
    </row>
    <row r="16" spans="1:12">
      <c r="A16" s="28" t="s">
        <v>11</v>
      </c>
      <c r="B16" s="33"/>
      <c r="C16" s="31">
        <v>33.585000000000001</v>
      </c>
      <c r="D16" s="34">
        <v>2.0648696811617784</v>
      </c>
      <c r="E16" s="31">
        <v>47.08</v>
      </c>
      <c r="F16" s="32">
        <v>1.2505328384442636</v>
      </c>
      <c r="G16" s="31">
        <v>38.042000000000002</v>
      </c>
      <c r="H16" s="51">
        <v>1.4869550559223925</v>
      </c>
      <c r="I16" s="31">
        <v>52.339823270225999</v>
      </c>
      <c r="J16" s="32">
        <v>0.73688049788721754</v>
      </c>
    </row>
    <row r="17" spans="1:12">
      <c r="A17" s="28" t="s">
        <v>12</v>
      </c>
      <c r="B17" s="33"/>
      <c r="C17" s="31">
        <v>2.859977777777778E-4</v>
      </c>
      <c r="D17" s="34">
        <v>0</v>
      </c>
      <c r="E17" s="31">
        <v>109.61127248</v>
      </c>
      <c r="F17" s="32">
        <v>5.8712900207877023</v>
      </c>
      <c r="G17" s="31">
        <v>1.183168888888889E-4</v>
      </c>
      <c r="H17" s="51">
        <v>0</v>
      </c>
      <c r="I17" s="31">
        <v>109.75950192400002</v>
      </c>
      <c r="J17" s="32">
        <v>6.2976381937321193</v>
      </c>
    </row>
    <row r="18" spans="1:12">
      <c r="A18" s="28" t="s">
        <v>13</v>
      </c>
      <c r="B18" s="33"/>
      <c r="C18" s="31">
        <v>15.217648968460001</v>
      </c>
      <c r="D18" s="34">
        <v>13.065394534359999</v>
      </c>
      <c r="E18" s="31">
        <v>0.48036954382000002</v>
      </c>
      <c r="F18" s="32">
        <v>1.7577949941029234</v>
      </c>
      <c r="G18" s="31">
        <v>15.034213428059999</v>
      </c>
      <c r="H18" s="51">
        <v>13.182627236101585</v>
      </c>
      <c r="I18" s="31">
        <v>0.56606032996</v>
      </c>
      <c r="J18" s="32">
        <v>0.16117651558000001</v>
      </c>
    </row>
    <row r="19" spans="1:12">
      <c r="A19" s="28" t="s">
        <v>14</v>
      </c>
      <c r="B19" s="33"/>
      <c r="C19" s="31">
        <v>38.363282603420267</v>
      </c>
      <c r="D19" s="34">
        <v>7.7182533438019076</v>
      </c>
      <c r="E19" s="31">
        <v>0.57341990722269887</v>
      </c>
      <c r="F19" s="32">
        <v>0</v>
      </c>
      <c r="G19" s="31">
        <v>37.357228890799647</v>
      </c>
      <c r="H19" s="51">
        <v>7.7300942818289533</v>
      </c>
      <c r="I19" s="31">
        <v>0.61841979554791116</v>
      </c>
      <c r="J19" s="32">
        <v>0</v>
      </c>
    </row>
    <row r="20" spans="1:12">
      <c r="A20" s="28" t="s">
        <v>15</v>
      </c>
      <c r="B20" s="33"/>
      <c r="C20" s="31">
        <v>28.966679284999223</v>
      </c>
      <c r="D20" s="34">
        <v>13.106122452828437</v>
      </c>
      <c r="E20" s="31">
        <v>13.362714571998989</v>
      </c>
      <c r="F20" s="32">
        <v>0.25752288800000001</v>
      </c>
      <c r="G20" s="31">
        <v>34.147768288477778</v>
      </c>
      <c r="H20" s="51">
        <v>10.487862426917047</v>
      </c>
      <c r="I20" s="31">
        <v>10.043728127363989</v>
      </c>
      <c r="J20" s="32">
        <v>0.54889086399999998</v>
      </c>
    </row>
    <row r="21" spans="1:12">
      <c r="A21" s="35" t="s">
        <v>16</v>
      </c>
      <c r="B21" s="36"/>
      <c r="C21" s="39">
        <v>94.68652930782963</v>
      </c>
      <c r="D21" s="37">
        <v>6.875262264023954</v>
      </c>
      <c r="E21" s="38">
        <v>13.797645291065674</v>
      </c>
      <c r="F21" s="38">
        <v>1.4798661607939192</v>
      </c>
      <c r="G21" s="39">
        <v>100.22693989623068</v>
      </c>
      <c r="H21" s="52">
        <v>8.1839930968001209</v>
      </c>
      <c r="I21" s="38">
        <v>15.030388296146299</v>
      </c>
      <c r="J21" s="38">
        <v>1.2739813900821222</v>
      </c>
      <c r="L21" s="49"/>
    </row>
    <row r="22" spans="1:12">
      <c r="A22" s="28" t="s">
        <v>17</v>
      </c>
      <c r="B22" s="33"/>
      <c r="C22" s="31">
        <v>21.802171945701364</v>
      </c>
      <c r="D22" s="34">
        <v>0</v>
      </c>
      <c r="E22" s="31">
        <v>179.11327745629336</v>
      </c>
      <c r="F22" s="32">
        <v>13.967606498490428</v>
      </c>
      <c r="G22" s="31">
        <v>21.748778280543011</v>
      </c>
      <c r="H22" s="51">
        <v>0</v>
      </c>
      <c r="I22" s="31">
        <v>190.79004179054428</v>
      </c>
      <c r="J22" s="32">
        <v>13.96385603140309</v>
      </c>
    </row>
    <row r="23" spans="1:12">
      <c r="A23" s="28" t="s">
        <v>18</v>
      </c>
      <c r="B23" s="33"/>
      <c r="C23" s="31">
        <v>17.251338707750552</v>
      </c>
      <c r="D23" s="34">
        <v>0</v>
      </c>
      <c r="E23" s="31">
        <v>0</v>
      </c>
      <c r="F23" s="32">
        <v>0</v>
      </c>
      <c r="G23" s="31">
        <v>11.1</v>
      </c>
      <c r="H23" s="51">
        <v>0</v>
      </c>
      <c r="I23" s="31">
        <v>0</v>
      </c>
      <c r="J23" s="32">
        <v>0</v>
      </c>
    </row>
    <row r="24" spans="1:12">
      <c r="A24" s="35" t="s">
        <v>43</v>
      </c>
      <c r="B24" s="36"/>
      <c r="C24" s="38">
        <v>27.046787711120945</v>
      </c>
      <c r="D24" s="37">
        <v>0</v>
      </c>
      <c r="E24" s="38">
        <v>72.335198046715448</v>
      </c>
      <c r="F24" s="38">
        <v>0</v>
      </c>
      <c r="G24" s="38">
        <v>27.917233917063434</v>
      </c>
      <c r="H24" s="52">
        <v>0</v>
      </c>
      <c r="I24" s="38">
        <v>74.01257712652324</v>
      </c>
      <c r="J24" s="38">
        <v>0</v>
      </c>
    </row>
    <row r="25" spans="1:12">
      <c r="A25" s="28" t="s">
        <v>19</v>
      </c>
      <c r="B25" s="33"/>
      <c r="C25" s="32">
        <v>0</v>
      </c>
      <c r="D25" s="34">
        <v>0</v>
      </c>
      <c r="E25" s="32">
        <v>20.030509319722537</v>
      </c>
      <c r="F25" s="32">
        <v>101.79278839117752</v>
      </c>
      <c r="G25" s="32">
        <v>0</v>
      </c>
      <c r="H25" s="51">
        <v>0</v>
      </c>
      <c r="I25" s="32">
        <v>20.017705619506472</v>
      </c>
      <c r="J25" s="32">
        <v>104.44489544748605</v>
      </c>
    </row>
    <row r="26" spans="1:12">
      <c r="A26" s="35" t="s">
        <v>20</v>
      </c>
      <c r="B26" s="36"/>
      <c r="C26" s="38">
        <v>29.598702521551083</v>
      </c>
      <c r="D26" s="37">
        <v>10.246317952024031</v>
      </c>
      <c r="E26" s="38">
        <v>8.3988594191108756</v>
      </c>
      <c r="F26" s="38">
        <v>18.837642084085736</v>
      </c>
      <c r="G26" s="38">
        <v>26.922735578331071</v>
      </c>
      <c r="H26" s="52">
        <v>14.159210070909653</v>
      </c>
      <c r="I26" s="38">
        <v>8.3565765489999997</v>
      </c>
      <c r="J26" s="38">
        <v>18.085801746491281</v>
      </c>
      <c r="L26" s="49"/>
    </row>
    <row r="27" spans="1:12">
      <c r="A27" s="28" t="s">
        <v>21</v>
      </c>
      <c r="B27" s="29"/>
      <c r="C27" s="32">
        <v>0</v>
      </c>
      <c r="D27" s="34">
        <v>0</v>
      </c>
      <c r="E27" s="32">
        <v>26.310695611651155</v>
      </c>
      <c r="F27" s="32">
        <v>16.587351107445798</v>
      </c>
      <c r="G27" s="32">
        <v>0</v>
      </c>
      <c r="H27" s="51">
        <v>0</v>
      </c>
      <c r="I27" s="32">
        <v>37.108830204819192</v>
      </c>
      <c r="J27" s="32">
        <v>15.940846209501391</v>
      </c>
    </row>
    <row r="28" spans="1:12">
      <c r="A28" s="35" t="s">
        <v>22</v>
      </c>
      <c r="B28" s="36"/>
      <c r="C28" s="38">
        <v>8.9870576080251592</v>
      </c>
      <c r="D28" s="37">
        <v>3.733855840916688</v>
      </c>
      <c r="E28" s="38">
        <v>11.012107598113804</v>
      </c>
      <c r="F28" s="38">
        <v>29.990747426465571</v>
      </c>
      <c r="G28" s="38">
        <v>8.7555285963411897</v>
      </c>
      <c r="H28" s="52">
        <v>10.249628801359473</v>
      </c>
      <c r="I28" s="38">
        <v>8.5246223951391258</v>
      </c>
      <c r="J28" s="38">
        <v>29.560255920865458</v>
      </c>
      <c r="L28" s="49"/>
    </row>
    <row r="29" spans="1:12" s="4" customFormat="1">
      <c r="A29" s="28" t="s">
        <v>48</v>
      </c>
      <c r="B29" s="33"/>
      <c r="C29" s="31">
        <v>6.434129047718967</v>
      </c>
      <c r="D29" s="34">
        <v>0</v>
      </c>
      <c r="E29" s="31">
        <v>0</v>
      </c>
      <c r="F29" s="31">
        <v>38.141040286882834</v>
      </c>
      <c r="G29" s="31">
        <v>8.3473585724461223</v>
      </c>
      <c r="H29" s="51">
        <v>9.5356576493943176E-2</v>
      </c>
      <c r="I29" s="31">
        <v>0</v>
      </c>
      <c r="J29" s="31">
        <v>56.811916938981739</v>
      </c>
    </row>
    <row r="30" spans="1:12">
      <c r="A30" s="28" t="s">
        <v>23</v>
      </c>
      <c r="B30" s="33"/>
      <c r="C30" s="32">
        <v>33.570400479999989</v>
      </c>
      <c r="D30" s="34">
        <v>25.797195728786924</v>
      </c>
      <c r="E30" s="32">
        <v>0</v>
      </c>
      <c r="F30" s="32">
        <v>0</v>
      </c>
      <c r="G30" s="32">
        <v>38.045785119999991</v>
      </c>
      <c r="H30" s="51">
        <v>34.304444552864716</v>
      </c>
      <c r="I30" s="32">
        <v>0</v>
      </c>
      <c r="J30" s="32">
        <v>0</v>
      </c>
    </row>
    <row r="31" spans="1:12">
      <c r="A31" s="28" t="s">
        <v>24</v>
      </c>
      <c r="B31" s="33"/>
      <c r="C31" s="32">
        <v>0</v>
      </c>
      <c r="D31" s="34">
        <v>110.70303127687022</v>
      </c>
      <c r="E31" s="32">
        <v>0</v>
      </c>
      <c r="F31" s="32">
        <v>0</v>
      </c>
      <c r="G31" s="32">
        <v>0</v>
      </c>
      <c r="H31" s="51">
        <v>108.48430149517532</v>
      </c>
      <c r="I31" s="32">
        <v>0</v>
      </c>
      <c r="J31" s="32">
        <v>0</v>
      </c>
    </row>
    <row r="32" spans="1:12">
      <c r="A32" s="28" t="s">
        <v>25</v>
      </c>
      <c r="B32" s="33"/>
      <c r="C32" s="32">
        <v>0</v>
      </c>
      <c r="D32" s="34">
        <v>0</v>
      </c>
      <c r="E32" s="32">
        <v>9.293608116799998</v>
      </c>
      <c r="F32" s="32">
        <v>20.720127696828307</v>
      </c>
      <c r="G32" s="32">
        <v>0</v>
      </c>
      <c r="H32" s="51">
        <v>0</v>
      </c>
      <c r="I32" s="32">
        <v>8.7738497767999988</v>
      </c>
      <c r="J32" s="32">
        <v>21.221979798899355</v>
      </c>
    </row>
    <row r="33" spans="1:10">
      <c r="A33" s="28" t="s">
        <v>26</v>
      </c>
      <c r="B33" s="33"/>
      <c r="C33" s="32">
        <v>0</v>
      </c>
      <c r="D33" s="34">
        <v>43.762323072118093</v>
      </c>
      <c r="E33" s="32">
        <v>0</v>
      </c>
      <c r="F33" s="32">
        <v>0.18038900197734939</v>
      </c>
      <c r="G33" s="32">
        <v>0</v>
      </c>
      <c r="H33" s="51">
        <v>43.913362643647893</v>
      </c>
      <c r="I33" s="32">
        <v>0</v>
      </c>
      <c r="J33" s="32">
        <v>8.7119835672251178E-2</v>
      </c>
    </row>
    <row r="34" spans="1:10">
      <c r="A34" s="28" t="s">
        <v>27</v>
      </c>
      <c r="B34" s="33"/>
      <c r="C34" s="38">
        <v>20.292214164575395</v>
      </c>
      <c r="D34" s="37">
        <v>46.004363816580259</v>
      </c>
      <c r="E34" s="38">
        <v>21.355935255494366</v>
      </c>
      <c r="F34" s="38">
        <v>51.35766666285835</v>
      </c>
      <c r="G34" s="38">
        <v>19.25032095930154</v>
      </c>
      <c r="H34" s="52">
        <v>54.763444143835173</v>
      </c>
      <c r="I34" s="38">
        <v>22.714359994947664</v>
      </c>
      <c r="J34" s="38">
        <v>51.133097924623108</v>
      </c>
    </row>
    <row r="35" spans="1:10">
      <c r="A35" s="40" t="s">
        <v>28</v>
      </c>
      <c r="B35" s="41"/>
      <c r="C35" s="43">
        <v>708.98785859393558</v>
      </c>
      <c r="D35" s="42">
        <v>325.50600528065098</v>
      </c>
      <c r="E35" s="43">
        <v>708.98785859393558</v>
      </c>
      <c r="F35" s="43">
        <v>325.50600528065104</v>
      </c>
      <c r="G35" s="43">
        <v>737.52127260099303</v>
      </c>
      <c r="H35" s="53">
        <v>346.56810436656099</v>
      </c>
      <c r="I35" s="43">
        <v>737.52127260099314</v>
      </c>
      <c r="J35" s="43">
        <v>346.56810436656093</v>
      </c>
    </row>
    <row r="36" spans="1:10">
      <c r="A36" s="44"/>
      <c r="B36" s="44"/>
      <c r="C36" s="31">
        <f>SUM(C8:C34)</f>
        <v>708.98785859393547</v>
      </c>
      <c r="D36" s="31">
        <f t="shared" ref="D36:J36" si="0">SUM(D8:D34)</f>
        <v>325.50600528065098</v>
      </c>
      <c r="E36" s="31">
        <f t="shared" si="0"/>
        <v>708.98785859393558</v>
      </c>
      <c r="F36" s="31">
        <f t="shared" si="0"/>
        <v>325.50600528065092</v>
      </c>
      <c r="G36" s="31">
        <f t="shared" si="0"/>
        <v>737.52127260099303</v>
      </c>
      <c r="H36" s="54">
        <f t="shared" si="0"/>
        <v>346.56810436656099</v>
      </c>
      <c r="I36" s="31">
        <f t="shared" si="0"/>
        <v>737.52127260099314</v>
      </c>
      <c r="J36" s="31">
        <f t="shared" si="0"/>
        <v>346.56810436656087</v>
      </c>
    </row>
    <row r="37" spans="1:10">
      <c r="A37" s="45"/>
      <c r="B37" s="23"/>
      <c r="D37" s="23"/>
      <c r="E37" s="46"/>
      <c r="J37" s="47" t="s">
        <v>44</v>
      </c>
    </row>
    <row r="38" spans="1:10">
      <c r="A38" s="4"/>
    </row>
    <row r="39" spans="1:10" s="4" customFormat="1">
      <c r="A39" s="4" t="s">
        <v>47</v>
      </c>
    </row>
    <row r="41" spans="1:10" ht="14.25" thickBot="1">
      <c r="C41" s="18" t="s">
        <v>39</v>
      </c>
    </row>
    <row r="42" spans="1:10" ht="14.25" thickBot="1">
      <c r="A42" s="1"/>
      <c r="B42" s="11" t="s">
        <v>38</v>
      </c>
      <c r="C42" s="8" t="s">
        <v>29</v>
      </c>
    </row>
    <row r="43" spans="1:10">
      <c r="A43" s="6" t="s">
        <v>30</v>
      </c>
      <c r="B43" s="3">
        <f>H31*10</f>
        <v>1084.843014951753</v>
      </c>
      <c r="C43" s="9">
        <f>B43/B51</f>
        <v>0.31302448242736369</v>
      </c>
    </row>
    <row r="44" spans="1:10">
      <c r="A44" s="7" t="s">
        <v>31</v>
      </c>
      <c r="B44" s="13">
        <f>H33*10</f>
        <v>439.13362643647895</v>
      </c>
      <c r="C44" s="9">
        <f>B44/B51</f>
        <v>0.12670918670923409</v>
      </c>
    </row>
    <row r="45" spans="1:10">
      <c r="A45" s="7" t="s">
        <v>32</v>
      </c>
      <c r="B45" s="13">
        <f>H30*10</f>
        <v>343.04444552864715</v>
      </c>
      <c r="C45" s="9">
        <f>B45/B51</f>
        <v>9.8983270879946045E-2</v>
      </c>
    </row>
    <row r="46" spans="1:10" ht="14.25" thickBot="1">
      <c r="A46" s="12" t="s">
        <v>33</v>
      </c>
      <c r="B46" s="14">
        <f>H34*10</f>
        <v>547.6344414383517</v>
      </c>
      <c r="C46" s="9">
        <f>B46/B51</f>
        <v>0.15801639981823754</v>
      </c>
    </row>
    <row r="47" spans="1:10" ht="14.25" thickBot="1">
      <c r="A47" s="5" t="s">
        <v>34</v>
      </c>
      <c r="B47" s="15">
        <f>SUM(H13:H21)*10</f>
        <v>563.94049219125509</v>
      </c>
      <c r="C47" s="10">
        <f>B47/B51</f>
        <v>0.16272140600532065</v>
      </c>
    </row>
    <row r="48" spans="1:10" ht="14.25" thickBot="1">
      <c r="A48" s="5" t="s">
        <v>41</v>
      </c>
      <c r="B48" s="15">
        <f>SUM(H8:H12)*10</f>
        <v>242.04306863149316</v>
      </c>
      <c r="C48" s="10">
        <f>B48/B51</f>
        <v>6.9839972456174751E-2</v>
      </c>
    </row>
    <row r="49" spans="1:5" ht="14.25" thickBot="1">
      <c r="A49" s="5" t="s">
        <v>35</v>
      </c>
      <c r="B49" s="15">
        <f>SUM(H25:H26)*10</f>
        <v>141.59210070909654</v>
      </c>
      <c r="C49" s="10">
        <f>B49/B51</f>
        <v>4.0855491005986018E-2</v>
      </c>
    </row>
    <row r="50" spans="1:5" s="4" customFormat="1" ht="14.25" thickBot="1">
      <c r="A50" s="5" t="s">
        <v>45</v>
      </c>
      <c r="B50" s="15">
        <f>SUM(H27:H28)*10</f>
        <v>102.49628801359472</v>
      </c>
      <c r="C50" s="10">
        <f>B50/B51</f>
        <v>2.9574645422414756E-2</v>
      </c>
    </row>
    <row r="51" spans="1:5" ht="14.25" thickBot="1">
      <c r="A51" s="5" t="s">
        <v>36</v>
      </c>
      <c r="B51" s="15">
        <f>H35*10</f>
        <v>3465.6810436656096</v>
      </c>
      <c r="C51" s="10">
        <v>1</v>
      </c>
      <c r="D51" s="17"/>
      <c r="E51" s="16"/>
    </row>
    <row r="52" spans="1:5">
      <c r="A52" s="2"/>
      <c r="B52" s="16">
        <f>SUM(B43:B50)</f>
        <v>3464.7274779006702</v>
      </c>
      <c r="C52" s="2"/>
    </row>
    <row r="53" spans="1:5">
      <c r="A53" s="4" t="s">
        <v>37</v>
      </c>
      <c r="B53" s="16">
        <f>B43+B44+B45+B46</f>
        <v>2414.6555283552311</v>
      </c>
      <c r="C53" s="17">
        <f>B53/B51</f>
        <v>0.69673333983478136</v>
      </c>
    </row>
  </sheetData>
  <phoneticPr fontId="20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グラフ</vt:lpstr>
      <vt:lpstr>データ</vt:lpstr>
    </vt:vector>
  </TitlesOfParts>
  <Company>IEEJ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takashi.matsumoto</dc:creator>
  <cp:lastModifiedBy>lu</cp:lastModifiedBy>
  <cp:lastPrinted>2015-04-08T04:37:35Z</cp:lastPrinted>
  <dcterms:created xsi:type="dcterms:W3CDTF">2015-04-08T01:01:54Z</dcterms:created>
  <dcterms:modified xsi:type="dcterms:W3CDTF">2018-01-17T06:50:44Z</dcterms:modified>
</cp:coreProperties>
</file>