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945" yWindow="-150" windowWidth="7005" windowHeight="12570"/>
  </bookViews>
  <sheets>
    <sheet name="グラフ" sheetId="4" r:id="rId1"/>
    <sheet name="データ①" sheetId="3" r:id="rId2"/>
    <sheet name="データ②" sheetId="5" r:id="rId3"/>
  </sheets>
  <definedNames>
    <definedName name="_xlnm.Print_Area" localSheetId="1">データ①!$B$2:$F$25</definedName>
  </definedNames>
  <calcPr calcId="125725"/>
</workbook>
</file>

<file path=xl/calcChain.xml><?xml version="1.0" encoding="utf-8"?>
<calcChain xmlns="http://schemas.openxmlformats.org/spreadsheetml/2006/main">
  <c r="F22" i="3"/>
  <c r="D22" s="1"/>
  <c r="F15"/>
  <c r="D16" s="1"/>
  <c r="D15"/>
  <c r="D13"/>
  <c r="D12"/>
  <c r="D11"/>
  <c r="D9"/>
  <c r="D8"/>
  <c r="D7"/>
  <c r="D6"/>
  <c r="D5"/>
  <c r="D17"/>
  <c r="D18"/>
  <c r="D20"/>
  <c r="F5"/>
  <c r="F17"/>
  <c r="F20"/>
  <c r="D21" s="1"/>
  <c r="F11"/>
  <c r="D19" l="1"/>
  <c r="D14"/>
  <c r="D10"/>
</calcChain>
</file>

<file path=xl/sharedStrings.xml><?xml version="1.0" encoding="utf-8"?>
<sst xmlns="http://schemas.openxmlformats.org/spreadsheetml/2006/main" count="147" uniqueCount="129">
  <si>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</si>
  <si>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</si>
  <si>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</si>
  <si>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</si>
  <si>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</si>
  <si>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アラブ首長国連邦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</si>
  <si>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</si>
  <si>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</si>
  <si>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</si>
  <si>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</si>
  <si>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</si>
  <si>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</si>
  <si>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</si>
  <si>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</si>
  <si>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</si>
  <si>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</si>
  <si>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 xml:space="preserve">出典：BP「Statistical Review of World Energy 2016」を基に作成 </t>
    <phoneticPr fontId="2"/>
  </si>
  <si>
    <t xml:space="preserve">出典：BP「Statistical Review of World Energy 2017」を基に作成 </t>
    <phoneticPr fontId="2"/>
  </si>
  <si>
    <t>【第222-1-1】世界の原油確認埋蔵量（2016年末）</t>
    <phoneticPr fontId="2"/>
  </si>
  <si>
    <t>【第222-1-1】世界の原油確認埋蔵量（2016年末）</t>
    <phoneticPr fontId="2"/>
  </si>
  <si>
    <t xml:space="preserve">Oil:  </t>
  </si>
  <si>
    <t>Total proved reserves</t>
    <phoneticPr fontId="7" type="noConversion"/>
  </si>
  <si>
    <t>at end 1996</t>
  </si>
  <si>
    <t>at end 2006</t>
  </si>
  <si>
    <t>at end 2015</t>
  </si>
  <si>
    <t>at end 2016</t>
  </si>
  <si>
    <t>Thousand</t>
  </si>
  <si>
    <t>million</t>
  </si>
  <si>
    <t>Share</t>
  </si>
  <si>
    <t>R/P</t>
  </si>
  <si>
    <t>barrels</t>
  </si>
  <si>
    <t>tonnes</t>
  </si>
  <si>
    <t>of total</t>
  </si>
  <si>
    <t>ratio</t>
  </si>
  <si>
    <t>US</t>
  </si>
  <si>
    <t>Canada</t>
  </si>
  <si>
    <t>Mexico</t>
  </si>
  <si>
    <t>Total North America</t>
  </si>
  <si>
    <t>Argentina</t>
  </si>
  <si>
    <t>Brazil</t>
  </si>
  <si>
    <t>Colombia</t>
  </si>
  <si>
    <t>Ecuador</t>
  </si>
  <si>
    <t>Peru</t>
  </si>
  <si>
    <t>Trinidad &amp; Tobago</t>
  </si>
  <si>
    <t>Venezuela</t>
  </si>
  <si>
    <t>Other S. &amp; Cent. America</t>
  </si>
  <si>
    <t>Total S. &amp; Cent. America</t>
  </si>
  <si>
    <t>Azerbaijan</t>
  </si>
  <si>
    <t>Denmark</t>
  </si>
  <si>
    <t>Italy</t>
  </si>
  <si>
    <t>Kazakhstan</t>
  </si>
  <si>
    <t>Norway</t>
  </si>
  <si>
    <t>Romania</t>
  </si>
  <si>
    <t>Russian Federation</t>
  </si>
  <si>
    <t>Turkmenistan</t>
  </si>
  <si>
    <t>United Kingdom</t>
  </si>
  <si>
    <t>Uzbekistan</t>
  </si>
  <si>
    <t>Other Europe &amp; Eurasia</t>
  </si>
  <si>
    <t>Total Europe &amp; Eurasia</t>
  </si>
  <si>
    <t>Iran</t>
  </si>
  <si>
    <t>Iraq</t>
  </si>
  <si>
    <t>Kuwait</t>
  </si>
  <si>
    <t>Oman</t>
  </si>
  <si>
    <t>Qatar</t>
  </si>
  <si>
    <t>Saudi Arabia</t>
  </si>
  <si>
    <t>Syria</t>
  </si>
  <si>
    <t>United Arab Emirates</t>
  </si>
  <si>
    <t>Yemen</t>
  </si>
  <si>
    <t>Other Middle East</t>
  </si>
  <si>
    <t>Total Middle East</t>
  </si>
  <si>
    <t>Algeria</t>
  </si>
  <si>
    <t>Angola</t>
  </si>
  <si>
    <t>Chad</t>
  </si>
  <si>
    <t xml:space="preserve">Republic of Congo </t>
  </si>
  <si>
    <t>Egypt</t>
  </si>
  <si>
    <t>Equatorial Guinea</t>
  </si>
  <si>
    <t>Gabon</t>
  </si>
  <si>
    <t>Libya</t>
  </si>
  <si>
    <t>Nigeria</t>
  </si>
  <si>
    <t>South Sudan</t>
  </si>
  <si>
    <t>n/a</t>
  </si>
  <si>
    <t>Sudan</t>
  </si>
  <si>
    <t>Tunisia</t>
  </si>
  <si>
    <t>Other Africa</t>
  </si>
  <si>
    <t>Total Africa</t>
  </si>
  <si>
    <t>Australia</t>
  </si>
  <si>
    <t>Brunei</t>
  </si>
  <si>
    <t>China</t>
  </si>
  <si>
    <t>India</t>
  </si>
  <si>
    <t>Indonesia</t>
  </si>
  <si>
    <t>Malaysia</t>
  </si>
  <si>
    <t>Thailand</t>
  </si>
  <si>
    <t>Vietnam</t>
  </si>
  <si>
    <t>Other Asia Pacific</t>
  </si>
  <si>
    <t>Total Asia Pacific</t>
  </si>
  <si>
    <t>Total World</t>
  </si>
  <si>
    <t>of which: OECD</t>
  </si>
  <si>
    <t xml:space="preserve">                 Non-OECD</t>
  </si>
  <si>
    <t xml:space="preserve">                 OPEC</t>
  </si>
  <si>
    <t xml:space="preserve">                 Non-OPEC </t>
  </si>
  <si>
    <t xml:space="preserve">                 European Union #</t>
  </si>
  <si>
    <t xml:space="preserve">                 CIS</t>
  </si>
  <si>
    <t>Canadian oil sands: Total</t>
  </si>
  <si>
    <t xml:space="preserve"> </t>
  </si>
  <si>
    <t>of which: Under active development</t>
  </si>
  <si>
    <t>Venezuela: Orinoco Belt</t>
  </si>
  <si>
    <t xml:space="preserve"> * More than 500 years.</t>
  </si>
  <si>
    <t xml:space="preserve"> ^ Less than 0.05.</t>
  </si>
  <si>
    <t xml:space="preserve"> w Less than 0.05%.</t>
  </si>
  <si>
    <t xml:space="preserve"> # Excludes Estonia and Latvia in 2006.</t>
  </si>
  <si>
    <t xml:space="preserve">Notes: Total proved reserves of oil - Generally taken to be those quantities that geological and engineering information indicates with reasonable certainty </t>
  </si>
  <si>
    <t xml:space="preserve">can be recovered in the future from known reservoirs under existing economic and operating conditions. The data series for total proved oil does not necessarily </t>
  </si>
  <si>
    <t xml:space="preserve">meet the definitions, guidelines and practices used for determining proved reserves at company level, for instance as published by the US Securities and Exchange Commission, </t>
  </si>
  <si>
    <t xml:space="preserve">nor does it necessarily represent BP’s view of proved reserves by country. </t>
  </si>
  <si>
    <t>Reserves-to-production (R/P) ratio - If the reserves remaining at the end of any year are divided by the production in that year, the result is the length of time</t>
  </si>
  <si>
    <t>that those remaining reserves would last if production were to continue at that rate.</t>
  </si>
  <si>
    <t>Source of data - The estimates in this table have been compiled using a combination of primary official sources, third-party data from the OPEC Secretariat, World Oil, Oil &amp;</t>
  </si>
  <si>
    <t xml:space="preserve">Gas Journal and independent estimates of Russian reserves based on official data and Chinese reserves based on information in the public domain. </t>
  </si>
  <si>
    <t>Canadian oil sands 'under active development' are an official estimate. Venezuelan Orinoco Belt reserves are based on the OPEC Secretariat and government announcements.</t>
  </si>
  <si>
    <t>Reserves include gas condensate and natural gas liquids (NGLs) as well as crude oil.</t>
  </si>
  <si>
    <t>Shares of total and R/P ratios are calculated using thousand million barrels figures.</t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</si>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</sst>
</file>

<file path=xl/styles.xml><?xml version="1.0" encoding="utf-8"?>
<styleSheet xmlns="http://schemas.openxmlformats.org/spreadsheetml/2006/main">
  <numFmts count="6">
    <numFmt numFmtId="176" formatCode="0.0_);[Red]\(0.0\)"/>
    <numFmt numFmtId="178" formatCode="[&gt;0.05]0.0;[=0]\-;\^"/>
    <numFmt numFmtId="179" formatCode="[&lt;-0.0005]\-0.0%;[&gt;0.0005]0.0%;#\♦"/>
    <numFmt numFmtId="180" formatCode="[&lt;500]0.0;[=0]\-;&quot;*&quot;"/>
    <numFmt numFmtId="181" formatCode="_-* #,##0.0_-;\-* #,##0.0_-;_-* &quot;-&quot;?_-;_-@_-"/>
    <numFmt numFmtId="183" formatCode="#,##0.0;&quot;▲ &quot;#,##0.0"/>
  </numFmts>
  <fonts count="17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b/>
      <sz val="10"/>
      <color indexed="17"/>
      <name val="Arial"/>
      <family val="2"/>
    </font>
    <font>
      <sz val="6"/>
      <name val="Meiryo UI"/>
      <family val="3"/>
      <charset val="128"/>
    </font>
    <font>
      <sz val="8"/>
      <name val="Arial"/>
      <family val="2"/>
    </font>
    <font>
      <b/>
      <sz val="10"/>
      <color rgb="FF008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9"/>
      <color rgb="FF00B05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Fill="1"/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vertical="top"/>
    </xf>
    <xf numFmtId="9" fontId="0" fillId="0" borderId="0" xfId="0" applyNumberFormat="1" applyFont="1" applyFill="1"/>
    <xf numFmtId="176" fontId="0" fillId="0" borderId="0" xfId="0" applyNumberFormat="1" applyFont="1" applyFill="1"/>
    <xf numFmtId="0" fontId="3" fillId="0" borderId="0" xfId="0" applyFont="1"/>
    <xf numFmtId="0" fontId="0" fillId="0" borderId="5" xfId="0" applyFont="1" applyFill="1" applyBorder="1"/>
    <xf numFmtId="0" fontId="0" fillId="0" borderId="6" xfId="0" applyFont="1" applyFill="1" applyBorder="1"/>
    <xf numFmtId="0" fontId="4" fillId="0" borderId="0" xfId="0" applyFont="1"/>
    <xf numFmtId="0" fontId="0" fillId="0" borderId="2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9" fontId="0" fillId="0" borderId="2" xfId="0" applyNumberFormat="1" applyFont="1" applyFill="1" applyBorder="1" applyAlignment="1">
      <alignment vertical="center"/>
    </xf>
    <xf numFmtId="9" fontId="0" fillId="0" borderId="3" xfId="0" applyNumberFormat="1" applyFont="1" applyFill="1" applyBorder="1" applyAlignment="1">
      <alignment vertical="center"/>
    </xf>
    <xf numFmtId="9" fontId="0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/>
    </xf>
    <xf numFmtId="0" fontId="10" fillId="0" borderId="0" xfId="0" applyFont="1" applyFill="1"/>
    <xf numFmtId="0" fontId="10" fillId="0" borderId="8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78" fontId="10" fillId="0" borderId="0" xfId="0" applyNumberFormat="1" applyFont="1" applyFill="1" applyAlignment="1">
      <alignment horizontal="right"/>
    </xf>
    <xf numFmtId="178" fontId="7" fillId="0" borderId="0" xfId="0" applyNumberFormat="1" applyFont="1" applyFill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9" fillId="0" borderId="0" xfId="0" applyNumberFormat="1" applyFont="1" applyFill="1" applyAlignment="1">
      <alignment horizontal="right"/>
    </xf>
    <xf numFmtId="179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Alignment="1">
      <alignment horizontal="right"/>
    </xf>
    <xf numFmtId="0" fontId="10" fillId="0" borderId="0" xfId="0" applyFont="1" applyFill="1" applyBorder="1"/>
    <xf numFmtId="178" fontId="10" fillId="0" borderId="0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9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0" fontId="9" fillId="0" borderId="9" xfId="0" applyFont="1" applyFill="1" applyBorder="1"/>
    <xf numFmtId="178" fontId="11" fillId="0" borderId="9" xfId="0" applyNumberFormat="1" applyFont="1" applyFill="1" applyBorder="1" applyAlignment="1">
      <alignment horizontal="right"/>
    </xf>
    <xf numFmtId="178" fontId="9" fillId="0" borderId="9" xfId="0" applyNumberFormat="1" applyFont="1" applyFill="1" applyBorder="1" applyAlignment="1">
      <alignment horizontal="right"/>
    </xf>
    <xf numFmtId="178" fontId="9" fillId="0" borderId="10" xfId="0" applyNumberFormat="1" applyFont="1" applyFill="1" applyBorder="1" applyAlignment="1">
      <alignment horizontal="right"/>
    </xf>
    <xf numFmtId="179" fontId="9" fillId="0" borderId="9" xfId="0" applyNumberFormat="1" applyFont="1" applyFill="1" applyBorder="1" applyAlignment="1">
      <alignment horizontal="right"/>
    </xf>
    <xf numFmtId="180" fontId="9" fillId="0" borderId="9" xfId="0" applyNumberFormat="1" applyFont="1" applyFill="1" applyBorder="1" applyAlignment="1">
      <alignment horizontal="right"/>
    </xf>
    <xf numFmtId="0" fontId="9" fillId="0" borderId="0" xfId="0" applyFont="1" applyFill="1"/>
    <xf numFmtId="178" fontId="10" fillId="0" borderId="0" xfId="0" applyNumberFormat="1" applyFont="1" applyAlignment="1">
      <alignment horizontal="right"/>
    </xf>
    <xf numFmtId="0" fontId="10" fillId="0" borderId="0" xfId="0" applyFont="1"/>
    <xf numFmtId="0" fontId="10" fillId="0" borderId="0" xfId="0" applyFont="1" applyBorder="1"/>
    <xf numFmtId="178" fontId="10" fillId="0" borderId="0" xfId="0" applyNumberFormat="1" applyFont="1" applyBorder="1" applyAlignment="1">
      <alignment horizontal="right"/>
    </xf>
    <xf numFmtId="0" fontId="9" fillId="0" borderId="9" xfId="0" applyFont="1" applyBorder="1"/>
    <xf numFmtId="178" fontId="11" fillId="0" borderId="9" xfId="0" applyNumberFormat="1" applyFont="1" applyBorder="1" applyAlignment="1">
      <alignment horizontal="right"/>
    </xf>
    <xf numFmtId="0" fontId="12" fillId="0" borderId="0" xfId="0" applyFont="1" applyFill="1"/>
    <xf numFmtId="178" fontId="13" fillId="0" borderId="9" xfId="0" applyNumberFormat="1" applyFont="1" applyFill="1" applyBorder="1" applyAlignment="1">
      <alignment horizontal="right"/>
    </xf>
    <xf numFmtId="178" fontId="13" fillId="0" borderId="10" xfId="0" applyNumberFormat="1" applyFont="1" applyFill="1" applyBorder="1" applyAlignment="1">
      <alignment horizontal="right"/>
    </xf>
    <xf numFmtId="179" fontId="13" fillId="0" borderId="9" xfId="0" applyNumberFormat="1" applyFont="1" applyFill="1" applyBorder="1" applyAlignment="1">
      <alignment horizontal="right"/>
    </xf>
    <xf numFmtId="180" fontId="13" fillId="0" borderId="9" xfId="0" applyNumberFormat="1" applyFont="1" applyFill="1" applyBorder="1" applyAlignment="1">
      <alignment horizontal="right"/>
    </xf>
    <xf numFmtId="0" fontId="13" fillId="0" borderId="0" xfId="0" applyFont="1" applyFill="1"/>
    <xf numFmtId="0" fontId="14" fillId="2" borderId="0" xfId="0" applyFont="1" applyFill="1"/>
    <xf numFmtId="178" fontId="15" fillId="3" borderId="0" xfId="0" applyNumberFormat="1" applyFont="1" applyFill="1" applyAlignment="1">
      <alignment horizontal="right"/>
    </xf>
    <xf numFmtId="178" fontId="15" fillId="3" borderId="8" xfId="0" applyNumberFormat="1" applyFont="1" applyFill="1" applyBorder="1" applyAlignment="1">
      <alignment horizontal="right"/>
    </xf>
    <xf numFmtId="179" fontId="15" fillId="3" borderId="0" xfId="0" applyNumberFormat="1" applyFont="1" applyFill="1" applyAlignment="1">
      <alignment horizontal="right"/>
    </xf>
    <xf numFmtId="180" fontId="15" fillId="3" borderId="0" xfId="0" applyNumberFormat="1" applyFont="1" applyFill="1" applyAlignment="1">
      <alignment horizontal="right"/>
    </xf>
    <xf numFmtId="0" fontId="7" fillId="0" borderId="11" xfId="0" applyFont="1" applyBorder="1"/>
    <xf numFmtId="178" fontId="10" fillId="0" borderId="11" xfId="0" applyNumberFormat="1" applyFont="1" applyBorder="1" applyAlignment="1">
      <alignment horizontal="right"/>
    </xf>
    <xf numFmtId="178" fontId="7" fillId="0" borderId="11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9" fillId="0" borderId="11" xfId="0" applyNumberFormat="1" applyFont="1" applyFill="1" applyBorder="1" applyAlignment="1">
      <alignment horizontal="right"/>
    </xf>
    <xf numFmtId="179" fontId="7" fillId="0" borderId="11" xfId="0" applyNumberFormat="1" applyFont="1" applyFill="1" applyBorder="1" applyAlignment="1">
      <alignment horizontal="right"/>
    </xf>
    <xf numFmtId="180" fontId="7" fillId="0" borderId="11" xfId="0" applyNumberFormat="1" applyFont="1" applyFill="1" applyBorder="1" applyAlignment="1">
      <alignment horizontal="right"/>
    </xf>
    <xf numFmtId="0" fontId="10" fillId="0" borderId="9" xfId="0" applyFont="1" applyBorder="1"/>
    <xf numFmtId="178" fontId="10" fillId="0" borderId="9" xfId="0" applyNumberFormat="1" applyFont="1" applyBorder="1" applyAlignment="1">
      <alignment horizontal="right"/>
    </xf>
    <xf numFmtId="178" fontId="7" fillId="0" borderId="9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179" fontId="7" fillId="0" borderId="9" xfId="0" applyNumberFormat="1" applyFont="1" applyFill="1" applyBorder="1" applyAlignment="1">
      <alignment horizontal="right"/>
    </xf>
    <xf numFmtId="180" fontId="7" fillId="0" borderId="9" xfId="0" applyNumberFormat="1" applyFont="1" applyFill="1" applyBorder="1" applyAlignment="1">
      <alignment horizontal="right"/>
    </xf>
    <xf numFmtId="0" fontId="7" fillId="0" borderId="0" xfId="0" applyFont="1"/>
    <xf numFmtId="0" fontId="9" fillId="0" borderId="0" xfId="0" applyFont="1"/>
    <xf numFmtId="181" fontId="7" fillId="0" borderId="0" xfId="0" applyNumberFormat="1" applyFont="1" applyFill="1" applyBorder="1"/>
    <xf numFmtId="2" fontId="7" fillId="0" borderId="0" xfId="0" applyNumberFormat="1" applyFont="1" applyFill="1"/>
    <xf numFmtId="181" fontId="9" fillId="0" borderId="0" xfId="0" applyNumberFormat="1" applyFont="1" applyFill="1" applyBorder="1"/>
    <xf numFmtId="0" fontId="0" fillId="0" borderId="3" xfId="0" applyFill="1" applyBorder="1"/>
    <xf numFmtId="0" fontId="0" fillId="0" borderId="7" xfId="0" applyFill="1" applyBorder="1"/>
    <xf numFmtId="9" fontId="0" fillId="0" borderId="1" xfId="0" applyNumberFormat="1" applyFill="1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/>
    <xf numFmtId="183" fontId="16" fillId="4" borderId="2" xfId="0" applyNumberFormat="1" applyFont="1" applyFill="1" applyBorder="1" applyAlignment="1">
      <alignment vertical="center"/>
    </xf>
    <xf numFmtId="183" fontId="16" fillId="4" borderId="3" xfId="0" applyNumberFormat="1" applyFont="1" applyFill="1" applyBorder="1" applyAlignment="1">
      <alignment vertical="center"/>
    </xf>
    <xf numFmtId="183" fontId="16" fillId="4" borderId="4" xfId="0" applyNumberFormat="1" applyFont="1" applyFill="1" applyBorder="1" applyAlignment="1">
      <alignment vertical="center"/>
    </xf>
    <xf numFmtId="183" fontId="16" fillId="4" borderId="1" xfId="0" applyNumberFormat="1" applyFont="1" applyFill="1" applyBorder="1" applyAlignment="1">
      <alignment vertical="center"/>
    </xf>
    <xf numFmtId="183" fontId="16" fillId="4" borderId="1" xfId="0" applyNumberFormat="1" applyFont="1" applyFill="1" applyBorder="1" applyAlignment="1"/>
    <xf numFmtId="183" fontId="16" fillId="4" borderId="1" xfId="0" applyNumberFormat="1" applyFont="1" applyFill="1" applyBorder="1" applyAlignment="1"/>
    <xf numFmtId="183" fontId="16" fillId="4" borderId="5" xfId="0" applyNumberFormat="1" applyFont="1" applyFill="1" applyBorder="1"/>
    <xf numFmtId="183" fontId="16" fillId="4" borderId="6" xfId="0" applyNumberFormat="1" applyFont="1" applyFill="1" applyBorder="1"/>
    <xf numFmtId="183" fontId="0" fillId="0" borderId="7" xfId="0" applyNumberFormat="1" applyFont="1" applyFill="1" applyBorder="1"/>
    <xf numFmtId="183" fontId="16" fillId="4" borderId="3" xfId="0" applyNumberFormat="1" applyFont="1" applyFill="1" applyBorder="1"/>
    <xf numFmtId="0" fontId="0" fillId="0" borderId="1" xfId="0" applyFill="1" applyBorder="1"/>
    <xf numFmtId="183" fontId="0" fillId="0" borderId="1" xfId="0" applyNumberFormat="1" applyFont="1" applyFill="1" applyBorder="1"/>
  </cellXfs>
  <cellStyles count="1">
    <cellStyle name="標準" xfId="0" builtinId="0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0000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wdUpDiag">
                <a:fgClr>
                  <a:srgbClr val="FFCC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pattFill prst="dkHorz">
                <a:fgClr>
                  <a:srgbClr val="33996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pattFill prst="lgConfetti">
                <a:fgClr>
                  <a:srgbClr val="993366"/>
                </a:fgClr>
                <a:bgClr>
                  <a:srgbClr val="CC99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10"/>
              <c:layout>
                <c:manualLayout>
                  <c:x val="2.8507436570428698E-2"/>
                  <c:y val="3.4693846825552162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12"/>
              <c:layout>
                <c:manualLayout>
                  <c:x val="1.4311655487508505E-2"/>
                  <c:y val="4.3970230298650527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CatName val="1"/>
              <c:showPercent val="1"/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CatName val="1"/>
              <c:showPercent val="1"/>
            </c:dLbl>
            <c:dLbl>
              <c:idx val="17"/>
              <c:delete val="1"/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showCatName val="1"/>
            <c:showPercent val="1"/>
          </c:dLbls>
          <c:cat>
            <c:strRef>
              <c:f>データ①!$E$5:$E$22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データ①!$F$5:$F$22</c:f>
              <c:numCache>
                <c:formatCode>#,##0.0;"▲ "#,##0.0</c:formatCode>
                <c:ptCount val="18"/>
                <c:pt idx="0">
                  <c:v>47.663953900337205</c:v>
                </c:pt>
                <c:pt idx="6">
                  <c:v>32.539026439189911</c:v>
                </c:pt>
                <c:pt idx="10">
                  <c:v>8.6828149855136871</c:v>
                </c:pt>
                <c:pt idx="12">
                  <c:v>7.4984490871429443</c:v>
                </c:pt>
                <c:pt idx="15">
                  <c:v>2.8351273387670517</c:v>
                </c:pt>
                <c:pt idx="17">
                  <c:v>0.29602670110762119</c:v>
                </c:pt>
              </c:numCache>
            </c:numRef>
          </c:val>
        </c:ser>
        <c:firstSliceAng val="0"/>
        <c:holeSize val="30"/>
      </c:doughnutChart>
      <c:doughnutChart>
        <c:varyColors val="1"/>
        <c:ser>
          <c:idx val="0"/>
          <c:order val="1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spPr>
              <a:solidFill>
                <a:srgbClr val="FF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456790123456791"/>
                  <c:y val="-5.6086679413639262E-2"/>
                </c:manualLayout>
              </c:layout>
              <c:showCatName val="1"/>
              <c:showPercent val="1"/>
              <c:separator>; </c:separator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CatName val="1"/>
              <c:showPercent val="1"/>
              <c:separator>; </c:separator>
            </c:dLbl>
            <c:dLbl>
              <c:idx val="2"/>
              <c:layout>
                <c:manualLayout>
                  <c:x val="0.1362962962962963"/>
                  <c:y val="2.0395156150414276E-2"/>
                </c:manualLayout>
              </c:layout>
              <c:showCatName val="1"/>
              <c:showPercent val="1"/>
              <c:separator>; </c:separator>
            </c:dLbl>
            <c:dLbl>
              <c:idx val="3"/>
              <c:layout>
                <c:manualLayout>
                  <c:x val="0.10469135802469136"/>
                  <c:y val="4.0790312300828552E-2"/>
                </c:manualLayout>
              </c:layout>
              <c:showCatName val="1"/>
              <c:showPercent val="1"/>
              <c:separator>; </c:separator>
            </c:dLbl>
            <c:dLbl>
              <c:idx val="4"/>
              <c:layout>
                <c:manualLayout>
                  <c:x val="8.0987654320987659E-2"/>
                  <c:y val="6.8833652007648183E-2"/>
                </c:manualLayout>
              </c:layout>
              <c:showCatName val="1"/>
              <c:showPercent val="1"/>
              <c:separator>; </c:separator>
            </c:dLbl>
            <c:dLbl>
              <c:idx val="5"/>
              <c:layout>
                <c:manualLayout>
                  <c:x val="4.9382716049382713E-2"/>
                  <c:y val="8.4130019120458893E-2"/>
                </c:manualLayout>
              </c:layout>
              <c:showCatName val="1"/>
              <c:showPercent val="1"/>
              <c:separator>; </c:separator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CatName val="1"/>
              <c:showPercent val="1"/>
              <c:separator>; </c:separator>
            </c:dLbl>
            <c:dLbl>
              <c:idx val="7"/>
              <c:layout>
                <c:manualLayout>
                  <c:x val="-8.0987654320987687E-2"/>
                  <c:y val="5.098789037603569E-2"/>
                </c:manualLayout>
              </c:layout>
              <c:showCatName val="1"/>
              <c:showPercent val="1"/>
              <c:separator>; </c:separator>
            </c:dLbl>
            <c:dLbl>
              <c:idx val="8"/>
              <c:layout>
                <c:manualLayout>
                  <c:x val="-9.6790123456790139E-2"/>
                  <c:y val="2.2944550669216062E-2"/>
                </c:manualLayout>
              </c:layout>
              <c:showCatName val="1"/>
              <c:showPercent val="1"/>
              <c:separator>; </c:separator>
            </c:dLbl>
            <c:dLbl>
              <c:idx val="9"/>
              <c:layout>
                <c:manualLayout>
                  <c:x val="-0.10469135802469136"/>
                  <c:y val="-1.5296367112810707E-2"/>
                </c:manualLayout>
              </c:layout>
              <c:showCatName val="1"/>
              <c:showPercent val="1"/>
              <c:separator>; </c:separator>
            </c:dLbl>
            <c:dLbl>
              <c:idx val="10"/>
              <c:layout>
                <c:manualLayout>
                  <c:x val="-9.481481481481481E-2"/>
                  <c:y val="-2.5493945188017845E-2"/>
                </c:manualLayout>
              </c:layout>
              <c:showCatName val="1"/>
              <c:showPercent val="1"/>
              <c:separator>; </c:separator>
            </c:dLbl>
            <c:dLbl>
              <c:idx val="11"/>
              <c:layout>
                <c:manualLayout>
                  <c:x val="-8.0987654320987659E-2"/>
                  <c:y val="-4.5889101338432124E-2"/>
                </c:manualLayout>
              </c:layout>
              <c:showCatName val="1"/>
              <c:showPercent val="1"/>
              <c:separator>; </c:separator>
            </c:dLbl>
            <c:dLbl>
              <c:idx val="12"/>
              <c:layout>
                <c:manualLayout>
                  <c:x val="-6.9135802469135796E-2"/>
                  <c:y val="-5.6086880153365153E-2"/>
                </c:manualLayout>
              </c:layout>
              <c:showCatName val="1"/>
              <c:showPercent val="1"/>
              <c:separator>; </c:separator>
            </c:dLbl>
            <c:dLbl>
              <c:idx val="13"/>
              <c:layout>
                <c:manualLayout>
                  <c:x val="-8.8888888888888892E-2"/>
                  <c:y val="-6.1185669190968718E-2"/>
                </c:manualLayout>
              </c:layout>
              <c:showCatName val="1"/>
              <c:showPercent val="1"/>
              <c:separator>; </c:separator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CatName val="1"/>
              <c:showPercent val="1"/>
              <c:separator>; </c:separator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CatName val="1"/>
              <c:showPercent val="1"/>
              <c:separator>; </c:separator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CatName val="1"/>
              <c:showPercent val="1"/>
              <c:separator>; </c:separator>
            </c:dLbl>
            <c:dLbl>
              <c:idx val="17"/>
              <c:layout>
                <c:manualLayout>
                  <c:x val="7.9012345679012413E-2"/>
                  <c:y val="-0.10962396430847673"/>
                </c:manualLayout>
              </c:layout>
              <c:showCatName val="1"/>
              <c:showPercent val="1"/>
              <c:separator>; </c:separator>
            </c:dLbl>
            <c:numFmt formatCode="0.0%" sourceLinked="0"/>
            <c:showCatName val="1"/>
            <c:showPercent val="1"/>
            <c:separator>; </c:separator>
          </c:dLbls>
          <c:cat>
            <c:strRef>
              <c:f>データ①!$C$5:$C$22</c:f>
              <c:strCache>
                <c:ptCount val="18"/>
                <c:pt idx="0">
                  <c:v>サウジアラビア</c:v>
                </c:pt>
                <c:pt idx="1">
                  <c:v>イラク</c:v>
                </c:pt>
                <c:pt idx="2">
                  <c:v>アラブ首長国連邦</c:v>
                </c:pt>
                <c:pt idx="3">
                  <c:v>クウェート</c:v>
                </c:pt>
                <c:pt idx="4">
                  <c:v>イラン</c:v>
                </c:pt>
                <c:pt idx="5">
                  <c:v>他中東</c:v>
                </c:pt>
                <c:pt idx="6">
                  <c:v>ベネズエラ</c:v>
                </c:pt>
                <c:pt idx="7">
                  <c:v>米国</c:v>
                </c:pt>
                <c:pt idx="8">
                  <c:v>カナダ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データ①!$D$5:$D$22</c:f>
              <c:numCache>
                <c:formatCode>#,##0.0;"▲ "#,##0.0</c:formatCode>
                <c:ptCount val="18"/>
                <c:pt idx="0">
                  <c:v>15.612566471099854</c:v>
                </c:pt>
                <c:pt idx="1">
                  <c:v>8.9648261666297913</c:v>
                </c:pt>
                <c:pt idx="2">
                  <c:v>5.730457603931427</c:v>
                </c:pt>
                <c:pt idx="3">
                  <c:v>5.9472538530826569</c:v>
                </c:pt>
                <c:pt idx="4">
                  <c:v>9.2812314629554749</c:v>
                </c:pt>
                <c:pt idx="5">
                  <c:v>2.1276183426380015</c:v>
                </c:pt>
                <c:pt idx="6">
                  <c:v>17.629535496234894</c:v>
                </c:pt>
                <c:pt idx="7">
                  <c:v>2.8117327019572258</c:v>
                </c:pt>
                <c:pt idx="8">
                  <c:v>10.049501806497574</c:v>
                </c:pt>
                <c:pt idx="9">
                  <c:v>2.0482564345002174</c:v>
                </c:pt>
                <c:pt idx="10">
                  <c:v>6.4160026609897614</c:v>
                </c:pt>
                <c:pt idx="11">
                  <c:v>2.2668123245239258</c:v>
                </c:pt>
                <c:pt idx="12">
                  <c:v>2.8337638825178146</c:v>
                </c:pt>
                <c:pt idx="13">
                  <c:v>2.1715972572565079</c:v>
                </c:pt>
                <c:pt idx="14">
                  <c:v>2.4930879473686218</c:v>
                </c:pt>
                <c:pt idx="15">
                  <c:v>1.5032197348773479</c:v>
                </c:pt>
                <c:pt idx="16">
                  <c:v>1.3319076038897038</c:v>
                </c:pt>
                <c:pt idx="17">
                  <c:v>0.29602670110762119</c:v>
                </c:pt>
              </c:numCache>
            </c:numRef>
          </c:val>
        </c:ser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10</xdr:col>
      <xdr:colOff>714374</xdr:colOff>
      <xdr:row>33</xdr:row>
      <xdr:rowOff>57150</xdr:rowOff>
    </xdr:to>
    <xdr:graphicFrame macro="">
      <xdr:nvGraphicFramePr>
        <xdr:cNvPr id="16417" name="Chart 10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0.49778</cdr:x>
      <cdr:y>0.13193</cdr:y>
    </cdr:from>
    <cdr:to>
      <cdr:x>0.50815</cdr:x>
      <cdr:y>0.20268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00401" y="657224"/>
          <a:ext cx="66676" cy="3524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0.43796</cdr:x>
      <cdr:y>0.47856</cdr:y>
    </cdr:from>
    <cdr:to>
      <cdr:x>0.60643</cdr:x>
      <cdr:y>0.64041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1627" y="2384004"/>
          <a:ext cx="1081552" cy="8062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世界計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１兆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7,067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億バレル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可採年数</a:t>
          </a:r>
          <a:r>
            <a:rPr lang="en-US" altLang="ja-JP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50.6</a:t>
          </a: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0.51556</cdr:x>
      <cdr:y>0.14723</cdr:y>
    </cdr:from>
    <cdr:to>
      <cdr:x>0.57037</cdr:x>
      <cdr:y>0.21797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14700" y="733425"/>
          <a:ext cx="352426" cy="3524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C1:D37"/>
  <sheetViews>
    <sheetView showGridLines="0" tabSelected="1" zoomScaleNormal="100" zoomScaleSheetLayoutView="100" workbookViewId="0"/>
  </sheetViews>
  <sheetFormatPr defaultColWidth="10.7109375" defaultRowHeight="13.5"/>
  <cols>
    <col min="1" max="2" width="0.85546875" style="1" customWidth="1"/>
    <col min="3" max="11" width="10.7109375" style="1" customWidth="1"/>
    <col min="12" max="13" width="0.85546875" style="1" customWidth="1"/>
    <col min="14" max="16384" width="10.7109375" style="1"/>
  </cols>
  <sheetData>
    <row r="1" spans="3:3" ht="4.5" customHeight="1"/>
    <row r="2" spans="3:3" ht="4.5" customHeight="1"/>
    <row r="3" spans="3:3" ht="12" customHeight="1">
      <c r="C3" s="10" t="s">
        <v>18</v>
      </c>
    </row>
    <row r="4" spans="3:3" ht="2.25" customHeight="1"/>
    <row r="35" spans="4:4" ht="4.5" customHeight="1"/>
    <row r="36" spans="4:4" ht="4.5" customHeight="1"/>
    <row r="37" spans="4:4" ht="14.25">
      <c r="D37" s="2" t="s">
        <v>17</v>
      </c>
    </row>
  </sheetData>
  <phoneticPr fontId="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1:G25"/>
  <sheetViews>
    <sheetView showGridLines="0" zoomScaleNormal="100" zoomScaleSheetLayoutView="100" workbookViewId="0">
      <selection activeCell="J19" sqref="J19"/>
    </sheetView>
  </sheetViews>
  <sheetFormatPr defaultColWidth="10.7109375" defaultRowHeight="12"/>
  <cols>
    <col min="1" max="2" width="0.85546875" style="3" customWidth="1"/>
    <col min="3" max="3" width="20.7109375" style="3" customWidth="1"/>
    <col min="4" max="4" width="10.7109375" style="3" customWidth="1"/>
    <col min="5" max="5" width="15.7109375" style="3" customWidth="1"/>
    <col min="6" max="6" width="10.7109375" style="3" customWidth="1"/>
    <col min="7" max="8" width="0.85546875" style="3" customWidth="1"/>
    <col min="9" max="16384" width="10.7109375" style="3"/>
  </cols>
  <sheetData>
    <row r="1" spans="3:7" ht="4.5" customHeight="1"/>
    <row r="2" spans="3:7" ht="4.5" customHeight="1"/>
    <row r="3" spans="3:7">
      <c r="C3" s="7" t="s">
        <v>19</v>
      </c>
      <c r="F3" s="16" t="s">
        <v>1</v>
      </c>
    </row>
    <row r="4" spans="3:7" ht="2.25" customHeight="1">
      <c r="E4" s="4"/>
    </row>
    <row r="5" spans="3:7">
      <c r="C5" s="8" t="s">
        <v>2</v>
      </c>
      <c r="D5" s="90">
        <f>SUM(データ②!G40)*100</f>
        <v>15.612566471099854</v>
      </c>
      <c r="E5" s="13" t="s">
        <v>3</v>
      </c>
      <c r="F5" s="84">
        <f>SUM(データ②!G45)*100</f>
        <v>47.663953900337205</v>
      </c>
      <c r="G5" s="5"/>
    </row>
    <row r="6" spans="3:7">
      <c r="C6" s="9" t="s">
        <v>4</v>
      </c>
      <c r="D6" s="91">
        <f>SUM(データ②!G36)*100</f>
        <v>8.9648261666297913</v>
      </c>
      <c r="E6" s="14"/>
      <c r="F6" s="85"/>
      <c r="G6" s="5"/>
    </row>
    <row r="7" spans="3:7">
      <c r="C7" s="9" t="s">
        <v>5</v>
      </c>
      <c r="D7" s="91">
        <f>SUM(データ②!G42)*100</f>
        <v>5.730457603931427</v>
      </c>
      <c r="E7" s="14"/>
      <c r="F7" s="85"/>
      <c r="G7" s="5"/>
    </row>
    <row r="8" spans="3:7">
      <c r="C8" s="9" t="s">
        <v>6</v>
      </c>
      <c r="D8" s="91">
        <f>SUM(データ②!G37)*100</f>
        <v>5.9472538530826569</v>
      </c>
      <c r="E8" s="14"/>
      <c r="F8" s="85"/>
      <c r="G8" s="5"/>
    </row>
    <row r="9" spans="3:7">
      <c r="C9" s="9" t="s">
        <v>7</v>
      </c>
      <c r="D9" s="91">
        <f>SUM(データ②!G35)*100</f>
        <v>9.2812314629554749</v>
      </c>
      <c r="E9" s="14"/>
      <c r="F9" s="85"/>
      <c r="G9" s="5"/>
    </row>
    <row r="10" spans="3:7">
      <c r="C10" s="80" t="s">
        <v>127</v>
      </c>
      <c r="D10" s="92">
        <f>SUM(F5,-SUM(D5:D9))</f>
        <v>2.1276183426380015</v>
      </c>
      <c r="E10" s="15"/>
      <c r="F10" s="86"/>
      <c r="G10" s="5"/>
    </row>
    <row r="11" spans="3:7">
      <c r="C11" s="8" t="s">
        <v>8</v>
      </c>
      <c r="D11" s="90">
        <f>SUM(データ②!G18)*100</f>
        <v>17.629535496234894</v>
      </c>
      <c r="E11" s="13" t="s">
        <v>9</v>
      </c>
      <c r="F11" s="84">
        <f>SUM(データ②!G10,データ②!G20)*100</f>
        <v>32.539026439189911</v>
      </c>
      <c r="G11" s="5"/>
    </row>
    <row r="12" spans="3:7">
      <c r="C12" s="9" t="s">
        <v>0</v>
      </c>
      <c r="D12" s="91">
        <f>SUM(データ②!G7)*100</f>
        <v>2.8117327019572258</v>
      </c>
      <c r="E12" s="14"/>
      <c r="F12" s="85"/>
      <c r="G12" s="5"/>
    </row>
    <row r="13" spans="3:7">
      <c r="C13" s="9" t="s">
        <v>10</v>
      </c>
      <c r="D13" s="91">
        <f>SUM(データ②!G8)*100</f>
        <v>10.049501806497574</v>
      </c>
      <c r="E13" s="14"/>
      <c r="F13" s="85"/>
      <c r="G13" s="5"/>
    </row>
    <row r="14" spans="3:7">
      <c r="C14" s="80" t="s">
        <v>128</v>
      </c>
      <c r="D14" s="92">
        <f>SUM(F11,-SUM(D11:D13))</f>
        <v>2.0482564345002174</v>
      </c>
      <c r="E14" s="15"/>
      <c r="F14" s="86"/>
      <c r="G14" s="5"/>
    </row>
    <row r="15" spans="3:7">
      <c r="C15" s="8" t="s">
        <v>11</v>
      </c>
      <c r="D15" s="90">
        <f>SUM(データ②!G28)*100</f>
        <v>6.4160026609897614</v>
      </c>
      <c r="E15" s="81" t="s">
        <v>123</v>
      </c>
      <c r="F15" s="87">
        <f>SUM(データ②!G79)*100</f>
        <v>8.6828149855136871</v>
      </c>
      <c r="G15" s="5"/>
    </row>
    <row r="16" spans="3:7">
      <c r="C16" s="80" t="s">
        <v>126</v>
      </c>
      <c r="D16" s="92">
        <f>SUM(F15,-SUM(D15))</f>
        <v>2.2668123245239258</v>
      </c>
      <c r="E16" s="82"/>
      <c r="F16" s="88"/>
      <c r="G16" s="5"/>
    </row>
    <row r="17" spans="3:7">
      <c r="C17" s="8" t="s">
        <v>12</v>
      </c>
      <c r="D17" s="90">
        <f>SUM(データ②!G54)*100</f>
        <v>2.8337638825178146</v>
      </c>
      <c r="E17" s="13" t="s">
        <v>13</v>
      </c>
      <c r="F17" s="84">
        <f>SUM(データ②!G60)*100</f>
        <v>7.4984490871429443</v>
      </c>
      <c r="G17" s="5"/>
    </row>
    <row r="18" spans="3:7">
      <c r="C18" s="79" t="s">
        <v>121</v>
      </c>
      <c r="D18" s="93">
        <f>SUM(データ②!G55)*100</f>
        <v>2.1715972572565079</v>
      </c>
      <c r="E18" s="14"/>
      <c r="F18" s="85"/>
      <c r="G18" s="5"/>
    </row>
    <row r="19" spans="3:7">
      <c r="C19" s="80" t="s">
        <v>125</v>
      </c>
      <c r="D19" s="92">
        <f>SUM(F17,-SUM(D17:D18))</f>
        <v>2.4930879473686218</v>
      </c>
      <c r="E19" s="15"/>
      <c r="F19" s="86"/>
      <c r="G19" s="5"/>
    </row>
    <row r="20" spans="3:7">
      <c r="C20" s="8" t="s">
        <v>14</v>
      </c>
      <c r="D20" s="90">
        <f>SUM(データ②!G64)*100</f>
        <v>1.5032197348773479</v>
      </c>
      <c r="E20" s="11" t="s">
        <v>15</v>
      </c>
      <c r="F20" s="84">
        <f>SUM(データ②!G71)*100</f>
        <v>2.8351273387670517</v>
      </c>
    </row>
    <row r="21" spans="3:7">
      <c r="C21" s="80" t="s">
        <v>124</v>
      </c>
      <c r="D21" s="92">
        <f>SUM(F20,-SUM(D20))</f>
        <v>1.3319076038897038</v>
      </c>
      <c r="E21" s="12"/>
      <c r="F21" s="86"/>
    </row>
    <row r="22" spans="3:7">
      <c r="C22" s="94" t="s">
        <v>122</v>
      </c>
      <c r="D22" s="95">
        <f>SUM(F22)</f>
        <v>0.29602670110762119</v>
      </c>
      <c r="E22" s="83" t="s">
        <v>122</v>
      </c>
      <c r="F22" s="89">
        <f>SUM(データ②!G78)*100</f>
        <v>0.29602670110762119</v>
      </c>
      <c r="G22" s="5"/>
    </row>
    <row r="23" spans="3:7" ht="4.5" customHeight="1">
      <c r="F23" s="6"/>
    </row>
    <row r="24" spans="3:7" ht="4.5" customHeight="1">
      <c r="F24" s="6"/>
    </row>
    <row r="25" spans="3:7">
      <c r="C25" s="2" t="s">
        <v>16</v>
      </c>
    </row>
  </sheetData>
  <mergeCells count="10">
    <mergeCell ref="F5:F10"/>
    <mergeCell ref="F11:F14"/>
    <mergeCell ref="E20:E21"/>
    <mergeCell ref="F17:F19"/>
    <mergeCell ref="F20:F21"/>
    <mergeCell ref="E5:E10"/>
    <mergeCell ref="E11:E14"/>
    <mergeCell ref="E17:E19"/>
    <mergeCell ref="F15:F16"/>
    <mergeCell ref="E15:E16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W98"/>
  <sheetViews>
    <sheetView showGridLines="0" workbookViewId="0">
      <selection activeCell="E18" sqref="E18"/>
    </sheetView>
  </sheetViews>
  <sheetFormatPr defaultColWidth="8.85546875" defaultRowHeight="11.25"/>
  <cols>
    <col min="1" max="1" width="27.85546875" style="18" bestFit="1" customWidth="1"/>
    <col min="2" max="2" width="13.7109375" style="18" customWidth="1"/>
    <col min="3" max="4" width="12.42578125" style="18" bestFit="1" customWidth="1"/>
    <col min="5" max="5" width="10.7109375" style="18" bestFit="1" customWidth="1"/>
    <col min="6" max="6" width="12.42578125" style="18" bestFit="1" customWidth="1"/>
    <col min="7" max="7" width="8.140625" style="18" customWidth="1"/>
    <col min="8" max="16384" width="8.85546875" style="18"/>
  </cols>
  <sheetData>
    <row r="1" spans="1:9" ht="12.75">
      <c r="A1" s="17" t="s">
        <v>20</v>
      </c>
    </row>
    <row r="2" spans="1:9" ht="12.75">
      <c r="A2" s="19" t="s">
        <v>21</v>
      </c>
      <c r="B2" s="20" t="s">
        <v>22</v>
      </c>
      <c r="C2" s="20" t="s">
        <v>23</v>
      </c>
      <c r="D2" s="20" t="s">
        <v>24</v>
      </c>
      <c r="E2" s="21"/>
      <c r="F2" s="20" t="s">
        <v>25</v>
      </c>
      <c r="G2" s="22"/>
      <c r="H2" s="22"/>
    </row>
    <row r="3" spans="1:9">
      <c r="A3" s="22"/>
      <c r="B3" s="21" t="s">
        <v>26</v>
      </c>
      <c r="C3" s="21" t="s">
        <v>26</v>
      </c>
      <c r="D3" s="21" t="s">
        <v>26</v>
      </c>
      <c r="E3" s="21" t="s">
        <v>26</v>
      </c>
      <c r="F3" s="21" t="s">
        <v>26</v>
      </c>
      <c r="G3" s="22"/>
      <c r="H3" s="22"/>
    </row>
    <row r="4" spans="1:9">
      <c r="A4" s="22"/>
      <c r="B4" s="21" t="s">
        <v>27</v>
      </c>
      <c r="C4" s="21" t="s">
        <v>27</v>
      </c>
      <c r="D4" s="21" t="s">
        <v>27</v>
      </c>
      <c r="E4" s="21" t="s">
        <v>27</v>
      </c>
      <c r="F4" s="21" t="s">
        <v>27</v>
      </c>
      <c r="G4" s="21" t="s">
        <v>28</v>
      </c>
      <c r="H4" s="21" t="s">
        <v>29</v>
      </c>
    </row>
    <row r="5" spans="1:9">
      <c r="A5" s="22"/>
      <c r="B5" s="21" t="s">
        <v>30</v>
      </c>
      <c r="C5" s="21" t="s">
        <v>30</v>
      </c>
      <c r="D5" s="21" t="s">
        <v>30</v>
      </c>
      <c r="E5" s="21" t="s">
        <v>30</v>
      </c>
      <c r="F5" s="21" t="s">
        <v>31</v>
      </c>
      <c r="G5" s="21" t="s">
        <v>32</v>
      </c>
      <c r="H5" s="21" t="s">
        <v>33</v>
      </c>
    </row>
    <row r="6" spans="1:9">
      <c r="A6" s="22"/>
      <c r="B6" s="21"/>
      <c r="C6" s="21"/>
      <c r="D6" s="23"/>
      <c r="E6" s="24"/>
      <c r="F6" s="21"/>
      <c r="G6" s="21"/>
      <c r="H6" s="21"/>
    </row>
    <row r="7" spans="1:9">
      <c r="A7" s="22" t="s">
        <v>34</v>
      </c>
      <c r="B7" s="25">
        <v>29.840000152587891</v>
      </c>
      <c r="C7" s="26">
        <v>29.444000244140625</v>
      </c>
      <c r="D7" s="27">
        <v>47.987000465393066</v>
      </c>
      <c r="E7" s="28">
        <v>47.987000465393066</v>
      </c>
      <c r="F7" s="28">
        <v>5.7956414222717285</v>
      </c>
      <c r="G7" s="29">
        <v>2.8117327019572258E-2</v>
      </c>
      <c r="H7" s="30">
        <v>10.613080024719238</v>
      </c>
    </row>
    <row r="8" spans="1:9">
      <c r="A8" s="22" t="s">
        <v>35</v>
      </c>
      <c r="B8" s="25">
        <v>48.942625999450684</v>
      </c>
      <c r="C8" s="26">
        <v>179.36195492744446</v>
      </c>
      <c r="D8" s="27">
        <v>171.51183760166168</v>
      </c>
      <c r="E8" s="28">
        <v>171.51183760166168</v>
      </c>
      <c r="F8" s="28">
        <v>27.629510208964348</v>
      </c>
      <c r="G8" s="29">
        <v>0.10049501806497574</v>
      </c>
      <c r="H8" s="30">
        <v>105.06464385986328</v>
      </c>
    </row>
    <row r="9" spans="1:9">
      <c r="A9" s="31" t="s">
        <v>36</v>
      </c>
      <c r="B9" s="32">
        <v>48.472000122070313</v>
      </c>
      <c r="C9" s="33">
        <v>12.849600076675415</v>
      </c>
      <c r="D9" s="27">
        <v>7.9765000939369202</v>
      </c>
      <c r="E9" s="34">
        <v>7.9765000939369202</v>
      </c>
      <c r="F9" s="34">
        <v>1.1020958498120308</v>
      </c>
      <c r="G9" s="35">
        <v>4.6737212687730789E-3</v>
      </c>
      <c r="H9" s="36">
        <v>8.8743877410888672</v>
      </c>
    </row>
    <row r="10" spans="1:9">
      <c r="A10" s="37" t="s">
        <v>37</v>
      </c>
      <c r="B10" s="38">
        <v>127.25462627410889</v>
      </c>
      <c r="C10" s="39">
        <v>221.6555552482605</v>
      </c>
      <c r="D10" s="40">
        <v>227.47533816099167</v>
      </c>
      <c r="E10" s="39">
        <v>227.47533816099167</v>
      </c>
      <c r="F10" s="39">
        <v>34.527247481048107</v>
      </c>
      <c r="G10" s="41">
        <v>0.13328607380390167</v>
      </c>
      <c r="H10" s="42">
        <v>32.253379821777344</v>
      </c>
      <c r="I10" s="43"/>
    </row>
    <row r="11" spans="1:9">
      <c r="A11" s="22"/>
      <c r="B11" s="44"/>
      <c r="C11" s="26"/>
      <c r="D11" s="27"/>
      <c r="E11" s="28"/>
      <c r="F11" s="28"/>
      <c r="G11" s="29"/>
      <c r="H11" s="30"/>
    </row>
    <row r="12" spans="1:9">
      <c r="A12" s="22" t="s">
        <v>38</v>
      </c>
      <c r="B12" s="44">
        <v>2.6004343032836914</v>
      </c>
      <c r="C12" s="26">
        <v>2.5867600440979004</v>
      </c>
      <c r="D12" s="27">
        <v>2.3947238922119141</v>
      </c>
      <c r="E12" s="28">
        <v>2.3947238922119141</v>
      </c>
      <c r="F12" s="28">
        <v>0.3303067684173584</v>
      </c>
      <c r="G12" s="29">
        <v>1.4031557366251945E-3</v>
      </c>
      <c r="H12" s="30">
        <v>10.562743186950684</v>
      </c>
    </row>
    <row r="13" spans="1:9">
      <c r="A13" s="22" t="s">
        <v>39</v>
      </c>
      <c r="B13" s="44">
        <v>6.6806783676147461</v>
      </c>
      <c r="C13" s="26">
        <v>12.182000160217285</v>
      </c>
      <c r="D13" s="27">
        <v>12.999781608581543</v>
      </c>
      <c r="E13" s="28">
        <v>12.633719444274902</v>
      </c>
      <c r="F13" s="28">
        <v>1.8362964391708374</v>
      </c>
      <c r="G13" s="29">
        <v>7.4025555513799191E-3</v>
      </c>
      <c r="H13" s="30">
        <v>13.251668930053711</v>
      </c>
    </row>
    <row r="14" spans="1:9">
      <c r="A14" s="45" t="s">
        <v>40</v>
      </c>
      <c r="B14" s="44">
        <v>2.7980000972747803</v>
      </c>
      <c r="C14" s="26">
        <v>1.5094000101089478</v>
      </c>
      <c r="D14" s="27">
        <v>2.3080000877380371</v>
      </c>
      <c r="E14" s="28">
        <v>2.002000093460083</v>
      </c>
      <c r="F14" s="28">
        <v>0.28888890147209167</v>
      </c>
      <c r="G14" s="29">
        <v>1.1730446713045239E-3</v>
      </c>
      <c r="H14" s="30">
        <v>5.9200534820556641</v>
      </c>
    </row>
    <row r="15" spans="1:9">
      <c r="A15" s="45" t="s">
        <v>41</v>
      </c>
      <c r="B15" s="44">
        <v>3.4530000686645508</v>
      </c>
      <c r="C15" s="26">
        <v>4.4649300575256348</v>
      </c>
      <c r="D15" s="27">
        <v>7.9995603561401367</v>
      </c>
      <c r="E15" s="28">
        <v>7.9995603561401367</v>
      </c>
      <c r="F15" s="28">
        <v>1.1746784448623657</v>
      </c>
      <c r="G15" s="29">
        <v>4.6872333623468876E-3</v>
      </c>
      <c r="H15" s="30">
        <v>40.083385467529297</v>
      </c>
    </row>
    <row r="16" spans="1:9">
      <c r="A16" s="45" t="s">
        <v>42</v>
      </c>
      <c r="B16" s="44">
        <v>0.77352100610733032</v>
      </c>
      <c r="C16" s="26">
        <v>1.0972880125045776</v>
      </c>
      <c r="D16" s="27">
        <v>1.1872850060462952</v>
      </c>
      <c r="E16" s="28">
        <v>1.1872850060462952</v>
      </c>
      <c r="F16" s="28">
        <v>0.13910090178251266</v>
      </c>
      <c r="G16" s="29">
        <v>6.9567345781251788E-4</v>
      </c>
      <c r="H16" s="30">
        <v>24.013607025146484</v>
      </c>
    </row>
    <row r="17" spans="1:9">
      <c r="A17" s="45" t="s">
        <v>43</v>
      </c>
      <c r="B17" s="44">
        <v>0.72269999980926514</v>
      </c>
      <c r="C17" s="26">
        <v>0.79379997402429581</v>
      </c>
      <c r="D17" s="27">
        <v>0.72829997539520264</v>
      </c>
      <c r="E17" s="28">
        <v>0.24298200011253357</v>
      </c>
      <c r="F17" s="28">
        <v>3.2969065010547638E-2</v>
      </c>
      <c r="G17" s="29">
        <v>1.4237198047339916E-4</v>
      </c>
      <c r="H17" s="30">
        <v>6.8806066513061523</v>
      </c>
    </row>
    <row r="18" spans="1:9">
      <c r="A18" s="45" t="s">
        <v>44</v>
      </c>
      <c r="B18" s="44">
        <v>72.666999816894531</v>
      </c>
      <c r="C18" s="26">
        <v>87.323998928070068</v>
      </c>
      <c r="D18" s="27">
        <v>300.87800598144531</v>
      </c>
      <c r="E18" s="28">
        <v>300.87800598144531</v>
      </c>
      <c r="F18" s="28">
        <v>46.970903396606445</v>
      </c>
      <c r="G18" s="29">
        <v>0.17629535496234894</v>
      </c>
      <c r="H18" s="30">
        <v>341.0811767578125</v>
      </c>
    </row>
    <row r="19" spans="1:9">
      <c r="A19" s="46" t="s">
        <v>45</v>
      </c>
      <c r="B19" s="47">
        <v>1.0450310255400836</v>
      </c>
      <c r="C19" s="33">
        <v>0.84415199956856668</v>
      </c>
      <c r="D19" s="27">
        <v>0.53637499758042395</v>
      </c>
      <c r="E19" s="34">
        <v>0.52018199721351266</v>
      </c>
      <c r="F19" s="34">
        <v>7.2759967530146241E-2</v>
      </c>
      <c r="G19" s="35">
        <v>3.0479353154078126E-4</v>
      </c>
      <c r="H19" s="36">
        <v>10.272845268249512</v>
      </c>
    </row>
    <row r="20" spans="1:9">
      <c r="A20" s="48" t="s">
        <v>46</v>
      </c>
      <c r="B20" s="49">
        <v>90.740364685188979</v>
      </c>
      <c r="C20" s="39">
        <v>110.80232918611728</v>
      </c>
      <c r="D20" s="40">
        <v>329.03203190513887</v>
      </c>
      <c r="E20" s="39">
        <v>327.85845877090469</v>
      </c>
      <c r="F20" s="39">
        <v>50.845903884852305</v>
      </c>
      <c r="G20" s="41">
        <v>0.19210419058799744</v>
      </c>
      <c r="H20" s="42">
        <v>119.8597412109375</v>
      </c>
      <c r="I20" s="43"/>
    </row>
    <row r="21" spans="1:9">
      <c r="A21" s="45"/>
      <c r="B21" s="44"/>
      <c r="C21" s="26"/>
      <c r="D21" s="27"/>
      <c r="E21" s="28"/>
      <c r="F21" s="28"/>
      <c r="G21" s="29"/>
      <c r="H21" s="30"/>
    </row>
    <row r="22" spans="1:9">
      <c r="A22" s="45" t="s">
        <v>47</v>
      </c>
      <c r="B22" s="44">
        <v>1.156999945640564</v>
      </c>
      <c r="C22" s="26">
        <v>7</v>
      </c>
      <c r="D22" s="27">
        <v>7</v>
      </c>
      <c r="E22" s="28">
        <v>7</v>
      </c>
      <c r="F22" s="28">
        <v>0.95890408754348755</v>
      </c>
      <c r="G22" s="29">
        <v>4.1015543974936008E-3</v>
      </c>
      <c r="H22" s="30">
        <v>23.143512725830078</v>
      </c>
    </row>
    <row r="23" spans="1:9">
      <c r="A23" s="45" t="s">
        <v>48</v>
      </c>
      <c r="B23" s="44">
        <v>0.86170405149459839</v>
      </c>
      <c r="C23" s="26">
        <v>1.1573251485824585</v>
      </c>
      <c r="D23" s="27">
        <v>0.49060523509979248</v>
      </c>
      <c r="E23" s="28">
        <v>0.44028675556182861</v>
      </c>
      <c r="F23" s="28">
        <v>5.8783277869224548E-2</v>
      </c>
      <c r="G23" s="29">
        <v>2.579800202511251E-4</v>
      </c>
      <c r="H23" s="30">
        <v>8.4896488189697266</v>
      </c>
    </row>
    <row r="24" spans="1:9">
      <c r="A24" s="45" t="s">
        <v>49</v>
      </c>
      <c r="B24" s="44">
        <v>0.75690001249313354</v>
      </c>
      <c r="C24" s="26">
        <v>0.45048418641090393</v>
      </c>
      <c r="D24" s="27">
        <v>0.61695677042007446</v>
      </c>
      <c r="E24" s="28">
        <v>0.54057043790817261</v>
      </c>
      <c r="F24" s="28">
        <v>7.1419000625610352E-2</v>
      </c>
      <c r="G24" s="29">
        <v>3.1673986813984811E-4</v>
      </c>
      <c r="H24" s="30">
        <v>18.753471374511719</v>
      </c>
    </row>
    <row r="25" spans="1:9">
      <c r="A25" s="45" t="s">
        <v>50</v>
      </c>
      <c r="B25" s="44">
        <v>5.3179998397827148</v>
      </c>
      <c r="C25" s="26">
        <v>9</v>
      </c>
      <c r="D25" s="27">
        <v>30</v>
      </c>
      <c r="E25" s="28">
        <v>30</v>
      </c>
      <c r="F25" s="28">
        <v>3.9318480491638184</v>
      </c>
      <c r="G25" s="29">
        <v>1.7578089609742165E-2</v>
      </c>
      <c r="H25" s="30">
        <v>49.035884857177734</v>
      </c>
    </row>
    <row r="26" spans="1:9">
      <c r="A26" s="45" t="s">
        <v>51</v>
      </c>
      <c r="B26" s="44">
        <v>11.68221640586853</v>
      </c>
      <c r="C26" s="26">
        <v>8.5457472801208496</v>
      </c>
      <c r="D26" s="27">
        <v>8.0050410032272339</v>
      </c>
      <c r="E26" s="28">
        <v>7.6012194454669952</v>
      </c>
      <c r="F26" s="28">
        <v>0.94414862990379333</v>
      </c>
      <c r="G26" s="29">
        <v>4.4538308866322041E-3</v>
      </c>
      <c r="H26" s="30">
        <v>10.412355422973633</v>
      </c>
    </row>
    <row r="27" spans="1:9">
      <c r="A27" s="45" t="s">
        <v>52</v>
      </c>
      <c r="B27" s="44">
        <v>0.98040002584457397</v>
      </c>
      <c r="C27" s="26">
        <v>0.47769999504089355</v>
      </c>
      <c r="D27" s="27">
        <v>0.60000002384185791</v>
      </c>
      <c r="E27" s="28">
        <v>0.60000002384185791</v>
      </c>
      <c r="F27" s="28">
        <v>7.9893477261066437E-2</v>
      </c>
      <c r="G27" s="29">
        <v>3.5156181547790766E-4</v>
      </c>
      <c r="H27" s="30">
        <v>20.670083999633789</v>
      </c>
    </row>
    <row r="28" spans="1:9">
      <c r="A28" s="45" t="s">
        <v>53</v>
      </c>
      <c r="B28" s="44">
        <v>113.60723304748535</v>
      </c>
      <c r="C28" s="26">
        <v>104.03372669219971</v>
      </c>
      <c r="D28" s="27">
        <v>102.37519836425781</v>
      </c>
      <c r="E28" s="28">
        <v>109.5</v>
      </c>
      <c r="F28" s="28">
        <v>15</v>
      </c>
      <c r="G28" s="29">
        <v>6.4160026609897614E-2</v>
      </c>
      <c r="H28" s="30">
        <v>26.647294998168945</v>
      </c>
    </row>
    <row r="29" spans="1:9">
      <c r="A29" s="45" t="s">
        <v>54</v>
      </c>
      <c r="B29" s="44">
        <v>0.54579997062683105</v>
      </c>
      <c r="C29" s="26">
        <v>0.60000002384185791</v>
      </c>
      <c r="D29" s="27">
        <v>0.60000002384185791</v>
      </c>
      <c r="E29" s="28">
        <v>0.60000002384185791</v>
      </c>
      <c r="F29" s="28">
        <v>8.2191780209541321E-2</v>
      </c>
      <c r="G29" s="29">
        <v>3.5156181547790766E-4</v>
      </c>
      <c r="H29" s="30">
        <v>6.2834224700927734</v>
      </c>
    </row>
    <row r="30" spans="1:9">
      <c r="A30" s="45" t="s">
        <v>55</v>
      </c>
      <c r="B30" s="44">
        <v>4.9875001907348633</v>
      </c>
      <c r="C30" s="26">
        <v>3.5924999713897705</v>
      </c>
      <c r="D30" s="27">
        <v>2.5423574447631836</v>
      </c>
      <c r="E30" s="28">
        <v>2.5423574447631836</v>
      </c>
      <c r="F30" s="28">
        <v>0.33898100256919861</v>
      </c>
      <c r="G30" s="29">
        <v>1.4896596549078822E-3</v>
      </c>
      <c r="H30" s="30">
        <v>6.8598361015319824</v>
      </c>
    </row>
    <row r="31" spans="1:9">
      <c r="A31" s="45" t="s">
        <v>56</v>
      </c>
      <c r="B31" s="44">
        <v>0.5942000150680542</v>
      </c>
      <c r="C31" s="26">
        <v>0.59399998188018799</v>
      </c>
      <c r="D31" s="27">
        <v>0.59399998188018799</v>
      </c>
      <c r="E31" s="28">
        <v>0.59399998188018799</v>
      </c>
      <c r="F31" s="28">
        <v>8.1369861960411072E-2</v>
      </c>
      <c r="G31" s="29">
        <v>3.4804618917405605E-4</v>
      </c>
      <c r="H31" s="30">
        <v>29.259172439575195</v>
      </c>
    </row>
    <row r="32" spans="1:9">
      <c r="A32" s="45" t="s">
        <v>57</v>
      </c>
      <c r="B32" s="44">
        <v>2.3535422500572167</v>
      </c>
      <c r="C32" s="26">
        <v>2.1598081425763667</v>
      </c>
      <c r="D32" s="27">
        <v>2.0678963902173564</v>
      </c>
      <c r="E32" s="28">
        <v>2.0913162211654708</v>
      </c>
      <c r="F32" s="28">
        <v>0.29139685408154037</v>
      </c>
      <c r="G32" s="29">
        <v>1.2253782479092479E-3</v>
      </c>
      <c r="H32" s="30">
        <v>15.551959991455078</v>
      </c>
    </row>
    <row r="33" spans="1:9">
      <c r="A33" s="48" t="s">
        <v>58</v>
      </c>
      <c r="B33" s="49">
        <v>142.84449575509643</v>
      </c>
      <c r="C33" s="39">
        <v>137.611291422043</v>
      </c>
      <c r="D33" s="40">
        <v>154.89205523754936</v>
      </c>
      <c r="E33" s="39">
        <v>161.50975033442955</v>
      </c>
      <c r="F33" s="39">
        <v>21.838936021187692</v>
      </c>
      <c r="G33" s="41">
        <v>9.4634436070919037E-2</v>
      </c>
      <c r="H33" s="42">
        <v>24.908567428588867</v>
      </c>
      <c r="I33" s="43"/>
    </row>
    <row r="34" spans="1:9">
      <c r="A34" s="45"/>
      <c r="B34" s="44"/>
      <c r="C34" s="26"/>
      <c r="D34" s="27"/>
      <c r="E34" s="28"/>
      <c r="F34" s="28"/>
      <c r="G34" s="29"/>
      <c r="H34" s="30"/>
    </row>
    <row r="35" spans="1:9">
      <c r="A35" s="45" t="s">
        <v>59</v>
      </c>
      <c r="B35" s="44">
        <v>92.599998474121094</v>
      </c>
      <c r="C35" s="26">
        <v>138.39999389648437</v>
      </c>
      <c r="D35" s="27">
        <v>158.39999389648437</v>
      </c>
      <c r="E35" s="28">
        <v>158.39999389648437</v>
      </c>
      <c r="F35" s="28">
        <v>21.758241653442383</v>
      </c>
      <c r="G35" s="29">
        <v>9.2812314629554749E-2</v>
      </c>
      <c r="H35" s="30">
        <v>94.086570739746094</v>
      </c>
    </row>
    <row r="36" spans="1:9">
      <c r="A36" s="45" t="s">
        <v>60</v>
      </c>
      <c r="B36" s="44">
        <v>112</v>
      </c>
      <c r="C36" s="26">
        <v>115</v>
      </c>
      <c r="D36" s="27">
        <v>142.50300598144531</v>
      </c>
      <c r="E36" s="28">
        <v>153</v>
      </c>
      <c r="F36" s="28">
        <v>20.647773742675781</v>
      </c>
      <c r="G36" s="29">
        <v>8.9648261666297913E-2</v>
      </c>
      <c r="H36" s="30">
        <v>93.621498107910156</v>
      </c>
    </row>
    <row r="37" spans="1:9">
      <c r="A37" s="45" t="s">
        <v>61</v>
      </c>
      <c r="B37" s="44">
        <v>96.5</v>
      </c>
      <c r="C37" s="26">
        <v>101.5</v>
      </c>
      <c r="D37" s="27">
        <v>101.5</v>
      </c>
      <c r="E37" s="28">
        <v>101.5</v>
      </c>
      <c r="F37" s="28">
        <v>13.980716705322266</v>
      </c>
      <c r="G37" s="29">
        <v>5.9472538530826569E-2</v>
      </c>
      <c r="H37" s="30">
        <v>87.998725891113281</v>
      </c>
    </row>
    <row r="38" spans="1:9">
      <c r="A38" s="45" t="s">
        <v>62</v>
      </c>
      <c r="B38" s="44">
        <v>5.3000001907348633</v>
      </c>
      <c r="C38" s="26">
        <v>5.5720000267028809</v>
      </c>
      <c r="D38" s="27">
        <v>5.3060002326965332</v>
      </c>
      <c r="E38" s="28">
        <v>5.3730001449584961</v>
      </c>
      <c r="F38" s="28">
        <v>0.72903662919998169</v>
      </c>
      <c r="G38" s="29">
        <v>3.1482360791414976E-3</v>
      </c>
      <c r="H38" s="30">
        <v>14.61801815032959</v>
      </c>
    </row>
    <row r="39" spans="1:9">
      <c r="A39" s="45" t="s">
        <v>63</v>
      </c>
      <c r="B39" s="44">
        <v>3.7000000476837158</v>
      </c>
      <c r="C39" s="26">
        <v>27.436199188232422</v>
      </c>
      <c r="D39" s="27">
        <v>25.244000673294067</v>
      </c>
      <c r="E39" s="28">
        <v>25.244000673294067</v>
      </c>
      <c r="F39" s="28">
        <v>2.6461734771728516</v>
      </c>
      <c r="G39" s="29">
        <v>1.4791377820074558E-2</v>
      </c>
      <c r="H39" s="30">
        <v>36.318122863769531</v>
      </c>
    </row>
    <row r="40" spans="1:9">
      <c r="A40" s="45" t="s">
        <v>64</v>
      </c>
      <c r="B40" s="44">
        <v>261.44400024414062</v>
      </c>
      <c r="C40" s="26">
        <v>264.25100708007812</v>
      </c>
      <c r="D40" s="27">
        <v>266.5780029296875</v>
      </c>
      <c r="E40" s="28">
        <v>266.45498657226562</v>
      </c>
      <c r="F40" s="28">
        <v>36.600959777832031</v>
      </c>
      <c r="G40" s="29">
        <v>0.15612566471099854</v>
      </c>
      <c r="H40" s="30">
        <v>58.952445983886719</v>
      </c>
    </row>
    <row r="41" spans="1:9">
      <c r="A41" s="45" t="s">
        <v>65</v>
      </c>
      <c r="B41" s="44">
        <v>2.4500000476837158</v>
      </c>
      <c r="C41" s="26">
        <v>3</v>
      </c>
      <c r="D41" s="27">
        <v>2.5</v>
      </c>
      <c r="E41" s="28">
        <v>2.5</v>
      </c>
      <c r="F41" s="28">
        <v>0.34106412529945374</v>
      </c>
      <c r="G41" s="29">
        <v>1.4648408396169543E-3</v>
      </c>
      <c r="H41" s="30">
        <v>273.22406005859375</v>
      </c>
    </row>
    <row r="42" spans="1:9">
      <c r="A42" s="45" t="s">
        <v>66</v>
      </c>
      <c r="B42" s="44">
        <v>97.800003051757813</v>
      </c>
      <c r="C42" s="26">
        <v>97.800003051757813</v>
      </c>
      <c r="D42" s="27">
        <v>97.800003051757813</v>
      </c>
      <c r="E42" s="28">
        <v>97.800003051757813</v>
      </c>
      <c r="F42" s="28">
        <v>12.975985527038574</v>
      </c>
      <c r="G42" s="29">
        <v>5.730457603931427E-2</v>
      </c>
      <c r="H42" s="30">
        <v>65.601547241210937</v>
      </c>
    </row>
    <row r="43" spans="1:9">
      <c r="A43" s="45" t="s">
        <v>67</v>
      </c>
      <c r="B43" s="44">
        <v>1.9859999418258667</v>
      </c>
      <c r="C43" s="26">
        <v>2.7799999713897705</v>
      </c>
      <c r="D43" s="27">
        <v>3</v>
      </c>
      <c r="E43" s="28">
        <v>3</v>
      </c>
      <c r="F43" s="28">
        <v>0.39318481087684631</v>
      </c>
      <c r="G43" s="29">
        <v>1.7578090773895383E-3</v>
      </c>
      <c r="H43" s="30">
        <v>503.778076171875</v>
      </c>
    </row>
    <row r="44" spans="1:9">
      <c r="A44" s="45" t="s">
        <v>68</v>
      </c>
      <c r="B44" s="44">
        <v>0.21528999373549595</v>
      </c>
      <c r="C44" s="26">
        <v>0.12751999858301133</v>
      </c>
      <c r="D44" s="27">
        <v>0.21705299604218453</v>
      </c>
      <c r="E44" s="28">
        <v>0.19442999444436282</v>
      </c>
      <c r="F44" s="28">
        <v>2.5617939347284846E-2</v>
      </c>
      <c r="G44" s="29">
        <v>1.1392360465833917E-4</v>
      </c>
      <c r="H44" s="30">
        <v>2.5919430255889893</v>
      </c>
    </row>
    <row r="45" spans="1:9">
      <c r="A45" s="48" t="s">
        <v>69</v>
      </c>
      <c r="B45" s="49">
        <v>673.99529199168319</v>
      </c>
      <c r="C45" s="39">
        <v>755.8667232132284</v>
      </c>
      <c r="D45" s="40">
        <v>803.04805976140779</v>
      </c>
      <c r="E45" s="39">
        <v>813.46641433320474</v>
      </c>
      <c r="F45" s="39">
        <v>110.09875438820745</v>
      </c>
      <c r="G45" s="41">
        <v>0.47663953900337203</v>
      </c>
      <c r="H45" s="42">
        <v>69.917701721191406</v>
      </c>
      <c r="I45" s="43"/>
    </row>
    <row r="46" spans="1:9">
      <c r="A46" s="45"/>
      <c r="B46" s="44"/>
      <c r="C46" s="26"/>
      <c r="D46" s="27"/>
      <c r="E46" s="28"/>
      <c r="F46" s="28"/>
      <c r="G46" s="29"/>
      <c r="H46" s="30"/>
    </row>
    <row r="47" spans="1:9">
      <c r="A47" s="45" t="s">
        <v>70</v>
      </c>
      <c r="B47" s="44">
        <v>10.800000190734863</v>
      </c>
      <c r="C47" s="26">
        <v>12.270000457763672</v>
      </c>
      <c r="D47" s="27">
        <v>12.199999809265137</v>
      </c>
      <c r="E47" s="28">
        <v>12.199999809265137</v>
      </c>
      <c r="F47" s="28">
        <v>1.5365239381790161</v>
      </c>
      <c r="G47" s="29">
        <v>7.1484232321381569E-3</v>
      </c>
      <c r="H47" s="30">
        <v>21.108957290649414</v>
      </c>
    </row>
    <row r="48" spans="1:9">
      <c r="A48" s="45" t="s">
        <v>71</v>
      </c>
      <c r="B48" s="44">
        <v>3.6949999332427979</v>
      </c>
      <c r="C48" s="26">
        <v>9.0349998474121094</v>
      </c>
      <c r="D48" s="27">
        <v>11.776394844055176</v>
      </c>
      <c r="E48" s="28">
        <v>11.566677093505859</v>
      </c>
      <c r="F48" s="28">
        <v>1.5609550476074219</v>
      </c>
      <c r="G48" s="29">
        <v>6.7773363552987576E-3</v>
      </c>
      <c r="H48" s="30">
        <v>17.493434906005859</v>
      </c>
    </row>
    <row r="49" spans="1:9">
      <c r="A49" s="45" t="s">
        <v>72</v>
      </c>
      <c r="B49" s="44">
        <v>0</v>
      </c>
      <c r="C49" s="26">
        <v>1.5</v>
      </c>
      <c r="D49" s="27">
        <v>1.5</v>
      </c>
      <c r="E49" s="28">
        <v>1.5</v>
      </c>
      <c r="F49" s="28">
        <v>0.2158273309469223</v>
      </c>
      <c r="G49" s="29">
        <v>8.7890453869476914E-4</v>
      </c>
      <c r="H49" s="30">
        <v>56.087093353271484</v>
      </c>
    </row>
    <row r="50" spans="1:9">
      <c r="A50" s="45" t="s">
        <v>73</v>
      </c>
      <c r="B50" s="44">
        <v>1.6000000238418579</v>
      </c>
      <c r="C50" s="26">
        <v>1.6000000238418579</v>
      </c>
      <c r="D50" s="27">
        <v>1.6000000238418579</v>
      </c>
      <c r="E50" s="28">
        <v>1.6000000238418579</v>
      </c>
      <c r="F50" s="28">
        <v>0.22598870098590851</v>
      </c>
      <c r="G50" s="29">
        <v>9.3749817460775375E-4</v>
      </c>
      <c r="H50" s="30">
        <v>18.387975692749023</v>
      </c>
    </row>
    <row r="51" spans="1:9">
      <c r="A51" s="45" t="s">
        <v>74</v>
      </c>
      <c r="B51" s="44">
        <v>3.8434998989105225</v>
      </c>
      <c r="C51" s="26">
        <v>3.7200000286102295</v>
      </c>
      <c r="D51" s="27">
        <v>3.4729999303817749</v>
      </c>
      <c r="E51" s="28">
        <v>3.4729999303817749</v>
      </c>
      <c r="F51" s="28">
        <v>0.45751799643039703</v>
      </c>
      <c r="G51" s="29">
        <v>2.0349568221718073E-3</v>
      </c>
      <c r="H51" s="30">
        <v>13.724681854248047</v>
      </c>
    </row>
    <row r="52" spans="1:9">
      <c r="A52" s="45" t="s">
        <v>75</v>
      </c>
      <c r="B52" s="44">
        <v>0.55500000715255737</v>
      </c>
      <c r="C52" s="26">
        <v>1.7549999952316284</v>
      </c>
      <c r="D52" s="27">
        <v>1.1000000238418579</v>
      </c>
      <c r="E52" s="28">
        <v>1.1000000238418579</v>
      </c>
      <c r="F52" s="28">
        <v>0.1492537260055542</v>
      </c>
      <c r="G52" s="29">
        <v>6.4452999504283071E-4</v>
      </c>
      <c r="H52" s="30">
        <v>10.723759651184082</v>
      </c>
    </row>
    <row r="53" spans="1:9">
      <c r="A53" s="45" t="s">
        <v>76</v>
      </c>
      <c r="B53" s="44">
        <v>2.7999999523162842</v>
      </c>
      <c r="C53" s="26">
        <v>2.1500000953674316</v>
      </c>
      <c r="D53" s="27">
        <v>2</v>
      </c>
      <c r="E53" s="28">
        <v>2</v>
      </c>
      <c r="F53" s="28">
        <v>0.27359780669212341</v>
      </c>
      <c r="G53" s="29">
        <v>1.1718727182596922E-3</v>
      </c>
      <c r="H53" s="30">
        <v>24.067970275878906</v>
      </c>
    </row>
    <row r="54" spans="1:9">
      <c r="A54" s="45" t="s">
        <v>77</v>
      </c>
      <c r="B54" s="44">
        <v>29.5</v>
      </c>
      <c r="C54" s="26">
        <v>41.464000701904297</v>
      </c>
      <c r="D54" s="27">
        <v>48.362998962402344</v>
      </c>
      <c r="E54" s="28">
        <v>48.362998962402344</v>
      </c>
      <c r="F54" s="28">
        <v>6.2972655296325684</v>
      </c>
      <c r="G54" s="29">
        <v>2.8337638825178146E-2</v>
      </c>
      <c r="H54" s="30">
        <v>310.126708984375</v>
      </c>
    </row>
    <row r="55" spans="1:9">
      <c r="A55" s="45" t="s">
        <v>78</v>
      </c>
      <c r="B55" s="44">
        <v>20.827999114990234</v>
      </c>
      <c r="C55" s="26">
        <v>37.200000762939453</v>
      </c>
      <c r="D55" s="27">
        <v>37.069999694824219</v>
      </c>
      <c r="E55" s="28">
        <v>37.062000274658203</v>
      </c>
      <c r="F55" s="28">
        <v>5.0016193389892578</v>
      </c>
      <c r="G55" s="29">
        <v>2.1715972572565079E-2</v>
      </c>
      <c r="H55" s="30">
        <v>49.334484100341797</v>
      </c>
    </row>
    <row r="56" spans="1:9">
      <c r="A56" s="45" t="s">
        <v>79</v>
      </c>
      <c r="B56" s="44" t="s">
        <v>80</v>
      </c>
      <c r="C56" s="26" t="s">
        <v>80</v>
      </c>
      <c r="D56" s="27">
        <v>3.5</v>
      </c>
      <c r="E56" s="28">
        <v>3.5</v>
      </c>
      <c r="F56" s="28">
        <v>0.47233468294143677</v>
      </c>
      <c r="G56" s="29">
        <v>2.0507771987468004E-3</v>
      </c>
      <c r="H56" s="30">
        <v>80.878585815429687</v>
      </c>
    </row>
    <row r="57" spans="1:9">
      <c r="A57" s="45" t="s">
        <v>81</v>
      </c>
      <c r="B57" s="44">
        <v>0.30000001192092896</v>
      </c>
      <c r="C57" s="26">
        <v>5</v>
      </c>
      <c r="D57" s="27">
        <v>1.5</v>
      </c>
      <c r="E57" s="28">
        <v>1.5</v>
      </c>
      <c r="F57" s="28">
        <v>0.2024291455745697</v>
      </c>
      <c r="G57" s="29">
        <v>8.7890453869476914E-4</v>
      </c>
      <c r="H57" s="30">
        <v>39.554279327392578</v>
      </c>
    </row>
    <row r="58" spans="1:9">
      <c r="A58" s="45" t="s">
        <v>82</v>
      </c>
      <c r="B58" s="44">
        <v>0.34000000357627869</v>
      </c>
      <c r="C58" s="26">
        <v>0.59600001573562622</v>
      </c>
      <c r="D58" s="27">
        <v>0.42500001192092896</v>
      </c>
      <c r="E58" s="28">
        <v>0.42500001192092896</v>
      </c>
      <c r="F58" s="28">
        <v>5.5266581475734711E-2</v>
      </c>
      <c r="G58" s="29">
        <v>2.4902296718209982E-4</v>
      </c>
      <c r="H58" s="30">
        <v>18.386928558349609</v>
      </c>
    </row>
    <row r="59" spans="1:9">
      <c r="A59" s="45" t="s">
        <v>83</v>
      </c>
      <c r="B59" s="47">
        <v>0.67073800942671369</v>
      </c>
      <c r="C59" s="33">
        <v>0.65452600321077625</v>
      </c>
      <c r="D59" s="27">
        <v>3.6841120374738239</v>
      </c>
      <c r="E59" s="34">
        <v>3.6841120374738239</v>
      </c>
      <c r="F59" s="34">
        <v>0.50118961638872861</v>
      </c>
      <c r="G59" s="35">
        <v>2.1586550865322351E-3</v>
      </c>
      <c r="H59" s="36">
        <v>43.245494842529297</v>
      </c>
    </row>
    <row r="60" spans="1:9">
      <c r="A60" s="48" t="s">
        <v>84</v>
      </c>
      <c r="B60" s="49">
        <v>74.932237146113039</v>
      </c>
      <c r="C60" s="39">
        <v>116.94452793201708</v>
      </c>
      <c r="D60" s="40">
        <v>128.19150533800712</v>
      </c>
      <c r="E60" s="39">
        <v>127.97378816729179</v>
      </c>
      <c r="F60" s="39">
        <v>16.949769441849639</v>
      </c>
      <c r="G60" s="41">
        <v>7.4984490871429443E-2</v>
      </c>
      <c r="H60" s="42">
        <v>44.307323455810547</v>
      </c>
      <c r="I60" s="43"/>
    </row>
    <row r="61" spans="1:9">
      <c r="A61" s="45"/>
      <c r="B61" s="44"/>
      <c r="C61" s="26"/>
      <c r="D61" s="27"/>
      <c r="E61" s="28"/>
      <c r="F61" s="28"/>
      <c r="G61" s="29"/>
      <c r="H61" s="30"/>
    </row>
    <row r="62" spans="1:9">
      <c r="A62" s="45" t="s">
        <v>85</v>
      </c>
      <c r="B62" s="44">
        <v>3.8179152011871338</v>
      </c>
      <c r="C62" s="26">
        <v>3.5145196914672852</v>
      </c>
      <c r="D62" s="27">
        <v>3.9845507740974426</v>
      </c>
      <c r="E62" s="28">
        <v>3.9845507740974426</v>
      </c>
      <c r="F62" s="28">
        <v>0.44177663326263428</v>
      </c>
      <c r="G62" s="29">
        <v>2.3346932139247656E-3</v>
      </c>
      <c r="H62" s="30">
        <v>30.328639984130859</v>
      </c>
    </row>
    <row r="63" spans="1:9">
      <c r="A63" s="45" t="s">
        <v>86</v>
      </c>
      <c r="B63" s="44">
        <v>1.0900000333786011</v>
      </c>
      <c r="C63" s="26">
        <v>1.2000000476837158</v>
      </c>
      <c r="D63" s="27">
        <v>1.1000000238418579</v>
      </c>
      <c r="E63" s="28">
        <v>1.1000000238418579</v>
      </c>
      <c r="F63" s="28">
        <v>0.14986376464366913</v>
      </c>
      <c r="G63" s="29">
        <v>6.4452999504283071E-4</v>
      </c>
      <c r="H63" s="30">
        <v>24.857244491577148</v>
      </c>
    </row>
    <row r="64" spans="1:9">
      <c r="A64" s="45" t="s">
        <v>87</v>
      </c>
      <c r="B64" s="44">
        <v>16.444488525390625</v>
      </c>
      <c r="C64" s="26">
        <v>20.230800628662109</v>
      </c>
      <c r="D64" s="27">
        <v>25.655000686645508</v>
      </c>
      <c r="E64" s="28">
        <v>25.655000686645508</v>
      </c>
      <c r="F64" s="28">
        <v>3.5</v>
      </c>
      <c r="G64" s="29">
        <v>1.5032197348773479E-2</v>
      </c>
      <c r="H64" s="30">
        <v>17.527606964111328</v>
      </c>
    </row>
    <row r="65" spans="1:9">
      <c r="A65" s="45" t="s">
        <v>88</v>
      </c>
      <c r="B65" s="44">
        <v>5.4869604110717773</v>
      </c>
      <c r="C65" s="26">
        <v>5.6926798820495605</v>
      </c>
      <c r="D65" s="27">
        <v>4.7860679626464844</v>
      </c>
      <c r="E65" s="28">
        <v>4.6769580841064453</v>
      </c>
      <c r="F65" s="28">
        <v>0.62111002206802368</v>
      </c>
      <c r="G65" s="29">
        <v>2.7403996791690588E-3</v>
      </c>
      <c r="H65" s="30">
        <v>14.932950973510742</v>
      </c>
    </row>
    <row r="66" spans="1:9">
      <c r="A66" s="45" t="s">
        <v>89</v>
      </c>
      <c r="B66" s="44">
        <v>4.7300000190734863</v>
      </c>
      <c r="C66" s="26">
        <v>4.369999885559082</v>
      </c>
      <c r="D66" s="27">
        <v>3.6025300025939941</v>
      </c>
      <c r="E66" s="28">
        <v>3.3069000244140625</v>
      </c>
      <c r="F66" s="28">
        <v>0.45738589763641357</v>
      </c>
      <c r="G66" s="29">
        <v>1.9376329146325588E-3</v>
      </c>
      <c r="H66" s="30">
        <v>10.253382682800293</v>
      </c>
    </row>
    <row r="67" spans="1:9">
      <c r="A67" s="45" t="s">
        <v>90</v>
      </c>
      <c r="B67" s="44">
        <v>4.9609999656677246</v>
      </c>
      <c r="C67" s="26">
        <v>5.3569998741149902</v>
      </c>
      <c r="D67" s="27">
        <v>3.5999999046325684</v>
      </c>
      <c r="E67" s="28">
        <v>3.5999999046325684</v>
      </c>
      <c r="F67" s="28">
        <v>0.47120419144630432</v>
      </c>
      <c r="G67" s="29">
        <v>2.1093708928674459E-3</v>
      </c>
      <c r="H67" s="30">
        <v>13.9580078125</v>
      </c>
    </row>
    <row r="68" spans="1:9">
      <c r="A68" s="45" t="s">
        <v>91</v>
      </c>
      <c r="B68" s="44">
        <v>0.24120000004768372</v>
      </c>
      <c r="C68" s="26">
        <v>0.460999995470047</v>
      </c>
      <c r="D68" s="27">
        <v>0.39635999500751495</v>
      </c>
      <c r="E68" s="28">
        <v>0.39635999500751495</v>
      </c>
      <c r="F68" s="28">
        <v>4.8181235790252686E-2</v>
      </c>
      <c r="G68" s="29">
        <v>2.3224172764457762E-4</v>
      </c>
      <c r="H68" s="30">
        <v>2.2594497203826904</v>
      </c>
    </row>
    <row r="69" spans="1:9">
      <c r="A69" s="45" t="s">
        <v>92</v>
      </c>
      <c r="B69" s="44">
        <v>0.88999998569488525</v>
      </c>
      <c r="C69" s="26">
        <v>3.25</v>
      </c>
      <c r="D69" s="27">
        <v>4.4000000953674316</v>
      </c>
      <c r="E69" s="28">
        <v>4.4000000953674316</v>
      </c>
      <c r="F69" s="28">
        <v>0.59459459781646729</v>
      </c>
      <c r="G69" s="29">
        <v>2.5781199801713228E-3</v>
      </c>
      <c r="H69" s="30">
        <v>36.150356292724609</v>
      </c>
    </row>
    <row r="70" spans="1:9" s="50" customFormat="1">
      <c r="A70" s="45" t="s">
        <v>93</v>
      </c>
      <c r="B70" s="44">
        <v>1.3314090236090124</v>
      </c>
      <c r="C70" s="26">
        <v>1.3907910971902311</v>
      </c>
      <c r="D70" s="27">
        <v>1.2897351532756147</v>
      </c>
      <c r="E70" s="28">
        <v>1.2664988005807913</v>
      </c>
      <c r="F70" s="28">
        <v>0.16488946433567264</v>
      </c>
      <c r="G70" s="29">
        <v>7.4208766454830766E-4</v>
      </c>
      <c r="H70" s="30">
        <v>12.456855773925781</v>
      </c>
      <c r="I70" s="18"/>
    </row>
    <row r="71" spans="1:9">
      <c r="A71" s="48" t="s">
        <v>94</v>
      </c>
      <c r="B71" s="49">
        <v>38.992973165120929</v>
      </c>
      <c r="C71" s="51">
        <v>45.466791102197021</v>
      </c>
      <c r="D71" s="52">
        <v>48.814244598108417</v>
      </c>
      <c r="E71" s="51">
        <v>48.386268388693622</v>
      </c>
      <c r="F71" s="51">
        <v>6.4490058069994376</v>
      </c>
      <c r="G71" s="53">
        <v>2.8351273387670517E-2</v>
      </c>
      <c r="H71" s="54">
        <v>16.504158020019531</v>
      </c>
      <c r="I71" s="55"/>
    </row>
    <row r="72" spans="1:9">
      <c r="A72" s="45"/>
      <c r="B72" s="44"/>
      <c r="C72" s="26"/>
      <c r="D72" s="27"/>
      <c r="E72" s="28"/>
      <c r="F72" s="28"/>
      <c r="G72" s="29"/>
      <c r="H72" s="30"/>
    </row>
    <row r="73" spans="1:9">
      <c r="A73" s="56" t="s">
        <v>95</v>
      </c>
      <c r="B73" s="57">
        <v>1148.7599890173115</v>
      </c>
      <c r="C73" s="57">
        <v>1388.3472181038633</v>
      </c>
      <c r="D73" s="58">
        <v>1691.4532350012032</v>
      </c>
      <c r="E73" s="57">
        <v>1706.6700181555161</v>
      </c>
      <c r="F73" s="57">
        <v>240.70961702414462</v>
      </c>
      <c r="G73" s="59">
        <v>1</v>
      </c>
      <c r="H73" s="60">
        <v>50.602596282958984</v>
      </c>
    </row>
    <row r="74" spans="1:9">
      <c r="A74" s="45" t="s">
        <v>96</v>
      </c>
      <c r="B74" s="44">
        <v>150.9768817112199</v>
      </c>
      <c r="C74" s="26">
        <v>240.21539138327353</v>
      </c>
      <c r="D74" s="27">
        <v>244.47842293430585</v>
      </c>
      <c r="E74" s="28">
        <v>243.97003554174444</v>
      </c>
      <c r="F74" s="28">
        <v>36.574143860276763</v>
      </c>
      <c r="G74" s="29">
        <v>0.14295090734958649</v>
      </c>
      <c r="H74" s="30">
        <v>28.829475402832031</v>
      </c>
    </row>
    <row r="75" spans="1:9">
      <c r="A75" s="45" t="s">
        <v>97</v>
      </c>
      <c r="B75" s="44">
        <v>997.78310730609155</v>
      </c>
      <c r="C75" s="26">
        <v>1148.1318267205897</v>
      </c>
      <c r="D75" s="27">
        <v>1446.9748120668974</v>
      </c>
      <c r="E75" s="28">
        <v>1462.6999826137717</v>
      </c>
      <c r="F75" s="28">
        <v>204.13547316386786</v>
      </c>
      <c r="G75" s="29">
        <v>0.85704910755157471</v>
      </c>
      <c r="H75" s="30">
        <v>57.895683288574219</v>
      </c>
    </row>
    <row r="76" spans="1:9">
      <c r="A76" s="45" t="s">
        <v>98</v>
      </c>
      <c r="B76" s="44">
        <v>804.98700094223022</v>
      </c>
      <c r="C76" s="26">
        <v>936.14513397216797</v>
      </c>
      <c r="D76" s="27">
        <v>1210.3119661808014</v>
      </c>
      <c r="E76" s="28">
        <v>1220.4682266712189</v>
      </c>
      <c r="F76" s="28">
        <v>171.15179657936096</v>
      </c>
      <c r="G76" s="29">
        <v>0.71511667966842651</v>
      </c>
      <c r="H76" s="30">
        <v>84.725364685058594</v>
      </c>
    </row>
    <row r="77" spans="1:9">
      <c r="A77" s="45" t="s">
        <v>99</v>
      </c>
      <c r="B77" s="44">
        <v>343.77298807508123</v>
      </c>
      <c r="C77" s="26">
        <v>452.2020841316953</v>
      </c>
      <c r="D77" s="27">
        <v>481.14126882040182</v>
      </c>
      <c r="E77" s="28">
        <v>486.20179148429719</v>
      </c>
      <c r="F77" s="28">
        <v>69.557820444783673</v>
      </c>
      <c r="G77" s="29">
        <v>0.2848832905292511</v>
      </c>
      <c r="H77" s="30">
        <v>25.163204193115234</v>
      </c>
    </row>
    <row r="78" spans="1:9">
      <c r="A78" s="45" t="s">
        <v>100</v>
      </c>
      <c r="B78" s="44">
        <v>8.7166465143091045</v>
      </c>
      <c r="C78" s="26">
        <v>6.6116174128837883</v>
      </c>
      <c r="D78" s="27">
        <v>5.2319838627008721</v>
      </c>
      <c r="E78" s="28">
        <v>5.0521988830296323</v>
      </c>
      <c r="F78" s="28">
        <v>0.67677442786225583</v>
      </c>
      <c r="G78" s="29">
        <v>2.9602670110762119E-3</v>
      </c>
      <c r="H78" s="30">
        <v>9.2792692184448242</v>
      </c>
    </row>
    <row r="79" spans="1:9">
      <c r="A79" s="45" t="s">
        <v>101</v>
      </c>
      <c r="B79" s="44">
        <v>121.86663283128291</v>
      </c>
      <c r="C79" s="26">
        <v>121.87272670678794</v>
      </c>
      <c r="D79" s="27">
        <v>141.06219836883247</v>
      </c>
      <c r="E79" s="28">
        <v>148.18700000457466</v>
      </c>
      <c r="F79" s="28">
        <v>20.121848024427891</v>
      </c>
      <c r="G79" s="29">
        <v>8.6828149855136871E-2</v>
      </c>
      <c r="H79" s="30">
        <v>28.632114410400391</v>
      </c>
    </row>
    <row r="80" spans="1:9">
      <c r="A80" s="61" t="s">
        <v>102</v>
      </c>
      <c r="B80" s="62">
        <v>42.146133422851563</v>
      </c>
      <c r="C80" s="63">
        <v>173.14590454101562</v>
      </c>
      <c r="D80" s="64">
        <v>165.32138061523438</v>
      </c>
      <c r="E80" s="65">
        <v>165.32138061523438</v>
      </c>
      <c r="F80" s="65">
        <v>26.868419647216797</v>
      </c>
      <c r="G80" s="66" t="s">
        <v>103</v>
      </c>
      <c r="H80" s="67" t="s">
        <v>103</v>
      </c>
    </row>
    <row r="81" spans="1:23">
      <c r="A81" s="45" t="s">
        <v>104</v>
      </c>
      <c r="B81" s="47">
        <v>4.1556777954101563</v>
      </c>
      <c r="C81" s="33">
        <v>21.003564834594727</v>
      </c>
      <c r="D81" s="27">
        <v>24.025190353393555</v>
      </c>
      <c r="E81" s="34">
        <v>24.025190353393555</v>
      </c>
      <c r="F81" s="34">
        <v>3.904630184173584</v>
      </c>
      <c r="G81" s="35" t="s">
        <v>103</v>
      </c>
      <c r="H81" s="36" t="s">
        <v>103</v>
      </c>
    </row>
    <row r="82" spans="1:23">
      <c r="A82" s="68" t="s">
        <v>105</v>
      </c>
      <c r="B82" s="69">
        <v>0</v>
      </c>
      <c r="C82" s="70">
        <v>7.5999999046325684</v>
      </c>
      <c r="D82" s="71">
        <v>222.3353271484375</v>
      </c>
      <c r="E82" s="39">
        <v>222.3353271484375</v>
      </c>
      <c r="F82" s="39">
        <v>35.653514862060547</v>
      </c>
      <c r="G82" s="72" t="s">
        <v>103</v>
      </c>
      <c r="H82" s="73" t="s">
        <v>103</v>
      </c>
    </row>
    <row r="83" spans="1:23">
      <c r="A83" s="45"/>
      <c r="B83" s="45"/>
      <c r="C83" s="45"/>
      <c r="D83" s="45"/>
      <c r="E83" s="45"/>
      <c r="F83" s="45"/>
      <c r="G83" s="45"/>
      <c r="H83" s="45"/>
    </row>
    <row r="84" spans="1:23">
      <c r="A84" s="45" t="s">
        <v>106</v>
      </c>
      <c r="B84" s="45"/>
      <c r="C84" s="45"/>
      <c r="D84" s="45"/>
      <c r="E84" s="45"/>
      <c r="F84" s="45"/>
      <c r="G84" s="45"/>
      <c r="H84" s="45"/>
    </row>
    <row r="85" spans="1:23">
      <c r="A85" s="45" t="s">
        <v>107</v>
      </c>
      <c r="B85" s="45"/>
      <c r="C85" s="45"/>
      <c r="D85" s="45"/>
      <c r="E85" s="45"/>
      <c r="F85" s="45"/>
      <c r="G85" s="45"/>
      <c r="H85" s="45"/>
    </row>
    <row r="86" spans="1:23">
      <c r="A86" s="74" t="s">
        <v>108</v>
      </c>
      <c r="B86" s="45"/>
      <c r="C86" s="45"/>
      <c r="D86" s="45"/>
      <c r="E86" s="45"/>
      <c r="F86" s="45"/>
      <c r="G86" s="45"/>
      <c r="H86" s="45"/>
    </row>
    <row r="87" spans="1:23">
      <c r="A87" s="74" t="s">
        <v>109</v>
      </c>
      <c r="B87" s="45"/>
      <c r="C87" s="45"/>
      <c r="D87" s="45"/>
      <c r="E87" s="45"/>
      <c r="F87" s="45"/>
      <c r="G87" s="45"/>
      <c r="H87" s="45"/>
    </row>
    <row r="88" spans="1:23" s="76" customFormat="1">
      <c r="A88" s="75" t="s">
        <v>110</v>
      </c>
      <c r="B88" s="45"/>
      <c r="C88" s="45"/>
      <c r="D88" s="45"/>
      <c r="E88" s="45"/>
      <c r="F88" s="45"/>
      <c r="G88" s="45"/>
      <c r="H88" s="45"/>
      <c r="W88" s="77"/>
    </row>
    <row r="89" spans="1:23" s="76" customFormat="1">
      <c r="A89" s="74" t="s">
        <v>111</v>
      </c>
      <c r="B89" s="45"/>
      <c r="C89" s="45"/>
      <c r="D89" s="45"/>
      <c r="E89" s="45"/>
      <c r="F89" s="45"/>
      <c r="G89" s="45"/>
      <c r="H89" s="45"/>
      <c r="W89" s="77"/>
    </row>
    <row r="90" spans="1:23" s="76" customFormat="1">
      <c r="A90" s="74" t="s">
        <v>112</v>
      </c>
      <c r="B90" s="45"/>
      <c r="C90" s="45"/>
      <c r="D90" s="45"/>
      <c r="E90" s="45"/>
      <c r="F90" s="45"/>
      <c r="G90" s="45"/>
      <c r="H90" s="45"/>
      <c r="W90" s="77"/>
    </row>
    <row r="91" spans="1:23" s="76" customFormat="1">
      <c r="A91" s="74" t="s">
        <v>113</v>
      </c>
      <c r="B91" s="45"/>
      <c r="C91" s="45"/>
      <c r="D91" s="45"/>
      <c r="E91" s="45"/>
      <c r="F91" s="45"/>
      <c r="G91" s="45"/>
      <c r="H91" s="45"/>
      <c r="W91" s="77"/>
    </row>
    <row r="92" spans="1:23" s="76" customFormat="1">
      <c r="A92" s="75" t="s">
        <v>114</v>
      </c>
      <c r="B92" s="45"/>
      <c r="C92" s="45"/>
      <c r="D92" s="45"/>
      <c r="E92" s="45"/>
      <c r="F92" s="45"/>
      <c r="G92" s="45"/>
      <c r="H92" s="45"/>
      <c r="S92" s="78"/>
      <c r="W92" s="77"/>
    </row>
    <row r="93" spans="1:23" s="76" customFormat="1">
      <c r="A93" s="45" t="s">
        <v>115</v>
      </c>
      <c r="B93" s="45"/>
      <c r="C93" s="45"/>
      <c r="D93" s="45"/>
      <c r="E93" s="45"/>
      <c r="F93" s="45"/>
      <c r="G93" s="45"/>
      <c r="H93" s="45"/>
      <c r="S93" s="78"/>
      <c r="W93" s="77"/>
    </row>
    <row r="94" spans="1:23" s="76" customFormat="1">
      <c r="A94" s="75" t="s">
        <v>116</v>
      </c>
      <c r="B94" s="45"/>
      <c r="C94" s="45"/>
      <c r="D94" s="45"/>
      <c r="E94" s="45"/>
      <c r="F94" s="45"/>
      <c r="G94" s="45"/>
      <c r="H94" s="45"/>
      <c r="S94" s="78"/>
      <c r="W94" s="77"/>
    </row>
    <row r="95" spans="1:23" s="76" customFormat="1">
      <c r="A95" s="74" t="s">
        <v>117</v>
      </c>
      <c r="B95" s="45"/>
      <c r="C95" s="45"/>
      <c r="D95" s="45"/>
      <c r="E95" s="45"/>
      <c r="F95" s="45"/>
      <c r="G95" s="45"/>
      <c r="H95" s="45"/>
      <c r="S95" s="78"/>
      <c r="W95" s="77"/>
    </row>
    <row r="96" spans="1:23" s="76" customFormat="1">
      <c r="A96" s="74" t="s">
        <v>118</v>
      </c>
      <c r="B96" s="45"/>
      <c r="C96" s="45"/>
      <c r="D96" s="45"/>
      <c r="E96" s="45"/>
      <c r="F96" s="45"/>
      <c r="G96" s="45"/>
      <c r="H96" s="45"/>
      <c r="S96" s="78"/>
      <c r="W96" s="77"/>
    </row>
    <row r="97" spans="1:21">
      <c r="A97" s="75" t="s">
        <v>119</v>
      </c>
      <c r="B97" s="74"/>
      <c r="C97" s="74"/>
      <c r="D97" s="74"/>
      <c r="E97" s="74"/>
      <c r="F97" s="74"/>
      <c r="G97" s="74"/>
      <c r="H97" s="74"/>
    </row>
    <row r="98" spans="1:21">
      <c r="A98" s="43" t="s">
        <v>120</v>
      </c>
      <c r="U98" s="43"/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データ①</vt:lpstr>
      <vt:lpstr>データ②</vt:lpstr>
      <vt:lpstr>データ①!Print_Area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英寿</dc:creator>
  <cp:lastModifiedBy>hidetoshi.ogawa</cp:lastModifiedBy>
  <cp:lastPrinted>2016-12-21T07:09:19Z</cp:lastPrinted>
  <dcterms:created xsi:type="dcterms:W3CDTF">2003-12-19T00:09:27Z</dcterms:created>
  <dcterms:modified xsi:type="dcterms:W3CDTF">2017-12-07T09:06:58Z</dcterms:modified>
</cp:coreProperties>
</file>