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15" yWindow="150" windowWidth="23595" windowHeight="6195" activeTab="1" xr2:uid="{00000000-000D-0000-FFFF-FFFF00000000}"/>
  </bookViews>
  <sheets>
    <sheet name="グラフ" sheetId="3" r:id="rId1"/>
    <sheet name="データ" sheetId="2" r:id="rId2"/>
  </sheets>
  <definedNames>
    <definedName name="_xlnm.Print_Titles" localSheetId="1">データ!$A:$A</definedName>
  </definedNames>
  <calcPr calcId="171027"/>
</workbook>
</file>

<file path=xl/calcChain.xml><?xml version="1.0" encoding="utf-8"?>
<calcChain xmlns="http://schemas.openxmlformats.org/spreadsheetml/2006/main">
  <c r="BB14" i="2" l="1"/>
  <c r="BA14" i="2" l="1"/>
  <c r="BA12" i="2" l="1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B6" i="2"/>
  <c r="B10" i="2"/>
  <c r="B11" i="2"/>
  <c r="B12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14" i="2"/>
  <c r="BA30" i="2"/>
  <c r="BA13" i="2" s="1"/>
  <c r="C25" i="2"/>
  <c r="C8" i="2" s="1"/>
  <c r="D25" i="2"/>
  <c r="D8" i="2" s="1"/>
  <c r="E25" i="2"/>
  <c r="E8" i="2" s="1"/>
  <c r="F25" i="2"/>
  <c r="F8" i="2" s="1"/>
  <c r="G25" i="2"/>
  <c r="G8" i="2" s="1"/>
  <c r="H25" i="2"/>
  <c r="H8" i="2" s="1"/>
  <c r="I25" i="2"/>
  <c r="I8" i="2" s="1"/>
  <c r="J25" i="2"/>
  <c r="J8" i="2" s="1"/>
  <c r="K25" i="2"/>
  <c r="K8" i="2" s="1"/>
  <c r="L25" i="2"/>
  <c r="L8" i="2" s="1"/>
  <c r="M25" i="2"/>
  <c r="M8" i="2" s="1"/>
  <c r="N25" i="2"/>
  <c r="N8" i="2" s="1"/>
  <c r="O25" i="2"/>
  <c r="O8" i="2" s="1"/>
  <c r="P25" i="2"/>
  <c r="P8" i="2" s="1"/>
  <c r="Q25" i="2"/>
  <c r="Q8" i="2" s="1"/>
  <c r="R25" i="2"/>
  <c r="R8" i="2" s="1"/>
  <c r="S25" i="2"/>
  <c r="S8" i="2" s="1"/>
  <c r="T25" i="2"/>
  <c r="T8" i="2" s="1"/>
  <c r="U25" i="2"/>
  <c r="U8" i="2" s="1"/>
  <c r="V25" i="2"/>
  <c r="V8" i="2" s="1"/>
  <c r="W25" i="2"/>
  <c r="W8" i="2" s="1"/>
  <c r="X25" i="2"/>
  <c r="X8" i="2" s="1"/>
  <c r="Y25" i="2"/>
  <c r="Y8" i="2" s="1"/>
  <c r="Z25" i="2"/>
  <c r="Z8" i="2" s="1"/>
  <c r="AA25" i="2"/>
  <c r="AA8" i="2" s="1"/>
  <c r="AB25" i="2"/>
  <c r="AB8" i="2" s="1"/>
  <c r="AC25" i="2"/>
  <c r="AC8" i="2" s="1"/>
  <c r="AD25" i="2"/>
  <c r="AD8" i="2" s="1"/>
  <c r="AE25" i="2"/>
  <c r="AE8" i="2" s="1"/>
  <c r="AF25" i="2"/>
  <c r="AF8" i="2" s="1"/>
  <c r="AG25" i="2"/>
  <c r="AG8" i="2" s="1"/>
  <c r="AH25" i="2"/>
  <c r="AH8" i="2" s="1"/>
  <c r="AI25" i="2"/>
  <c r="AI8" i="2" s="1"/>
  <c r="AJ25" i="2"/>
  <c r="AJ8" i="2" s="1"/>
  <c r="AK25" i="2"/>
  <c r="AK8" i="2" s="1"/>
  <c r="AL25" i="2"/>
  <c r="AL8" i="2" s="1"/>
  <c r="AM25" i="2"/>
  <c r="AM8" i="2" s="1"/>
  <c r="AN25" i="2"/>
  <c r="AN8" i="2" s="1"/>
  <c r="AO25" i="2"/>
  <c r="AO8" i="2" s="1"/>
  <c r="AP25" i="2"/>
  <c r="AP8" i="2" s="1"/>
  <c r="AQ25" i="2"/>
  <c r="AQ8" i="2" s="1"/>
  <c r="AR25" i="2"/>
  <c r="AR8" i="2" s="1"/>
  <c r="AS25" i="2"/>
  <c r="AS8" i="2" s="1"/>
  <c r="AT25" i="2"/>
  <c r="AT8" i="2" s="1"/>
  <c r="AU25" i="2"/>
  <c r="AU8" i="2" s="1"/>
  <c r="AV25" i="2"/>
  <c r="AV8" i="2" s="1"/>
  <c r="AW25" i="2"/>
  <c r="AW8" i="2" s="1"/>
  <c r="AX25" i="2"/>
  <c r="AX8" i="2" s="1"/>
  <c r="AY25" i="2"/>
  <c r="AY8" i="2" s="1"/>
  <c r="AZ25" i="2"/>
  <c r="AZ8" i="2" s="1"/>
  <c r="BA25" i="2"/>
  <c r="BA8" i="2" s="1"/>
  <c r="B25" i="2"/>
  <c r="B8" i="2" s="1"/>
  <c r="BA35" i="2"/>
  <c r="BA24" i="2" s="1"/>
  <c r="BA7" i="2" s="1"/>
  <c r="BA38" i="2"/>
  <c r="BA26" i="2" s="1"/>
  <c r="BA9" i="2" s="1"/>
  <c r="BA19" i="2" l="1"/>
  <c r="AC19" i="2" l="1"/>
  <c r="V38" i="2"/>
  <c r="V26" i="2" s="1"/>
  <c r="V9" i="2" s="1"/>
  <c r="AC38" i="2"/>
  <c r="AC26" i="2" s="1"/>
  <c r="AC9" i="2" s="1"/>
  <c r="W35" i="2"/>
  <c r="W24" i="2" s="1"/>
  <c r="W7" i="2" s="1"/>
  <c r="AD38" i="2"/>
  <c r="AD26" i="2" s="1"/>
  <c r="AD9" i="2" s="1"/>
  <c r="AK38" i="2"/>
  <c r="AK26" i="2" s="1"/>
  <c r="AK9" i="2" s="1"/>
  <c r="AL38" i="2"/>
  <c r="AL26" i="2" s="1"/>
  <c r="AL9" i="2" s="1"/>
  <c r="AT38" i="2"/>
  <c r="AT26" i="2" s="1"/>
  <c r="AT9" i="2" s="1"/>
  <c r="AE35" i="2"/>
  <c r="AE24" i="2" s="1"/>
  <c r="AE7" i="2" s="1"/>
  <c r="AF35" i="2"/>
  <c r="AF24" i="2" s="1"/>
  <c r="AF7" i="2" s="1"/>
  <c r="AG35" i="2"/>
  <c r="AG24" i="2" s="1"/>
  <c r="AG7" i="2" s="1"/>
  <c r="AH35" i="2"/>
  <c r="AH24" i="2" s="1"/>
  <c r="AH7" i="2" s="1"/>
  <c r="AI38" i="2"/>
  <c r="AI26" i="2" s="1"/>
  <c r="AI9" i="2" s="1"/>
  <c r="AJ35" i="2"/>
  <c r="AJ24" i="2" s="1"/>
  <c r="AJ7" i="2" s="1"/>
  <c r="AK35" i="2"/>
  <c r="AK24" i="2" s="1"/>
  <c r="AK7" i="2" s="1"/>
  <c r="AK19" i="2" s="1"/>
  <c r="AL35" i="2"/>
  <c r="AL24" i="2" s="1"/>
  <c r="AL7" i="2" s="1"/>
  <c r="AL19" i="2" s="1"/>
  <c r="AM38" i="2"/>
  <c r="AM26" i="2" s="1"/>
  <c r="AM9" i="2" s="1"/>
  <c r="AN35" i="2"/>
  <c r="AN24" i="2" s="1"/>
  <c r="AN7" i="2" s="1"/>
  <c r="AO35" i="2"/>
  <c r="AO24" i="2" s="1"/>
  <c r="AO7" i="2" s="1"/>
  <c r="AP35" i="2"/>
  <c r="AP24" i="2" s="1"/>
  <c r="AP7" i="2" s="1"/>
  <c r="AQ38" i="2"/>
  <c r="AQ26" i="2" s="1"/>
  <c r="AQ9" i="2" s="1"/>
  <c r="AR35" i="2"/>
  <c r="AR24" i="2" s="1"/>
  <c r="AR7" i="2" s="1"/>
  <c r="AS35" i="2"/>
  <c r="AS24" i="2" s="1"/>
  <c r="AS7" i="2" s="1"/>
  <c r="AT35" i="2"/>
  <c r="AT24" i="2" s="1"/>
  <c r="AT7" i="2" s="1"/>
  <c r="AT19" i="2" s="1"/>
  <c r="AU35" i="2"/>
  <c r="AU24" i="2" s="1"/>
  <c r="AU7" i="2" s="1"/>
  <c r="AV35" i="2"/>
  <c r="AV24" i="2" s="1"/>
  <c r="AV7" i="2" s="1"/>
  <c r="AW35" i="2"/>
  <c r="AW24" i="2" s="1"/>
  <c r="AW7" i="2" s="1"/>
  <c r="AX35" i="2"/>
  <c r="AX24" i="2" s="1"/>
  <c r="AX7" i="2" s="1"/>
  <c r="AY38" i="2"/>
  <c r="AY26" i="2" s="1"/>
  <c r="AY9" i="2" s="1"/>
  <c r="AZ35" i="2"/>
  <c r="AZ24" i="2" s="1"/>
  <c r="AZ7" i="2" s="1"/>
  <c r="X38" i="2"/>
  <c r="X26" i="2" s="1"/>
  <c r="X9" i="2" s="1"/>
  <c r="Y38" i="2"/>
  <c r="Y26" i="2" s="1"/>
  <c r="Y9" i="2" s="1"/>
  <c r="Z35" i="2"/>
  <c r="Z24" i="2" s="1"/>
  <c r="Z7" i="2" s="1"/>
  <c r="AA35" i="2"/>
  <c r="AA24" i="2" s="1"/>
  <c r="AA7" i="2" s="1"/>
  <c r="AB38" i="2"/>
  <c r="AB26" i="2" s="1"/>
  <c r="AB9" i="2" s="1"/>
  <c r="C30" i="2"/>
  <c r="C13" i="2" s="1"/>
  <c r="D30" i="2"/>
  <c r="D13" i="2" s="1"/>
  <c r="E30" i="2"/>
  <c r="E13" i="2" s="1"/>
  <c r="F30" i="2"/>
  <c r="F13" i="2" s="1"/>
  <c r="G30" i="2"/>
  <c r="G13" i="2" s="1"/>
  <c r="H30" i="2"/>
  <c r="H13" i="2" s="1"/>
  <c r="I30" i="2"/>
  <c r="I13" i="2" s="1"/>
  <c r="J30" i="2"/>
  <c r="J13" i="2" s="1"/>
  <c r="K30" i="2"/>
  <c r="K13" i="2" s="1"/>
  <c r="L30" i="2"/>
  <c r="L13" i="2" s="1"/>
  <c r="M30" i="2"/>
  <c r="M13" i="2" s="1"/>
  <c r="N30" i="2"/>
  <c r="N13" i="2" s="1"/>
  <c r="O30" i="2"/>
  <c r="O13" i="2" s="1"/>
  <c r="P30" i="2"/>
  <c r="P13" i="2" s="1"/>
  <c r="Q30" i="2"/>
  <c r="Q13" i="2" s="1"/>
  <c r="R30" i="2"/>
  <c r="R13" i="2" s="1"/>
  <c r="S30" i="2"/>
  <c r="S13" i="2" s="1"/>
  <c r="T30" i="2"/>
  <c r="T13" i="2" s="1"/>
  <c r="U30" i="2"/>
  <c r="U13" i="2" s="1"/>
  <c r="V30" i="2"/>
  <c r="V13" i="2" s="1"/>
  <c r="W30" i="2"/>
  <c r="W13" i="2" s="1"/>
  <c r="X30" i="2"/>
  <c r="X13" i="2" s="1"/>
  <c r="Y30" i="2"/>
  <c r="Y13" i="2" s="1"/>
  <c r="Z30" i="2"/>
  <c r="Z13" i="2" s="1"/>
  <c r="AA30" i="2"/>
  <c r="AA13" i="2" s="1"/>
  <c r="AB30" i="2"/>
  <c r="AB13" i="2" s="1"/>
  <c r="AC30" i="2"/>
  <c r="AC13" i="2" s="1"/>
  <c r="AD30" i="2"/>
  <c r="AD13" i="2" s="1"/>
  <c r="AE30" i="2"/>
  <c r="AE13" i="2" s="1"/>
  <c r="AF30" i="2"/>
  <c r="AF13" i="2" s="1"/>
  <c r="AG30" i="2"/>
  <c r="AG13" i="2" s="1"/>
  <c r="AH30" i="2"/>
  <c r="AH13" i="2" s="1"/>
  <c r="AI30" i="2"/>
  <c r="AI13" i="2" s="1"/>
  <c r="AJ30" i="2"/>
  <c r="AJ13" i="2" s="1"/>
  <c r="AK30" i="2"/>
  <c r="AK13" i="2" s="1"/>
  <c r="AL30" i="2"/>
  <c r="AL13" i="2" s="1"/>
  <c r="AM30" i="2"/>
  <c r="AM13" i="2" s="1"/>
  <c r="AN30" i="2"/>
  <c r="AN13" i="2" s="1"/>
  <c r="AO30" i="2"/>
  <c r="AO13" i="2" s="1"/>
  <c r="AP30" i="2"/>
  <c r="AP13" i="2" s="1"/>
  <c r="AQ30" i="2"/>
  <c r="AQ13" i="2" s="1"/>
  <c r="AR30" i="2"/>
  <c r="AR13" i="2" s="1"/>
  <c r="AS30" i="2"/>
  <c r="AS13" i="2" s="1"/>
  <c r="AT30" i="2"/>
  <c r="AT13" i="2" s="1"/>
  <c r="AU30" i="2"/>
  <c r="AU13" i="2" s="1"/>
  <c r="AV30" i="2"/>
  <c r="AV13" i="2" s="1"/>
  <c r="AW30" i="2"/>
  <c r="AW13" i="2" s="1"/>
  <c r="AX30" i="2"/>
  <c r="AX13" i="2" s="1"/>
  <c r="AY30" i="2"/>
  <c r="AY13" i="2" s="1"/>
  <c r="AZ30" i="2"/>
  <c r="AZ13" i="2" s="1"/>
  <c r="B30" i="2"/>
  <c r="B13" i="2" s="1"/>
  <c r="C35" i="2"/>
  <c r="C24" i="2" s="1"/>
  <c r="C7" i="2" s="1"/>
  <c r="C19" i="2" s="1"/>
  <c r="D35" i="2"/>
  <c r="D24" i="2" s="1"/>
  <c r="D7" i="2" s="1"/>
  <c r="D19" i="2" s="1"/>
  <c r="E35" i="2"/>
  <c r="E24" i="2" s="1"/>
  <c r="E7" i="2" s="1"/>
  <c r="E19" i="2" s="1"/>
  <c r="F35" i="2"/>
  <c r="F24" i="2" s="1"/>
  <c r="F7" i="2" s="1"/>
  <c r="F19" i="2" s="1"/>
  <c r="G35" i="2"/>
  <c r="G24" i="2" s="1"/>
  <c r="G7" i="2" s="1"/>
  <c r="G19" i="2" s="1"/>
  <c r="H35" i="2"/>
  <c r="H24" i="2" s="1"/>
  <c r="H7" i="2" s="1"/>
  <c r="H19" i="2" s="1"/>
  <c r="I35" i="2"/>
  <c r="I24" i="2" s="1"/>
  <c r="I7" i="2" s="1"/>
  <c r="I19" i="2" s="1"/>
  <c r="J35" i="2"/>
  <c r="J24" i="2" s="1"/>
  <c r="J7" i="2" s="1"/>
  <c r="J19" i="2" s="1"/>
  <c r="K35" i="2"/>
  <c r="K24" i="2" s="1"/>
  <c r="K7" i="2" s="1"/>
  <c r="K19" i="2" s="1"/>
  <c r="L35" i="2"/>
  <c r="L24" i="2" s="1"/>
  <c r="L7" i="2" s="1"/>
  <c r="L19" i="2" s="1"/>
  <c r="M35" i="2"/>
  <c r="M24" i="2" s="1"/>
  <c r="M7" i="2" s="1"/>
  <c r="M19" i="2" s="1"/>
  <c r="N35" i="2"/>
  <c r="N24" i="2" s="1"/>
  <c r="N7" i="2" s="1"/>
  <c r="N19" i="2" s="1"/>
  <c r="O35" i="2"/>
  <c r="O24" i="2" s="1"/>
  <c r="O7" i="2" s="1"/>
  <c r="O19" i="2" s="1"/>
  <c r="P35" i="2"/>
  <c r="P24" i="2" s="1"/>
  <c r="P7" i="2" s="1"/>
  <c r="P19" i="2" s="1"/>
  <c r="Q35" i="2"/>
  <c r="Q24" i="2" s="1"/>
  <c r="Q7" i="2" s="1"/>
  <c r="Q19" i="2" s="1"/>
  <c r="R35" i="2"/>
  <c r="R24" i="2" s="1"/>
  <c r="R7" i="2" s="1"/>
  <c r="R19" i="2" s="1"/>
  <c r="S35" i="2"/>
  <c r="S24" i="2" s="1"/>
  <c r="S7" i="2" s="1"/>
  <c r="S19" i="2" s="1"/>
  <c r="T35" i="2"/>
  <c r="T24" i="2" s="1"/>
  <c r="T7" i="2" s="1"/>
  <c r="T19" i="2" s="1"/>
  <c r="U35" i="2"/>
  <c r="U24" i="2" s="1"/>
  <c r="U7" i="2" s="1"/>
  <c r="U19" i="2" s="1"/>
  <c r="X35" i="2"/>
  <c r="X24" i="2" s="1"/>
  <c r="X7" i="2" s="1"/>
  <c r="X19" i="2" s="1"/>
  <c r="Y35" i="2"/>
  <c r="Y24" i="2" s="1"/>
  <c r="Y7" i="2" s="1"/>
  <c r="Y19" i="2" s="1"/>
  <c r="AB35" i="2"/>
  <c r="AB24" i="2" s="1"/>
  <c r="AB7" i="2" s="1"/>
  <c r="AB19" i="2" s="1"/>
  <c r="AC35" i="2"/>
  <c r="AC24" i="2" s="1"/>
  <c r="AC7" i="2" s="1"/>
  <c r="AD35" i="2"/>
  <c r="AD24" i="2" s="1"/>
  <c r="AD7" i="2" s="1"/>
  <c r="AD19" i="2" s="1"/>
  <c r="AM35" i="2"/>
  <c r="AM24" i="2" s="1"/>
  <c r="AM7" i="2" s="1"/>
  <c r="AM19" i="2" s="1"/>
  <c r="AY35" i="2"/>
  <c r="AY24" i="2" s="1"/>
  <c r="AY7" i="2" s="1"/>
  <c r="AY19" i="2" s="1"/>
  <c r="B35" i="2"/>
  <c r="B24" i="2" s="1"/>
  <c r="B7" i="2" s="1"/>
  <c r="B19" i="2" s="1"/>
  <c r="AS19" i="2" l="1"/>
  <c r="AZ19" i="2"/>
  <c r="AX19" i="2"/>
  <c r="AW19" i="2"/>
  <c r="AS38" i="2"/>
  <c r="AS26" i="2" s="1"/>
  <c r="AS9" i="2" s="1"/>
  <c r="AW38" i="2"/>
  <c r="AW26" i="2" s="1"/>
  <c r="AW9" i="2" s="1"/>
  <c r="AO38" i="2"/>
  <c r="AO26" i="2" s="1"/>
  <c r="AO9" i="2" s="1"/>
  <c r="AO19" i="2" s="1"/>
  <c r="AG38" i="2"/>
  <c r="AG26" i="2" s="1"/>
  <c r="AG9" i="2" s="1"/>
  <c r="AG19" i="2" s="1"/>
  <c r="AI35" i="2"/>
  <c r="AI24" i="2" s="1"/>
  <c r="AI7" i="2" s="1"/>
  <c r="AI19" i="2" s="1"/>
  <c r="AX38" i="2"/>
  <c r="AX26" i="2" s="1"/>
  <c r="AX9" i="2" s="1"/>
  <c r="AP38" i="2"/>
  <c r="AP26" i="2" s="1"/>
  <c r="AP9" i="2" s="1"/>
  <c r="AP19" i="2" s="1"/>
  <c r="AH38" i="2"/>
  <c r="AH26" i="2" s="1"/>
  <c r="AH9" i="2" s="1"/>
  <c r="AH19" i="2" s="1"/>
  <c r="Z38" i="2"/>
  <c r="Z26" i="2" s="1"/>
  <c r="Z9" i="2" s="1"/>
  <c r="Z19" i="2" s="1"/>
  <c r="AQ35" i="2"/>
  <c r="AQ24" i="2" s="1"/>
  <c r="AQ7" i="2" s="1"/>
  <c r="AQ19" i="2" s="1"/>
  <c r="V35" i="2"/>
  <c r="V24" i="2" s="1"/>
  <c r="V7" i="2" s="1"/>
  <c r="V19" i="2" s="1"/>
  <c r="AU38" i="2"/>
  <c r="AU26" i="2" s="1"/>
  <c r="AU9" i="2" s="1"/>
  <c r="AU19" i="2" s="1"/>
  <c r="AE38" i="2"/>
  <c r="AE26" i="2" s="1"/>
  <c r="AE9" i="2" s="1"/>
  <c r="AE19" i="2" s="1"/>
  <c r="AA38" i="2"/>
  <c r="AA26" i="2" s="1"/>
  <c r="AA9" i="2" s="1"/>
  <c r="AA19" i="2" s="1"/>
  <c r="W38" i="2"/>
  <c r="W26" i="2" s="1"/>
  <c r="W9" i="2" s="1"/>
  <c r="W19" i="2" s="1"/>
  <c r="AV38" i="2"/>
  <c r="AV26" i="2" s="1"/>
  <c r="AV9" i="2" s="1"/>
  <c r="AV19" i="2" s="1"/>
  <c r="AR38" i="2"/>
  <c r="AR26" i="2" s="1"/>
  <c r="AR9" i="2" s="1"/>
  <c r="AR19" i="2" s="1"/>
  <c r="AN38" i="2"/>
  <c r="AN26" i="2" s="1"/>
  <c r="AN9" i="2" s="1"/>
  <c r="AN19" i="2" s="1"/>
  <c r="AJ38" i="2"/>
  <c r="AJ26" i="2" s="1"/>
  <c r="AJ9" i="2" s="1"/>
  <c r="AJ19" i="2" s="1"/>
  <c r="AF38" i="2"/>
  <c r="AF26" i="2" s="1"/>
  <c r="AF9" i="2" s="1"/>
  <c r="AF19" i="2" s="1"/>
  <c r="AZ38" i="2"/>
  <c r="AZ26" i="2" s="1"/>
  <c r="AZ9" i="2" s="1"/>
</calcChain>
</file>

<file path=xl/sharedStrings.xml><?xml version="1.0" encoding="utf-8"?>
<sst xmlns="http://schemas.openxmlformats.org/spreadsheetml/2006/main" count="65" uniqueCount="41">
  <si>
    <t>（単位：100万toe）</t>
    <phoneticPr fontId="2"/>
  </si>
  <si>
    <t>【第221-1-1】世界のエネルギー消費量の推移（地域別、一次エネルギー）</t>
    <rPh sb="18" eb="20">
      <t>ショウヒ</t>
    </rPh>
    <rPh sb="20" eb="21">
      <t>リョウ</t>
    </rPh>
    <rPh sb="22" eb="24">
      <t>スイイ</t>
    </rPh>
    <rPh sb="25" eb="27">
      <t>チイキ</t>
    </rPh>
    <rPh sb="27" eb="28">
      <t>ベツ</t>
    </rPh>
    <rPh sb="29" eb="31">
      <t>イチジ</t>
    </rPh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</si>
  <si>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</si>
  <si>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</si>
  <si>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</si>
  <si>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</si>
  <si>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</si>
  <si>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</si>
  <si>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</si>
  <si>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</si>
  <si>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</si>
  <si>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【第221-1-1】世界のエネルギー消費量の推移（地域別、一次エネルギー）</t>
    <phoneticPr fontId="2"/>
  </si>
  <si>
    <t>n/a</t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</si>
  <si>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</si>
  <si>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</si>
  <si>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</si>
  <si>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</si>
  <si>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</si>
  <si>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</si>
  <si>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</si>
  <si>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</si>
  <si>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</si>
  <si>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</si>
  <si>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>Russian Federation</t>
    <phoneticPr fontId="2"/>
  </si>
  <si>
    <t>Total North America</t>
  </si>
  <si>
    <t>Total S. &amp; Cent. America</t>
  </si>
  <si>
    <t>Total Europe</t>
    <phoneticPr fontId="2"/>
  </si>
  <si>
    <t>Other FSU</t>
    <phoneticPr fontId="2"/>
  </si>
  <si>
    <t>Total Middle East</t>
  </si>
  <si>
    <t>Total Africa</t>
  </si>
  <si>
    <t>Total Asia Pacific</t>
  </si>
  <si>
    <t>Total World</t>
  </si>
  <si>
    <t>①Total Europe &amp; Eurasia</t>
    <phoneticPr fontId="2"/>
  </si>
  <si>
    <t>①-②Total Europe</t>
    <phoneticPr fontId="2"/>
  </si>
  <si>
    <t>②Former Soviet Union</t>
    <phoneticPr fontId="2"/>
  </si>
  <si>
    <t>③Russian Federation</t>
    <phoneticPr fontId="2"/>
  </si>
  <si>
    <t>②-③Other FSU</t>
    <phoneticPr fontId="2"/>
  </si>
  <si>
    <t>of which: OECD</t>
  </si>
  <si>
    <t xml:space="preserve">（注） 1984年までのロシアには、その他旧ソ連邦諸国を含む。 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</si>
  <si>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</si>
  <si>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>出典：BP 「Statistical Review of World Energy 2017」を基に作成</t>
    <rPh sb="48" eb="49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</si>
</sst>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  <numFmt numFmtId="183" formatCode="[&lt;0.0005]\♦;0.0%"/>
    <numFmt numFmtId="184" formatCode="[&gt;0.05]0.0;[=0]\-;\^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178" fontId="1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76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8" fontId="4" fillId="0" borderId="1" xfId="0" applyNumberFormat="1" applyFont="1" applyFill="1" applyBorder="1"/>
    <xf numFmtId="178" fontId="4" fillId="0" borderId="0" xfId="0" applyNumberFormat="1" applyFont="1" applyFill="1"/>
    <xf numFmtId="179" fontId="4" fillId="0" borderId="1" xfId="0" applyNumberFormat="1" applyFont="1" applyFill="1" applyBorder="1"/>
    <xf numFmtId="177" fontId="4" fillId="0" borderId="0" xfId="0" applyNumberFormat="1" applyFont="1" applyFill="1"/>
    <xf numFmtId="0" fontId="4" fillId="0" borderId="0" xfId="0" applyFont="1"/>
    <xf numFmtId="179" fontId="4" fillId="0" borderId="0" xfId="0" applyNumberFormat="1" applyFont="1" applyFill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Fill="1" applyBorder="1" applyAlignment="1">
      <alignment horizontal="right"/>
    </xf>
    <xf numFmtId="181" fontId="4" fillId="0" borderId="1" xfId="0" applyNumberFormat="1" applyFont="1" applyFill="1" applyBorder="1" applyAlignment="1">
      <alignment horizontal="right"/>
    </xf>
    <xf numFmtId="181" fontId="4" fillId="0" borderId="1" xfId="0" applyNumberFormat="1" applyFont="1" applyBorder="1"/>
    <xf numFmtId="181" fontId="4" fillId="0" borderId="1" xfId="0" applyNumberFormat="1" applyFont="1" applyFill="1" applyBorder="1"/>
    <xf numFmtId="38" fontId="4" fillId="0" borderId="0" xfId="0" applyNumberFormat="1" applyFont="1" applyFill="1"/>
    <xf numFmtId="0" fontId="4" fillId="0" borderId="0" xfId="0" applyFont="1" applyFill="1" applyBorder="1"/>
    <xf numFmtId="182" fontId="4" fillId="0" borderId="0" xfId="0" applyNumberFormat="1" applyFont="1" applyFill="1" applyBorder="1"/>
    <xf numFmtId="183" fontId="4" fillId="0" borderId="0" xfId="0" applyNumberFormat="1" applyFont="1" applyFill="1" applyBorder="1"/>
    <xf numFmtId="0" fontId="4" fillId="0" borderId="0" xfId="0" applyFont="1" applyBorder="1"/>
    <xf numFmtId="182" fontId="4" fillId="0" borderId="0" xfId="0" applyNumberFormat="1" applyFont="1" applyBorder="1"/>
    <xf numFmtId="183" fontId="4" fillId="0" borderId="0" xfId="0" applyNumberFormat="1" applyFont="1" applyBorder="1"/>
    <xf numFmtId="178" fontId="4" fillId="0" borderId="0" xfId="0" applyNumberFormat="1" applyFont="1" applyFill="1" applyBorder="1"/>
    <xf numFmtId="0" fontId="4" fillId="0" borderId="0" xfId="0" applyFont="1" applyBorder="1" applyAlignment="1">
      <alignment horizontal="left"/>
    </xf>
    <xf numFmtId="182" fontId="4" fillId="0" borderId="0" xfId="0" applyNumberFormat="1" applyFont="1" applyBorder="1" applyAlignment="1">
      <alignment horizontal="right"/>
    </xf>
    <xf numFmtId="0" fontId="4" fillId="2" borderId="0" xfId="0" applyFont="1" applyFill="1" applyBorder="1"/>
    <xf numFmtId="182" fontId="4" fillId="2" borderId="0" xfId="0" applyNumberFormat="1" applyFont="1" applyFill="1" applyBorder="1"/>
    <xf numFmtId="181" fontId="5" fillId="2" borderId="1" xfId="0" applyNumberFormat="1" applyFont="1" applyFill="1" applyBorder="1" applyAlignment="1">
      <alignment horizontal="right"/>
    </xf>
    <xf numFmtId="182" fontId="4" fillId="0" borderId="1" xfId="0" applyNumberFormat="1" applyFont="1" applyFill="1" applyBorder="1"/>
    <xf numFmtId="178" fontId="4" fillId="0" borderId="0" xfId="1" applyNumberFormat="1" applyFont="1" applyFill="1" applyBorder="1" applyAlignment="1"/>
    <xf numFmtId="180" fontId="4" fillId="0" borderId="0" xfId="0" applyNumberFormat="1" applyFont="1" applyFill="1"/>
    <xf numFmtId="184" fontId="6" fillId="0" borderId="0" xfId="0" applyNumberFormat="1" applyFont="1" applyBorder="1" applyAlignment="1">
      <alignment horizontal="right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データ!$B$5:$BA$5</c:f>
              <c:numCache>
                <c:formatCode>0.0_ </c:formatCode>
                <c:ptCount val="52"/>
                <c:pt idx="0">
                  <c:v>1427.2637100545792</c:v>
                </c:pt>
                <c:pt idx="1">
                  <c:v>1508.9766583557259</c:v>
                </c:pt>
                <c:pt idx="2">
                  <c:v>1562.3656399277104</c:v>
                </c:pt>
                <c:pt idx="3">
                  <c:v>1659.1025631128784</c:v>
                </c:pt>
                <c:pt idx="4">
                  <c:v>1750.4467036813685</c:v>
                </c:pt>
                <c:pt idx="5">
                  <c:v>1816.6367167951134</c:v>
                </c:pt>
                <c:pt idx="6">
                  <c:v>1854.8391069228508</c:v>
                </c:pt>
                <c:pt idx="7">
                  <c:v>1952.0698970077419</c:v>
                </c:pt>
                <c:pt idx="8">
                  <c:v>2034.7233214356293</c:v>
                </c:pt>
                <c:pt idx="9">
                  <c:v>1998.8265184403906</c:v>
                </c:pt>
                <c:pt idx="10">
                  <c:v>1953.0442762847867</c:v>
                </c:pt>
                <c:pt idx="11">
                  <c:v>2058.5838721317273</c:v>
                </c:pt>
                <c:pt idx="12">
                  <c:v>2116.041575522539</c:v>
                </c:pt>
                <c:pt idx="13">
                  <c:v>2125.8468021526492</c:v>
                </c:pt>
                <c:pt idx="14">
                  <c:v>2160.8642166577451</c:v>
                </c:pt>
                <c:pt idx="15">
                  <c:v>2106.1235962741816</c:v>
                </c:pt>
                <c:pt idx="16">
                  <c:v>2055.7500590703726</c:v>
                </c:pt>
                <c:pt idx="17">
                  <c:v>1985.9708589089375</c:v>
                </c:pt>
                <c:pt idx="18">
                  <c:v>1972.0779192963564</c:v>
                </c:pt>
                <c:pt idx="19">
                  <c:v>2080.1477414762112</c:v>
                </c:pt>
                <c:pt idx="20">
                  <c:v>2085.5683554583534</c:v>
                </c:pt>
                <c:pt idx="21">
                  <c:v>2088.5786501465609</c:v>
                </c:pt>
                <c:pt idx="22">
                  <c:v>2160.3965513369667</c:v>
                </c:pt>
                <c:pt idx="23">
                  <c:v>2255.4644296023421</c:v>
                </c:pt>
                <c:pt idx="24">
                  <c:v>2317.3003849661227</c:v>
                </c:pt>
                <c:pt idx="25">
                  <c:v>2323.5205774687233</c:v>
                </c:pt>
                <c:pt idx="26">
                  <c:v>2325.7237753563641</c:v>
                </c:pt>
                <c:pt idx="27">
                  <c:v>2365.6510553480766</c:v>
                </c:pt>
                <c:pt idx="28">
                  <c:v>2414.5119292827962</c:v>
                </c:pt>
                <c:pt idx="29">
                  <c:v>2469.6378647807542</c:v>
                </c:pt>
                <c:pt idx="30">
                  <c:v>2517.5047565305917</c:v>
                </c:pt>
                <c:pt idx="31">
                  <c:v>2603.2250962534099</c:v>
                </c:pt>
                <c:pt idx="32">
                  <c:v>2626.5444373031978</c:v>
                </c:pt>
                <c:pt idx="33">
                  <c:v>2641.5456901518469</c:v>
                </c:pt>
                <c:pt idx="34">
                  <c:v>2687.8971852168688</c:v>
                </c:pt>
                <c:pt idx="35">
                  <c:v>2755.3340740016884</c:v>
                </c:pt>
                <c:pt idx="36">
                  <c:v>2695.042282178867</c:v>
                </c:pt>
                <c:pt idx="37">
                  <c:v>2742.0946757982224</c:v>
                </c:pt>
                <c:pt idx="38">
                  <c:v>2759.8528896228199</c:v>
                </c:pt>
                <c:pt idx="39">
                  <c:v>2817.3129695091998</c:v>
                </c:pt>
                <c:pt idx="40">
                  <c:v>2838.9785157669521</c:v>
                </c:pt>
                <c:pt idx="41">
                  <c:v>2824.0765481175058</c:v>
                </c:pt>
                <c:pt idx="42">
                  <c:v>2866.4683221051205</c:v>
                </c:pt>
                <c:pt idx="43">
                  <c:v>2819.2048544225008</c:v>
                </c:pt>
                <c:pt idx="44">
                  <c:v>2689.6930795904045</c:v>
                </c:pt>
                <c:pt idx="45">
                  <c:v>2777.7941906942306</c:v>
                </c:pt>
                <c:pt idx="46">
                  <c:v>2778.633747642144</c:v>
                </c:pt>
                <c:pt idx="47">
                  <c:v>2724.3133013442875</c:v>
                </c:pt>
                <c:pt idx="48">
                  <c:v>2795.8780913368382</c:v>
                </c:pt>
                <c:pt idx="49">
                  <c:v>2821.2109173433487</c:v>
                </c:pt>
                <c:pt idx="50">
                  <c:v>2792.4485007562475</c:v>
                </c:pt>
                <c:pt idx="51">
                  <c:v>2788.9184772230428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A42-879B-537CC97C8911}"/>
            </c:ext>
          </c:extLst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データ!$B$6:$BA$6</c:f>
              <c:numCache>
                <c:formatCode>0.0_ </c:formatCode>
                <c:ptCount val="52"/>
                <c:pt idx="0">
                  <c:v>108.84128765847682</c:v>
                </c:pt>
                <c:pt idx="1">
                  <c:v>115.73916810295798</c:v>
                </c:pt>
                <c:pt idx="2">
                  <c:v>120.42251138393594</c:v>
                </c:pt>
                <c:pt idx="3">
                  <c:v>127.6988690110225</c:v>
                </c:pt>
                <c:pt idx="4">
                  <c:v>134.18310517819117</c:v>
                </c:pt>
                <c:pt idx="5">
                  <c:v>141.9033982922798</c:v>
                </c:pt>
                <c:pt idx="6">
                  <c:v>156.84277652960833</c:v>
                </c:pt>
                <c:pt idx="7">
                  <c:v>168.97771131056695</c:v>
                </c:pt>
                <c:pt idx="8">
                  <c:v>185.20872629279137</c:v>
                </c:pt>
                <c:pt idx="9">
                  <c:v>193.51866316279666</c:v>
                </c:pt>
                <c:pt idx="10">
                  <c:v>196.09462762158623</c:v>
                </c:pt>
                <c:pt idx="11">
                  <c:v>209.14983932189193</c:v>
                </c:pt>
                <c:pt idx="12">
                  <c:v>221.11715866383375</c:v>
                </c:pt>
                <c:pt idx="13">
                  <c:v>234.13254403068319</c:v>
                </c:pt>
                <c:pt idx="14">
                  <c:v>249.88068868321875</c:v>
                </c:pt>
                <c:pt idx="15">
                  <c:v>263.59000591791857</c:v>
                </c:pt>
                <c:pt idx="16">
                  <c:v>263.02578967504269</c:v>
                </c:pt>
                <c:pt idx="17">
                  <c:v>264.78765873479051</c:v>
                </c:pt>
                <c:pt idx="18">
                  <c:v>266.92395796329856</c:v>
                </c:pt>
                <c:pt idx="19">
                  <c:v>277.2571159532925</c:v>
                </c:pt>
                <c:pt idx="20">
                  <c:v>283.62353287920564</c:v>
                </c:pt>
                <c:pt idx="21">
                  <c:v>304.25212860795023</c:v>
                </c:pt>
                <c:pt idx="22">
                  <c:v>315.91116994232027</c:v>
                </c:pt>
                <c:pt idx="23">
                  <c:v>324.58276382708806</c:v>
                </c:pt>
                <c:pt idx="24">
                  <c:v>331.37729074187689</c:v>
                </c:pt>
                <c:pt idx="25">
                  <c:v>331.4625635214777</c:v>
                </c:pt>
                <c:pt idx="26">
                  <c:v>340.82362326432752</c:v>
                </c:pt>
                <c:pt idx="27">
                  <c:v>355.87653869756377</c:v>
                </c:pt>
                <c:pt idx="28">
                  <c:v>368.47825963615526</c:v>
                </c:pt>
                <c:pt idx="29">
                  <c:v>390.5299461538329</c:v>
                </c:pt>
                <c:pt idx="30">
                  <c:v>407.39380383382922</c:v>
                </c:pt>
                <c:pt idx="31">
                  <c:v>423.65524613661387</c:v>
                </c:pt>
                <c:pt idx="32">
                  <c:v>448.08400478022452</c:v>
                </c:pt>
                <c:pt idx="33">
                  <c:v>463.76820318798423</c:v>
                </c:pt>
                <c:pt idx="34">
                  <c:v>465.97151575739974</c:v>
                </c:pt>
                <c:pt idx="35">
                  <c:v>476.30934981803591</c:v>
                </c:pt>
                <c:pt idx="36">
                  <c:v>479.45603664400613</c:v>
                </c:pt>
                <c:pt idx="37">
                  <c:v>486.09569239532749</c:v>
                </c:pt>
                <c:pt idx="38">
                  <c:v>492.94245289684523</c:v>
                </c:pt>
                <c:pt idx="39">
                  <c:v>518.58341829570634</c:v>
                </c:pt>
                <c:pt idx="40">
                  <c:v>537.16793667820525</c:v>
                </c:pt>
                <c:pt idx="41">
                  <c:v>567.84904081125728</c:v>
                </c:pt>
                <c:pt idx="42">
                  <c:v>593.90647045336027</c:v>
                </c:pt>
                <c:pt idx="43">
                  <c:v>613.22747316415894</c:v>
                </c:pt>
                <c:pt idx="44">
                  <c:v>606.00420560395264</c:v>
                </c:pt>
                <c:pt idx="45">
                  <c:v>641.69898406988739</c:v>
                </c:pt>
                <c:pt idx="46">
                  <c:v>665.35290540256074</c:v>
                </c:pt>
                <c:pt idx="47">
                  <c:v>680.94514098815591</c:v>
                </c:pt>
                <c:pt idx="48">
                  <c:v>696.73072875761693</c:v>
                </c:pt>
                <c:pt idx="49">
                  <c:v>704.13524837030786</c:v>
                </c:pt>
                <c:pt idx="50">
                  <c:v>710.39988704494385</c:v>
                </c:pt>
                <c:pt idx="51">
                  <c:v>705.3395819397864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6-4A42-879B-537CC97C8911}"/>
            </c:ext>
          </c:extLst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データ!$B$7:$BA$7</c:f>
              <c:numCache>
                <c:formatCode>0.0_ ;[Red]\-0.0\ </c:formatCode>
                <c:ptCount val="52"/>
                <c:pt idx="0">
                  <c:v>1053.8020317324226</c:v>
                </c:pt>
                <c:pt idx="1">
                  <c:v>1084.7972759992072</c:v>
                </c:pt>
                <c:pt idx="2">
                  <c:v>1115.9177080154636</c:v>
                </c:pt>
                <c:pt idx="3">
                  <c:v>1190.0799701929759</c:v>
                </c:pt>
                <c:pt idx="4">
                  <c:v>1278.4570594265278</c:v>
                </c:pt>
                <c:pt idx="5">
                  <c:v>1361.0401273522048</c:v>
                </c:pt>
                <c:pt idx="6">
                  <c:v>1397.3328290283025</c:v>
                </c:pt>
                <c:pt idx="7">
                  <c:v>1462.9184507549289</c:v>
                </c:pt>
                <c:pt idx="8">
                  <c:v>1547.5359533107203</c:v>
                </c:pt>
                <c:pt idx="9">
                  <c:v>1525.9048558455565</c:v>
                </c:pt>
                <c:pt idx="10">
                  <c:v>1509.4568441724045</c:v>
                </c:pt>
                <c:pt idx="11">
                  <c:v>1596.5212471983377</c:v>
                </c:pt>
                <c:pt idx="12">
                  <c:v>1621.9891300454783</c:v>
                </c:pt>
                <c:pt idx="13">
                  <c:v>1673.4735318961132</c:v>
                </c:pt>
                <c:pt idx="14">
                  <c:v>1735.0367529566995</c:v>
                </c:pt>
                <c:pt idx="15">
                  <c:v>1692.991262947196</c:v>
                </c:pt>
                <c:pt idx="16">
                  <c:v>1648.5824736279001</c:v>
                </c:pt>
                <c:pt idx="17">
                  <c:v>1617.5222586542056</c:v>
                </c:pt>
                <c:pt idx="18">
                  <c:v>1633.3538204607148</c:v>
                </c:pt>
                <c:pt idx="19">
                  <c:v>1674.0160416574322</c:v>
                </c:pt>
                <c:pt idx="20">
                  <c:v>1766.4024935407886</c:v>
                </c:pt>
                <c:pt idx="21">
                  <c:v>1797.8805214333206</c:v>
                </c:pt>
                <c:pt idx="22">
                  <c:v>1835.6720152636124</c:v>
                </c:pt>
                <c:pt idx="23">
                  <c:v>1855.4017711977592</c:v>
                </c:pt>
                <c:pt idx="24">
                  <c:v>1860.1785788652576</c:v>
                </c:pt>
                <c:pt idx="25">
                  <c:v>1834.0009685969476</c:v>
                </c:pt>
                <c:pt idx="26">
                  <c:v>1826.2797733095545</c:v>
                </c:pt>
                <c:pt idx="27">
                  <c:v>1796.0009822088457</c:v>
                </c:pt>
                <c:pt idx="28">
                  <c:v>1787.3560259921371</c:v>
                </c:pt>
                <c:pt idx="29">
                  <c:v>1773.8154900058782</c:v>
                </c:pt>
                <c:pt idx="30">
                  <c:v>1818.1065252891608</c:v>
                </c:pt>
                <c:pt idx="31">
                  <c:v>1881.2336938646038</c:v>
                </c:pt>
                <c:pt idx="32">
                  <c:v>1879.800702030715</c:v>
                </c:pt>
                <c:pt idx="33">
                  <c:v>1900.7577040200849</c:v>
                </c:pt>
                <c:pt idx="34">
                  <c:v>1891.2823231339935</c:v>
                </c:pt>
                <c:pt idx="35">
                  <c:v>1914.4351769757911</c:v>
                </c:pt>
                <c:pt idx="36">
                  <c:v>1941.2363424306977</c:v>
                </c:pt>
                <c:pt idx="37">
                  <c:v>1936.9306534093564</c:v>
                </c:pt>
                <c:pt idx="38">
                  <c:v>1973.7194196811688</c:v>
                </c:pt>
                <c:pt idx="39">
                  <c:v>2006.7996827308543</c:v>
                </c:pt>
                <c:pt idx="40">
                  <c:v>2020.295385398271</c:v>
                </c:pt>
                <c:pt idx="41">
                  <c:v>2039.8933615587564</c:v>
                </c:pt>
                <c:pt idx="42">
                  <c:v>2025.9315269114159</c:v>
                </c:pt>
                <c:pt idx="43">
                  <c:v>2022.2480866991355</c:v>
                </c:pt>
                <c:pt idx="44">
                  <c:v>1914.9175578607189</c:v>
                </c:pt>
                <c:pt idx="45">
                  <c:v>1987.7168697567904</c:v>
                </c:pt>
                <c:pt idx="46">
                  <c:v>1930.950992284565</c:v>
                </c:pt>
                <c:pt idx="47">
                  <c:v>1923.7938872395657</c:v>
                </c:pt>
                <c:pt idx="48">
                  <c:v>1910.7654177026707</c:v>
                </c:pt>
                <c:pt idx="49">
                  <c:v>1852.6216033807439</c:v>
                </c:pt>
                <c:pt idx="50">
                  <c:v>1896.2303642921415</c:v>
                </c:pt>
                <c:pt idx="51">
                  <c:v>1916.7646015516889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A42-879B-537CC97C8911}"/>
            </c:ext>
          </c:extLst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データ!$B$8:$BA$8</c:f>
              <c:numCache>
                <c:formatCode>0.0_ ;[Red]\-0.0\ </c:formatCode>
                <c:ptCount val="52"/>
                <c:pt idx="0">
                  <c:v>590.11065089884494</c:v>
                </c:pt>
                <c:pt idx="1">
                  <c:v>627.47904156173547</c:v>
                </c:pt>
                <c:pt idx="2">
                  <c:v>659.44487675590005</c:v>
                </c:pt>
                <c:pt idx="3">
                  <c:v>683.77033938824627</c:v>
                </c:pt>
                <c:pt idx="4">
                  <c:v>714.71851926772194</c:v>
                </c:pt>
                <c:pt idx="5">
                  <c:v>750.1535717448877</c:v>
                </c:pt>
                <c:pt idx="6">
                  <c:v>787.02687079531961</c:v>
                </c:pt>
                <c:pt idx="7">
                  <c:v>827.06410076666577</c:v>
                </c:pt>
                <c:pt idx="8">
                  <c:v>869.43099091776537</c:v>
                </c:pt>
                <c:pt idx="9">
                  <c:v>917.22306040419005</c:v>
                </c:pt>
                <c:pt idx="10">
                  <c:v>962.25770569992471</c:v>
                </c:pt>
                <c:pt idx="11">
                  <c:v>999.6413471738482</c:v>
                </c:pt>
                <c:pt idx="12">
                  <c:v>1043.5396305694876</c:v>
                </c:pt>
                <c:pt idx="13">
                  <c:v>1085.7510795244805</c:v>
                </c:pt>
                <c:pt idx="14">
                  <c:v>1118.7362937323066</c:v>
                </c:pt>
                <c:pt idx="15">
                  <c:v>1141.4990352529639</c:v>
                </c:pt>
                <c:pt idx="16">
                  <c:v>1165.9586079277096</c:v>
                </c:pt>
                <c:pt idx="17">
                  <c:v>1195.6946251013167</c:v>
                </c:pt>
                <c:pt idx="18">
                  <c:v>1220.9538558457416</c:v>
                </c:pt>
                <c:pt idx="19">
                  <c:v>1266.6536648909164</c:v>
                </c:pt>
                <c:pt idx="20">
                  <c:v>819.44628255224973</c:v>
                </c:pt>
                <c:pt idx="21">
                  <c:v>833.88825099344717</c:v>
                </c:pt>
                <c:pt idx="22">
                  <c:v>861.51163952041952</c:v>
                </c:pt>
                <c:pt idx="23">
                  <c:v>877.10479191046568</c:v>
                </c:pt>
                <c:pt idx="24">
                  <c:v>880.47340047077967</c:v>
                </c:pt>
                <c:pt idx="25">
                  <c:v>865.42248608734576</c:v>
                </c:pt>
                <c:pt idx="26">
                  <c:v>853.98948138790615</c:v>
                </c:pt>
                <c:pt idx="27">
                  <c:v>822.44488313381021</c:v>
                </c:pt>
                <c:pt idx="28">
                  <c:v>767.80860387210407</c:v>
                </c:pt>
                <c:pt idx="29">
                  <c:v>700.02185332884017</c:v>
                </c:pt>
                <c:pt idx="30">
                  <c:v>662.40166846731699</c:v>
                </c:pt>
                <c:pt idx="31">
                  <c:v>637.96401622979533</c:v>
                </c:pt>
                <c:pt idx="32">
                  <c:v>602.4760770287985</c:v>
                </c:pt>
                <c:pt idx="33">
                  <c:v>602.21281677285367</c:v>
                </c:pt>
                <c:pt idx="34">
                  <c:v>608.71595829254034</c:v>
                </c:pt>
                <c:pt idx="35">
                  <c:v>620.29936137179345</c:v>
                </c:pt>
                <c:pt idx="36">
                  <c:v>630.69753313043668</c:v>
                </c:pt>
                <c:pt idx="37">
                  <c:v>628.51232115748576</c:v>
                </c:pt>
                <c:pt idx="38">
                  <c:v>641.6101614637746</c:v>
                </c:pt>
                <c:pt idx="39">
                  <c:v>648.01398897451293</c:v>
                </c:pt>
                <c:pt idx="40">
                  <c:v>647.21682535014816</c:v>
                </c:pt>
                <c:pt idx="41">
                  <c:v>676.11127564515914</c:v>
                </c:pt>
                <c:pt idx="42">
                  <c:v>680.50645529853807</c:v>
                </c:pt>
                <c:pt idx="43">
                  <c:v>683.50654678158435</c:v>
                </c:pt>
                <c:pt idx="44">
                  <c:v>648.0015566041784</c:v>
                </c:pt>
                <c:pt idx="45">
                  <c:v>673.32025682743256</c:v>
                </c:pt>
                <c:pt idx="46">
                  <c:v>694.89818465821679</c:v>
                </c:pt>
                <c:pt idx="47">
                  <c:v>695.22667899963892</c:v>
                </c:pt>
                <c:pt idx="48">
                  <c:v>686.80222243998639</c:v>
                </c:pt>
                <c:pt idx="49">
                  <c:v>689.17477568838376</c:v>
                </c:pt>
                <c:pt idx="50">
                  <c:v>681.68613379703447</c:v>
                </c:pt>
                <c:pt idx="51">
                  <c:v>673.94198156864059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6-4A42-879B-537CC97C8911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データ!$B$9:$BA$9</c:f>
              <c:numCache>
                <c:formatCode>0.0_ ;[Red]\-0.0\ </c:formatCode>
                <c:ptCount val="52"/>
                <c:pt idx="20">
                  <c:v>448.08986067696981</c:v>
                </c:pt>
                <c:pt idx="21">
                  <c:v>459.42718931524246</c:v>
                </c:pt>
                <c:pt idx="22">
                  <c:v>468.66148876247985</c:v>
                </c:pt>
                <c:pt idx="23">
                  <c:v>477.62485135937129</c:v>
                </c:pt>
                <c:pt idx="24">
                  <c:v>465.74452633147882</c:v>
                </c:pt>
                <c:pt idx="25">
                  <c:v>500.00337862423953</c:v>
                </c:pt>
                <c:pt idx="26">
                  <c:v>470.3902334173797</c:v>
                </c:pt>
                <c:pt idx="27">
                  <c:v>426.13071835226538</c:v>
                </c:pt>
                <c:pt idx="28">
                  <c:v>369.55114847911057</c:v>
                </c:pt>
                <c:pt idx="29">
                  <c:v>327.67189820684223</c:v>
                </c:pt>
                <c:pt idx="30">
                  <c:v>302.97764695416618</c:v>
                </c:pt>
                <c:pt idx="31">
                  <c:v>288.24441405265134</c:v>
                </c:pt>
                <c:pt idx="32">
                  <c:v>284.08309065892183</c:v>
                </c:pt>
                <c:pt idx="33">
                  <c:v>277.36478605966772</c:v>
                </c:pt>
                <c:pt idx="34">
                  <c:v>279.7068208978186</c:v>
                </c:pt>
                <c:pt idx="35">
                  <c:v>279.04985011395081</c:v>
                </c:pt>
                <c:pt idx="36">
                  <c:v>285.93411769149486</c:v>
                </c:pt>
                <c:pt idx="37">
                  <c:v>287.27662469703637</c:v>
                </c:pt>
                <c:pt idx="38">
                  <c:v>294.45267688081287</c:v>
                </c:pt>
                <c:pt idx="39">
                  <c:v>298.1387634161614</c:v>
                </c:pt>
                <c:pt idx="40">
                  <c:v>297.68992248197787</c:v>
                </c:pt>
                <c:pt idx="41">
                  <c:v>307.48115360214206</c:v>
                </c:pt>
                <c:pt idx="42">
                  <c:v>311.2916578661999</c:v>
                </c:pt>
                <c:pt idx="43">
                  <c:v>316.4141100681644</c:v>
                </c:pt>
                <c:pt idx="44">
                  <c:v>276.89665891674144</c:v>
                </c:pt>
                <c:pt idx="45">
                  <c:v>291.60545739067152</c:v>
                </c:pt>
                <c:pt idx="46">
                  <c:v>312.03273832717889</c:v>
                </c:pt>
                <c:pt idx="47">
                  <c:v>317.26496933137821</c:v>
                </c:pt>
                <c:pt idx="48">
                  <c:v>303.02671653963785</c:v>
                </c:pt>
                <c:pt idx="49">
                  <c:v>296.52186230425127</c:v>
                </c:pt>
                <c:pt idx="50">
                  <c:v>268.69435151475682</c:v>
                </c:pt>
                <c:pt idx="51">
                  <c:v>276.4385037431507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A42-879B-537CC97C8911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データ!$B$10:$BA$10</c:f>
              <c:numCache>
                <c:formatCode>0.0_ ;[Red]\-0.0\ </c:formatCode>
                <c:ptCount val="52"/>
                <c:pt idx="0">
                  <c:v>48.288250744524461</c:v>
                </c:pt>
                <c:pt idx="1">
                  <c:v>50.030701680229654</c:v>
                </c:pt>
                <c:pt idx="2">
                  <c:v>52.260251723965681</c:v>
                </c:pt>
                <c:pt idx="3">
                  <c:v>54.839464341686046</c:v>
                </c:pt>
                <c:pt idx="4">
                  <c:v>57.622116005436233</c:v>
                </c:pt>
                <c:pt idx="5">
                  <c:v>61.789624784049508</c:v>
                </c:pt>
                <c:pt idx="6">
                  <c:v>65.31731401909785</c:v>
                </c:pt>
                <c:pt idx="7">
                  <c:v>70.808907062942055</c:v>
                </c:pt>
                <c:pt idx="8">
                  <c:v>77.85368135183883</c:v>
                </c:pt>
                <c:pt idx="9">
                  <c:v>82.890911950830528</c:v>
                </c:pt>
                <c:pt idx="10">
                  <c:v>82.855468890950348</c:v>
                </c:pt>
                <c:pt idx="11">
                  <c:v>93.634540075246889</c:v>
                </c:pt>
                <c:pt idx="12">
                  <c:v>106.32244552066211</c:v>
                </c:pt>
                <c:pt idx="13">
                  <c:v>115.07713159149768</c:v>
                </c:pt>
                <c:pt idx="14">
                  <c:v>135.29554253926517</c:v>
                </c:pt>
                <c:pt idx="15">
                  <c:v>129.56556751748161</c:v>
                </c:pt>
                <c:pt idx="16">
                  <c:v>140.94778028822788</c:v>
                </c:pt>
                <c:pt idx="17">
                  <c:v>155.74196105335901</c:v>
                </c:pt>
                <c:pt idx="18">
                  <c:v>168.79021855204061</c:v>
                </c:pt>
                <c:pt idx="19">
                  <c:v>190.82799870362931</c:v>
                </c:pt>
                <c:pt idx="20">
                  <c:v>202.68357534485838</c:v>
                </c:pt>
                <c:pt idx="21">
                  <c:v>212.62883323205355</c:v>
                </c:pt>
                <c:pt idx="22">
                  <c:v>224.73483975606982</c:v>
                </c:pt>
                <c:pt idx="23">
                  <c:v>239.24682273855291</c:v>
                </c:pt>
                <c:pt idx="24">
                  <c:v>253.10000804947313</c:v>
                </c:pt>
                <c:pt idx="25">
                  <c:v>264.20458194698841</c:v>
                </c:pt>
                <c:pt idx="26">
                  <c:v>280.2652580505748</c:v>
                </c:pt>
                <c:pt idx="27">
                  <c:v>301.44519223153532</c:v>
                </c:pt>
                <c:pt idx="28">
                  <c:v>303.22320597469047</c:v>
                </c:pt>
                <c:pt idx="29">
                  <c:v>338.42221729346852</c:v>
                </c:pt>
                <c:pt idx="30">
                  <c:v>350.68462200802105</c:v>
                </c:pt>
                <c:pt idx="31">
                  <c:v>363.7365723678617</c:v>
                </c:pt>
                <c:pt idx="32">
                  <c:v>376.00264552653402</c:v>
                </c:pt>
                <c:pt idx="33">
                  <c:v>395.43897611618519</c:v>
                </c:pt>
                <c:pt idx="34">
                  <c:v>408.06500731805755</c:v>
                </c:pt>
                <c:pt idx="35">
                  <c:v>423.76759570833843</c:v>
                </c:pt>
                <c:pt idx="36">
                  <c:v>450.3544609036266</c:v>
                </c:pt>
                <c:pt idx="37">
                  <c:v>469.95480907417726</c:v>
                </c:pt>
                <c:pt idx="38">
                  <c:v>490.63933552477158</c:v>
                </c:pt>
                <c:pt idx="39">
                  <c:v>530.71117519366953</c:v>
                </c:pt>
                <c:pt idx="40">
                  <c:v>567.80982141078391</c:v>
                </c:pt>
                <c:pt idx="41">
                  <c:v>591.95782219643831</c:v>
                </c:pt>
                <c:pt idx="42">
                  <c:v>624.82163479065048</c:v>
                </c:pt>
                <c:pt idx="43">
                  <c:v>668.59113334728295</c:v>
                </c:pt>
                <c:pt idx="44">
                  <c:v>693.70722255796682</c:v>
                </c:pt>
                <c:pt idx="45">
                  <c:v>742.09940714824972</c:v>
                </c:pt>
                <c:pt idx="46">
                  <c:v>755.29568541095489</c:v>
                </c:pt>
                <c:pt idx="47">
                  <c:v>784.3153841421539</c:v>
                </c:pt>
                <c:pt idx="48">
                  <c:v>821.56571569193034</c:v>
                </c:pt>
                <c:pt idx="49">
                  <c:v>849.22847472465617</c:v>
                </c:pt>
                <c:pt idx="50">
                  <c:v>884.65804073051561</c:v>
                </c:pt>
                <c:pt idx="51">
                  <c:v>884.65804073051561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6-4A42-879B-537CC97C8911}"/>
            </c:ext>
          </c:extLst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データ!$B$11:$BA$11</c:f>
              <c:numCache>
                <c:formatCode>0.0_ ;[Red]\-0.0\ </c:formatCode>
                <c:ptCount val="52"/>
                <c:pt idx="0">
                  <c:v>60.231858514120617</c:v>
                </c:pt>
                <c:pt idx="1">
                  <c:v>62.915861655344592</c:v>
                </c:pt>
                <c:pt idx="2">
                  <c:v>63.570315236360642</c:v>
                </c:pt>
                <c:pt idx="3">
                  <c:v>67.021433948274705</c:v>
                </c:pt>
                <c:pt idx="4">
                  <c:v>68.539198661722168</c:v>
                </c:pt>
                <c:pt idx="5">
                  <c:v>74.471772435583034</c:v>
                </c:pt>
                <c:pt idx="6">
                  <c:v>80.646251863180026</c:v>
                </c:pt>
                <c:pt idx="7">
                  <c:v>85.756751293451785</c:v>
                </c:pt>
                <c:pt idx="8">
                  <c:v>92.253021967720258</c:v>
                </c:pt>
                <c:pt idx="9">
                  <c:v>96.956619310864355</c:v>
                </c:pt>
                <c:pt idx="10">
                  <c:v>102.80457418748371</c:v>
                </c:pt>
                <c:pt idx="11">
                  <c:v>112.27524521921781</c:v>
                </c:pt>
                <c:pt idx="12">
                  <c:v>117.79252991022391</c:v>
                </c:pt>
                <c:pt idx="13">
                  <c:v>122.19409087431609</c:v>
                </c:pt>
                <c:pt idx="14">
                  <c:v>133.33584126532867</c:v>
                </c:pt>
                <c:pt idx="15">
                  <c:v>144.59769003160392</c:v>
                </c:pt>
                <c:pt idx="16">
                  <c:v>161.11300996712134</c:v>
                </c:pt>
                <c:pt idx="17">
                  <c:v>172.40962261749289</c:v>
                </c:pt>
                <c:pt idx="18">
                  <c:v>177.37085424758851</c:v>
                </c:pt>
                <c:pt idx="19">
                  <c:v>183.4758211592594</c:v>
                </c:pt>
                <c:pt idx="20">
                  <c:v>190.09404144658447</c:v>
                </c:pt>
                <c:pt idx="21">
                  <c:v>195.20107034944493</c:v>
                </c:pt>
                <c:pt idx="22">
                  <c:v>200.97899011178151</c:v>
                </c:pt>
                <c:pt idx="23">
                  <c:v>215.83902707334968</c:v>
                </c:pt>
                <c:pt idx="24">
                  <c:v>216.3234078327884</c:v>
                </c:pt>
                <c:pt idx="25">
                  <c:v>222.31085958517073</c:v>
                </c:pt>
                <c:pt idx="26">
                  <c:v>221.53950817159193</c:v>
                </c:pt>
                <c:pt idx="27">
                  <c:v>225.6882763727896</c:v>
                </c:pt>
                <c:pt idx="28">
                  <c:v>227.36412651328686</c:v>
                </c:pt>
                <c:pt idx="29">
                  <c:v>233.99828081948849</c:v>
                </c:pt>
                <c:pt idx="30">
                  <c:v>243.97579489247764</c:v>
                </c:pt>
                <c:pt idx="31">
                  <c:v>250.60812782184229</c:v>
                </c:pt>
                <c:pt idx="32">
                  <c:v>255.59044109914024</c:v>
                </c:pt>
                <c:pt idx="33">
                  <c:v>259.91342783021054</c:v>
                </c:pt>
                <c:pt idx="34">
                  <c:v>267.47436634486559</c:v>
                </c:pt>
                <c:pt idx="35">
                  <c:v>273.56555378922519</c:v>
                </c:pt>
                <c:pt idx="36">
                  <c:v>284.2818253509426</c:v>
                </c:pt>
                <c:pt idx="37">
                  <c:v>286.82092782759861</c:v>
                </c:pt>
                <c:pt idx="38">
                  <c:v>300.90745524355339</c:v>
                </c:pt>
                <c:pt idx="39">
                  <c:v>324.14286375954327</c:v>
                </c:pt>
                <c:pt idx="40">
                  <c:v>327.37207014219143</c:v>
                </c:pt>
                <c:pt idx="41">
                  <c:v>334.76044153065607</c:v>
                </c:pt>
                <c:pt idx="42">
                  <c:v>347.93655685929582</c:v>
                </c:pt>
                <c:pt idx="43">
                  <c:v>369.49934139516967</c:v>
                </c:pt>
                <c:pt idx="44">
                  <c:v>373.4293095939268</c:v>
                </c:pt>
                <c:pt idx="45">
                  <c:v>388.89096268438124</c:v>
                </c:pt>
                <c:pt idx="46">
                  <c:v>387.98865078068548</c:v>
                </c:pt>
                <c:pt idx="47">
                  <c:v>402.89568362513108</c:v>
                </c:pt>
                <c:pt idx="48">
                  <c:v>415.37992655099913</c:v>
                </c:pt>
                <c:pt idx="49">
                  <c:v>427.92121853449555</c:v>
                </c:pt>
                <c:pt idx="50">
                  <c:v>433.54964150028502</c:v>
                </c:pt>
                <c:pt idx="51">
                  <c:v>440.13622331404542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6-4A42-879B-537CC97C8911}"/>
            </c:ext>
          </c:extLst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cat>
            <c:strRef>
              <c:f>データ!$B$4:$BA$4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データ!$B$12:$BA$12</c:f>
              <c:numCache>
                <c:formatCode>[&gt;=0.05]0.0;[=0]\-;\^</c:formatCode>
                <c:ptCount val="52"/>
                <c:pt idx="0">
                  <c:v>442.21035589889692</c:v>
                </c:pt>
                <c:pt idx="1">
                  <c:v>483.53360274875837</c:v>
                </c:pt>
                <c:pt idx="2">
                  <c:v>507.04363250422074</c:v>
                </c:pt>
                <c:pt idx="3">
                  <c:v>545.21679080676654</c:v>
                </c:pt>
                <c:pt idx="4">
                  <c:v>621.23289447560569</c:v>
                </c:pt>
                <c:pt idx="5">
                  <c:v>705.66904118741536</c:v>
                </c:pt>
                <c:pt idx="6">
                  <c:v>771.60952460991587</c:v>
                </c:pt>
                <c:pt idx="7">
                  <c:v>817.89048947104095</c:v>
                </c:pt>
                <c:pt idx="8">
                  <c:v>884.91828375763703</c:v>
                </c:pt>
                <c:pt idx="9">
                  <c:v>901.81792114781592</c:v>
                </c:pt>
                <c:pt idx="10">
                  <c:v>935.00603639051644</c:v>
                </c:pt>
                <c:pt idx="11">
                  <c:v>981.86868148045107</c:v>
                </c:pt>
                <c:pt idx="12">
                  <c:v>1036.0922460839852</c:v>
                </c:pt>
                <c:pt idx="13">
                  <c:v>1101.6273635837542</c:v>
                </c:pt>
                <c:pt idx="14">
                  <c:v>1152.3339109600051</c:v>
                </c:pt>
                <c:pt idx="15">
                  <c:v>1163.9315947337893</c:v>
                </c:pt>
                <c:pt idx="16">
                  <c:v>1170.4616376926729</c:v>
                </c:pt>
                <c:pt idx="17">
                  <c:v>1181.5006913483085</c:v>
                </c:pt>
                <c:pt idx="18">
                  <c:v>1235.0381499408215</c:v>
                </c:pt>
                <c:pt idx="19">
                  <c:v>1319.7269033424584</c:v>
                </c:pt>
                <c:pt idx="20">
                  <c:v>1385.9093563999027</c:v>
                </c:pt>
                <c:pt idx="21">
                  <c:v>1446.408825361958</c:v>
                </c:pt>
                <c:pt idx="22">
                  <c:v>1529.0174258197587</c:v>
                </c:pt>
                <c:pt idx="23">
                  <c:v>1638.7487644892524</c:v>
                </c:pt>
                <c:pt idx="24">
                  <c:v>1729.5499611421403</c:v>
                </c:pt>
                <c:pt idx="25">
                  <c:v>1800.9231535085514</c:v>
                </c:pt>
                <c:pt idx="26">
                  <c:v>1883.9341656475513</c:v>
                </c:pt>
                <c:pt idx="27">
                  <c:v>1969.6666821441149</c:v>
                </c:pt>
                <c:pt idx="28">
                  <c:v>2073.0990568999368</c:v>
                </c:pt>
                <c:pt idx="29">
                  <c:v>2187.6307505382733</c:v>
                </c:pt>
                <c:pt idx="30">
                  <c:v>2287.4800946154442</c:v>
                </c:pt>
                <c:pt idx="31">
                  <c:v>2392.9925015122217</c:v>
                </c:pt>
                <c:pt idx="32">
                  <c:v>2464.2987149877404</c:v>
                </c:pt>
                <c:pt idx="33">
                  <c:v>2461.1683104596564</c:v>
                </c:pt>
                <c:pt idx="34">
                  <c:v>2555.3230308929947</c:v>
                </c:pt>
                <c:pt idx="35">
                  <c:v>2648.0745789820276</c:v>
                </c:pt>
                <c:pt idx="36">
                  <c:v>2737.0348185384328</c:v>
                </c:pt>
                <c:pt idx="37">
                  <c:v>2879.7647804119583</c:v>
                </c:pt>
                <c:pt idx="38">
                  <c:v>3124.842480856641</c:v>
                </c:pt>
                <c:pt idx="39">
                  <c:v>3426.0483316010063</c:v>
                </c:pt>
                <c:pt idx="40">
                  <c:v>3705.5740721708057</c:v>
                </c:pt>
                <c:pt idx="41">
                  <c:v>3924.3323134644361</c:v>
                </c:pt>
                <c:pt idx="42">
                  <c:v>4174.9737690847987</c:v>
                </c:pt>
                <c:pt idx="43">
                  <c:v>4292.1064874587855</c:v>
                </c:pt>
                <c:pt idx="44">
                  <c:v>4402.2359904321984</c:v>
                </c:pt>
                <c:pt idx="45">
                  <c:v>4674.7236180505633</c:v>
                </c:pt>
                <c:pt idx="46">
                  <c:v>4935.1333778895023</c:v>
                </c:pt>
                <c:pt idx="47">
                  <c:v>5108.5788053342394</c:v>
                </c:pt>
                <c:pt idx="48">
                  <c:v>5245.0054616832622</c:v>
                </c:pt>
                <c:pt idx="49">
                  <c:v>5357.2424423156335</c:v>
                </c:pt>
                <c:pt idx="50">
                  <c:v>5447.4385659287536</c:v>
                </c:pt>
                <c:pt idx="51">
                  <c:v>5579.6853159757602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12447488"/>
        <c:axId val="112449408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1.904764508603092E-2"/>
                  <c:y val="-3.517677937316658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>
                        <a:latin typeface="ＭＳ Ｐゴシック" pitchFamily="50" charset="-128"/>
                        <a:ea typeface="ＭＳ Ｐゴシック" pitchFamily="50" charset="-128"/>
                      </a:rPr>
                      <a:t>70.8%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66-4A42-879B-537CC97C8911}"/>
                </c:ext>
              </c:extLst>
            </c:dLbl>
            <c:dLbl>
              <c:idx val="48"/>
              <c:layout>
                <c:manualLayout>
                  <c:x val="4.4786616322565614E-2"/>
                  <c:y val="-8.1141697778575224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>
                        <a:latin typeface="ＭＳ Ｐゴシック" pitchFamily="50" charset="-128"/>
                        <a:ea typeface="ＭＳ Ｐゴシック" pitchFamily="50" charset="-128"/>
                      </a:rPr>
                      <a:t>41.6%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66-4A42-879B-537CC97C89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データ!$B$4:$AY$4</c:f>
              <c:strCache>
                <c:ptCount val="4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</c:strCache>
            </c:strRef>
          </c:cat>
          <c:val>
            <c:numRef>
              <c:f>データ!$B$13:$BA$13</c:f>
              <c:numCache>
                <c:formatCode>0.0%</c:formatCode>
                <c:ptCount val="52"/>
                <c:pt idx="0">
                  <c:v>0.7079770132388884</c:v>
                </c:pt>
                <c:pt idx="1">
                  <c:v>0.70527172576865171</c:v>
                </c:pt>
                <c:pt idx="2">
                  <c:v>0.70646287767030025</c:v>
                </c:pt>
                <c:pt idx="3">
                  <c:v>0.71042423140634425</c:v>
                </c:pt>
                <c:pt idx="4">
                  <c:v>0.70988775788796454</c:v>
                </c:pt>
                <c:pt idx="5">
                  <c:v>0.70486828623695186</c:v>
                </c:pt>
                <c:pt idx="6">
                  <c:v>0.69457107950477204</c:v>
                </c:pt>
                <c:pt idx="7">
                  <c:v>0.69254033117264713</c:v>
                </c:pt>
                <c:pt idx="8">
                  <c:v>0.69132854104727837</c:v>
                </c:pt>
                <c:pt idx="9">
                  <c:v>0.67813777889355153</c:v>
                </c:pt>
                <c:pt idx="10">
                  <c:v>0.66086287817121581</c:v>
                </c:pt>
                <c:pt idx="11">
                  <c:v>0.66078630413608308</c:v>
                </c:pt>
                <c:pt idx="12">
                  <c:v>0.65177514991165164</c:v>
                </c:pt>
                <c:pt idx="13">
                  <c:v>0.64257972352880499</c:v>
                </c:pt>
                <c:pt idx="14">
                  <c:v>0.63772026972588636</c:v>
                </c:pt>
                <c:pt idx="15">
                  <c:v>0.62580645268936819</c:v>
                </c:pt>
                <c:pt idx="16">
                  <c:v>0.61442351238694159</c:v>
                </c:pt>
                <c:pt idx="17">
                  <c:v>0.59989155477572786</c:v>
                </c:pt>
                <c:pt idx="18">
                  <c:v>0.59178392267730173</c:v>
                </c:pt>
                <c:pt idx="19">
                  <c:v>0.59100253536065361</c:v>
                </c:pt>
                <c:pt idx="20">
                  <c:v>0.58489920141245977</c:v>
                </c:pt>
                <c:pt idx="21">
                  <c:v>0.57836943003416175</c:v>
                </c:pt>
                <c:pt idx="22">
                  <c:v>0.57501772239351412</c:v>
                </c:pt>
                <c:pt idx="23">
                  <c:v>0.57275881442940368</c:v>
                </c:pt>
                <c:pt idx="24">
                  <c:v>0.57242131205783053</c:v>
                </c:pt>
                <c:pt idx="25">
                  <c:v>0.57009026555294839</c:v>
                </c:pt>
                <c:pt idx="26">
                  <c:v>0.57053230595536897</c:v>
                </c:pt>
                <c:pt idx="27">
                  <c:v>0.57271401877905348</c:v>
                </c:pt>
                <c:pt idx="28">
                  <c:v>0.57774979534301563</c:v>
                </c:pt>
                <c:pt idx="29">
                  <c:v>0.58027835372446357</c:v>
                </c:pt>
                <c:pt idx="30">
                  <c:v>0.58288205748940647</c:v>
                </c:pt>
                <c:pt idx="31">
                  <c:v>0.58565406357673011</c:v>
                </c:pt>
                <c:pt idx="32">
                  <c:v>0.58560160493260849</c:v>
                </c:pt>
                <c:pt idx="33">
                  <c:v>0.58328522110765313</c:v>
                </c:pt>
                <c:pt idx="34">
                  <c:v>0.58107944965885105</c:v>
                </c:pt>
                <c:pt idx="35">
                  <c:v>0.57891236442859639</c:v>
                </c:pt>
                <c:pt idx="36">
                  <c:v>0.56823842045826267</c:v>
                </c:pt>
                <c:pt idx="37">
                  <c:v>0.56104783391939173</c:v>
                </c:pt>
                <c:pt idx="38">
                  <c:v>0.54675806765976076</c:v>
                </c:pt>
                <c:pt idx="39">
                  <c:v>0.53120568755273223</c:v>
                </c:pt>
                <c:pt idx="40">
                  <c:v>0.517746292039584</c:v>
                </c:pt>
                <c:pt idx="41">
                  <c:v>0.50390695910264949</c:v>
                </c:pt>
                <c:pt idx="42">
                  <c:v>0.49138923057303452</c:v>
                </c:pt>
                <c:pt idx="43">
                  <c:v>0.48050300459970396</c:v>
                </c:pt>
                <c:pt idx="44">
                  <c:v>0.46473307197987918</c:v>
                </c:pt>
                <c:pt idx="45">
                  <c:v>0.45963946222357094</c:v>
                </c:pt>
                <c:pt idx="46">
                  <c:v>0.44449529497820295</c:v>
                </c:pt>
                <c:pt idx="47">
                  <c:v>0.43390175038326922</c:v>
                </c:pt>
                <c:pt idx="48">
                  <c:v>0.43062292522339118</c:v>
                </c:pt>
                <c:pt idx="49">
                  <c:v>0.42325310940574473</c:v>
                </c:pt>
                <c:pt idx="50">
                  <c:v>0.42010903270214911</c:v>
                </c:pt>
                <c:pt idx="51">
                  <c:v>0.41646460308588618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944"/>
        <c:axId val="112211072"/>
      </c:lineChart>
      <c:catAx>
        <c:axId val="1124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55"/>
              <c:y val="0.924298286243631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408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7488"/>
        <c:crosses val="autoZero"/>
        <c:crossBetween val="between"/>
      </c:valAx>
      <c:catAx>
        <c:axId val="1124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211072"/>
        <c:crosses val="autoZero"/>
        <c:auto val="1"/>
        <c:lblAlgn val="ctr"/>
        <c:lblOffset val="100"/>
        <c:noMultiLvlLbl val="0"/>
      </c:catAx>
      <c:valAx>
        <c:axId val="112211072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509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8556521580635794"/>
          <c:y val="4.6268334105295683E-2"/>
          <c:w val="0.2890909090909114"/>
          <c:h val="0.3457142857142886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47625</xdr:rowOff>
    </xdr:from>
    <xdr:to>
      <xdr:col>8</xdr:col>
      <xdr:colOff>619125</xdr:colOff>
      <xdr:row>21</xdr:row>
      <xdr:rowOff>161925</xdr:rowOff>
    </xdr:to>
    <xdr:graphicFrame macro="">
      <xdr:nvGraphicFramePr>
        <xdr:cNvPr id="42010" name="Chart 1026">
          <a:extLst>
            <a:ext uri="{FF2B5EF4-FFF2-40B4-BE49-F238E27FC236}">
              <a16:creationId xmlns:a16="http://schemas.microsoft.com/office/drawing/2014/main" id="{00000000-0008-0000-00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24"/>
  <sheetViews>
    <sheetView showGridLines="0" view="pageBreakPreview" zoomScale="120" zoomScaleNormal="115" zoomScaleSheetLayoutView="120" workbookViewId="0">
      <selection activeCell="K9" sqref="K9"/>
    </sheetView>
  </sheetViews>
  <sheetFormatPr defaultRowHeight="13.5" x14ac:dyDescent="0.15"/>
  <cols>
    <col min="1" max="40" width="8.75" style="1" customWidth="1"/>
    <col min="41" max="16384" width="9" style="1"/>
  </cols>
  <sheetData>
    <row r="1" spans="1:13" x14ac:dyDescent="0.15">
      <c r="A1" s="1" t="s">
        <v>1</v>
      </c>
    </row>
    <row r="14" spans="1:13" ht="14.25" x14ac:dyDescent="0.2">
      <c r="M14" s="3"/>
    </row>
    <row r="15" spans="1:13" ht="14.25" x14ac:dyDescent="0.2">
      <c r="L15" s="2"/>
      <c r="M15" s="3"/>
    </row>
    <row r="16" spans="1:13" x14ac:dyDescent="0.15">
      <c r="L16" s="2"/>
    </row>
    <row r="17" spans="1:12" x14ac:dyDescent="0.15">
      <c r="L17" s="2"/>
    </row>
    <row r="18" spans="1:12" x14ac:dyDescent="0.15">
      <c r="L18" s="2"/>
    </row>
    <row r="19" spans="1:12" x14ac:dyDescent="0.15">
      <c r="L19" s="2"/>
    </row>
    <row r="20" spans="1:12" x14ac:dyDescent="0.15">
      <c r="L20" s="2"/>
    </row>
    <row r="21" spans="1:12" x14ac:dyDescent="0.15">
      <c r="L21" s="2"/>
    </row>
    <row r="23" spans="1:12" x14ac:dyDescent="0.15">
      <c r="A23" s="4" t="s">
        <v>38</v>
      </c>
    </row>
    <row r="24" spans="1:12" x14ac:dyDescent="0.15">
      <c r="A24" s="4" t="s">
        <v>40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39"/>
  <sheetViews>
    <sheetView showGridLines="0" tabSelected="1" zoomScaleNormal="100" zoomScaleSheetLayoutView="100" workbookViewId="0">
      <pane xSplit="1" ySplit="3" topLeftCell="AS4" activePane="bottomRight" state="frozenSplit"/>
      <selection pane="topRight" activeCell="F1" sqref="F1"/>
      <selection pane="bottomLeft" activeCell="A33" sqref="A33"/>
      <selection pane="bottomRight" activeCell="BC9" sqref="BC9"/>
    </sheetView>
  </sheetViews>
  <sheetFormatPr defaultRowHeight="12" x14ac:dyDescent="0.15"/>
  <cols>
    <col min="1" max="1" width="16.625" style="4" customWidth="1"/>
    <col min="2" max="41" width="8.75" style="4" customWidth="1"/>
    <col min="42" max="16384" width="9" style="4"/>
  </cols>
  <sheetData>
    <row r="1" spans="1:169" ht="13.5" x14ac:dyDescent="0.15">
      <c r="A1" s="4" t="s">
        <v>11</v>
      </c>
      <c r="AQ1" s="1"/>
    </row>
    <row r="3" spans="1:169" x14ac:dyDescent="0.15">
      <c r="A3" s="4" t="s">
        <v>0</v>
      </c>
      <c r="B3" s="6">
        <v>1965</v>
      </c>
      <c r="C3" s="6">
        <v>1966</v>
      </c>
      <c r="D3" s="6">
        <v>1967</v>
      </c>
      <c r="E3" s="6">
        <v>1968</v>
      </c>
      <c r="F3" s="6">
        <v>1969</v>
      </c>
      <c r="G3" s="6">
        <v>1970</v>
      </c>
      <c r="H3" s="6">
        <v>1971</v>
      </c>
      <c r="I3" s="6">
        <v>1972</v>
      </c>
      <c r="J3" s="6">
        <v>1973</v>
      </c>
      <c r="K3" s="6">
        <v>1974</v>
      </c>
      <c r="L3" s="6">
        <v>1975</v>
      </c>
      <c r="M3" s="6">
        <v>1976</v>
      </c>
      <c r="N3" s="6">
        <v>1977</v>
      </c>
      <c r="O3" s="6">
        <v>1978</v>
      </c>
      <c r="P3" s="6">
        <v>1979</v>
      </c>
      <c r="Q3" s="6">
        <v>1980</v>
      </c>
      <c r="R3" s="6">
        <v>1981</v>
      </c>
      <c r="S3" s="6">
        <v>1982</v>
      </c>
      <c r="T3" s="6">
        <v>1983</v>
      </c>
      <c r="U3" s="6">
        <v>1984</v>
      </c>
      <c r="V3" s="6">
        <v>1985</v>
      </c>
      <c r="W3" s="6">
        <v>1986</v>
      </c>
      <c r="X3" s="6">
        <v>1987</v>
      </c>
      <c r="Y3" s="6">
        <v>1988</v>
      </c>
      <c r="Z3" s="6">
        <v>1989</v>
      </c>
      <c r="AA3" s="6">
        <v>1990</v>
      </c>
      <c r="AB3" s="6">
        <v>1991</v>
      </c>
      <c r="AC3" s="6">
        <v>1992</v>
      </c>
      <c r="AD3" s="6">
        <v>1993</v>
      </c>
      <c r="AE3" s="6">
        <v>1994</v>
      </c>
      <c r="AF3" s="6">
        <v>1995</v>
      </c>
      <c r="AG3" s="6">
        <v>1996</v>
      </c>
      <c r="AH3" s="6">
        <v>1997</v>
      </c>
      <c r="AI3" s="6">
        <v>1998</v>
      </c>
      <c r="AJ3" s="6">
        <v>1999</v>
      </c>
      <c r="AK3" s="7" t="s">
        <v>2</v>
      </c>
      <c r="AL3" s="7" t="s">
        <v>3</v>
      </c>
      <c r="AM3" s="7" t="s">
        <v>4</v>
      </c>
      <c r="AN3" s="7" t="s">
        <v>5</v>
      </c>
      <c r="AO3" s="7" t="s">
        <v>6</v>
      </c>
      <c r="AP3" s="7" t="s">
        <v>7</v>
      </c>
      <c r="AQ3" s="7" t="s">
        <v>8</v>
      </c>
      <c r="AR3" s="7" t="s">
        <v>9</v>
      </c>
      <c r="AS3" s="7" t="s">
        <v>10</v>
      </c>
      <c r="AT3" s="6">
        <v>2009</v>
      </c>
      <c r="AU3" s="6">
        <v>2010</v>
      </c>
      <c r="AV3" s="6">
        <v>2011</v>
      </c>
      <c r="AW3" s="6">
        <v>2012</v>
      </c>
      <c r="AX3" s="6">
        <v>2013</v>
      </c>
      <c r="AY3" s="6">
        <v>2014</v>
      </c>
      <c r="AZ3" s="6">
        <v>2015</v>
      </c>
      <c r="BA3" s="6">
        <v>2016</v>
      </c>
    </row>
    <row r="4" spans="1:169" x14ac:dyDescent="0.15">
      <c r="A4" s="5"/>
      <c r="B4" s="6">
        <v>1965</v>
      </c>
      <c r="C4" s="6"/>
      <c r="D4" s="6"/>
      <c r="E4" s="6"/>
      <c r="F4" s="6"/>
      <c r="G4" s="6">
        <v>1970</v>
      </c>
      <c r="H4" s="6"/>
      <c r="I4" s="6"/>
      <c r="J4" s="6"/>
      <c r="K4" s="6"/>
      <c r="L4" s="6">
        <v>1975</v>
      </c>
      <c r="M4" s="6"/>
      <c r="N4" s="6"/>
      <c r="O4" s="6"/>
      <c r="P4" s="6"/>
      <c r="Q4" s="6">
        <v>1980</v>
      </c>
      <c r="R4" s="6"/>
      <c r="S4" s="6"/>
      <c r="T4" s="6"/>
      <c r="U4" s="6"/>
      <c r="V4" s="6">
        <v>1985</v>
      </c>
      <c r="W4" s="6"/>
      <c r="X4" s="6"/>
      <c r="Y4" s="6"/>
      <c r="Z4" s="6"/>
      <c r="AA4" s="6">
        <v>1990</v>
      </c>
      <c r="AB4" s="6"/>
      <c r="AC4" s="6"/>
      <c r="AD4" s="6"/>
      <c r="AE4" s="6"/>
      <c r="AF4" s="6">
        <v>1995</v>
      </c>
      <c r="AG4" s="6"/>
      <c r="AH4" s="6"/>
      <c r="AI4" s="6"/>
      <c r="AJ4" s="6"/>
      <c r="AK4" s="7" t="s">
        <v>2</v>
      </c>
      <c r="AL4" s="7"/>
      <c r="AM4" s="7"/>
      <c r="AN4" s="7"/>
      <c r="AO4" s="7"/>
      <c r="AP4" s="7" t="s">
        <v>7</v>
      </c>
      <c r="AQ4" s="7"/>
      <c r="AR4" s="7"/>
      <c r="AS4" s="7"/>
      <c r="AT4" s="6"/>
      <c r="AU4" s="6">
        <v>2010</v>
      </c>
      <c r="AV4" s="8"/>
      <c r="AW4" s="6"/>
      <c r="AX4" s="6"/>
      <c r="AY4" s="6"/>
      <c r="AZ4" s="6"/>
      <c r="BA4" s="6">
        <v>2016</v>
      </c>
    </row>
    <row r="5" spans="1:169" s="9" customFormat="1" x14ac:dyDescent="0.15">
      <c r="A5" s="8" t="s">
        <v>13</v>
      </c>
      <c r="B5" s="19">
        <f>+B22</f>
        <v>1427.2637100545792</v>
      </c>
      <c r="C5" s="19">
        <f t="shared" ref="C5:BA5" si="0">+C22</f>
        <v>1508.9766583557259</v>
      </c>
      <c r="D5" s="19">
        <f t="shared" si="0"/>
        <v>1562.3656399277104</v>
      </c>
      <c r="E5" s="19">
        <f t="shared" si="0"/>
        <v>1659.1025631128784</v>
      </c>
      <c r="F5" s="19">
        <f t="shared" si="0"/>
        <v>1750.4467036813685</v>
      </c>
      <c r="G5" s="19">
        <f t="shared" si="0"/>
        <v>1816.6367167951134</v>
      </c>
      <c r="H5" s="19">
        <f t="shared" si="0"/>
        <v>1854.8391069228508</v>
      </c>
      <c r="I5" s="19">
        <f t="shared" si="0"/>
        <v>1952.0698970077419</v>
      </c>
      <c r="J5" s="19">
        <f t="shared" si="0"/>
        <v>2034.7233214356293</v>
      </c>
      <c r="K5" s="19">
        <f t="shared" si="0"/>
        <v>1998.8265184403906</v>
      </c>
      <c r="L5" s="19">
        <f t="shared" si="0"/>
        <v>1953.0442762847867</v>
      </c>
      <c r="M5" s="19">
        <f t="shared" si="0"/>
        <v>2058.5838721317273</v>
      </c>
      <c r="N5" s="19">
        <f t="shared" si="0"/>
        <v>2116.041575522539</v>
      </c>
      <c r="O5" s="19">
        <f t="shared" si="0"/>
        <v>2125.8468021526492</v>
      </c>
      <c r="P5" s="19">
        <f t="shared" si="0"/>
        <v>2160.8642166577451</v>
      </c>
      <c r="Q5" s="19">
        <f t="shared" si="0"/>
        <v>2106.1235962741816</v>
      </c>
      <c r="R5" s="19">
        <f t="shared" si="0"/>
        <v>2055.7500590703726</v>
      </c>
      <c r="S5" s="19">
        <f t="shared" si="0"/>
        <v>1985.9708589089375</v>
      </c>
      <c r="T5" s="19">
        <f t="shared" si="0"/>
        <v>1972.0779192963564</v>
      </c>
      <c r="U5" s="19">
        <f t="shared" si="0"/>
        <v>2080.1477414762112</v>
      </c>
      <c r="V5" s="19">
        <f t="shared" si="0"/>
        <v>2085.5683554583534</v>
      </c>
      <c r="W5" s="19">
        <f t="shared" si="0"/>
        <v>2088.5786501465609</v>
      </c>
      <c r="X5" s="19">
        <f t="shared" si="0"/>
        <v>2160.3965513369667</v>
      </c>
      <c r="Y5" s="19">
        <f t="shared" si="0"/>
        <v>2255.4644296023421</v>
      </c>
      <c r="Z5" s="19">
        <f t="shared" si="0"/>
        <v>2317.3003849661227</v>
      </c>
      <c r="AA5" s="19">
        <f t="shared" si="0"/>
        <v>2323.5205774687233</v>
      </c>
      <c r="AB5" s="19">
        <f t="shared" si="0"/>
        <v>2325.7237753563641</v>
      </c>
      <c r="AC5" s="19">
        <f t="shared" si="0"/>
        <v>2365.6510553480766</v>
      </c>
      <c r="AD5" s="19">
        <f t="shared" si="0"/>
        <v>2414.5119292827962</v>
      </c>
      <c r="AE5" s="19">
        <f t="shared" si="0"/>
        <v>2469.6378647807542</v>
      </c>
      <c r="AF5" s="19">
        <f t="shared" si="0"/>
        <v>2517.5047565305917</v>
      </c>
      <c r="AG5" s="19">
        <f t="shared" si="0"/>
        <v>2603.2250962534099</v>
      </c>
      <c r="AH5" s="19">
        <f t="shared" si="0"/>
        <v>2626.5444373031978</v>
      </c>
      <c r="AI5" s="19">
        <f t="shared" si="0"/>
        <v>2641.5456901518469</v>
      </c>
      <c r="AJ5" s="19">
        <f t="shared" si="0"/>
        <v>2687.8971852168688</v>
      </c>
      <c r="AK5" s="19">
        <f t="shared" si="0"/>
        <v>2755.3340740016884</v>
      </c>
      <c r="AL5" s="19">
        <f t="shared" si="0"/>
        <v>2695.042282178867</v>
      </c>
      <c r="AM5" s="19">
        <f t="shared" si="0"/>
        <v>2742.0946757982224</v>
      </c>
      <c r="AN5" s="19">
        <f t="shared" si="0"/>
        <v>2759.8528896228199</v>
      </c>
      <c r="AO5" s="19">
        <f t="shared" si="0"/>
        <v>2817.3129695091998</v>
      </c>
      <c r="AP5" s="19">
        <f t="shared" si="0"/>
        <v>2838.9785157669521</v>
      </c>
      <c r="AQ5" s="19">
        <f t="shared" si="0"/>
        <v>2824.0765481175058</v>
      </c>
      <c r="AR5" s="19">
        <f t="shared" si="0"/>
        <v>2866.4683221051205</v>
      </c>
      <c r="AS5" s="19">
        <f t="shared" si="0"/>
        <v>2819.2048544225008</v>
      </c>
      <c r="AT5" s="19">
        <f t="shared" si="0"/>
        <v>2689.6930795904045</v>
      </c>
      <c r="AU5" s="19">
        <f t="shared" si="0"/>
        <v>2777.7941906942306</v>
      </c>
      <c r="AV5" s="19">
        <f t="shared" si="0"/>
        <v>2778.633747642144</v>
      </c>
      <c r="AW5" s="19">
        <f t="shared" si="0"/>
        <v>2724.3133013442875</v>
      </c>
      <c r="AX5" s="19">
        <f t="shared" si="0"/>
        <v>2795.8780913368382</v>
      </c>
      <c r="AY5" s="19">
        <f t="shared" si="0"/>
        <v>2821.2109173433487</v>
      </c>
      <c r="AZ5" s="19">
        <f t="shared" si="0"/>
        <v>2792.4485007562475</v>
      </c>
      <c r="BA5" s="19">
        <f t="shared" si="0"/>
        <v>2788.9184772230428</v>
      </c>
      <c r="BB5" s="20"/>
      <c r="BC5" s="2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</row>
    <row r="6" spans="1:169" s="14" customFormat="1" x14ac:dyDescent="0.15">
      <c r="A6" s="8" t="s">
        <v>14</v>
      </c>
      <c r="B6" s="19">
        <f>+B23</f>
        <v>108.84128765847682</v>
      </c>
      <c r="C6" s="19">
        <f t="shared" ref="C6:BA6" si="1">+C23</f>
        <v>115.73916810295798</v>
      </c>
      <c r="D6" s="19">
        <f t="shared" si="1"/>
        <v>120.42251138393594</v>
      </c>
      <c r="E6" s="19">
        <f t="shared" si="1"/>
        <v>127.6988690110225</v>
      </c>
      <c r="F6" s="19">
        <f t="shared" si="1"/>
        <v>134.18310517819117</v>
      </c>
      <c r="G6" s="19">
        <f t="shared" si="1"/>
        <v>141.9033982922798</v>
      </c>
      <c r="H6" s="19">
        <f t="shared" si="1"/>
        <v>156.84277652960833</v>
      </c>
      <c r="I6" s="19">
        <f t="shared" si="1"/>
        <v>168.97771131056695</v>
      </c>
      <c r="J6" s="19">
        <f t="shared" si="1"/>
        <v>185.20872629279137</v>
      </c>
      <c r="K6" s="19">
        <f t="shared" si="1"/>
        <v>193.51866316279666</v>
      </c>
      <c r="L6" s="19">
        <f t="shared" si="1"/>
        <v>196.09462762158623</v>
      </c>
      <c r="M6" s="19">
        <f t="shared" si="1"/>
        <v>209.14983932189193</v>
      </c>
      <c r="N6" s="19">
        <f t="shared" si="1"/>
        <v>221.11715866383375</v>
      </c>
      <c r="O6" s="19">
        <f t="shared" si="1"/>
        <v>234.13254403068319</v>
      </c>
      <c r="P6" s="19">
        <f t="shared" si="1"/>
        <v>249.88068868321875</v>
      </c>
      <c r="Q6" s="19">
        <f t="shared" si="1"/>
        <v>263.59000591791857</v>
      </c>
      <c r="R6" s="19">
        <f t="shared" si="1"/>
        <v>263.02578967504269</v>
      </c>
      <c r="S6" s="19">
        <f t="shared" si="1"/>
        <v>264.78765873479051</v>
      </c>
      <c r="T6" s="19">
        <f t="shared" si="1"/>
        <v>266.92395796329856</v>
      </c>
      <c r="U6" s="19">
        <f t="shared" si="1"/>
        <v>277.2571159532925</v>
      </c>
      <c r="V6" s="19">
        <f t="shared" si="1"/>
        <v>283.62353287920564</v>
      </c>
      <c r="W6" s="19">
        <f t="shared" si="1"/>
        <v>304.25212860795023</v>
      </c>
      <c r="X6" s="19">
        <f t="shared" si="1"/>
        <v>315.91116994232027</v>
      </c>
      <c r="Y6" s="19">
        <f t="shared" si="1"/>
        <v>324.58276382708806</v>
      </c>
      <c r="Z6" s="19">
        <f t="shared" si="1"/>
        <v>331.37729074187689</v>
      </c>
      <c r="AA6" s="19">
        <f t="shared" si="1"/>
        <v>331.4625635214777</v>
      </c>
      <c r="AB6" s="19">
        <f t="shared" si="1"/>
        <v>340.82362326432752</v>
      </c>
      <c r="AC6" s="19">
        <f t="shared" si="1"/>
        <v>355.87653869756377</v>
      </c>
      <c r="AD6" s="19">
        <f t="shared" si="1"/>
        <v>368.47825963615526</v>
      </c>
      <c r="AE6" s="19">
        <f t="shared" si="1"/>
        <v>390.5299461538329</v>
      </c>
      <c r="AF6" s="19">
        <f t="shared" si="1"/>
        <v>407.39380383382922</v>
      </c>
      <c r="AG6" s="19">
        <f t="shared" si="1"/>
        <v>423.65524613661387</v>
      </c>
      <c r="AH6" s="19">
        <f t="shared" si="1"/>
        <v>448.08400478022452</v>
      </c>
      <c r="AI6" s="19">
        <f t="shared" si="1"/>
        <v>463.76820318798423</v>
      </c>
      <c r="AJ6" s="19">
        <f t="shared" si="1"/>
        <v>465.97151575739974</v>
      </c>
      <c r="AK6" s="19">
        <f t="shared" si="1"/>
        <v>476.30934981803591</v>
      </c>
      <c r="AL6" s="19">
        <f t="shared" si="1"/>
        <v>479.45603664400613</v>
      </c>
      <c r="AM6" s="19">
        <f t="shared" si="1"/>
        <v>486.09569239532749</v>
      </c>
      <c r="AN6" s="19">
        <f t="shared" si="1"/>
        <v>492.94245289684523</v>
      </c>
      <c r="AO6" s="19">
        <f t="shared" si="1"/>
        <v>518.58341829570634</v>
      </c>
      <c r="AP6" s="19">
        <f t="shared" si="1"/>
        <v>537.16793667820525</v>
      </c>
      <c r="AQ6" s="19">
        <f t="shared" si="1"/>
        <v>567.84904081125728</v>
      </c>
      <c r="AR6" s="19">
        <f t="shared" si="1"/>
        <v>593.90647045336027</v>
      </c>
      <c r="AS6" s="19">
        <f t="shared" si="1"/>
        <v>613.22747316415894</v>
      </c>
      <c r="AT6" s="19">
        <f t="shared" si="1"/>
        <v>606.00420560395264</v>
      </c>
      <c r="AU6" s="19">
        <f t="shared" si="1"/>
        <v>641.69898406988739</v>
      </c>
      <c r="AV6" s="19">
        <f t="shared" si="1"/>
        <v>665.35290540256074</v>
      </c>
      <c r="AW6" s="19">
        <f t="shared" si="1"/>
        <v>680.94514098815591</v>
      </c>
      <c r="AX6" s="19">
        <f t="shared" si="1"/>
        <v>696.73072875761693</v>
      </c>
      <c r="AY6" s="19">
        <f t="shared" si="1"/>
        <v>704.13524837030786</v>
      </c>
      <c r="AZ6" s="19">
        <f t="shared" si="1"/>
        <v>710.39988704494385</v>
      </c>
      <c r="BA6" s="19">
        <f t="shared" si="1"/>
        <v>705.3395819397864</v>
      </c>
    </row>
    <row r="7" spans="1:169" s="14" customFormat="1" x14ac:dyDescent="0.15">
      <c r="A7" s="8" t="s">
        <v>39</v>
      </c>
      <c r="B7" s="21">
        <f>+B24</f>
        <v>1053.8020317324226</v>
      </c>
      <c r="C7" s="21">
        <f t="shared" ref="C7:BA7" si="2">+C24</f>
        <v>1084.7972759992072</v>
      </c>
      <c r="D7" s="21">
        <f t="shared" si="2"/>
        <v>1115.9177080154636</v>
      </c>
      <c r="E7" s="21">
        <f t="shared" si="2"/>
        <v>1190.0799701929759</v>
      </c>
      <c r="F7" s="21">
        <f t="shared" si="2"/>
        <v>1278.4570594265278</v>
      </c>
      <c r="G7" s="21">
        <f t="shared" si="2"/>
        <v>1361.0401273522048</v>
      </c>
      <c r="H7" s="21">
        <f t="shared" si="2"/>
        <v>1397.3328290283025</v>
      </c>
      <c r="I7" s="21">
        <f t="shared" si="2"/>
        <v>1462.9184507549289</v>
      </c>
      <c r="J7" s="21">
        <f t="shared" si="2"/>
        <v>1547.5359533107203</v>
      </c>
      <c r="K7" s="21">
        <f t="shared" si="2"/>
        <v>1525.9048558455565</v>
      </c>
      <c r="L7" s="21">
        <f t="shared" si="2"/>
        <v>1509.4568441724045</v>
      </c>
      <c r="M7" s="21">
        <f t="shared" si="2"/>
        <v>1596.5212471983377</v>
      </c>
      <c r="N7" s="21">
        <f t="shared" si="2"/>
        <v>1621.9891300454783</v>
      </c>
      <c r="O7" s="21">
        <f t="shared" si="2"/>
        <v>1673.4735318961132</v>
      </c>
      <c r="P7" s="21">
        <f t="shared" si="2"/>
        <v>1735.0367529566995</v>
      </c>
      <c r="Q7" s="21">
        <f t="shared" si="2"/>
        <v>1692.991262947196</v>
      </c>
      <c r="R7" s="21">
        <f t="shared" si="2"/>
        <v>1648.5824736279001</v>
      </c>
      <c r="S7" s="21">
        <f t="shared" si="2"/>
        <v>1617.5222586542056</v>
      </c>
      <c r="T7" s="21">
        <f t="shared" si="2"/>
        <v>1633.3538204607148</v>
      </c>
      <c r="U7" s="21">
        <f t="shared" si="2"/>
        <v>1674.0160416574322</v>
      </c>
      <c r="V7" s="21">
        <f t="shared" si="2"/>
        <v>1766.4024935407886</v>
      </c>
      <c r="W7" s="21">
        <f t="shared" si="2"/>
        <v>1797.8805214333206</v>
      </c>
      <c r="X7" s="21">
        <f t="shared" si="2"/>
        <v>1835.6720152636124</v>
      </c>
      <c r="Y7" s="21">
        <f t="shared" si="2"/>
        <v>1855.4017711977592</v>
      </c>
      <c r="Z7" s="21">
        <f t="shared" si="2"/>
        <v>1860.1785788652576</v>
      </c>
      <c r="AA7" s="21">
        <f t="shared" si="2"/>
        <v>1834.0009685969476</v>
      </c>
      <c r="AB7" s="21">
        <f t="shared" si="2"/>
        <v>1826.2797733095545</v>
      </c>
      <c r="AC7" s="21">
        <f t="shared" si="2"/>
        <v>1796.0009822088457</v>
      </c>
      <c r="AD7" s="21">
        <f t="shared" si="2"/>
        <v>1787.3560259921371</v>
      </c>
      <c r="AE7" s="21">
        <f t="shared" si="2"/>
        <v>1773.8154900058782</v>
      </c>
      <c r="AF7" s="21">
        <f t="shared" si="2"/>
        <v>1818.1065252891608</v>
      </c>
      <c r="AG7" s="21">
        <f t="shared" si="2"/>
        <v>1881.2336938646038</v>
      </c>
      <c r="AH7" s="21">
        <f t="shared" si="2"/>
        <v>1879.800702030715</v>
      </c>
      <c r="AI7" s="21">
        <f t="shared" si="2"/>
        <v>1900.7577040200849</v>
      </c>
      <c r="AJ7" s="21">
        <f t="shared" si="2"/>
        <v>1891.2823231339935</v>
      </c>
      <c r="AK7" s="21">
        <f t="shared" si="2"/>
        <v>1914.4351769757911</v>
      </c>
      <c r="AL7" s="21">
        <f t="shared" si="2"/>
        <v>1941.2363424306977</v>
      </c>
      <c r="AM7" s="21">
        <f t="shared" si="2"/>
        <v>1936.9306534093564</v>
      </c>
      <c r="AN7" s="21">
        <f t="shared" si="2"/>
        <v>1973.7194196811688</v>
      </c>
      <c r="AO7" s="21">
        <f t="shared" si="2"/>
        <v>2006.7996827308543</v>
      </c>
      <c r="AP7" s="21">
        <f t="shared" si="2"/>
        <v>2020.295385398271</v>
      </c>
      <c r="AQ7" s="21">
        <f t="shared" si="2"/>
        <v>2039.8933615587564</v>
      </c>
      <c r="AR7" s="21">
        <f t="shared" si="2"/>
        <v>2025.9315269114159</v>
      </c>
      <c r="AS7" s="21">
        <f t="shared" si="2"/>
        <v>2022.2480866991355</v>
      </c>
      <c r="AT7" s="21">
        <f t="shared" si="2"/>
        <v>1914.9175578607189</v>
      </c>
      <c r="AU7" s="21">
        <f t="shared" si="2"/>
        <v>1987.7168697567904</v>
      </c>
      <c r="AV7" s="21">
        <f t="shared" si="2"/>
        <v>1930.950992284565</v>
      </c>
      <c r="AW7" s="21">
        <f t="shared" si="2"/>
        <v>1923.7938872395657</v>
      </c>
      <c r="AX7" s="21">
        <f t="shared" si="2"/>
        <v>1910.7654177026707</v>
      </c>
      <c r="AY7" s="21">
        <f t="shared" si="2"/>
        <v>1852.6216033807439</v>
      </c>
      <c r="AZ7" s="21">
        <f t="shared" si="2"/>
        <v>1896.2303642921415</v>
      </c>
      <c r="BA7" s="21">
        <f t="shared" si="2"/>
        <v>1916.7646015516889</v>
      </c>
    </row>
    <row r="8" spans="1:169" s="14" customFormat="1" x14ac:dyDescent="0.15">
      <c r="A8" s="8" t="s">
        <v>15</v>
      </c>
      <c r="B8" s="21">
        <f>+B25</f>
        <v>590.11065089884494</v>
      </c>
      <c r="C8" s="21">
        <f t="shared" ref="C8:BA8" si="3">+C25</f>
        <v>627.47904156173547</v>
      </c>
      <c r="D8" s="21">
        <f t="shared" si="3"/>
        <v>659.44487675590005</v>
      </c>
      <c r="E8" s="21">
        <f t="shared" si="3"/>
        <v>683.77033938824627</v>
      </c>
      <c r="F8" s="21">
        <f t="shared" si="3"/>
        <v>714.71851926772194</v>
      </c>
      <c r="G8" s="21">
        <f t="shared" si="3"/>
        <v>750.1535717448877</v>
      </c>
      <c r="H8" s="21">
        <f t="shared" si="3"/>
        <v>787.02687079531961</v>
      </c>
      <c r="I8" s="21">
        <f t="shared" si="3"/>
        <v>827.06410076666577</v>
      </c>
      <c r="J8" s="21">
        <f t="shared" si="3"/>
        <v>869.43099091776537</v>
      </c>
      <c r="K8" s="21">
        <f t="shared" si="3"/>
        <v>917.22306040419005</v>
      </c>
      <c r="L8" s="21">
        <f t="shared" si="3"/>
        <v>962.25770569992471</v>
      </c>
      <c r="M8" s="21">
        <f t="shared" si="3"/>
        <v>999.6413471738482</v>
      </c>
      <c r="N8" s="21">
        <f t="shared" si="3"/>
        <v>1043.5396305694876</v>
      </c>
      <c r="O8" s="21">
        <f t="shared" si="3"/>
        <v>1085.7510795244805</v>
      </c>
      <c r="P8" s="21">
        <f t="shared" si="3"/>
        <v>1118.7362937323066</v>
      </c>
      <c r="Q8" s="21">
        <f t="shared" si="3"/>
        <v>1141.4990352529639</v>
      </c>
      <c r="R8" s="21">
        <f t="shared" si="3"/>
        <v>1165.9586079277096</v>
      </c>
      <c r="S8" s="21">
        <f t="shared" si="3"/>
        <v>1195.6946251013167</v>
      </c>
      <c r="T8" s="21">
        <f t="shared" si="3"/>
        <v>1220.9538558457416</v>
      </c>
      <c r="U8" s="21">
        <f t="shared" si="3"/>
        <v>1266.6536648909164</v>
      </c>
      <c r="V8" s="21">
        <f t="shared" si="3"/>
        <v>819.44628255224973</v>
      </c>
      <c r="W8" s="21">
        <f t="shared" si="3"/>
        <v>833.88825099344717</v>
      </c>
      <c r="X8" s="21">
        <f t="shared" si="3"/>
        <v>861.51163952041952</v>
      </c>
      <c r="Y8" s="21">
        <f t="shared" si="3"/>
        <v>877.10479191046568</v>
      </c>
      <c r="Z8" s="21">
        <f t="shared" si="3"/>
        <v>880.47340047077967</v>
      </c>
      <c r="AA8" s="21">
        <f t="shared" si="3"/>
        <v>865.42248608734576</v>
      </c>
      <c r="AB8" s="21">
        <f t="shared" si="3"/>
        <v>853.98948138790615</v>
      </c>
      <c r="AC8" s="21">
        <f t="shared" si="3"/>
        <v>822.44488313381021</v>
      </c>
      <c r="AD8" s="21">
        <f t="shared" si="3"/>
        <v>767.80860387210407</v>
      </c>
      <c r="AE8" s="21">
        <f t="shared" si="3"/>
        <v>700.02185332884017</v>
      </c>
      <c r="AF8" s="21">
        <f t="shared" si="3"/>
        <v>662.40166846731699</v>
      </c>
      <c r="AG8" s="21">
        <f t="shared" si="3"/>
        <v>637.96401622979533</v>
      </c>
      <c r="AH8" s="21">
        <f t="shared" si="3"/>
        <v>602.4760770287985</v>
      </c>
      <c r="AI8" s="21">
        <f t="shared" si="3"/>
        <v>602.21281677285367</v>
      </c>
      <c r="AJ8" s="21">
        <f t="shared" si="3"/>
        <v>608.71595829254034</v>
      </c>
      <c r="AK8" s="21">
        <f t="shared" si="3"/>
        <v>620.29936137179345</v>
      </c>
      <c r="AL8" s="21">
        <f t="shared" si="3"/>
        <v>630.69753313043668</v>
      </c>
      <c r="AM8" s="21">
        <f t="shared" si="3"/>
        <v>628.51232115748576</v>
      </c>
      <c r="AN8" s="21">
        <f t="shared" si="3"/>
        <v>641.6101614637746</v>
      </c>
      <c r="AO8" s="21">
        <f t="shared" si="3"/>
        <v>648.01398897451293</v>
      </c>
      <c r="AP8" s="21">
        <f t="shared" si="3"/>
        <v>647.21682535014816</v>
      </c>
      <c r="AQ8" s="21">
        <f t="shared" si="3"/>
        <v>676.11127564515914</v>
      </c>
      <c r="AR8" s="21">
        <f t="shared" si="3"/>
        <v>680.50645529853807</v>
      </c>
      <c r="AS8" s="21">
        <f t="shared" si="3"/>
        <v>683.50654678158435</v>
      </c>
      <c r="AT8" s="21">
        <f t="shared" si="3"/>
        <v>648.0015566041784</v>
      </c>
      <c r="AU8" s="21">
        <f t="shared" si="3"/>
        <v>673.32025682743256</v>
      </c>
      <c r="AV8" s="21">
        <f t="shared" si="3"/>
        <v>694.89818465821679</v>
      </c>
      <c r="AW8" s="21">
        <f t="shared" si="3"/>
        <v>695.22667899963892</v>
      </c>
      <c r="AX8" s="21">
        <f t="shared" si="3"/>
        <v>686.80222243998639</v>
      </c>
      <c r="AY8" s="21">
        <f t="shared" si="3"/>
        <v>689.17477568838376</v>
      </c>
      <c r="AZ8" s="21">
        <f t="shared" si="3"/>
        <v>681.68613379703447</v>
      </c>
      <c r="BA8" s="21">
        <f t="shared" si="3"/>
        <v>673.94198156864059</v>
      </c>
    </row>
    <row r="9" spans="1:169" s="14" customFormat="1" x14ac:dyDescent="0.15">
      <c r="A9" s="8" t="s">
        <v>16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36">
        <f>+V26</f>
        <v>448.08986067696981</v>
      </c>
      <c r="W9" s="36">
        <f t="shared" ref="W9:BA9" si="4">+W26</f>
        <v>459.42718931524246</v>
      </c>
      <c r="X9" s="36">
        <f t="shared" si="4"/>
        <v>468.66148876247985</v>
      </c>
      <c r="Y9" s="36">
        <f t="shared" si="4"/>
        <v>477.62485135937129</v>
      </c>
      <c r="Z9" s="36">
        <f t="shared" si="4"/>
        <v>465.74452633147882</v>
      </c>
      <c r="AA9" s="36">
        <f t="shared" si="4"/>
        <v>500.00337862423953</v>
      </c>
      <c r="AB9" s="36">
        <f t="shared" si="4"/>
        <v>470.3902334173797</v>
      </c>
      <c r="AC9" s="36">
        <f t="shared" si="4"/>
        <v>426.13071835226538</v>
      </c>
      <c r="AD9" s="36">
        <f t="shared" si="4"/>
        <v>369.55114847911057</v>
      </c>
      <c r="AE9" s="36">
        <f t="shared" si="4"/>
        <v>327.67189820684223</v>
      </c>
      <c r="AF9" s="36">
        <f t="shared" si="4"/>
        <v>302.97764695416618</v>
      </c>
      <c r="AG9" s="36">
        <f t="shared" si="4"/>
        <v>288.24441405265134</v>
      </c>
      <c r="AH9" s="36">
        <f t="shared" si="4"/>
        <v>284.08309065892183</v>
      </c>
      <c r="AI9" s="36">
        <f t="shared" si="4"/>
        <v>277.36478605966772</v>
      </c>
      <c r="AJ9" s="36">
        <f t="shared" si="4"/>
        <v>279.7068208978186</v>
      </c>
      <c r="AK9" s="36">
        <f t="shared" si="4"/>
        <v>279.04985011395081</v>
      </c>
      <c r="AL9" s="36">
        <f t="shared" si="4"/>
        <v>285.93411769149486</v>
      </c>
      <c r="AM9" s="36">
        <f t="shared" si="4"/>
        <v>287.27662469703637</v>
      </c>
      <c r="AN9" s="36">
        <f t="shared" si="4"/>
        <v>294.45267688081287</v>
      </c>
      <c r="AO9" s="36">
        <f t="shared" si="4"/>
        <v>298.1387634161614</v>
      </c>
      <c r="AP9" s="36">
        <f t="shared" si="4"/>
        <v>297.68992248197787</v>
      </c>
      <c r="AQ9" s="36">
        <f t="shared" si="4"/>
        <v>307.48115360214206</v>
      </c>
      <c r="AR9" s="36">
        <f t="shared" si="4"/>
        <v>311.2916578661999</v>
      </c>
      <c r="AS9" s="36">
        <f t="shared" si="4"/>
        <v>316.4141100681644</v>
      </c>
      <c r="AT9" s="36">
        <f t="shared" si="4"/>
        <v>276.89665891674144</v>
      </c>
      <c r="AU9" s="36">
        <f t="shared" si="4"/>
        <v>291.60545739067152</v>
      </c>
      <c r="AV9" s="36">
        <f t="shared" si="4"/>
        <v>312.03273832717889</v>
      </c>
      <c r="AW9" s="36">
        <f t="shared" si="4"/>
        <v>317.26496933137821</v>
      </c>
      <c r="AX9" s="36">
        <f t="shared" si="4"/>
        <v>303.02671653963785</v>
      </c>
      <c r="AY9" s="36">
        <f t="shared" si="4"/>
        <v>296.52186230425127</v>
      </c>
      <c r="AZ9" s="36">
        <f t="shared" si="4"/>
        <v>268.69435151475682</v>
      </c>
      <c r="BA9" s="36">
        <f t="shared" si="4"/>
        <v>276.4385037431507</v>
      </c>
    </row>
    <row r="10" spans="1:169" s="14" customFormat="1" x14ac:dyDescent="0.15">
      <c r="A10" s="8" t="s">
        <v>17</v>
      </c>
      <c r="B10" s="22">
        <f>+B27</f>
        <v>48.288250744524461</v>
      </c>
      <c r="C10" s="22">
        <f t="shared" ref="C10:BA10" si="5">+C27</f>
        <v>50.030701680229654</v>
      </c>
      <c r="D10" s="22">
        <f t="shared" si="5"/>
        <v>52.260251723965681</v>
      </c>
      <c r="E10" s="22">
        <f t="shared" si="5"/>
        <v>54.839464341686046</v>
      </c>
      <c r="F10" s="22">
        <f t="shared" si="5"/>
        <v>57.622116005436233</v>
      </c>
      <c r="G10" s="22">
        <f t="shared" si="5"/>
        <v>61.789624784049508</v>
      </c>
      <c r="H10" s="22">
        <f t="shared" si="5"/>
        <v>65.31731401909785</v>
      </c>
      <c r="I10" s="22">
        <f t="shared" si="5"/>
        <v>70.808907062942055</v>
      </c>
      <c r="J10" s="22">
        <f t="shared" si="5"/>
        <v>77.85368135183883</v>
      </c>
      <c r="K10" s="22">
        <f t="shared" si="5"/>
        <v>82.890911950830528</v>
      </c>
      <c r="L10" s="22">
        <f t="shared" si="5"/>
        <v>82.855468890950348</v>
      </c>
      <c r="M10" s="22">
        <f t="shared" si="5"/>
        <v>93.634540075246889</v>
      </c>
      <c r="N10" s="22">
        <f t="shared" si="5"/>
        <v>106.32244552066211</v>
      </c>
      <c r="O10" s="22">
        <f t="shared" si="5"/>
        <v>115.07713159149768</v>
      </c>
      <c r="P10" s="22">
        <f t="shared" si="5"/>
        <v>135.29554253926517</v>
      </c>
      <c r="Q10" s="22">
        <f t="shared" si="5"/>
        <v>129.56556751748161</v>
      </c>
      <c r="R10" s="22">
        <f t="shared" si="5"/>
        <v>140.94778028822788</v>
      </c>
      <c r="S10" s="22">
        <f t="shared" si="5"/>
        <v>155.74196105335901</v>
      </c>
      <c r="T10" s="22">
        <f t="shared" si="5"/>
        <v>168.79021855204061</v>
      </c>
      <c r="U10" s="22">
        <f t="shared" si="5"/>
        <v>190.82799870362931</v>
      </c>
      <c r="V10" s="22">
        <f t="shared" si="5"/>
        <v>202.68357534485838</v>
      </c>
      <c r="W10" s="22">
        <f t="shared" si="5"/>
        <v>212.62883323205355</v>
      </c>
      <c r="X10" s="22">
        <f t="shared" si="5"/>
        <v>224.73483975606982</v>
      </c>
      <c r="Y10" s="22">
        <f t="shared" si="5"/>
        <v>239.24682273855291</v>
      </c>
      <c r="Z10" s="22">
        <f t="shared" si="5"/>
        <v>253.10000804947313</v>
      </c>
      <c r="AA10" s="22">
        <f t="shared" si="5"/>
        <v>264.20458194698841</v>
      </c>
      <c r="AB10" s="22">
        <f t="shared" si="5"/>
        <v>280.2652580505748</v>
      </c>
      <c r="AC10" s="22">
        <f t="shared" si="5"/>
        <v>301.44519223153532</v>
      </c>
      <c r="AD10" s="22">
        <f t="shared" si="5"/>
        <v>303.22320597469047</v>
      </c>
      <c r="AE10" s="22">
        <f t="shared" si="5"/>
        <v>338.42221729346852</v>
      </c>
      <c r="AF10" s="22">
        <f t="shared" si="5"/>
        <v>350.68462200802105</v>
      </c>
      <c r="AG10" s="22">
        <f t="shared" si="5"/>
        <v>363.7365723678617</v>
      </c>
      <c r="AH10" s="22">
        <f t="shared" si="5"/>
        <v>376.00264552653402</v>
      </c>
      <c r="AI10" s="22">
        <f t="shared" si="5"/>
        <v>395.43897611618519</v>
      </c>
      <c r="AJ10" s="22">
        <f t="shared" si="5"/>
        <v>408.06500731805755</v>
      </c>
      <c r="AK10" s="22">
        <f t="shared" si="5"/>
        <v>423.76759570833843</v>
      </c>
      <c r="AL10" s="22">
        <f t="shared" si="5"/>
        <v>450.3544609036266</v>
      </c>
      <c r="AM10" s="22">
        <f t="shared" si="5"/>
        <v>469.95480907417726</v>
      </c>
      <c r="AN10" s="22">
        <f t="shared" si="5"/>
        <v>490.63933552477158</v>
      </c>
      <c r="AO10" s="22">
        <f t="shared" si="5"/>
        <v>530.71117519366953</v>
      </c>
      <c r="AP10" s="22">
        <f t="shared" si="5"/>
        <v>567.80982141078391</v>
      </c>
      <c r="AQ10" s="22">
        <f t="shared" si="5"/>
        <v>591.95782219643831</v>
      </c>
      <c r="AR10" s="22">
        <f t="shared" si="5"/>
        <v>624.82163479065048</v>
      </c>
      <c r="AS10" s="22">
        <f t="shared" si="5"/>
        <v>668.59113334728295</v>
      </c>
      <c r="AT10" s="22">
        <f t="shared" si="5"/>
        <v>693.70722255796682</v>
      </c>
      <c r="AU10" s="22">
        <f t="shared" si="5"/>
        <v>742.09940714824972</v>
      </c>
      <c r="AV10" s="22">
        <f t="shared" si="5"/>
        <v>755.29568541095489</v>
      </c>
      <c r="AW10" s="22">
        <f t="shared" si="5"/>
        <v>784.3153841421539</v>
      </c>
      <c r="AX10" s="22">
        <f t="shared" si="5"/>
        <v>821.56571569193034</v>
      </c>
      <c r="AY10" s="22">
        <f t="shared" si="5"/>
        <v>849.22847472465617</v>
      </c>
      <c r="AZ10" s="22">
        <f t="shared" si="5"/>
        <v>884.65804073051561</v>
      </c>
      <c r="BA10" s="22">
        <f t="shared" si="5"/>
        <v>884.65804073051561</v>
      </c>
    </row>
    <row r="11" spans="1:169" s="14" customFormat="1" x14ac:dyDescent="0.15">
      <c r="A11" s="8" t="s">
        <v>18</v>
      </c>
      <c r="B11" s="22">
        <f>+B28</f>
        <v>60.231858514120617</v>
      </c>
      <c r="C11" s="22">
        <f t="shared" ref="C11:BA11" si="6">+C28</f>
        <v>62.915861655344592</v>
      </c>
      <c r="D11" s="22">
        <f t="shared" si="6"/>
        <v>63.570315236360642</v>
      </c>
      <c r="E11" s="22">
        <f t="shared" si="6"/>
        <v>67.021433948274705</v>
      </c>
      <c r="F11" s="22">
        <f t="shared" si="6"/>
        <v>68.539198661722168</v>
      </c>
      <c r="G11" s="22">
        <f t="shared" si="6"/>
        <v>74.471772435583034</v>
      </c>
      <c r="H11" s="22">
        <f t="shared" si="6"/>
        <v>80.646251863180026</v>
      </c>
      <c r="I11" s="22">
        <f t="shared" si="6"/>
        <v>85.756751293451785</v>
      </c>
      <c r="J11" s="22">
        <f t="shared" si="6"/>
        <v>92.253021967720258</v>
      </c>
      <c r="K11" s="22">
        <f t="shared" si="6"/>
        <v>96.956619310864355</v>
      </c>
      <c r="L11" s="22">
        <f t="shared" si="6"/>
        <v>102.80457418748371</v>
      </c>
      <c r="M11" s="22">
        <f t="shared" si="6"/>
        <v>112.27524521921781</v>
      </c>
      <c r="N11" s="22">
        <f t="shared" si="6"/>
        <v>117.79252991022391</v>
      </c>
      <c r="O11" s="22">
        <f t="shared" si="6"/>
        <v>122.19409087431609</v>
      </c>
      <c r="P11" s="22">
        <f t="shared" si="6"/>
        <v>133.33584126532867</v>
      </c>
      <c r="Q11" s="22">
        <f t="shared" si="6"/>
        <v>144.59769003160392</v>
      </c>
      <c r="R11" s="22">
        <f t="shared" si="6"/>
        <v>161.11300996712134</v>
      </c>
      <c r="S11" s="22">
        <f t="shared" si="6"/>
        <v>172.40962261749289</v>
      </c>
      <c r="T11" s="22">
        <f t="shared" si="6"/>
        <v>177.37085424758851</v>
      </c>
      <c r="U11" s="22">
        <f t="shared" si="6"/>
        <v>183.4758211592594</v>
      </c>
      <c r="V11" s="22">
        <f t="shared" si="6"/>
        <v>190.09404144658447</v>
      </c>
      <c r="W11" s="22">
        <f t="shared" si="6"/>
        <v>195.20107034944493</v>
      </c>
      <c r="X11" s="22">
        <f t="shared" si="6"/>
        <v>200.97899011178151</v>
      </c>
      <c r="Y11" s="22">
        <f t="shared" si="6"/>
        <v>215.83902707334968</v>
      </c>
      <c r="Z11" s="22">
        <f t="shared" si="6"/>
        <v>216.3234078327884</v>
      </c>
      <c r="AA11" s="22">
        <f t="shared" si="6"/>
        <v>222.31085958517073</v>
      </c>
      <c r="AB11" s="22">
        <f t="shared" si="6"/>
        <v>221.53950817159193</v>
      </c>
      <c r="AC11" s="22">
        <f t="shared" si="6"/>
        <v>225.6882763727896</v>
      </c>
      <c r="AD11" s="22">
        <f t="shared" si="6"/>
        <v>227.36412651328686</v>
      </c>
      <c r="AE11" s="22">
        <f t="shared" si="6"/>
        <v>233.99828081948849</v>
      </c>
      <c r="AF11" s="22">
        <f t="shared" si="6"/>
        <v>243.97579489247764</v>
      </c>
      <c r="AG11" s="22">
        <f t="shared" si="6"/>
        <v>250.60812782184229</v>
      </c>
      <c r="AH11" s="22">
        <f t="shared" si="6"/>
        <v>255.59044109914024</v>
      </c>
      <c r="AI11" s="22">
        <f t="shared" si="6"/>
        <v>259.91342783021054</v>
      </c>
      <c r="AJ11" s="22">
        <f t="shared" si="6"/>
        <v>267.47436634486559</v>
      </c>
      <c r="AK11" s="22">
        <f t="shared" si="6"/>
        <v>273.56555378922519</v>
      </c>
      <c r="AL11" s="22">
        <f t="shared" si="6"/>
        <v>284.2818253509426</v>
      </c>
      <c r="AM11" s="22">
        <f t="shared" si="6"/>
        <v>286.82092782759861</v>
      </c>
      <c r="AN11" s="22">
        <f t="shared" si="6"/>
        <v>300.90745524355339</v>
      </c>
      <c r="AO11" s="22">
        <f t="shared" si="6"/>
        <v>324.14286375954327</v>
      </c>
      <c r="AP11" s="22">
        <f t="shared" si="6"/>
        <v>327.37207014219143</v>
      </c>
      <c r="AQ11" s="22">
        <f t="shared" si="6"/>
        <v>334.76044153065607</v>
      </c>
      <c r="AR11" s="22">
        <f t="shared" si="6"/>
        <v>347.93655685929582</v>
      </c>
      <c r="AS11" s="22">
        <f t="shared" si="6"/>
        <v>369.49934139516967</v>
      </c>
      <c r="AT11" s="22">
        <f t="shared" si="6"/>
        <v>373.4293095939268</v>
      </c>
      <c r="AU11" s="22">
        <f t="shared" si="6"/>
        <v>388.89096268438124</v>
      </c>
      <c r="AV11" s="22">
        <f t="shared" si="6"/>
        <v>387.98865078068548</v>
      </c>
      <c r="AW11" s="22">
        <f t="shared" si="6"/>
        <v>402.89568362513108</v>
      </c>
      <c r="AX11" s="22">
        <f t="shared" si="6"/>
        <v>415.37992655099913</v>
      </c>
      <c r="AY11" s="22">
        <f t="shared" si="6"/>
        <v>427.92121853449555</v>
      </c>
      <c r="AZ11" s="22">
        <f t="shared" si="6"/>
        <v>433.54964150028502</v>
      </c>
      <c r="BA11" s="22">
        <f t="shared" si="6"/>
        <v>440.13622331404542</v>
      </c>
    </row>
    <row r="12" spans="1:169" s="14" customFormat="1" x14ac:dyDescent="0.15">
      <c r="A12" s="8" t="s">
        <v>19</v>
      </c>
      <c r="B12" s="37">
        <f>+B29</f>
        <v>442.21035589889692</v>
      </c>
      <c r="C12" s="37">
        <f t="shared" ref="C12:BA12" si="7">+C29</f>
        <v>483.53360274875837</v>
      </c>
      <c r="D12" s="37">
        <f t="shared" si="7"/>
        <v>507.04363250422074</v>
      </c>
      <c r="E12" s="37">
        <f t="shared" si="7"/>
        <v>545.21679080676654</v>
      </c>
      <c r="F12" s="37">
        <f t="shared" si="7"/>
        <v>621.23289447560569</v>
      </c>
      <c r="G12" s="37">
        <f t="shared" si="7"/>
        <v>705.66904118741536</v>
      </c>
      <c r="H12" s="37">
        <f t="shared" si="7"/>
        <v>771.60952460991587</v>
      </c>
      <c r="I12" s="37">
        <f t="shared" si="7"/>
        <v>817.89048947104095</v>
      </c>
      <c r="J12" s="37">
        <f t="shared" si="7"/>
        <v>884.91828375763703</v>
      </c>
      <c r="K12" s="37">
        <f t="shared" si="7"/>
        <v>901.81792114781592</v>
      </c>
      <c r="L12" s="37">
        <f t="shared" si="7"/>
        <v>935.00603639051644</v>
      </c>
      <c r="M12" s="37">
        <f t="shared" si="7"/>
        <v>981.86868148045107</v>
      </c>
      <c r="N12" s="37">
        <f t="shared" si="7"/>
        <v>1036.0922460839852</v>
      </c>
      <c r="O12" s="37">
        <f t="shared" si="7"/>
        <v>1101.6273635837542</v>
      </c>
      <c r="P12" s="37">
        <f t="shared" si="7"/>
        <v>1152.3339109600051</v>
      </c>
      <c r="Q12" s="37">
        <f t="shared" si="7"/>
        <v>1163.9315947337893</v>
      </c>
      <c r="R12" s="37">
        <f t="shared" si="7"/>
        <v>1170.4616376926729</v>
      </c>
      <c r="S12" s="37">
        <f t="shared" si="7"/>
        <v>1181.5006913483085</v>
      </c>
      <c r="T12" s="37">
        <f t="shared" si="7"/>
        <v>1235.0381499408215</v>
      </c>
      <c r="U12" s="37">
        <f t="shared" si="7"/>
        <v>1319.7269033424584</v>
      </c>
      <c r="V12" s="37">
        <f t="shared" si="7"/>
        <v>1385.9093563999027</v>
      </c>
      <c r="W12" s="37">
        <f t="shared" si="7"/>
        <v>1446.408825361958</v>
      </c>
      <c r="X12" s="37">
        <f t="shared" si="7"/>
        <v>1529.0174258197587</v>
      </c>
      <c r="Y12" s="37">
        <f t="shared" si="7"/>
        <v>1638.7487644892524</v>
      </c>
      <c r="Z12" s="37">
        <f t="shared" si="7"/>
        <v>1729.5499611421403</v>
      </c>
      <c r="AA12" s="37">
        <f t="shared" si="7"/>
        <v>1800.9231535085514</v>
      </c>
      <c r="AB12" s="37">
        <f t="shared" si="7"/>
        <v>1883.9341656475513</v>
      </c>
      <c r="AC12" s="37">
        <f t="shared" si="7"/>
        <v>1969.6666821441149</v>
      </c>
      <c r="AD12" s="37">
        <f t="shared" si="7"/>
        <v>2073.0990568999368</v>
      </c>
      <c r="AE12" s="37">
        <f t="shared" si="7"/>
        <v>2187.6307505382733</v>
      </c>
      <c r="AF12" s="37">
        <f t="shared" si="7"/>
        <v>2287.4800946154442</v>
      </c>
      <c r="AG12" s="37">
        <f t="shared" si="7"/>
        <v>2392.9925015122217</v>
      </c>
      <c r="AH12" s="37">
        <f t="shared" si="7"/>
        <v>2464.2987149877404</v>
      </c>
      <c r="AI12" s="37">
        <f t="shared" si="7"/>
        <v>2461.1683104596564</v>
      </c>
      <c r="AJ12" s="37">
        <f t="shared" si="7"/>
        <v>2555.3230308929947</v>
      </c>
      <c r="AK12" s="37">
        <f t="shared" si="7"/>
        <v>2648.0745789820276</v>
      </c>
      <c r="AL12" s="37">
        <f t="shared" si="7"/>
        <v>2737.0348185384328</v>
      </c>
      <c r="AM12" s="37">
        <f t="shared" si="7"/>
        <v>2879.7647804119583</v>
      </c>
      <c r="AN12" s="37">
        <f t="shared" si="7"/>
        <v>3124.842480856641</v>
      </c>
      <c r="AO12" s="37">
        <f t="shared" si="7"/>
        <v>3426.0483316010063</v>
      </c>
      <c r="AP12" s="37">
        <f t="shared" si="7"/>
        <v>3705.5740721708057</v>
      </c>
      <c r="AQ12" s="37">
        <f t="shared" si="7"/>
        <v>3924.3323134644361</v>
      </c>
      <c r="AR12" s="37">
        <f t="shared" si="7"/>
        <v>4174.9737690847987</v>
      </c>
      <c r="AS12" s="37">
        <f t="shared" si="7"/>
        <v>4292.1064874587855</v>
      </c>
      <c r="AT12" s="37">
        <f t="shared" si="7"/>
        <v>4402.2359904321984</v>
      </c>
      <c r="AU12" s="37">
        <f t="shared" si="7"/>
        <v>4674.7236180505633</v>
      </c>
      <c r="AV12" s="37">
        <f t="shared" si="7"/>
        <v>4935.1333778895023</v>
      </c>
      <c r="AW12" s="37">
        <f t="shared" si="7"/>
        <v>5108.5788053342394</v>
      </c>
      <c r="AX12" s="37">
        <f t="shared" si="7"/>
        <v>5245.0054616832622</v>
      </c>
      <c r="AY12" s="37">
        <f t="shared" si="7"/>
        <v>5357.2424423156335</v>
      </c>
      <c r="AZ12" s="37">
        <f t="shared" si="7"/>
        <v>5447.4385659287536</v>
      </c>
      <c r="BA12" s="37">
        <f t="shared" si="7"/>
        <v>5579.6853159757602</v>
      </c>
    </row>
    <row r="13" spans="1:169" s="12" customFormat="1" x14ac:dyDescent="0.15">
      <c r="A13" s="11" t="s">
        <v>20</v>
      </c>
      <c r="B13" s="18">
        <f>+B30</f>
        <v>0.7079770132388884</v>
      </c>
      <c r="C13" s="18">
        <f t="shared" ref="C13:BA13" si="8">+C30</f>
        <v>0.70527172576865171</v>
      </c>
      <c r="D13" s="18">
        <f t="shared" si="8"/>
        <v>0.70646287767030025</v>
      </c>
      <c r="E13" s="18">
        <f t="shared" si="8"/>
        <v>0.71042423140634425</v>
      </c>
      <c r="F13" s="18">
        <f t="shared" si="8"/>
        <v>0.70988775788796454</v>
      </c>
      <c r="G13" s="18">
        <f t="shared" si="8"/>
        <v>0.70486828623695186</v>
      </c>
      <c r="H13" s="18">
        <f t="shared" si="8"/>
        <v>0.69457107950477204</v>
      </c>
      <c r="I13" s="18">
        <f t="shared" si="8"/>
        <v>0.69254033117264713</v>
      </c>
      <c r="J13" s="18">
        <f t="shared" si="8"/>
        <v>0.69132854104727837</v>
      </c>
      <c r="K13" s="18">
        <f t="shared" si="8"/>
        <v>0.67813777889355153</v>
      </c>
      <c r="L13" s="18">
        <f t="shared" si="8"/>
        <v>0.66086287817121581</v>
      </c>
      <c r="M13" s="18">
        <f t="shared" si="8"/>
        <v>0.66078630413608308</v>
      </c>
      <c r="N13" s="18">
        <f t="shared" si="8"/>
        <v>0.65177514991165164</v>
      </c>
      <c r="O13" s="18">
        <f t="shared" si="8"/>
        <v>0.64257972352880499</v>
      </c>
      <c r="P13" s="18">
        <f t="shared" si="8"/>
        <v>0.63772026972588636</v>
      </c>
      <c r="Q13" s="18">
        <f t="shared" si="8"/>
        <v>0.62580645268936819</v>
      </c>
      <c r="R13" s="18">
        <f t="shared" si="8"/>
        <v>0.61442351238694159</v>
      </c>
      <c r="S13" s="18">
        <f t="shared" si="8"/>
        <v>0.59989155477572786</v>
      </c>
      <c r="T13" s="18">
        <f t="shared" si="8"/>
        <v>0.59178392267730173</v>
      </c>
      <c r="U13" s="18">
        <f t="shared" si="8"/>
        <v>0.59100253536065361</v>
      </c>
      <c r="V13" s="18">
        <f t="shared" si="8"/>
        <v>0.58489920141245977</v>
      </c>
      <c r="W13" s="18">
        <f t="shared" si="8"/>
        <v>0.57836943003416175</v>
      </c>
      <c r="X13" s="18">
        <f t="shared" si="8"/>
        <v>0.57501772239351412</v>
      </c>
      <c r="Y13" s="18">
        <f t="shared" si="8"/>
        <v>0.57275881442940368</v>
      </c>
      <c r="Z13" s="18">
        <f t="shared" si="8"/>
        <v>0.57242131205783053</v>
      </c>
      <c r="AA13" s="18">
        <f t="shared" si="8"/>
        <v>0.57009026555294839</v>
      </c>
      <c r="AB13" s="18">
        <f t="shared" si="8"/>
        <v>0.57053230595536897</v>
      </c>
      <c r="AC13" s="18">
        <f t="shared" si="8"/>
        <v>0.57271401877905348</v>
      </c>
      <c r="AD13" s="18">
        <f t="shared" si="8"/>
        <v>0.57774979534301563</v>
      </c>
      <c r="AE13" s="18">
        <f t="shared" si="8"/>
        <v>0.58027835372446357</v>
      </c>
      <c r="AF13" s="18">
        <f t="shared" si="8"/>
        <v>0.58288205748940647</v>
      </c>
      <c r="AG13" s="18">
        <f t="shared" si="8"/>
        <v>0.58565406357673011</v>
      </c>
      <c r="AH13" s="18">
        <f t="shared" si="8"/>
        <v>0.58560160493260849</v>
      </c>
      <c r="AI13" s="18">
        <f t="shared" si="8"/>
        <v>0.58328522110765313</v>
      </c>
      <c r="AJ13" s="18">
        <f t="shared" si="8"/>
        <v>0.58107944965885105</v>
      </c>
      <c r="AK13" s="18">
        <f t="shared" si="8"/>
        <v>0.57891236442859639</v>
      </c>
      <c r="AL13" s="18">
        <f t="shared" si="8"/>
        <v>0.56823842045826267</v>
      </c>
      <c r="AM13" s="18">
        <f t="shared" si="8"/>
        <v>0.56104783391939173</v>
      </c>
      <c r="AN13" s="18">
        <f t="shared" si="8"/>
        <v>0.54675806765976076</v>
      </c>
      <c r="AO13" s="18">
        <f t="shared" si="8"/>
        <v>0.53120568755273223</v>
      </c>
      <c r="AP13" s="18">
        <f t="shared" si="8"/>
        <v>0.517746292039584</v>
      </c>
      <c r="AQ13" s="18">
        <f t="shared" si="8"/>
        <v>0.50390695910264949</v>
      </c>
      <c r="AR13" s="18">
        <f t="shared" si="8"/>
        <v>0.49138923057303452</v>
      </c>
      <c r="AS13" s="18">
        <f t="shared" si="8"/>
        <v>0.48050300459970396</v>
      </c>
      <c r="AT13" s="18">
        <f t="shared" si="8"/>
        <v>0.46473307197987918</v>
      </c>
      <c r="AU13" s="18">
        <f t="shared" si="8"/>
        <v>0.45963946222357094</v>
      </c>
      <c r="AV13" s="18">
        <f t="shared" si="8"/>
        <v>0.44449529497820295</v>
      </c>
      <c r="AW13" s="18">
        <f t="shared" si="8"/>
        <v>0.43390175038326922</v>
      </c>
      <c r="AX13" s="18">
        <f t="shared" si="8"/>
        <v>0.43062292522339118</v>
      </c>
      <c r="AY13" s="18">
        <f t="shared" si="8"/>
        <v>0.42325310940574473</v>
      </c>
      <c r="AZ13" s="18">
        <f t="shared" si="8"/>
        <v>0.42010903270214911</v>
      </c>
      <c r="BA13" s="18">
        <f t="shared" si="8"/>
        <v>0.41646460308588618</v>
      </c>
    </row>
    <row r="14" spans="1:169" s="16" customFormat="1" x14ac:dyDescent="0.15">
      <c r="A14" s="13" t="s">
        <v>21</v>
      </c>
      <c r="B14" s="23">
        <f>+B31</f>
        <v>3730.7481455004072</v>
      </c>
      <c r="C14" s="23">
        <f t="shared" ref="C14:BA14" si="9">+C31</f>
        <v>3933.4723101025038</v>
      </c>
      <c r="D14" s="23">
        <f t="shared" si="9"/>
        <v>4081.0249355461001</v>
      </c>
      <c r="E14" s="23">
        <f t="shared" si="9"/>
        <v>4327.7294308004039</v>
      </c>
      <c r="F14" s="23">
        <f t="shared" si="9"/>
        <v>4625.1995966949298</v>
      </c>
      <c r="G14" s="23">
        <f t="shared" si="9"/>
        <v>4911.6642525896914</v>
      </c>
      <c r="H14" s="23">
        <f t="shared" si="9"/>
        <v>5113.6146737662075</v>
      </c>
      <c r="I14" s="23">
        <f t="shared" si="9"/>
        <v>5385.4863076645051</v>
      </c>
      <c r="J14" s="23">
        <f t="shared" si="9"/>
        <v>5691.9239790307629</v>
      </c>
      <c r="K14" s="23">
        <f t="shared" si="9"/>
        <v>5717.1385502589128</v>
      </c>
      <c r="L14" s="23">
        <f t="shared" si="9"/>
        <v>5741.5195332434096</v>
      </c>
      <c r="M14" s="23">
        <f t="shared" si="9"/>
        <v>6051.674771736215</v>
      </c>
      <c r="N14" s="23">
        <f t="shared" si="9"/>
        <v>6262.8947679010425</v>
      </c>
      <c r="O14" s="23">
        <f t="shared" si="9"/>
        <v>6458.1025204330217</v>
      </c>
      <c r="P14" s="23">
        <f t="shared" si="9"/>
        <v>6685.4831264132317</v>
      </c>
      <c r="Q14" s="23">
        <f t="shared" si="9"/>
        <v>6642.2989719324114</v>
      </c>
      <c r="R14" s="23">
        <f t="shared" si="9"/>
        <v>6605.8389429406952</v>
      </c>
      <c r="S14" s="23">
        <f t="shared" si="9"/>
        <v>6573.6280237936062</v>
      </c>
      <c r="T14" s="23">
        <f t="shared" si="9"/>
        <v>6674.5090497347073</v>
      </c>
      <c r="U14" s="23">
        <f t="shared" si="9"/>
        <v>6992.1048426405423</v>
      </c>
      <c r="V14" s="23">
        <f t="shared" si="9"/>
        <v>7181.8174750807038</v>
      </c>
      <c r="W14" s="23">
        <f t="shared" si="9"/>
        <v>7338.2655872359119</v>
      </c>
      <c r="X14" s="23">
        <f t="shared" si="9"/>
        <v>7596.8842082144438</v>
      </c>
      <c r="Y14" s="23">
        <f t="shared" si="9"/>
        <v>7884.0137664783351</v>
      </c>
      <c r="Z14" s="23">
        <f t="shared" si="9"/>
        <v>8054.0478301091825</v>
      </c>
      <c r="AA14" s="23">
        <f t="shared" si="9"/>
        <v>8141.8485934127802</v>
      </c>
      <c r="AB14" s="23">
        <f t="shared" si="9"/>
        <v>8202.9467119817637</v>
      </c>
      <c r="AC14" s="23">
        <f t="shared" si="9"/>
        <v>8262.9051229830256</v>
      </c>
      <c r="AD14" s="23">
        <f t="shared" si="9"/>
        <v>8311.3932121933722</v>
      </c>
      <c r="AE14" s="23">
        <f t="shared" si="9"/>
        <v>8421.7285451664138</v>
      </c>
      <c r="AF14" s="23">
        <f t="shared" si="9"/>
        <v>8590.5259830951854</v>
      </c>
      <c r="AG14" s="23">
        <f t="shared" si="9"/>
        <v>8841.6602563696379</v>
      </c>
      <c r="AH14" s="23">
        <f t="shared" si="9"/>
        <v>8936.8814759167999</v>
      </c>
      <c r="AI14" s="23">
        <f t="shared" si="9"/>
        <v>9002.1717383263167</v>
      </c>
      <c r="AJ14" s="23">
        <f t="shared" si="9"/>
        <v>9164.4385028482084</v>
      </c>
      <c r="AK14" s="23">
        <f t="shared" si="9"/>
        <v>9390.4514063341649</v>
      </c>
      <c r="AL14" s="23">
        <f t="shared" si="9"/>
        <v>9503.6380403371004</v>
      </c>
      <c r="AM14" s="23">
        <f t="shared" si="9"/>
        <v>9716.5600205400988</v>
      </c>
      <c r="AN14" s="23">
        <f t="shared" si="9"/>
        <v>10077.285885016488</v>
      </c>
      <c r="AO14" s="23">
        <f t="shared" si="9"/>
        <v>10566.576266357581</v>
      </c>
      <c r="AP14" s="23">
        <f t="shared" si="9"/>
        <v>10938.957804187621</v>
      </c>
      <c r="AQ14" s="23">
        <f t="shared" si="9"/>
        <v>11266.703271090328</v>
      </c>
      <c r="AR14" s="23">
        <f t="shared" si="9"/>
        <v>11626.593565820056</v>
      </c>
      <c r="AS14" s="23">
        <f t="shared" si="9"/>
        <v>11783.823067922025</v>
      </c>
      <c r="AT14" s="23">
        <f t="shared" si="9"/>
        <v>11601.497769775067</v>
      </c>
      <c r="AU14" s="23">
        <f t="shared" si="9"/>
        <v>12169.982269990422</v>
      </c>
      <c r="AV14" s="23">
        <f t="shared" si="9"/>
        <v>12455.292701415327</v>
      </c>
      <c r="AW14" s="23">
        <f t="shared" si="9"/>
        <v>12633.83547921133</v>
      </c>
      <c r="AX14" s="23">
        <f t="shared" si="9"/>
        <v>12866.009406841918</v>
      </c>
      <c r="AY14" s="23">
        <f t="shared" si="9"/>
        <v>12988.845472999808</v>
      </c>
      <c r="AZ14" s="23">
        <f t="shared" si="9"/>
        <v>13104.998912797642</v>
      </c>
      <c r="BA14" s="23">
        <f t="shared" si="9"/>
        <v>13276.306591558588</v>
      </c>
      <c r="BB14" s="12">
        <f>+(BA14/B14)^(1/51)-1</f>
        <v>2.5201984218619078E-2</v>
      </c>
      <c r="BC14" s="16" t="s">
        <v>22</v>
      </c>
    </row>
    <row r="15" spans="1:169" x14ac:dyDescent="0.15">
      <c r="A15" s="4" t="s">
        <v>38</v>
      </c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T15" s="17"/>
    </row>
    <row r="16" spans="1:169" x14ac:dyDescent="0.15">
      <c r="A16" s="4" t="s">
        <v>40</v>
      </c>
    </row>
    <row r="17" spans="1:55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R17" s="24"/>
      <c r="AS17" s="24"/>
      <c r="AT17" s="24"/>
    </row>
    <row r="18" spans="1:55" x14ac:dyDescent="0.15">
      <c r="AK18" s="15"/>
      <c r="AL18" s="15"/>
      <c r="AM18" s="15"/>
    </row>
    <row r="19" spans="1:55" x14ac:dyDescent="0.15">
      <c r="B19" s="39">
        <f>SUM(B5:B12)</f>
        <v>3730.7481455018656</v>
      </c>
      <c r="C19" s="39">
        <f t="shared" ref="C19:AZ19" si="10">SUM(C5:C12)</f>
        <v>3933.4723101039594</v>
      </c>
      <c r="D19" s="39">
        <f t="shared" si="10"/>
        <v>4081.0249355475571</v>
      </c>
      <c r="E19" s="39">
        <f t="shared" si="10"/>
        <v>4327.72943080185</v>
      </c>
      <c r="F19" s="39">
        <f t="shared" si="10"/>
        <v>4625.1995966965733</v>
      </c>
      <c r="G19" s="39">
        <f t="shared" si="10"/>
        <v>4911.664252591534</v>
      </c>
      <c r="H19" s="39">
        <f t="shared" si="10"/>
        <v>5113.6146737682739</v>
      </c>
      <c r="I19" s="39">
        <f t="shared" si="10"/>
        <v>5385.4863076673391</v>
      </c>
      <c r="J19" s="39">
        <f t="shared" si="10"/>
        <v>5691.9239790341016</v>
      </c>
      <c r="K19" s="39">
        <f t="shared" si="10"/>
        <v>5717.1385502624453</v>
      </c>
      <c r="L19" s="39">
        <f t="shared" si="10"/>
        <v>5741.5195332476533</v>
      </c>
      <c r="M19" s="39">
        <f t="shared" si="10"/>
        <v>6051.6747726007216</v>
      </c>
      <c r="N19" s="39">
        <f t="shared" si="10"/>
        <v>6262.8947163162102</v>
      </c>
      <c r="O19" s="39">
        <f t="shared" si="10"/>
        <v>6458.1025436534946</v>
      </c>
      <c r="P19" s="39">
        <f t="shared" si="10"/>
        <v>6685.4832467945689</v>
      </c>
      <c r="Q19" s="39">
        <f t="shared" si="10"/>
        <v>6642.298752675134</v>
      </c>
      <c r="R19" s="39">
        <f t="shared" si="10"/>
        <v>6605.839358249048</v>
      </c>
      <c r="S19" s="39">
        <f t="shared" si="10"/>
        <v>6573.6276764184104</v>
      </c>
      <c r="T19" s="39">
        <f t="shared" si="10"/>
        <v>6674.5087763065621</v>
      </c>
      <c r="U19" s="39">
        <f t="shared" si="10"/>
        <v>6992.1052871831998</v>
      </c>
      <c r="V19" s="39">
        <f t="shared" si="10"/>
        <v>7181.8174982989131</v>
      </c>
      <c r="W19" s="39">
        <f t="shared" si="10"/>
        <v>7338.2654694399789</v>
      </c>
      <c r="X19" s="39">
        <f t="shared" si="10"/>
        <v>7596.8841205134086</v>
      </c>
      <c r="Y19" s="39">
        <f t="shared" si="10"/>
        <v>7884.0132221981812</v>
      </c>
      <c r="Z19" s="39">
        <f t="shared" si="10"/>
        <v>8054.0475583999178</v>
      </c>
      <c r="AA19" s="39">
        <f t="shared" si="10"/>
        <v>8141.848569339445</v>
      </c>
      <c r="AB19" s="39">
        <f t="shared" si="10"/>
        <v>8202.9458186052507</v>
      </c>
      <c r="AC19" s="39">
        <f t="shared" si="10"/>
        <v>8262.9043284890031</v>
      </c>
      <c r="AD19" s="39">
        <f t="shared" si="10"/>
        <v>8311.3923566502162</v>
      </c>
      <c r="AE19" s="39">
        <f t="shared" si="10"/>
        <v>8421.7283011273776</v>
      </c>
      <c r="AF19" s="39">
        <f t="shared" si="10"/>
        <v>8590.5249125910086</v>
      </c>
      <c r="AG19" s="39">
        <f t="shared" si="10"/>
        <v>8841.6596682390009</v>
      </c>
      <c r="AH19" s="39">
        <f t="shared" si="10"/>
        <v>8936.8801134152727</v>
      </c>
      <c r="AI19" s="39">
        <f t="shared" si="10"/>
        <v>9002.1699145984894</v>
      </c>
      <c r="AJ19" s="39">
        <f t="shared" si="10"/>
        <v>9164.4362078545382</v>
      </c>
      <c r="AK19" s="39">
        <f t="shared" si="10"/>
        <v>9390.8355407608506</v>
      </c>
      <c r="AL19" s="39">
        <f t="shared" si="10"/>
        <v>9504.0374168685048</v>
      </c>
      <c r="AM19" s="39">
        <f t="shared" si="10"/>
        <v>9717.4504847711632</v>
      </c>
      <c r="AN19" s="39">
        <f t="shared" si="10"/>
        <v>10078.966872170387</v>
      </c>
      <c r="AO19" s="39">
        <f t="shared" si="10"/>
        <v>10569.751193480655</v>
      </c>
      <c r="AP19" s="39">
        <f t="shared" si="10"/>
        <v>10942.104549399337</v>
      </c>
      <c r="AQ19" s="39">
        <f t="shared" si="10"/>
        <v>11266.461956926352</v>
      </c>
      <c r="AR19" s="39">
        <f t="shared" si="10"/>
        <v>11625.83639336938</v>
      </c>
      <c r="AS19" s="39">
        <f t="shared" si="10"/>
        <v>11784.798033336783</v>
      </c>
      <c r="AT19" s="39">
        <f t="shared" si="10"/>
        <v>11604.885581160088</v>
      </c>
      <c r="AU19" s="39">
        <f t="shared" si="10"/>
        <v>12177.849746622207</v>
      </c>
      <c r="AV19" s="39">
        <f t="shared" si="10"/>
        <v>12460.286282395808</v>
      </c>
      <c r="AW19" s="39">
        <f t="shared" si="10"/>
        <v>12637.333851004551</v>
      </c>
      <c r="AX19" s="39">
        <f t="shared" si="10"/>
        <v>12875.154280702942</v>
      </c>
      <c r="AY19" s="39">
        <f t="shared" si="10"/>
        <v>12998.05654266182</v>
      </c>
      <c r="AZ19" s="39">
        <f t="shared" si="10"/>
        <v>13115.105485564678</v>
      </c>
      <c r="BA19" s="39">
        <f t="shared" ref="BA19" si="11">SUM(BA5:BA12)</f>
        <v>13265.88272604663</v>
      </c>
    </row>
    <row r="22" spans="1:55" x14ac:dyDescent="0.15">
      <c r="A22" s="25" t="s">
        <v>24</v>
      </c>
      <c r="B22" s="26">
        <v>1427.2637100545792</v>
      </c>
      <c r="C22" s="26">
        <v>1508.9766583557259</v>
      </c>
      <c r="D22" s="26">
        <v>1562.3656399277104</v>
      </c>
      <c r="E22" s="26">
        <v>1659.1025631128784</v>
      </c>
      <c r="F22" s="26">
        <v>1750.4467036813685</v>
      </c>
      <c r="G22" s="26">
        <v>1816.6367167951134</v>
      </c>
      <c r="H22" s="26">
        <v>1854.8391069228508</v>
      </c>
      <c r="I22" s="26">
        <v>1952.0698970077419</v>
      </c>
      <c r="J22" s="26">
        <v>2034.7233214356293</v>
      </c>
      <c r="K22" s="26">
        <v>1998.8265184403906</v>
      </c>
      <c r="L22" s="26">
        <v>1953.0442762847867</v>
      </c>
      <c r="M22" s="26">
        <v>2058.5838721317273</v>
      </c>
      <c r="N22" s="26">
        <v>2116.041575522539</v>
      </c>
      <c r="O22" s="26">
        <v>2125.8468021526492</v>
      </c>
      <c r="P22" s="26">
        <v>2160.8642166577451</v>
      </c>
      <c r="Q22" s="26">
        <v>2106.1235962741816</v>
      </c>
      <c r="R22" s="26">
        <v>2055.7500590703726</v>
      </c>
      <c r="S22" s="26">
        <v>1985.9708589089375</v>
      </c>
      <c r="T22" s="26">
        <v>1972.0779192963564</v>
      </c>
      <c r="U22" s="26">
        <v>2080.1477414762112</v>
      </c>
      <c r="V22" s="26">
        <v>2085.5683554583534</v>
      </c>
      <c r="W22" s="26">
        <v>2088.5786501465609</v>
      </c>
      <c r="X22" s="26">
        <v>2160.3965513369667</v>
      </c>
      <c r="Y22" s="26">
        <v>2255.4644296023421</v>
      </c>
      <c r="Z22" s="26">
        <v>2317.3003849661227</v>
      </c>
      <c r="AA22" s="26">
        <v>2323.5205774687233</v>
      </c>
      <c r="AB22" s="26">
        <v>2325.7237753563641</v>
      </c>
      <c r="AC22" s="26">
        <v>2365.6510553480766</v>
      </c>
      <c r="AD22" s="26">
        <v>2414.5119292827962</v>
      </c>
      <c r="AE22" s="26">
        <v>2469.6378647807542</v>
      </c>
      <c r="AF22" s="26">
        <v>2517.5047565305917</v>
      </c>
      <c r="AG22" s="26">
        <v>2603.2250962534099</v>
      </c>
      <c r="AH22" s="26">
        <v>2626.5444373031978</v>
      </c>
      <c r="AI22" s="26">
        <v>2641.5456901518469</v>
      </c>
      <c r="AJ22" s="26">
        <v>2687.8971852168688</v>
      </c>
      <c r="AK22" s="26">
        <v>2755.3340740016884</v>
      </c>
      <c r="AL22" s="26">
        <v>2695.042282178867</v>
      </c>
      <c r="AM22" s="26">
        <v>2742.0946757982224</v>
      </c>
      <c r="AN22" s="26">
        <v>2759.8528896228199</v>
      </c>
      <c r="AO22" s="26">
        <v>2817.3129695091998</v>
      </c>
      <c r="AP22" s="26">
        <v>2838.9785157669521</v>
      </c>
      <c r="AQ22" s="26">
        <v>2824.0765481175058</v>
      </c>
      <c r="AR22" s="26">
        <v>2866.4683221051205</v>
      </c>
      <c r="AS22" s="26">
        <v>2819.2048544225008</v>
      </c>
      <c r="AT22" s="26">
        <v>2689.6930795904045</v>
      </c>
      <c r="AU22" s="26">
        <v>2777.7941906942306</v>
      </c>
      <c r="AV22" s="26">
        <v>2778.633747642144</v>
      </c>
      <c r="AW22" s="26">
        <v>2724.3133013442875</v>
      </c>
      <c r="AX22" s="26">
        <v>2795.8780913368382</v>
      </c>
      <c r="AY22" s="26">
        <v>2821.2109173433487</v>
      </c>
      <c r="AZ22" s="26">
        <v>2792.4485007562475</v>
      </c>
      <c r="BA22" s="26">
        <v>2788.9184772230428</v>
      </c>
      <c r="BB22" s="27"/>
    </row>
    <row r="23" spans="1:55" x14ac:dyDescent="0.15">
      <c r="A23" s="25" t="s">
        <v>25</v>
      </c>
      <c r="B23" s="26">
        <v>108.84128765847682</v>
      </c>
      <c r="C23" s="26">
        <v>115.73916810295798</v>
      </c>
      <c r="D23" s="26">
        <v>120.42251138393594</v>
      </c>
      <c r="E23" s="26">
        <v>127.6988690110225</v>
      </c>
      <c r="F23" s="26">
        <v>134.18310517819117</v>
      </c>
      <c r="G23" s="26">
        <v>141.9033982922798</v>
      </c>
      <c r="H23" s="26">
        <v>156.84277652960833</v>
      </c>
      <c r="I23" s="26">
        <v>168.97771131056695</v>
      </c>
      <c r="J23" s="26">
        <v>185.20872629279137</v>
      </c>
      <c r="K23" s="26">
        <v>193.51866316279666</v>
      </c>
      <c r="L23" s="26">
        <v>196.09462762158623</v>
      </c>
      <c r="M23" s="26">
        <v>209.14983932189193</v>
      </c>
      <c r="N23" s="26">
        <v>221.11715866383375</v>
      </c>
      <c r="O23" s="26">
        <v>234.13254403068319</v>
      </c>
      <c r="P23" s="26">
        <v>249.88068868321875</v>
      </c>
      <c r="Q23" s="26">
        <v>263.59000591791857</v>
      </c>
      <c r="R23" s="26">
        <v>263.02578967504269</v>
      </c>
      <c r="S23" s="26">
        <v>264.78765873479051</v>
      </c>
      <c r="T23" s="26">
        <v>266.92395796329856</v>
      </c>
      <c r="U23" s="26">
        <v>277.2571159532925</v>
      </c>
      <c r="V23" s="26">
        <v>283.62353287920564</v>
      </c>
      <c r="W23" s="26">
        <v>304.25212860795023</v>
      </c>
      <c r="X23" s="26">
        <v>315.91116994232027</v>
      </c>
      <c r="Y23" s="26">
        <v>324.58276382708806</v>
      </c>
      <c r="Z23" s="26">
        <v>331.37729074187689</v>
      </c>
      <c r="AA23" s="26">
        <v>331.4625635214777</v>
      </c>
      <c r="AB23" s="26">
        <v>340.82362326432752</v>
      </c>
      <c r="AC23" s="26">
        <v>355.87653869756377</v>
      </c>
      <c r="AD23" s="26">
        <v>368.47825963615526</v>
      </c>
      <c r="AE23" s="26">
        <v>390.5299461538329</v>
      </c>
      <c r="AF23" s="26">
        <v>407.39380383382922</v>
      </c>
      <c r="AG23" s="26">
        <v>423.65524613661387</v>
      </c>
      <c r="AH23" s="26">
        <v>448.08400478022452</v>
      </c>
      <c r="AI23" s="26">
        <v>463.76820318798423</v>
      </c>
      <c r="AJ23" s="26">
        <v>465.97151575739974</v>
      </c>
      <c r="AK23" s="26">
        <v>476.30934981803591</v>
      </c>
      <c r="AL23" s="26">
        <v>479.45603664400613</v>
      </c>
      <c r="AM23" s="26">
        <v>486.09569239532749</v>
      </c>
      <c r="AN23" s="26">
        <v>492.94245289684523</v>
      </c>
      <c r="AO23" s="26">
        <v>518.58341829570634</v>
      </c>
      <c r="AP23" s="26">
        <v>537.16793667820525</v>
      </c>
      <c r="AQ23" s="26">
        <v>567.84904081125728</v>
      </c>
      <c r="AR23" s="26">
        <v>593.90647045336027</v>
      </c>
      <c r="AS23" s="26">
        <v>613.22747316415894</v>
      </c>
      <c r="AT23" s="26">
        <v>606.00420560395264</v>
      </c>
      <c r="AU23" s="26">
        <v>641.69898406988739</v>
      </c>
      <c r="AV23" s="26">
        <v>665.35290540256074</v>
      </c>
      <c r="AW23" s="26">
        <v>680.94514098815591</v>
      </c>
      <c r="AX23" s="26">
        <v>696.73072875761693</v>
      </c>
      <c r="AY23" s="26">
        <v>704.13524837030786</v>
      </c>
      <c r="AZ23" s="26">
        <v>710.39988704494385</v>
      </c>
      <c r="BA23" s="26">
        <v>705.3395819397864</v>
      </c>
      <c r="BB23" s="27"/>
    </row>
    <row r="24" spans="1:55" x14ac:dyDescent="0.15">
      <c r="A24" s="25" t="s">
        <v>26</v>
      </c>
      <c r="B24" s="26">
        <f>+B35</f>
        <v>1053.8020317324226</v>
      </c>
      <c r="C24" s="26">
        <f t="shared" ref="C24:BA24" si="12">+C35</f>
        <v>1084.7972759992072</v>
      </c>
      <c r="D24" s="26">
        <f t="shared" si="12"/>
        <v>1115.9177080154636</v>
      </c>
      <c r="E24" s="26">
        <f t="shared" si="12"/>
        <v>1190.0799701929759</v>
      </c>
      <c r="F24" s="26">
        <f t="shared" si="12"/>
        <v>1278.4570594265278</v>
      </c>
      <c r="G24" s="26">
        <f t="shared" si="12"/>
        <v>1361.0401273522048</v>
      </c>
      <c r="H24" s="26">
        <f t="shared" si="12"/>
        <v>1397.3328290283025</v>
      </c>
      <c r="I24" s="26">
        <f t="shared" si="12"/>
        <v>1462.9184507549289</v>
      </c>
      <c r="J24" s="26">
        <f t="shared" si="12"/>
        <v>1547.5359533107203</v>
      </c>
      <c r="K24" s="26">
        <f t="shared" si="12"/>
        <v>1525.9048558455565</v>
      </c>
      <c r="L24" s="26">
        <f t="shared" si="12"/>
        <v>1509.4568441724045</v>
      </c>
      <c r="M24" s="26">
        <f t="shared" si="12"/>
        <v>1596.5212471983377</v>
      </c>
      <c r="N24" s="26">
        <f t="shared" si="12"/>
        <v>1621.9891300454783</v>
      </c>
      <c r="O24" s="26">
        <f t="shared" si="12"/>
        <v>1673.4735318961132</v>
      </c>
      <c r="P24" s="26">
        <f t="shared" si="12"/>
        <v>1735.0367529566995</v>
      </c>
      <c r="Q24" s="26">
        <f t="shared" si="12"/>
        <v>1692.991262947196</v>
      </c>
      <c r="R24" s="26">
        <f t="shared" si="12"/>
        <v>1648.5824736279001</v>
      </c>
      <c r="S24" s="26">
        <f t="shared" si="12"/>
        <v>1617.5222586542056</v>
      </c>
      <c r="T24" s="26">
        <f t="shared" si="12"/>
        <v>1633.3538204607148</v>
      </c>
      <c r="U24" s="26">
        <f t="shared" si="12"/>
        <v>1674.0160416574322</v>
      </c>
      <c r="V24" s="26">
        <f t="shared" si="12"/>
        <v>1766.4024935407886</v>
      </c>
      <c r="W24" s="26">
        <f t="shared" si="12"/>
        <v>1797.8805214333206</v>
      </c>
      <c r="X24" s="26">
        <f t="shared" si="12"/>
        <v>1835.6720152636124</v>
      </c>
      <c r="Y24" s="26">
        <f t="shared" si="12"/>
        <v>1855.4017711977592</v>
      </c>
      <c r="Z24" s="26">
        <f t="shared" si="12"/>
        <v>1860.1785788652576</v>
      </c>
      <c r="AA24" s="26">
        <f t="shared" si="12"/>
        <v>1834.0009685969476</v>
      </c>
      <c r="AB24" s="26">
        <f t="shared" si="12"/>
        <v>1826.2797733095545</v>
      </c>
      <c r="AC24" s="26">
        <f t="shared" si="12"/>
        <v>1796.0009822088457</v>
      </c>
      <c r="AD24" s="26">
        <f t="shared" si="12"/>
        <v>1787.3560259921371</v>
      </c>
      <c r="AE24" s="26">
        <f t="shared" si="12"/>
        <v>1773.8154900058782</v>
      </c>
      <c r="AF24" s="26">
        <f t="shared" si="12"/>
        <v>1818.1065252891608</v>
      </c>
      <c r="AG24" s="26">
        <f t="shared" si="12"/>
        <v>1881.2336938646038</v>
      </c>
      <c r="AH24" s="26">
        <f t="shared" si="12"/>
        <v>1879.800702030715</v>
      </c>
      <c r="AI24" s="26">
        <f t="shared" si="12"/>
        <v>1900.7577040200849</v>
      </c>
      <c r="AJ24" s="26">
        <f t="shared" si="12"/>
        <v>1891.2823231339935</v>
      </c>
      <c r="AK24" s="26">
        <f t="shared" si="12"/>
        <v>1914.4351769757911</v>
      </c>
      <c r="AL24" s="26">
        <f t="shared" si="12"/>
        <v>1941.2363424306977</v>
      </c>
      <c r="AM24" s="26">
        <f t="shared" si="12"/>
        <v>1936.9306534093564</v>
      </c>
      <c r="AN24" s="26">
        <f t="shared" si="12"/>
        <v>1973.7194196811688</v>
      </c>
      <c r="AO24" s="26">
        <f t="shared" si="12"/>
        <v>2006.7996827308543</v>
      </c>
      <c r="AP24" s="26">
        <f t="shared" si="12"/>
        <v>2020.295385398271</v>
      </c>
      <c r="AQ24" s="26">
        <f t="shared" si="12"/>
        <v>2039.8933615587564</v>
      </c>
      <c r="AR24" s="26">
        <f t="shared" si="12"/>
        <v>2025.9315269114159</v>
      </c>
      <c r="AS24" s="26">
        <f t="shared" si="12"/>
        <v>2022.2480866991355</v>
      </c>
      <c r="AT24" s="26">
        <f t="shared" si="12"/>
        <v>1914.9175578607189</v>
      </c>
      <c r="AU24" s="26">
        <f t="shared" si="12"/>
        <v>1987.7168697567904</v>
      </c>
      <c r="AV24" s="26">
        <f t="shared" si="12"/>
        <v>1930.950992284565</v>
      </c>
      <c r="AW24" s="26">
        <f t="shared" si="12"/>
        <v>1923.7938872395657</v>
      </c>
      <c r="AX24" s="26">
        <f t="shared" si="12"/>
        <v>1910.7654177026707</v>
      </c>
      <c r="AY24" s="26">
        <f t="shared" si="12"/>
        <v>1852.6216033807439</v>
      </c>
      <c r="AZ24" s="26">
        <f t="shared" si="12"/>
        <v>1896.2303642921415</v>
      </c>
      <c r="BA24" s="26">
        <f t="shared" si="12"/>
        <v>1916.7646015516889</v>
      </c>
      <c r="BB24" s="25"/>
    </row>
    <row r="25" spans="1:55" x14ac:dyDescent="0.15">
      <c r="A25" s="25" t="s">
        <v>23</v>
      </c>
      <c r="B25" s="26">
        <f>+B37</f>
        <v>590.11065089884494</v>
      </c>
      <c r="C25" s="26">
        <f t="shared" ref="C25:BA25" si="13">+C37</f>
        <v>627.47904156173547</v>
      </c>
      <c r="D25" s="26">
        <f t="shared" si="13"/>
        <v>659.44487675590005</v>
      </c>
      <c r="E25" s="26">
        <f t="shared" si="13"/>
        <v>683.77033938824627</v>
      </c>
      <c r="F25" s="26">
        <f t="shared" si="13"/>
        <v>714.71851926772194</v>
      </c>
      <c r="G25" s="26">
        <f t="shared" si="13"/>
        <v>750.1535717448877</v>
      </c>
      <c r="H25" s="26">
        <f t="shared" si="13"/>
        <v>787.02687079531961</v>
      </c>
      <c r="I25" s="26">
        <f t="shared" si="13"/>
        <v>827.06410076666577</v>
      </c>
      <c r="J25" s="26">
        <f t="shared" si="13"/>
        <v>869.43099091776537</v>
      </c>
      <c r="K25" s="26">
        <f t="shared" si="13"/>
        <v>917.22306040419005</v>
      </c>
      <c r="L25" s="26">
        <f t="shared" si="13"/>
        <v>962.25770569992471</v>
      </c>
      <c r="M25" s="26">
        <f t="shared" si="13"/>
        <v>999.6413471738482</v>
      </c>
      <c r="N25" s="26">
        <f t="shared" si="13"/>
        <v>1043.5396305694876</v>
      </c>
      <c r="O25" s="26">
        <f t="shared" si="13"/>
        <v>1085.7510795244805</v>
      </c>
      <c r="P25" s="26">
        <f t="shared" si="13"/>
        <v>1118.7362937323066</v>
      </c>
      <c r="Q25" s="26">
        <f t="shared" si="13"/>
        <v>1141.4990352529639</v>
      </c>
      <c r="R25" s="26">
        <f t="shared" si="13"/>
        <v>1165.9586079277096</v>
      </c>
      <c r="S25" s="26">
        <f t="shared" si="13"/>
        <v>1195.6946251013167</v>
      </c>
      <c r="T25" s="26">
        <f t="shared" si="13"/>
        <v>1220.9538558457416</v>
      </c>
      <c r="U25" s="26">
        <f t="shared" si="13"/>
        <v>1266.6536648909164</v>
      </c>
      <c r="V25" s="26">
        <f t="shared" si="13"/>
        <v>819.44628255224973</v>
      </c>
      <c r="W25" s="26">
        <f t="shared" si="13"/>
        <v>833.88825099344717</v>
      </c>
      <c r="X25" s="26">
        <f t="shared" si="13"/>
        <v>861.51163952041952</v>
      </c>
      <c r="Y25" s="26">
        <f t="shared" si="13"/>
        <v>877.10479191046568</v>
      </c>
      <c r="Z25" s="26">
        <f t="shared" si="13"/>
        <v>880.47340047077967</v>
      </c>
      <c r="AA25" s="26">
        <f t="shared" si="13"/>
        <v>865.42248608734576</v>
      </c>
      <c r="AB25" s="26">
        <f t="shared" si="13"/>
        <v>853.98948138790615</v>
      </c>
      <c r="AC25" s="26">
        <f t="shared" si="13"/>
        <v>822.44488313381021</v>
      </c>
      <c r="AD25" s="26">
        <f t="shared" si="13"/>
        <v>767.80860387210407</v>
      </c>
      <c r="AE25" s="26">
        <f t="shared" si="13"/>
        <v>700.02185332884017</v>
      </c>
      <c r="AF25" s="26">
        <f t="shared" si="13"/>
        <v>662.40166846731699</v>
      </c>
      <c r="AG25" s="26">
        <f t="shared" si="13"/>
        <v>637.96401622979533</v>
      </c>
      <c r="AH25" s="26">
        <f t="shared" si="13"/>
        <v>602.4760770287985</v>
      </c>
      <c r="AI25" s="26">
        <f t="shared" si="13"/>
        <v>602.21281677285367</v>
      </c>
      <c r="AJ25" s="26">
        <f t="shared" si="13"/>
        <v>608.71595829254034</v>
      </c>
      <c r="AK25" s="26">
        <f t="shared" si="13"/>
        <v>620.29936137179345</v>
      </c>
      <c r="AL25" s="26">
        <f t="shared" si="13"/>
        <v>630.69753313043668</v>
      </c>
      <c r="AM25" s="26">
        <f t="shared" si="13"/>
        <v>628.51232115748576</v>
      </c>
      <c r="AN25" s="26">
        <f t="shared" si="13"/>
        <v>641.6101614637746</v>
      </c>
      <c r="AO25" s="26">
        <f t="shared" si="13"/>
        <v>648.01398897451293</v>
      </c>
      <c r="AP25" s="26">
        <f t="shared" si="13"/>
        <v>647.21682535014816</v>
      </c>
      <c r="AQ25" s="26">
        <f t="shared" si="13"/>
        <v>676.11127564515914</v>
      </c>
      <c r="AR25" s="26">
        <f t="shared" si="13"/>
        <v>680.50645529853807</v>
      </c>
      <c r="AS25" s="26">
        <f t="shared" si="13"/>
        <v>683.50654678158435</v>
      </c>
      <c r="AT25" s="26">
        <f t="shared" si="13"/>
        <v>648.0015566041784</v>
      </c>
      <c r="AU25" s="26">
        <f t="shared" si="13"/>
        <v>673.32025682743256</v>
      </c>
      <c r="AV25" s="26">
        <f t="shared" si="13"/>
        <v>694.89818465821679</v>
      </c>
      <c r="AW25" s="26">
        <f t="shared" si="13"/>
        <v>695.22667899963892</v>
      </c>
      <c r="AX25" s="26">
        <f t="shared" si="13"/>
        <v>686.80222243998639</v>
      </c>
      <c r="AY25" s="26">
        <f t="shared" si="13"/>
        <v>689.17477568838376</v>
      </c>
      <c r="AZ25" s="26">
        <f t="shared" si="13"/>
        <v>681.68613379703447</v>
      </c>
      <c r="BA25" s="26">
        <f t="shared" si="13"/>
        <v>673.94198156864059</v>
      </c>
      <c r="BB25" s="25"/>
    </row>
    <row r="26" spans="1:55" x14ac:dyDescent="0.15">
      <c r="A26" s="25" t="s">
        <v>27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>
        <f>+V38</f>
        <v>448.08986067696981</v>
      </c>
      <c r="W26" s="35">
        <f t="shared" ref="W26:BA26" si="14">+W38</f>
        <v>459.42718931524246</v>
      </c>
      <c r="X26" s="35">
        <f t="shared" si="14"/>
        <v>468.66148876247985</v>
      </c>
      <c r="Y26" s="35">
        <f t="shared" si="14"/>
        <v>477.62485135937129</v>
      </c>
      <c r="Z26" s="35">
        <f t="shared" si="14"/>
        <v>465.74452633147882</v>
      </c>
      <c r="AA26" s="35">
        <f t="shared" si="14"/>
        <v>500.00337862423953</v>
      </c>
      <c r="AB26" s="35">
        <f t="shared" si="14"/>
        <v>470.3902334173797</v>
      </c>
      <c r="AC26" s="35">
        <f t="shared" si="14"/>
        <v>426.13071835226538</v>
      </c>
      <c r="AD26" s="35">
        <f t="shared" si="14"/>
        <v>369.55114847911057</v>
      </c>
      <c r="AE26" s="35">
        <f t="shared" si="14"/>
        <v>327.67189820684223</v>
      </c>
      <c r="AF26" s="35">
        <f t="shared" si="14"/>
        <v>302.97764695416618</v>
      </c>
      <c r="AG26" s="35">
        <f t="shared" si="14"/>
        <v>288.24441405265134</v>
      </c>
      <c r="AH26" s="35">
        <f t="shared" si="14"/>
        <v>284.08309065892183</v>
      </c>
      <c r="AI26" s="35">
        <f t="shared" si="14"/>
        <v>277.36478605966772</v>
      </c>
      <c r="AJ26" s="35">
        <f t="shared" si="14"/>
        <v>279.7068208978186</v>
      </c>
      <c r="AK26" s="35">
        <f t="shared" si="14"/>
        <v>279.04985011395081</v>
      </c>
      <c r="AL26" s="35">
        <f t="shared" si="14"/>
        <v>285.93411769149486</v>
      </c>
      <c r="AM26" s="35">
        <f t="shared" si="14"/>
        <v>287.27662469703637</v>
      </c>
      <c r="AN26" s="35">
        <f t="shared" si="14"/>
        <v>294.45267688081287</v>
      </c>
      <c r="AO26" s="35">
        <f t="shared" si="14"/>
        <v>298.1387634161614</v>
      </c>
      <c r="AP26" s="35">
        <f t="shared" si="14"/>
        <v>297.68992248197787</v>
      </c>
      <c r="AQ26" s="35">
        <f t="shared" si="14"/>
        <v>307.48115360214206</v>
      </c>
      <c r="AR26" s="35">
        <f t="shared" si="14"/>
        <v>311.2916578661999</v>
      </c>
      <c r="AS26" s="35">
        <f t="shared" si="14"/>
        <v>316.4141100681644</v>
      </c>
      <c r="AT26" s="35">
        <f t="shared" si="14"/>
        <v>276.89665891674144</v>
      </c>
      <c r="AU26" s="35">
        <f t="shared" si="14"/>
        <v>291.60545739067152</v>
      </c>
      <c r="AV26" s="35">
        <f t="shared" si="14"/>
        <v>312.03273832717889</v>
      </c>
      <c r="AW26" s="35">
        <f t="shared" si="14"/>
        <v>317.26496933137821</v>
      </c>
      <c r="AX26" s="35">
        <f t="shared" si="14"/>
        <v>303.02671653963785</v>
      </c>
      <c r="AY26" s="35">
        <f t="shared" si="14"/>
        <v>296.52186230425127</v>
      </c>
      <c r="AZ26" s="35">
        <f t="shared" si="14"/>
        <v>268.69435151475682</v>
      </c>
      <c r="BA26" s="35">
        <f t="shared" si="14"/>
        <v>276.4385037431507</v>
      </c>
      <c r="BB26" s="25"/>
    </row>
    <row r="27" spans="1:55" x14ac:dyDescent="0.15">
      <c r="A27" s="28" t="s">
        <v>28</v>
      </c>
      <c r="B27" s="26">
        <v>48.288250744524461</v>
      </c>
      <c r="C27" s="26">
        <v>50.030701680229654</v>
      </c>
      <c r="D27" s="26">
        <v>52.260251723965681</v>
      </c>
      <c r="E27" s="26">
        <v>54.839464341686046</v>
      </c>
      <c r="F27" s="26">
        <v>57.622116005436233</v>
      </c>
      <c r="G27" s="26">
        <v>61.789624784049508</v>
      </c>
      <c r="H27" s="26">
        <v>65.31731401909785</v>
      </c>
      <c r="I27" s="26">
        <v>70.808907062942055</v>
      </c>
      <c r="J27" s="26">
        <v>77.85368135183883</v>
      </c>
      <c r="K27" s="26">
        <v>82.890911950830528</v>
      </c>
      <c r="L27" s="26">
        <v>82.855468890950348</v>
      </c>
      <c r="M27" s="26">
        <v>93.634540075246889</v>
      </c>
      <c r="N27" s="26">
        <v>106.32244552066211</v>
      </c>
      <c r="O27" s="26">
        <v>115.07713159149768</v>
      </c>
      <c r="P27" s="26">
        <v>135.29554253926517</v>
      </c>
      <c r="Q27" s="26">
        <v>129.56556751748161</v>
      </c>
      <c r="R27" s="26">
        <v>140.94778028822788</v>
      </c>
      <c r="S27" s="26">
        <v>155.74196105335901</v>
      </c>
      <c r="T27" s="26">
        <v>168.79021855204061</v>
      </c>
      <c r="U27" s="26">
        <v>190.82799870362931</v>
      </c>
      <c r="V27" s="26">
        <v>202.68357534485838</v>
      </c>
      <c r="W27" s="26">
        <v>212.62883323205355</v>
      </c>
      <c r="X27" s="26">
        <v>224.73483975606982</v>
      </c>
      <c r="Y27" s="26">
        <v>239.24682273855291</v>
      </c>
      <c r="Z27" s="26">
        <v>253.10000804947313</v>
      </c>
      <c r="AA27" s="26">
        <v>264.20458194698841</v>
      </c>
      <c r="AB27" s="26">
        <v>280.2652580505748</v>
      </c>
      <c r="AC27" s="26">
        <v>301.44519223153532</v>
      </c>
      <c r="AD27" s="26">
        <v>303.22320597469047</v>
      </c>
      <c r="AE27" s="26">
        <v>338.42221729346852</v>
      </c>
      <c r="AF27" s="26">
        <v>350.68462200802105</v>
      </c>
      <c r="AG27" s="26">
        <v>363.7365723678617</v>
      </c>
      <c r="AH27" s="26">
        <v>376.00264552653402</v>
      </c>
      <c r="AI27" s="26">
        <v>395.43897611618519</v>
      </c>
      <c r="AJ27" s="26">
        <v>408.06500731805755</v>
      </c>
      <c r="AK27" s="26">
        <v>423.76759570833843</v>
      </c>
      <c r="AL27" s="26">
        <v>450.3544609036266</v>
      </c>
      <c r="AM27" s="26">
        <v>469.95480907417726</v>
      </c>
      <c r="AN27" s="26">
        <v>490.63933552477158</v>
      </c>
      <c r="AO27" s="26">
        <v>530.71117519366953</v>
      </c>
      <c r="AP27" s="26">
        <v>567.80982141078391</v>
      </c>
      <c r="AQ27" s="26">
        <v>591.95782219643831</v>
      </c>
      <c r="AR27" s="26">
        <v>624.82163479065048</v>
      </c>
      <c r="AS27" s="26">
        <v>668.59113334728295</v>
      </c>
      <c r="AT27" s="26">
        <v>693.70722255796682</v>
      </c>
      <c r="AU27" s="26">
        <v>742.09940714824972</v>
      </c>
      <c r="AV27" s="26">
        <v>755.29568541095489</v>
      </c>
      <c r="AW27" s="26">
        <v>784.3153841421539</v>
      </c>
      <c r="AX27" s="26">
        <v>821.56571569193034</v>
      </c>
      <c r="AY27" s="26">
        <v>849.22847472465617</v>
      </c>
      <c r="AZ27" s="26">
        <v>884.65804073051561</v>
      </c>
      <c r="BA27" s="26">
        <v>884.65804073051561</v>
      </c>
      <c r="BB27" s="30"/>
      <c r="BC27" s="15"/>
    </row>
    <row r="28" spans="1:55" x14ac:dyDescent="0.15">
      <c r="A28" s="28" t="s">
        <v>29</v>
      </c>
      <c r="B28" s="26">
        <v>60.231858514120617</v>
      </c>
      <c r="C28" s="26">
        <v>62.915861655344592</v>
      </c>
      <c r="D28" s="26">
        <v>63.570315236360642</v>
      </c>
      <c r="E28" s="26">
        <v>67.021433948274705</v>
      </c>
      <c r="F28" s="26">
        <v>68.539198661722168</v>
      </c>
      <c r="G28" s="26">
        <v>74.471772435583034</v>
      </c>
      <c r="H28" s="26">
        <v>80.646251863180026</v>
      </c>
      <c r="I28" s="26">
        <v>85.756751293451785</v>
      </c>
      <c r="J28" s="26">
        <v>92.253021967720258</v>
      </c>
      <c r="K28" s="26">
        <v>96.956619310864355</v>
      </c>
      <c r="L28" s="26">
        <v>102.80457418748371</v>
      </c>
      <c r="M28" s="26">
        <v>112.27524521921781</v>
      </c>
      <c r="N28" s="26">
        <v>117.79252991022391</v>
      </c>
      <c r="O28" s="26">
        <v>122.19409087431609</v>
      </c>
      <c r="P28" s="26">
        <v>133.33584126532867</v>
      </c>
      <c r="Q28" s="26">
        <v>144.59769003160392</v>
      </c>
      <c r="R28" s="26">
        <v>161.11300996712134</v>
      </c>
      <c r="S28" s="26">
        <v>172.40962261749289</v>
      </c>
      <c r="T28" s="26">
        <v>177.37085424758851</v>
      </c>
      <c r="U28" s="26">
        <v>183.4758211592594</v>
      </c>
      <c r="V28" s="26">
        <v>190.09404144658447</v>
      </c>
      <c r="W28" s="26">
        <v>195.20107034944493</v>
      </c>
      <c r="X28" s="26">
        <v>200.97899011178151</v>
      </c>
      <c r="Y28" s="26">
        <v>215.83902707334968</v>
      </c>
      <c r="Z28" s="26">
        <v>216.3234078327884</v>
      </c>
      <c r="AA28" s="26">
        <v>222.31085958517073</v>
      </c>
      <c r="AB28" s="26">
        <v>221.53950817159193</v>
      </c>
      <c r="AC28" s="26">
        <v>225.6882763727896</v>
      </c>
      <c r="AD28" s="26">
        <v>227.36412651328686</v>
      </c>
      <c r="AE28" s="26">
        <v>233.99828081948849</v>
      </c>
      <c r="AF28" s="26">
        <v>243.97579489247764</v>
      </c>
      <c r="AG28" s="26">
        <v>250.60812782184229</v>
      </c>
      <c r="AH28" s="26">
        <v>255.59044109914024</v>
      </c>
      <c r="AI28" s="26">
        <v>259.91342783021054</v>
      </c>
      <c r="AJ28" s="26">
        <v>267.47436634486559</v>
      </c>
      <c r="AK28" s="26">
        <v>273.56555378922519</v>
      </c>
      <c r="AL28" s="26">
        <v>284.2818253509426</v>
      </c>
      <c r="AM28" s="26">
        <v>286.82092782759861</v>
      </c>
      <c r="AN28" s="26">
        <v>300.90745524355339</v>
      </c>
      <c r="AO28" s="26">
        <v>324.14286375954327</v>
      </c>
      <c r="AP28" s="26">
        <v>327.37207014219143</v>
      </c>
      <c r="AQ28" s="26">
        <v>334.76044153065607</v>
      </c>
      <c r="AR28" s="26">
        <v>347.93655685929582</v>
      </c>
      <c r="AS28" s="26">
        <v>369.49934139516967</v>
      </c>
      <c r="AT28" s="26">
        <v>373.4293095939268</v>
      </c>
      <c r="AU28" s="26">
        <v>388.89096268438124</v>
      </c>
      <c r="AV28" s="26">
        <v>387.98865078068548</v>
      </c>
      <c r="AW28" s="26">
        <v>402.89568362513108</v>
      </c>
      <c r="AX28" s="26">
        <v>415.37992655099913</v>
      </c>
      <c r="AY28" s="26">
        <v>427.92121853449555</v>
      </c>
      <c r="AZ28" s="26">
        <v>433.54964150028502</v>
      </c>
      <c r="BA28" s="26">
        <v>440.13622331404542</v>
      </c>
      <c r="BB28" s="30"/>
      <c r="BC28" s="15"/>
    </row>
    <row r="29" spans="1:55" x14ac:dyDescent="0.15">
      <c r="A29" s="28" t="s">
        <v>30</v>
      </c>
      <c r="B29" s="26">
        <v>442.21035589889692</v>
      </c>
      <c r="C29" s="26">
        <v>483.53360274875837</v>
      </c>
      <c r="D29" s="26">
        <v>507.04363250422074</v>
      </c>
      <c r="E29" s="26">
        <v>545.21679080676654</v>
      </c>
      <c r="F29" s="26">
        <v>621.23289447560569</v>
      </c>
      <c r="G29" s="26">
        <v>705.66904118741536</v>
      </c>
      <c r="H29" s="26">
        <v>771.60952460991587</v>
      </c>
      <c r="I29" s="26">
        <v>817.89048947104095</v>
      </c>
      <c r="J29" s="26">
        <v>884.91828375763703</v>
      </c>
      <c r="K29" s="26">
        <v>901.81792114781592</v>
      </c>
      <c r="L29" s="26">
        <v>935.00603639051644</v>
      </c>
      <c r="M29" s="26">
        <v>981.86868148045107</v>
      </c>
      <c r="N29" s="26">
        <v>1036.0922460839852</v>
      </c>
      <c r="O29" s="26">
        <v>1101.6273635837542</v>
      </c>
      <c r="P29" s="26">
        <v>1152.3339109600051</v>
      </c>
      <c r="Q29" s="26">
        <v>1163.9315947337893</v>
      </c>
      <c r="R29" s="26">
        <v>1170.4616376926729</v>
      </c>
      <c r="S29" s="26">
        <v>1181.5006913483085</v>
      </c>
      <c r="T29" s="26">
        <v>1235.0381499408215</v>
      </c>
      <c r="U29" s="26">
        <v>1319.7269033424584</v>
      </c>
      <c r="V29" s="26">
        <v>1385.9093563999027</v>
      </c>
      <c r="W29" s="26">
        <v>1446.408825361958</v>
      </c>
      <c r="X29" s="26">
        <v>1529.0174258197587</v>
      </c>
      <c r="Y29" s="26">
        <v>1638.7487644892524</v>
      </c>
      <c r="Z29" s="26">
        <v>1729.5499611421403</v>
      </c>
      <c r="AA29" s="26">
        <v>1800.9231535085514</v>
      </c>
      <c r="AB29" s="26">
        <v>1883.9341656475513</v>
      </c>
      <c r="AC29" s="26">
        <v>1969.6666821441149</v>
      </c>
      <c r="AD29" s="26">
        <v>2073.0990568999368</v>
      </c>
      <c r="AE29" s="26">
        <v>2187.6307505382733</v>
      </c>
      <c r="AF29" s="26">
        <v>2287.4800946154442</v>
      </c>
      <c r="AG29" s="26">
        <v>2392.9925015122217</v>
      </c>
      <c r="AH29" s="26">
        <v>2464.2987149877404</v>
      </c>
      <c r="AI29" s="26">
        <v>2461.1683104596564</v>
      </c>
      <c r="AJ29" s="26">
        <v>2555.3230308929947</v>
      </c>
      <c r="AK29" s="26">
        <v>2648.0745789820276</v>
      </c>
      <c r="AL29" s="26">
        <v>2737.0348185384328</v>
      </c>
      <c r="AM29" s="26">
        <v>2879.7647804119583</v>
      </c>
      <c r="AN29" s="26">
        <v>3124.842480856641</v>
      </c>
      <c r="AO29" s="26">
        <v>3426.0483316010063</v>
      </c>
      <c r="AP29" s="26">
        <v>3705.5740721708057</v>
      </c>
      <c r="AQ29" s="26">
        <v>3924.3323134644361</v>
      </c>
      <c r="AR29" s="26">
        <v>4174.9737690847987</v>
      </c>
      <c r="AS29" s="26">
        <v>4292.1064874587855</v>
      </c>
      <c r="AT29" s="26">
        <v>4402.2359904321984</v>
      </c>
      <c r="AU29" s="26">
        <v>4674.7236180505633</v>
      </c>
      <c r="AV29" s="26">
        <v>4935.1333778895023</v>
      </c>
      <c r="AW29" s="26">
        <v>5108.5788053342394</v>
      </c>
      <c r="AX29" s="26">
        <v>5245.0054616832622</v>
      </c>
      <c r="AY29" s="26">
        <v>5357.2424423156335</v>
      </c>
      <c r="AZ29" s="26">
        <v>5447.4385659287536</v>
      </c>
      <c r="BA29" s="26">
        <v>5579.6853159757602</v>
      </c>
      <c r="BB29" s="30"/>
      <c r="BC29" s="15"/>
    </row>
    <row r="30" spans="1:55" x14ac:dyDescent="0.15">
      <c r="A30" s="31" t="s">
        <v>20</v>
      </c>
      <c r="B30" s="38">
        <f>+B39/B31</f>
        <v>0.7079770132388884</v>
      </c>
      <c r="C30" s="38">
        <f t="shared" ref="C30:AZ30" si="15">+C39/C31</f>
        <v>0.70527172576865171</v>
      </c>
      <c r="D30" s="38">
        <f t="shared" si="15"/>
        <v>0.70646287767030025</v>
      </c>
      <c r="E30" s="38">
        <f t="shared" si="15"/>
        <v>0.71042423140634425</v>
      </c>
      <c r="F30" s="38">
        <f t="shared" si="15"/>
        <v>0.70988775788796454</v>
      </c>
      <c r="G30" s="38">
        <f t="shared" si="15"/>
        <v>0.70486828623695186</v>
      </c>
      <c r="H30" s="38">
        <f t="shared" si="15"/>
        <v>0.69457107950477204</v>
      </c>
      <c r="I30" s="38">
        <f t="shared" si="15"/>
        <v>0.69254033117264713</v>
      </c>
      <c r="J30" s="38">
        <f t="shared" si="15"/>
        <v>0.69132854104727837</v>
      </c>
      <c r="K30" s="38">
        <f t="shared" si="15"/>
        <v>0.67813777889355153</v>
      </c>
      <c r="L30" s="38">
        <f t="shared" si="15"/>
        <v>0.66086287817121581</v>
      </c>
      <c r="M30" s="38">
        <f t="shared" si="15"/>
        <v>0.66078630413608308</v>
      </c>
      <c r="N30" s="38">
        <f t="shared" si="15"/>
        <v>0.65177514991165164</v>
      </c>
      <c r="O30" s="38">
        <f t="shared" si="15"/>
        <v>0.64257972352880499</v>
      </c>
      <c r="P30" s="38">
        <f t="shared" si="15"/>
        <v>0.63772026972588636</v>
      </c>
      <c r="Q30" s="38">
        <f t="shared" si="15"/>
        <v>0.62580645268936819</v>
      </c>
      <c r="R30" s="38">
        <f t="shared" si="15"/>
        <v>0.61442351238694159</v>
      </c>
      <c r="S30" s="38">
        <f t="shared" si="15"/>
        <v>0.59989155477572786</v>
      </c>
      <c r="T30" s="38">
        <f t="shared" si="15"/>
        <v>0.59178392267730173</v>
      </c>
      <c r="U30" s="38">
        <f t="shared" si="15"/>
        <v>0.59100253536065361</v>
      </c>
      <c r="V30" s="38">
        <f t="shared" si="15"/>
        <v>0.58489920141245977</v>
      </c>
      <c r="W30" s="38">
        <f t="shared" si="15"/>
        <v>0.57836943003416175</v>
      </c>
      <c r="X30" s="38">
        <f t="shared" si="15"/>
        <v>0.57501772239351412</v>
      </c>
      <c r="Y30" s="38">
        <f t="shared" si="15"/>
        <v>0.57275881442940368</v>
      </c>
      <c r="Z30" s="38">
        <f t="shared" si="15"/>
        <v>0.57242131205783053</v>
      </c>
      <c r="AA30" s="38">
        <f t="shared" si="15"/>
        <v>0.57009026555294839</v>
      </c>
      <c r="AB30" s="38">
        <f t="shared" si="15"/>
        <v>0.57053230595536897</v>
      </c>
      <c r="AC30" s="38">
        <f t="shared" si="15"/>
        <v>0.57271401877905348</v>
      </c>
      <c r="AD30" s="38">
        <f t="shared" si="15"/>
        <v>0.57774979534301563</v>
      </c>
      <c r="AE30" s="38">
        <f t="shared" si="15"/>
        <v>0.58027835372446357</v>
      </c>
      <c r="AF30" s="38">
        <f t="shared" si="15"/>
        <v>0.58288205748940647</v>
      </c>
      <c r="AG30" s="38">
        <f t="shared" si="15"/>
        <v>0.58565406357673011</v>
      </c>
      <c r="AH30" s="38">
        <f t="shared" si="15"/>
        <v>0.58560160493260849</v>
      </c>
      <c r="AI30" s="38">
        <f t="shared" si="15"/>
        <v>0.58328522110765313</v>
      </c>
      <c r="AJ30" s="38">
        <f t="shared" si="15"/>
        <v>0.58107944965885105</v>
      </c>
      <c r="AK30" s="38">
        <f t="shared" si="15"/>
        <v>0.57891236442859639</v>
      </c>
      <c r="AL30" s="38">
        <f t="shared" si="15"/>
        <v>0.56823842045826267</v>
      </c>
      <c r="AM30" s="38">
        <f t="shared" si="15"/>
        <v>0.56104783391939173</v>
      </c>
      <c r="AN30" s="38">
        <f t="shared" si="15"/>
        <v>0.54675806765976076</v>
      </c>
      <c r="AO30" s="38">
        <f t="shared" si="15"/>
        <v>0.53120568755273223</v>
      </c>
      <c r="AP30" s="38">
        <f t="shared" si="15"/>
        <v>0.517746292039584</v>
      </c>
      <c r="AQ30" s="38">
        <f t="shared" si="15"/>
        <v>0.50390695910264949</v>
      </c>
      <c r="AR30" s="38">
        <f t="shared" si="15"/>
        <v>0.49138923057303452</v>
      </c>
      <c r="AS30" s="38">
        <f t="shared" si="15"/>
        <v>0.48050300459970396</v>
      </c>
      <c r="AT30" s="38">
        <f t="shared" si="15"/>
        <v>0.46473307197987918</v>
      </c>
      <c r="AU30" s="38">
        <f t="shared" si="15"/>
        <v>0.45963946222357094</v>
      </c>
      <c r="AV30" s="38">
        <f t="shared" si="15"/>
        <v>0.44449529497820295</v>
      </c>
      <c r="AW30" s="38">
        <f t="shared" si="15"/>
        <v>0.43390175038326922</v>
      </c>
      <c r="AX30" s="38">
        <f t="shared" si="15"/>
        <v>0.43062292522339118</v>
      </c>
      <c r="AY30" s="38">
        <f t="shared" si="15"/>
        <v>0.42325310940574473</v>
      </c>
      <c r="AZ30" s="38">
        <f t="shared" si="15"/>
        <v>0.42010903270214911</v>
      </c>
      <c r="BA30" s="38">
        <f>+BA39/BA31</f>
        <v>0.41646460308588618</v>
      </c>
      <c r="BB30" s="25"/>
    </row>
    <row r="31" spans="1:55" x14ac:dyDescent="0.15">
      <c r="A31" s="25" t="s">
        <v>31</v>
      </c>
      <c r="B31" s="26">
        <v>3730.7481455004072</v>
      </c>
      <c r="C31" s="26">
        <v>3933.4723101025038</v>
      </c>
      <c r="D31" s="26">
        <v>4081.0249355461001</v>
      </c>
      <c r="E31" s="26">
        <v>4327.7294308004039</v>
      </c>
      <c r="F31" s="26">
        <v>4625.1995966949298</v>
      </c>
      <c r="G31" s="26">
        <v>4911.6642525896914</v>
      </c>
      <c r="H31" s="26">
        <v>5113.6146737662075</v>
      </c>
      <c r="I31" s="26">
        <v>5385.4863076645051</v>
      </c>
      <c r="J31" s="26">
        <v>5691.9239790307629</v>
      </c>
      <c r="K31" s="26">
        <v>5717.1385502589128</v>
      </c>
      <c r="L31" s="26">
        <v>5741.5195332434096</v>
      </c>
      <c r="M31" s="26">
        <v>6051.674771736215</v>
      </c>
      <c r="N31" s="26">
        <v>6262.8947679010425</v>
      </c>
      <c r="O31" s="26">
        <v>6458.1025204330217</v>
      </c>
      <c r="P31" s="26">
        <v>6685.4831264132317</v>
      </c>
      <c r="Q31" s="26">
        <v>6642.2989719324114</v>
      </c>
      <c r="R31" s="26">
        <v>6605.8389429406952</v>
      </c>
      <c r="S31" s="26">
        <v>6573.6280237936062</v>
      </c>
      <c r="T31" s="26">
        <v>6674.5090497347073</v>
      </c>
      <c r="U31" s="26">
        <v>6992.1048426405423</v>
      </c>
      <c r="V31" s="26">
        <v>7181.8174750807038</v>
      </c>
      <c r="W31" s="26">
        <v>7338.2655872359119</v>
      </c>
      <c r="X31" s="26">
        <v>7596.8842082144438</v>
      </c>
      <c r="Y31" s="26">
        <v>7884.0137664783351</v>
      </c>
      <c r="Z31" s="26">
        <v>8054.0478301091825</v>
      </c>
      <c r="AA31" s="26">
        <v>8141.8485934127802</v>
      </c>
      <c r="AB31" s="26">
        <v>8202.9467119817637</v>
      </c>
      <c r="AC31" s="26">
        <v>8262.9051229830256</v>
      </c>
      <c r="AD31" s="26">
        <v>8311.3932121933722</v>
      </c>
      <c r="AE31" s="26">
        <v>8421.7285451664138</v>
      </c>
      <c r="AF31" s="26">
        <v>8590.5259830951854</v>
      </c>
      <c r="AG31" s="26">
        <v>8841.6602563696379</v>
      </c>
      <c r="AH31" s="26">
        <v>8936.8814759167999</v>
      </c>
      <c r="AI31" s="26">
        <v>9002.1717383263167</v>
      </c>
      <c r="AJ31" s="26">
        <v>9164.4385028482084</v>
      </c>
      <c r="AK31" s="26">
        <v>9390.4514063341649</v>
      </c>
      <c r="AL31" s="26">
        <v>9503.6380403371004</v>
      </c>
      <c r="AM31" s="26">
        <v>9716.5600205400988</v>
      </c>
      <c r="AN31" s="26">
        <v>10077.285885016488</v>
      </c>
      <c r="AO31" s="26">
        <v>10566.576266357581</v>
      </c>
      <c r="AP31" s="26">
        <v>10938.957804187621</v>
      </c>
      <c r="AQ31" s="26">
        <v>11266.703271090328</v>
      </c>
      <c r="AR31" s="26">
        <v>11626.593565820056</v>
      </c>
      <c r="AS31" s="26">
        <v>11783.823067922025</v>
      </c>
      <c r="AT31" s="26">
        <v>11601.497769775067</v>
      </c>
      <c r="AU31" s="26">
        <v>12169.982269990422</v>
      </c>
      <c r="AV31" s="26">
        <v>12455.292701415327</v>
      </c>
      <c r="AW31" s="26">
        <v>12633.83547921133</v>
      </c>
      <c r="AX31" s="26">
        <v>12866.009406841918</v>
      </c>
      <c r="AY31" s="26">
        <v>12988.845472999808</v>
      </c>
      <c r="AZ31" s="26">
        <v>13104.998912797642</v>
      </c>
      <c r="BA31" s="26">
        <v>13276.306591558588</v>
      </c>
      <c r="BB31" s="27"/>
    </row>
    <row r="32" spans="1:55" x14ac:dyDescent="0.15">
      <c r="A32" s="25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5" x14ac:dyDescent="0.15">
      <c r="A34" s="28" t="s">
        <v>32</v>
      </c>
      <c r="B34" s="40">
        <v>1643.9126826312674</v>
      </c>
      <c r="C34" s="40">
        <v>1712.2763175609427</v>
      </c>
      <c r="D34" s="40">
        <v>1775.3625847713638</v>
      </c>
      <c r="E34" s="40">
        <v>1873.8503095812221</v>
      </c>
      <c r="F34" s="40">
        <v>1993.1755786942497</v>
      </c>
      <c r="G34" s="40">
        <v>2111.1936990970926</v>
      </c>
      <c r="H34" s="40">
        <v>2184.3596998236221</v>
      </c>
      <c r="I34" s="40">
        <v>2289.9825515215948</v>
      </c>
      <c r="J34" s="40">
        <v>2416.9669442284858</v>
      </c>
      <c r="K34" s="40">
        <v>2443.1279162497467</v>
      </c>
      <c r="L34" s="40">
        <v>2471.7145498723294</v>
      </c>
      <c r="M34" s="40">
        <v>2596.162594372186</v>
      </c>
      <c r="N34" s="40">
        <v>2665.5287606149659</v>
      </c>
      <c r="O34" s="40">
        <v>2759.2246114205936</v>
      </c>
      <c r="P34" s="40">
        <v>2853.7730466890062</v>
      </c>
      <c r="Q34" s="40">
        <v>2834.4902982001599</v>
      </c>
      <c r="R34" s="40">
        <v>2814.5410815556097</v>
      </c>
      <c r="S34" s="40">
        <v>2813.2168837555223</v>
      </c>
      <c r="T34" s="40">
        <v>2854.3076763064564</v>
      </c>
      <c r="U34" s="40">
        <v>2940.6697065483486</v>
      </c>
      <c r="V34" s="40">
        <v>3033.9386367700081</v>
      </c>
      <c r="W34" s="40">
        <v>3091.1959617420102</v>
      </c>
      <c r="X34" s="40">
        <v>3165.8451435465117</v>
      </c>
      <c r="Y34" s="40">
        <v>3210.1314144675962</v>
      </c>
      <c r="Z34" s="40">
        <v>3206.3965056675161</v>
      </c>
      <c r="AA34" s="40">
        <v>3199.4268333085329</v>
      </c>
      <c r="AB34" s="40">
        <v>3150.6594881148403</v>
      </c>
      <c r="AC34" s="40">
        <v>3044.5765836949213</v>
      </c>
      <c r="AD34" s="40">
        <v>2924.7157783433518</v>
      </c>
      <c r="AE34" s="40">
        <v>2801.5092415415606</v>
      </c>
      <c r="AF34" s="40">
        <v>2783.485840710644</v>
      </c>
      <c r="AG34" s="40">
        <v>2807.4421241470504</v>
      </c>
      <c r="AH34" s="40">
        <v>2766.3598697184352</v>
      </c>
      <c r="AI34" s="40">
        <v>2780.3353068526062</v>
      </c>
      <c r="AJ34" s="40">
        <v>2779.7051023243525</v>
      </c>
      <c r="AK34" s="40">
        <v>2813.7843884615354</v>
      </c>
      <c r="AL34" s="40">
        <v>2857.8679932526293</v>
      </c>
      <c r="AM34" s="40">
        <v>2852.7195992638785</v>
      </c>
      <c r="AN34" s="40">
        <v>2909.7822580257562</v>
      </c>
      <c r="AO34" s="40">
        <v>2952.9524351215287</v>
      </c>
      <c r="AP34" s="40">
        <v>2965.2021332303971</v>
      </c>
      <c r="AQ34" s="40">
        <v>3023.4857908060576</v>
      </c>
      <c r="AR34" s="40">
        <v>3017.7296400761538</v>
      </c>
      <c r="AS34" s="40">
        <v>3022.1687435488843</v>
      </c>
      <c r="AT34" s="40">
        <v>2839.8157733816388</v>
      </c>
      <c r="AU34" s="40">
        <v>2952.6425839748945</v>
      </c>
      <c r="AV34" s="40">
        <v>2937.8819152699607</v>
      </c>
      <c r="AW34" s="40">
        <v>2936.2855355705829</v>
      </c>
      <c r="AX34" s="40">
        <v>2900.5943566822948</v>
      </c>
      <c r="AY34" s="40">
        <v>2838.3182413733789</v>
      </c>
      <c r="AZ34" s="40">
        <v>2846.6108496039328</v>
      </c>
      <c r="BA34" s="40">
        <v>2867.1450868634802</v>
      </c>
      <c r="BB34" s="30"/>
      <c r="BC34" s="15"/>
    </row>
    <row r="35" spans="1:55" x14ac:dyDescent="0.15">
      <c r="A35" s="28" t="s">
        <v>33</v>
      </c>
      <c r="B35" s="29">
        <f>+B34-B36</f>
        <v>1053.8020317324226</v>
      </c>
      <c r="C35" s="29">
        <f t="shared" ref="C35:AZ35" si="16">+C34-C36</f>
        <v>1084.7972759992072</v>
      </c>
      <c r="D35" s="29">
        <f t="shared" si="16"/>
        <v>1115.9177080154636</v>
      </c>
      <c r="E35" s="29">
        <f t="shared" si="16"/>
        <v>1190.0799701929759</v>
      </c>
      <c r="F35" s="29">
        <f t="shared" si="16"/>
        <v>1278.4570594265278</v>
      </c>
      <c r="G35" s="29">
        <f t="shared" si="16"/>
        <v>1361.0401273522048</v>
      </c>
      <c r="H35" s="29">
        <f t="shared" si="16"/>
        <v>1397.3328290283025</v>
      </c>
      <c r="I35" s="29">
        <f t="shared" si="16"/>
        <v>1462.9184507549289</v>
      </c>
      <c r="J35" s="29">
        <f t="shared" si="16"/>
        <v>1547.5359533107203</v>
      </c>
      <c r="K35" s="29">
        <f t="shared" si="16"/>
        <v>1525.9048558455565</v>
      </c>
      <c r="L35" s="29">
        <f t="shared" si="16"/>
        <v>1509.4568441724045</v>
      </c>
      <c r="M35" s="29">
        <f t="shared" si="16"/>
        <v>1596.5212471983377</v>
      </c>
      <c r="N35" s="29">
        <f t="shared" si="16"/>
        <v>1621.9891300454783</v>
      </c>
      <c r="O35" s="29">
        <f t="shared" si="16"/>
        <v>1673.4735318961132</v>
      </c>
      <c r="P35" s="29">
        <f t="shared" si="16"/>
        <v>1735.0367529566995</v>
      </c>
      <c r="Q35" s="29">
        <f t="shared" si="16"/>
        <v>1692.991262947196</v>
      </c>
      <c r="R35" s="29">
        <f t="shared" si="16"/>
        <v>1648.5824736279001</v>
      </c>
      <c r="S35" s="29">
        <f t="shared" si="16"/>
        <v>1617.5222586542056</v>
      </c>
      <c r="T35" s="29">
        <f t="shared" si="16"/>
        <v>1633.3538204607148</v>
      </c>
      <c r="U35" s="29">
        <f t="shared" si="16"/>
        <v>1674.0160416574322</v>
      </c>
      <c r="V35" s="29">
        <f t="shared" si="16"/>
        <v>1766.4024935407886</v>
      </c>
      <c r="W35" s="29">
        <f t="shared" si="16"/>
        <v>1797.8805214333206</v>
      </c>
      <c r="X35" s="29">
        <f t="shared" si="16"/>
        <v>1835.6720152636124</v>
      </c>
      <c r="Y35" s="29">
        <f t="shared" si="16"/>
        <v>1855.4017711977592</v>
      </c>
      <c r="Z35" s="29">
        <f t="shared" si="16"/>
        <v>1860.1785788652576</v>
      </c>
      <c r="AA35" s="29">
        <f t="shared" si="16"/>
        <v>1834.0009685969476</v>
      </c>
      <c r="AB35" s="29">
        <f t="shared" si="16"/>
        <v>1826.2797733095545</v>
      </c>
      <c r="AC35" s="29">
        <f t="shared" si="16"/>
        <v>1796.0009822088457</v>
      </c>
      <c r="AD35" s="29">
        <f t="shared" si="16"/>
        <v>1787.3560259921371</v>
      </c>
      <c r="AE35" s="29">
        <f t="shared" si="16"/>
        <v>1773.8154900058782</v>
      </c>
      <c r="AF35" s="29">
        <f t="shared" si="16"/>
        <v>1818.1065252891608</v>
      </c>
      <c r="AG35" s="29">
        <f t="shared" si="16"/>
        <v>1881.2336938646038</v>
      </c>
      <c r="AH35" s="29">
        <f t="shared" si="16"/>
        <v>1879.800702030715</v>
      </c>
      <c r="AI35" s="29">
        <f t="shared" si="16"/>
        <v>1900.7577040200849</v>
      </c>
      <c r="AJ35" s="29">
        <f t="shared" si="16"/>
        <v>1891.2823231339935</v>
      </c>
      <c r="AK35" s="29">
        <f t="shared" si="16"/>
        <v>1914.4351769757911</v>
      </c>
      <c r="AL35" s="29">
        <f t="shared" si="16"/>
        <v>1941.2363424306977</v>
      </c>
      <c r="AM35" s="29">
        <f t="shared" si="16"/>
        <v>1936.9306534093564</v>
      </c>
      <c r="AN35" s="29">
        <f t="shared" si="16"/>
        <v>1973.7194196811688</v>
      </c>
      <c r="AO35" s="29">
        <f t="shared" si="16"/>
        <v>2006.7996827308543</v>
      </c>
      <c r="AP35" s="29">
        <f t="shared" si="16"/>
        <v>2020.295385398271</v>
      </c>
      <c r="AQ35" s="29">
        <f t="shared" si="16"/>
        <v>2039.8933615587564</v>
      </c>
      <c r="AR35" s="29">
        <f t="shared" si="16"/>
        <v>2025.9315269114159</v>
      </c>
      <c r="AS35" s="29">
        <f t="shared" si="16"/>
        <v>2022.2480866991355</v>
      </c>
      <c r="AT35" s="29">
        <f t="shared" si="16"/>
        <v>1914.9175578607189</v>
      </c>
      <c r="AU35" s="29">
        <f t="shared" si="16"/>
        <v>1987.7168697567904</v>
      </c>
      <c r="AV35" s="29">
        <f t="shared" si="16"/>
        <v>1930.950992284565</v>
      </c>
      <c r="AW35" s="29">
        <f t="shared" si="16"/>
        <v>1923.7938872395657</v>
      </c>
      <c r="AX35" s="29">
        <f t="shared" si="16"/>
        <v>1910.7654177026707</v>
      </c>
      <c r="AY35" s="29">
        <f t="shared" si="16"/>
        <v>1852.6216033807439</v>
      </c>
      <c r="AZ35" s="29">
        <f t="shared" si="16"/>
        <v>1896.2303642921415</v>
      </c>
      <c r="BA35" s="29">
        <f>+BA34-BA36</f>
        <v>1916.7646015516889</v>
      </c>
      <c r="BB35" s="30"/>
      <c r="BC35" s="15"/>
    </row>
    <row r="36" spans="1:55" x14ac:dyDescent="0.15">
      <c r="A36" s="32" t="s">
        <v>34</v>
      </c>
      <c r="B36" s="29">
        <v>590.11065089884494</v>
      </c>
      <c r="C36" s="29">
        <v>627.47904156173547</v>
      </c>
      <c r="D36" s="29">
        <v>659.44487675590005</v>
      </c>
      <c r="E36" s="29">
        <v>683.77033938824627</v>
      </c>
      <c r="F36" s="29">
        <v>714.71851926772194</v>
      </c>
      <c r="G36" s="29">
        <v>750.1535717448877</v>
      </c>
      <c r="H36" s="29">
        <v>787.02687079531961</v>
      </c>
      <c r="I36" s="29">
        <v>827.06410076666577</v>
      </c>
      <c r="J36" s="29">
        <v>869.43099091776537</v>
      </c>
      <c r="K36" s="29">
        <v>917.22306040419005</v>
      </c>
      <c r="L36" s="29">
        <v>962.25770569992471</v>
      </c>
      <c r="M36" s="29">
        <v>999.6413471738482</v>
      </c>
      <c r="N36" s="29">
        <v>1043.5396305694876</v>
      </c>
      <c r="O36" s="29">
        <v>1085.7510795244805</v>
      </c>
      <c r="P36" s="29">
        <v>1118.7362937323066</v>
      </c>
      <c r="Q36" s="29">
        <v>1141.4990352529639</v>
      </c>
      <c r="R36" s="29">
        <v>1165.9586079277096</v>
      </c>
      <c r="S36" s="29">
        <v>1195.6946251013167</v>
      </c>
      <c r="T36" s="29">
        <v>1220.9538558457416</v>
      </c>
      <c r="U36" s="29">
        <v>1266.6536648909164</v>
      </c>
      <c r="V36" s="29">
        <v>1267.5361432292195</v>
      </c>
      <c r="W36" s="29">
        <v>1293.3154403086896</v>
      </c>
      <c r="X36" s="29">
        <v>1330.1731282828994</v>
      </c>
      <c r="Y36" s="29">
        <v>1354.729643269837</v>
      </c>
      <c r="Z36" s="29">
        <v>1346.2179268022585</v>
      </c>
      <c r="AA36" s="29">
        <v>1365.4258647115853</v>
      </c>
      <c r="AB36" s="29">
        <v>1324.3797148052859</v>
      </c>
      <c r="AC36" s="29">
        <v>1248.5756014860756</v>
      </c>
      <c r="AD36" s="29">
        <v>1137.3597523512146</v>
      </c>
      <c r="AE36" s="29">
        <v>1027.6937515356824</v>
      </c>
      <c r="AF36" s="29">
        <v>965.37931542148317</v>
      </c>
      <c r="AG36" s="29">
        <v>926.20843028244667</v>
      </c>
      <c r="AH36" s="29">
        <v>886.55916768772033</v>
      </c>
      <c r="AI36" s="29">
        <v>879.57760283252139</v>
      </c>
      <c r="AJ36" s="29">
        <v>888.42277919035894</v>
      </c>
      <c r="AK36" s="29">
        <v>899.34921148574426</v>
      </c>
      <c r="AL36" s="29">
        <v>916.63165082193154</v>
      </c>
      <c r="AM36" s="29">
        <v>915.78894585452213</v>
      </c>
      <c r="AN36" s="29">
        <v>936.06283834458748</v>
      </c>
      <c r="AO36" s="29">
        <v>946.15275239067432</v>
      </c>
      <c r="AP36" s="29">
        <v>944.90674783212603</v>
      </c>
      <c r="AQ36" s="29">
        <v>983.5924292473012</v>
      </c>
      <c r="AR36" s="29">
        <v>991.79811316473797</v>
      </c>
      <c r="AS36" s="29">
        <v>999.92065684974875</v>
      </c>
      <c r="AT36" s="29">
        <v>924.89821552091985</v>
      </c>
      <c r="AU36" s="29">
        <v>964.92571421810408</v>
      </c>
      <c r="AV36" s="29">
        <v>1006.9309229853957</v>
      </c>
      <c r="AW36" s="29">
        <v>1012.4916483310171</v>
      </c>
      <c r="AX36" s="29">
        <v>989.82893897962424</v>
      </c>
      <c r="AY36" s="29">
        <v>985.69663799263503</v>
      </c>
      <c r="AZ36" s="29">
        <v>950.38048531179129</v>
      </c>
      <c r="BA36" s="29">
        <v>950.38048531179129</v>
      </c>
      <c r="BB36" s="30"/>
      <c r="BC36" s="15"/>
    </row>
    <row r="37" spans="1:55" x14ac:dyDescent="0.15">
      <c r="A37" s="28" t="s">
        <v>35</v>
      </c>
      <c r="B37" s="29">
        <v>590.11065089884494</v>
      </c>
      <c r="C37" s="29">
        <v>627.47904156173547</v>
      </c>
      <c r="D37" s="29">
        <v>659.44487675590005</v>
      </c>
      <c r="E37" s="29">
        <v>683.77033938824627</v>
      </c>
      <c r="F37" s="29">
        <v>714.71851926772194</v>
      </c>
      <c r="G37" s="29">
        <v>750.1535717448877</v>
      </c>
      <c r="H37" s="29">
        <v>787.02687079531961</v>
      </c>
      <c r="I37" s="29">
        <v>827.06410076666577</v>
      </c>
      <c r="J37" s="29">
        <v>869.43099091776537</v>
      </c>
      <c r="K37" s="29">
        <v>917.22306040419005</v>
      </c>
      <c r="L37" s="29">
        <v>962.25770569992471</v>
      </c>
      <c r="M37" s="29">
        <v>999.6413471738482</v>
      </c>
      <c r="N37" s="29">
        <v>1043.5396305694876</v>
      </c>
      <c r="O37" s="29">
        <v>1085.7510795244805</v>
      </c>
      <c r="P37" s="29">
        <v>1118.7362937323066</v>
      </c>
      <c r="Q37" s="29">
        <v>1141.4990352529639</v>
      </c>
      <c r="R37" s="29">
        <v>1165.9586079277096</v>
      </c>
      <c r="S37" s="29">
        <v>1195.6946251013167</v>
      </c>
      <c r="T37" s="29">
        <v>1220.9538558457416</v>
      </c>
      <c r="U37" s="29">
        <v>1266.6536648909164</v>
      </c>
      <c r="V37" s="29">
        <v>819.44628255224973</v>
      </c>
      <c r="W37" s="29">
        <v>833.88825099344717</v>
      </c>
      <c r="X37" s="29">
        <v>861.51163952041952</v>
      </c>
      <c r="Y37" s="29">
        <v>877.10479191046568</v>
      </c>
      <c r="Z37" s="29">
        <v>880.47340047077967</v>
      </c>
      <c r="AA37" s="29">
        <v>865.42248608734576</v>
      </c>
      <c r="AB37" s="29">
        <v>853.98948138790615</v>
      </c>
      <c r="AC37" s="29">
        <v>822.44488313381021</v>
      </c>
      <c r="AD37" s="29">
        <v>767.80860387210407</v>
      </c>
      <c r="AE37" s="29">
        <v>700.02185332884017</v>
      </c>
      <c r="AF37" s="29">
        <v>662.40166846731699</v>
      </c>
      <c r="AG37" s="29">
        <v>637.96401622979533</v>
      </c>
      <c r="AH37" s="29">
        <v>602.4760770287985</v>
      </c>
      <c r="AI37" s="29">
        <v>602.21281677285367</v>
      </c>
      <c r="AJ37" s="29">
        <v>608.71595829254034</v>
      </c>
      <c r="AK37" s="29">
        <v>620.29936137179345</v>
      </c>
      <c r="AL37" s="29">
        <v>630.69753313043668</v>
      </c>
      <c r="AM37" s="29">
        <v>628.51232115748576</v>
      </c>
      <c r="AN37" s="29">
        <v>641.6101614637746</v>
      </c>
      <c r="AO37" s="29">
        <v>648.01398897451293</v>
      </c>
      <c r="AP37" s="29">
        <v>647.21682535014816</v>
      </c>
      <c r="AQ37" s="29">
        <v>676.11127564515914</v>
      </c>
      <c r="AR37" s="29">
        <v>680.50645529853807</v>
      </c>
      <c r="AS37" s="29">
        <v>683.50654678158435</v>
      </c>
      <c r="AT37" s="29">
        <v>648.0015566041784</v>
      </c>
      <c r="AU37" s="29">
        <v>673.32025682743256</v>
      </c>
      <c r="AV37" s="29">
        <v>694.89818465821679</v>
      </c>
      <c r="AW37" s="29">
        <v>695.22667899963892</v>
      </c>
      <c r="AX37" s="29">
        <v>686.80222243998639</v>
      </c>
      <c r="AY37" s="29">
        <v>689.17477568838376</v>
      </c>
      <c r="AZ37" s="29">
        <v>681.68613379703447</v>
      </c>
      <c r="BA37" s="29">
        <v>673.94198156864059</v>
      </c>
      <c r="BB37" s="30"/>
      <c r="BC37" s="15"/>
    </row>
    <row r="38" spans="1:55" x14ac:dyDescent="0.15">
      <c r="A38" s="28" t="s">
        <v>36</v>
      </c>
      <c r="B38" s="33" t="s">
        <v>12</v>
      </c>
      <c r="C38" s="33" t="s">
        <v>12</v>
      </c>
      <c r="D38" s="33" t="s">
        <v>12</v>
      </c>
      <c r="E38" s="33" t="s">
        <v>12</v>
      </c>
      <c r="F38" s="33" t="s">
        <v>12</v>
      </c>
      <c r="G38" s="33" t="s">
        <v>12</v>
      </c>
      <c r="H38" s="33" t="s">
        <v>12</v>
      </c>
      <c r="I38" s="33" t="s">
        <v>12</v>
      </c>
      <c r="J38" s="33" t="s">
        <v>12</v>
      </c>
      <c r="K38" s="33" t="s">
        <v>12</v>
      </c>
      <c r="L38" s="33" t="s">
        <v>12</v>
      </c>
      <c r="M38" s="33" t="s">
        <v>12</v>
      </c>
      <c r="N38" s="33" t="s">
        <v>12</v>
      </c>
      <c r="O38" s="33" t="s">
        <v>12</v>
      </c>
      <c r="P38" s="33" t="s">
        <v>12</v>
      </c>
      <c r="Q38" s="33" t="s">
        <v>12</v>
      </c>
      <c r="R38" s="33" t="s">
        <v>12</v>
      </c>
      <c r="S38" s="33" t="s">
        <v>12</v>
      </c>
      <c r="T38" s="33" t="s">
        <v>12</v>
      </c>
      <c r="U38" s="33" t="s">
        <v>12</v>
      </c>
      <c r="V38" s="29">
        <f>+V36-V37</f>
        <v>448.08986067696981</v>
      </c>
      <c r="W38" s="29">
        <f t="shared" ref="W38:AY38" si="17">+W36-W37</f>
        <v>459.42718931524246</v>
      </c>
      <c r="X38" s="29">
        <f t="shared" si="17"/>
        <v>468.66148876247985</v>
      </c>
      <c r="Y38" s="29">
        <f t="shared" si="17"/>
        <v>477.62485135937129</v>
      </c>
      <c r="Z38" s="29">
        <f t="shared" si="17"/>
        <v>465.74452633147882</v>
      </c>
      <c r="AA38" s="29">
        <f t="shared" si="17"/>
        <v>500.00337862423953</v>
      </c>
      <c r="AB38" s="29">
        <f t="shared" si="17"/>
        <v>470.3902334173797</v>
      </c>
      <c r="AC38" s="29">
        <f t="shared" si="17"/>
        <v>426.13071835226538</v>
      </c>
      <c r="AD38" s="29">
        <f t="shared" si="17"/>
        <v>369.55114847911057</v>
      </c>
      <c r="AE38" s="29">
        <f t="shared" si="17"/>
        <v>327.67189820684223</v>
      </c>
      <c r="AF38" s="29">
        <f t="shared" si="17"/>
        <v>302.97764695416618</v>
      </c>
      <c r="AG38" s="29">
        <f t="shared" si="17"/>
        <v>288.24441405265134</v>
      </c>
      <c r="AH38" s="29">
        <f t="shared" si="17"/>
        <v>284.08309065892183</v>
      </c>
      <c r="AI38" s="29">
        <f t="shared" si="17"/>
        <v>277.36478605966772</v>
      </c>
      <c r="AJ38" s="29">
        <f t="shared" si="17"/>
        <v>279.7068208978186</v>
      </c>
      <c r="AK38" s="29">
        <f t="shared" si="17"/>
        <v>279.04985011395081</v>
      </c>
      <c r="AL38" s="29">
        <f t="shared" si="17"/>
        <v>285.93411769149486</v>
      </c>
      <c r="AM38" s="29">
        <f t="shared" si="17"/>
        <v>287.27662469703637</v>
      </c>
      <c r="AN38" s="29">
        <f t="shared" si="17"/>
        <v>294.45267688081287</v>
      </c>
      <c r="AO38" s="29">
        <f t="shared" si="17"/>
        <v>298.1387634161614</v>
      </c>
      <c r="AP38" s="29">
        <f t="shared" si="17"/>
        <v>297.68992248197787</v>
      </c>
      <c r="AQ38" s="29">
        <f t="shared" si="17"/>
        <v>307.48115360214206</v>
      </c>
      <c r="AR38" s="29">
        <f t="shared" si="17"/>
        <v>311.2916578661999</v>
      </c>
      <c r="AS38" s="29">
        <f t="shared" si="17"/>
        <v>316.4141100681644</v>
      </c>
      <c r="AT38" s="29">
        <f t="shared" si="17"/>
        <v>276.89665891674144</v>
      </c>
      <c r="AU38" s="29">
        <f t="shared" si="17"/>
        <v>291.60545739067152</v>
      </c>
      <c r="AV38" s="29">
        <f t="shared" si="17"/>
        <v>312.03273832717889</v>
      </c>
      <c r="AW38" s="29">
        <f t="shared" si="17"/>
        <v>317.26496933137821</v>
      </c>
      <c r="AX38" s="29">
        <f t="shared" si="17"/>
        <v>303.02671653963785</v>
      </c>
      <c r="AY38" s="29">
        <f t="shared" si="17"/>
        <v>296.52186230425127</v>
      </c>
      <c r="AZ38" s="29">
        <f>+AZ36-AZ37</f>
        <v>268.69435151475682</v>
      </c>
      <c r="BA38" s="29">
        <f>+BA36-BA37</f>
        <v>276.4385037431507</v>
      </c>
      <c r="BB38" s="30"/>
      <c r="BC38" s="15"/>
    </row>
    <row r="39" spans="1:55" x14ac:dyDescent="0.15">
      <c r="A39" s="28" t="s">
        <v>37</v>
      </c>
      <c r="B39" s="29">
        <v>2641.2839291979003</v>
      </c>
      <c r="C39" s="29">
        <v>2774.166804409198</v>
      </c>
      <c r="D39" s="29">
        <v>2883.0926198101492</v>
      </c>
      <c r="E39" s="29">
        <v>3074.5238546109927</v>
      </c>
      <c r="F39" s="29">
        <v>3283.3725714820816</v>
      </c>
      <c r="G39" s="29">
        <v>3462.0763642941947</v>
      </c>
      <c r="H39" s="29">
        <v>3551.7688641292375</v>
      </c>
      <c r="I39" s="29">
        <v>3729.6664710357331</v>
      </c>
      <c r="J39" s="29">
        <v>3934.9895001753571</v>
      </c>
      <c r="K39" s="29">
        <v>3877.0076380992782</v>
      </c>
      <c r="L39" s="29">
        <v>3794.357123815495</v>
      </c>
      <c r="M39" s="29">
        <v>3998.8638062491477</v>
      </c>
      <c r="N39" s="29">
        <v>4081.9991762296008</v>
      </c>
      <c r="O39" s="29">
        <v>4149.8457321005299</v>
      </c>
      <c r="P39" s="29">
        <v>4263.4681026241078</v>
      </c>
      <c r="Q39" s="29">
        <v>4156.7935573272598</v>
      </c>
      <c r="R39" s="29">
        <v>4058.7827655840633</v>
      </c>
      <c r="S39" s="29">
        <v>3943.4639357108422</v>
      </c>
      <c r="T39" s="29">
        <v>3949.8671473971549</v>
      </c>
      <c r="U39" s="29">
        <v>4132.3516895080647</v>
      </c>
      <c r="V39" s="29">
        <v>4200.6393058647518</v>
      </c>
      <c r="W39" s="29">
        <v>4244.2284851289378</v>
      </c>
      <c r="X39" s="29">
        <v>4368.3430546947247</v>
      </c>
      <c r="Y39" s="29">
        <v>4515.6383778332283</v>
      </c>
      <c r="Z39" s="29">
        <v>4610.3086262876213</v>
      </c>
      <c r="AA39" s="29">
        <v>4641.5886267105916</v>
      </c>
      <c r="AB39" s="29">
        <v>4680.0461032159674</v>
      </c>
      <c r="AC39" s="29">
        <v>4732.2815997736379</v>
      </c>
      <c r="AD39" s="29">
        <v>4801.9057273600502</v>
      </c>
      <c r="AE39" s="29">
        <v>4886.9467757034881</v>
      </c>
      <c r="AF39" s="29">
        <v>5007.2634599427283</v>
      </c>
      <c r="AG39" s="29">
        <v>5178.1542579077513</v>
      </c>
      <c r="AH39" s="29">
        <v>5233.452135389377</v>
      </c>
      <c r="AI39" s="29">
        <v>5250.8337328387315</v>
      </c>
      <c r="AJ39" s="29">
        <v>5325.2668816674222</v>
      </c>
      <c r="AK39" s="29">
        <v>5436.2484266927495</v>
      </c>
      <c r="AL39" s="29">
        <v>5400.3322686482124</v>
      </c>
      <c r="AM39" s="29">
        <v>5451.4549526717828</v>
      </c>
      <c r="AN39" s="29">
        <v>5509.8373577465973</v>
      </c>
      <c r="AO39" s="29">
        <v>5613.025410648861</v>
      </c>
      <c r="AP39" s="29">
        <v>5663.6048418956107</v>
      </c>
      <c r="AQ39" s="29">
        <v>5677.3701844470015</v>
      </c>
      <c r="AR39" s="29">
        <v>5713.1828664937111</v>
      </c>
      <c r="AS39" s="29">
        <v>5662.1623898078342</v>
      </c>
      <c r="AT39" s="29">
        <v>5391.5996981152839</v>
      </c>
      <c r="AU39" s="29">
        <v>5593.8041058487906</v>
      </c>
      <c r="AV39" s="29">
        <v>5536.3190033554638</v>
      </c>
      <c r="AW39" s="29">
        <v>5481.8433284840448</v>
      </c>
      <c r="AX39" s="29">
        <v>5540.3986067259348</v>
      </c>
      <c r="AY39" s="29">
        <v>5497.5692340379001</v>
      </c>
      <c r="AZ39" s="29">
        <v>5505.5284168181333</v>
      </c>
      <c r="BA39" s="29">
        <v>5529.1117550999816</v>
      </c>
      <c r="BB39" s="30"/>
      <c r="BC39" s="15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2016-03-15T06:06:36Z</cp:lastPrinted>
  <dcterms:created xsi:type="dcterms:W3CDTF">2003-02-16T05:19:09Z</dcterms:created>
  <dcterms:modified xsi:type="dcterms:W3CDTF">2018-01-18T08:34:14Z</dcterms:modified>
</cp:coreProperties>
</file>