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14385" yWindow="-15" windowWidth="14370" windowHeight="12915" xr2:uid="{00000000-000D-0000-FFFF-FFFF00000000}"/>
  </bookViews>
  <sheets>
    <sheet name="グラフ" sheetId="4" r:id="rId1"/>
    <sheet name="データ" sheetId="1" r:id="rId2"/>
    <sheet name="参照データ→" sheetId="5" r:id="rId3"/>
    <sheet name="統計要覧_Ⅲ-3-（2）" sheetId="8" r:id="rId4"/>
  </sheets>
  <definedNames>
    <definedName name="_xlnm.Print_Area" localSheetId="3">'統計要覧_Ⅲ-3-（2）'!$B$1:$R$61</definedName>
  </definedNames>
  <calcPr calcId="171027"/>
</workbook>
</file>

<file path=xl/calcChain.xml><?xml version="1.0" encoding="utf-8"?>
<calcChain xmlns="http://schemas.openxmlformats.org/spreadsheetml/2006/main">
  <c r="L50" i="1" l="1"/>
  <c r="L51" i="1" l="1"/>
  <c r="J50" i="1"/>
  <c r="K51" i="1"/>
  <c r="K50" i="1"/>
  <c r="I51" i="1"/>
  <c r="I50" i="1"/>
  <c r="J49" i="1"/>
  <c r="K49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J35" i="1"/>
  <c r="K35" i="1"/>
  <c r="J36" i="1"/>
  <c r="K36" i="1"/>
  <c r="J37" i="1"/>
  <c r="J38" i="1"/>
  <c r="K38" i="1"/>
  <c r="J39" i="1"/>
  <c r="K39" i="1"/>
  <c r="J40" i="1"/>
  <c r="K40" i="1"/>
  <c r="J41" i="1"/>
  <c r="J42" i="1"/>
  <c r="K42" i="1"/>
  <c r="J43" i="1"/>
  <c r="K43" i="1"/>
  <c r="J44" i="1"/>
  <c r="K44" i="1"/>
  <c r="J45" i="1"/>
  <c r="J46" i="1"/>
  <c r="K46" i="1"/>
  <c r="J47" i="1"/>
  <c r="K47" i="1"/>
  <c r="J48" i="1"/>
  <c r="K48" i="1"/>
  <c r="J5" i="1"/>
  <c r="J6" i="1"/>
  <c r="K6" i="1"/>
  <c r="J7" i="1"/>
  <c r="K7" i="1"/>
  <c r="J8" i="1"/>
  <c r="K8" i="1"/>
  <c r="J9" i="1"/>
  <c r="J10" i="1"/>
  <c r="K10" i="1"/>
  <c r="J11" i="1"/>
  <c r="K11" i="1"/>
  <c r="J12" i="1"/>
  <c r="K12" i="1"/>
  <c r="J13" i="1"/>
  <c r="J14" i="1"/>
  <c r="K14" i="1"/>
  <c r="J15" i="1"/>
  <c r="K15" i="1"/>
  <c r="J16" i="1"/>
  <c r="K16" i="1"/>
  <c r="J17" i="1"/>
  <c r="J18" i="1"/>
  <c r="K18" i="1"/>
  <c r="J19" i="1"/>
  <c r="K19" i="1"/>
  <c r="J20" i="1"/>
  <c r="K20" i="1"/>
  <c r="J21" i="1"/>
  <c r="J22" i="1"/>
  <c r="K22" i="1"/>
  <c r="J23" i="1"/>
  <c r="K23" i="1"/>
  <c r="J24" i="1"/>
  <c r="K24" i="1"/>
  <c r="J25" i="1"/>
  <c r="J26" i="1"/>
  <c r="K26" i="1"/>
  <c r="J27" i="1"/>
  <c r="K27" i="1"/>
  <c r="J28" i="1"/>
  <c r="K28" i="1"/>
  <c r="J29" i="1"/>
  <c r="J30" i="1"/>
  <c r="K30" i="1"/>
  <c r="J31" i="1"/>
  <c r="K31" i="1"/>
  <c r="J32" i="1"/>
  <c r="K32" i="1"/>
  <c r="J33" i="1"/>
  <c r="J34" i="1"/>
  <c r="K34" i="1"/>
  <c r="Q68" i="8"/>
  <c r="P68" i="8"/>
  <c r="O68" i="8"/>
  <c r="N68" i="8"/>
  <c r="M68" i="8"/>
  <c r="L68" i="8"/>
  <c r="K68" i="8"/>
  <c r="J68" i="8"/>
  <c r="Q65" i="8"/>
  <c r="P65" i="8"/>
  <c r="O65" i="8"/>
  <c r="N65" i="8"/>
  <c r="M65" i="8"/>
  <c r="L65" i="8"/>
  <c r="K65" i="8"/>
  <c r="I65" i="8"/>
  <c r="J51" i="1" l="1"/>
  <c r="I45" i="1"/>
  <c r="I43" i="1"/>
  <c r="I37" i="1"/>
  <c r="I25" i="1"/>
  <c r="I23" i="1"/>
  <c r="I35" i="1"/>
  <c r="I33" i="1"/>
  <c r="I31" i="1"/>
  <c r="I9" i="1"/>
  <c r="I7" i="1"/>
  <c r="I17" i="1"/>
  <c r="I15" i="1"/>
  <c r="I29" i="1"/>
  <c r="I27" i="1"/>
  <c r="I21" i="1"/>
  <c r="I19" i="1"/>
  <c r="I13" i="1"/>
  <c r="I11" i="1"/>
  <c r="I5" i="1"/>
  <c r="I47" i="1"/>
  <c r="I41" i="1"/>
  <c r="I39" i="1"/>
  <c r="I49" i="1"/>
  <c r="L49" i="1"/>
  <c r="K45" i="1"/>
  <c r="K41" i="1"/>
  <c r="K37" i="1"/>
  <c r="K33" i="1"/>
  <c r="K29" i="1"/>
  <c r="K25" i="1"/>
  <c r="K21" i="1"/>
  <c r="K17" i="1"/>
  <c r="K13" i="1"/>
  <c r="K9" i="1"/>
  <c r="K5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0" i="1"/>
  <c r="I8" i="1"/>
  <c r="I6" i="1"/>
</calcChain>
</file>

<file path=xl/sharedStrings.xml><?xml version="1.0" encoding="utf-8"?>
<sst xmlns="http://schemas.openxmlformats.org/spreadsheetml/2006/main" count="280" uniqueCount="56">
  <si>
    <t>年度</t>
  </si>
  <si>
    <t>都市ガス</t>
  </si>
  <si>
    <t>電力</t>
  </si>
  <si>
    <t>-</t>
  </si>
  <si>
    <t>合計</t>
  </si>
  <si>
    <t>グラフ用</t>
  </si>
  <si>
    <t xml:space="preserve">　　　 </t>
  </si>
  <si>
    <t xml:space="preserve">     </t>
  </si>
  <si>
    <t xml:space="preserve"> 国  産</t>
  </si>
  <si>
    <t>天然ガス</t>
  </si>
  <si>
    <t>輸入</t>
  </si>
  <si>
    <t>　　　消　費　者　向　販　売　量</t>
  </si>
  <si>
    <t>　　　消　　　　費</t>
  </si>
  <si>
    <t>生産量</t>
  </si>
  <si>
    <t>工業用</t>
  </si>
  <si>
    <t>都市</t>
  </si>
  <si>
    <t>燃料</t>
  </si>
  <si>
    <t>ガス</t>
  </si>
  <si>
    <t>01</t>
    <phoneticPr fontId="34"/>
  </si>
  <si>
    <t>N.A.</t>
  </si>
  <si>
    <t>04</t>
  </si>
  <si>
    <t>05</t>
  </si>
  <si>
    <t>08</t>
  </si>
  <si>
    <t>09</t>
  </si>
  <si>
    <t>10</t>
  </si>
  <si>
    <t>12</t>
  </si>
  <si>
    <t>13</t>
  </si>
  <si>
    <t>* 17,046</t>
    <phoneticPr fontId="34"/>
  </si>
  <si>
    <t>* 38,032</t>
    <phoneticPr fontId="34"/>
  </si>
  <si>
    <t>* 448</t>
    <phoneticPr fontId="34"/>
  </si>
  <si>
    <t>*55,526</t>
    <phoneticPr fontId="34"/>
  </si>
  <si>
    <t>その他</t>
    <rPh sb="2" eb="3">
      <t>タ</t>
    </rPh>
    <phoneticPr fontId="6"/>
  </si>
  <si>
    <t>出典：経済産業省「エネルギー生産・需給統計年報」、「資源・エネルギー統計」、「電力調査統計月報」、「ガス事業統計月報」、財務省「日本貿易統計」を基に作成</t>
    <phoneticPr fontId="6"/>
  </si>
  <si>
    <t xml:space="preserve">    (百万m3、千トン)</t>
  </si>
  <si>
    <t xml:space="preserve">L                           N                               </t>
  </si>
  <si>
    <t>G              (千トン)</t>
  </si>
  <si>
    <t>対前年伸び率 (%)</t>
  </si>
  <si>
    <t>構成比 (%)</t>
  </si>
  <si>
    <t>(百万m3)</t>
  </si>
  <si>
    <t>01</t>
  </si>
  <si>
    <t>02</t>
  </si>
  <si>
    <t>03</t>
  </si>
  <si>
    <t>14</t>
  </si>
  <si>
    <t>16</t>
  </si>
  <si>
    <t>出所：経済産業省「エネルギー生産・需給統計年報」、「生産動態統計」、「電力調査統計月報」</t>
    <rPh sb="0" eb="2">
      <t>シュッショ</t>
    </rPh>
    <rPh sb="3" eb="5">
      <t>ケイザイ</t>
    </rPh>
    <rPh sb="5" eb="7">
      <t>サンギョウ</t>
    </rPh>
    <rPh sb="26" eb="28">
      <t>セイサン</t>
    </rPh>
    <rPh sb="28" eb="30">
      <t>ドウタイ</t>
    </rPh>
    <rPh sb="30" eb="32">
      <t>トウケイ</t>
    </rPh>
    <rPh sb="35" eb="37">
      <t>デンリョク</t>
    </rPh>
    <rPh sb="37" eb="39">
      <t>チョウサ</t>
    </rPh>
    <rPh sb="39" eb="41">
      <t>トウケイ</t>
    </rPh>
    <rPh sb="41" eb="43">
      <t>ゲッポウ</t>
    </rPh>
    <phoneticPr fontId="34"/>
  </si>
  <si>
    <t>注：(1) 1976年度以前の消費者向販売量は経済産業省/EDMC「総合エネルギー統計」。</t>
    <rPh sb="0" eb="1">
      <t>チュウ</t>
    </rPh>
    <rPh sb="11" eb="12">
      <t>ド</t>
    </rPh>
    <phoneticPr fontId="34"/>
  </si>
  <si>
    <t>　 　　 財務省「日本貿易月表」、経済産業省「ガス事業統計月報」</t>
    <rPh sb="17" eb="19">
      <t>ケイザイ</t>
    </rPh>
    <rPh sb="19" eb="22">
      <t>サンギョウショウ</t>
    </rPh>
    <rPh sb="25" eb="27">
      <t>ジギョウ</t>
    </rPh>
    <rPh sb="27" eb="29">
      <t>トウケイ</t>
    </rPh>
    <rPh sb="29" eb="31">
      <t>ゲッポウ</t>
    </rPh>
    <phoneticPr fontId="34"/>
  </si>
  <si>
    <t xml:space="preserve">     (2) 2001年度より消費者向販売量は消費量。2001～2005年度の都市ガス向け販売量は</t>
    <rPh sb="13" eb="15">
      <t>ネンド</t>
    </rPh>
    <rPh sb="17" eb="20">
      <t>ショウヒシャ</t>
    </rPh>
    <rPh sb="20" eb="21">
      <t>ム</t>
    </rPh>
    <rPh sb="21" eb="24">
      <t>ハンバイリョウ</t>
    </rPh>
    <rPh sb="25" eb="28">
      <t>ショウヒリョウ</t>
    </rPh>
    <rPh sb="38" eb="40">
      <t>ネンド</t>
    </rPh>
    <rPh sb="41" eb="43">
      <t>トシ</t>
    </rPh>
    <rPh sb="45" eb="46">
      <t>ム</t>
    </rPh>
    <rPh sb="47" eb="50">
      <t>ハンバイリョウ</t>
    </rPh>
    <phoneticPr fontId="34"/>
  </si>
  <si>
    <t xml:space="preserve">     </t>
    <phoneticPr fontId="34"/>
  </si>
  <si>
    <t>　　　　 一般ガス事業者の消費量。2006年度以降はガス事業者の消費量。</t>
    <rPh sb="21" eb="23">
      <t>ネンド</t>
    </rPh>
    <rPh sb="23" eb="25">
      <t>イコウ</t>
    </rPh>
    <rPh sb="28" eb="31">
      <t>ジギョウシャ</t>
    </rPh>
    <rPh sb="32" eb="35">
      <t>ショウヒリョウ</t>
    </rPh>
    <phoneticPr fontId="34"/>
  </si>
  <si>
    <t>06</t>
  </si>
  <si>
    <t>07</t>
  </si>
  <si>
    <t>15</t>
  </si>
  <si>
    <t>都市ガス用/LNG</t>
    <rPh sb="4" eb="5">
      <t>ヨウ</t>
    </rPh>
    <phoneticPr fontId="6"/>
  </si>
  <si>
    <t>電力用/LNG</t>
    <phoneticPr fontId="6"/>
  </si>
  <si>
    <t>【第213-1-12】天然ガスの用途別消費量の推移</t>
    <rPh sb="11" eb="13">
      <t>テンネン</t>
    </rPh>
    <rPh sb="16" eb="18">
      <t>ヨウト</t>
    </rPh>
    <rPh sb="18" eb="19">
      <t>ベツ</t>
    </rPh>
    <rPh sb="19" eb="22">
      <t>ショウヒリョウ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</si>
</sst>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0.0%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明朝"/>
      <family val="1"/>
      <charset val="128"/>
    </font>
    <font>
      <sz val="13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9"/>
      <name val="明朝"/>
      <family val="1"/>
      <charset val="128"/>
    </font>
    <font>
      <sz val="11"/>
      <color indexed="48"/>
      <name val="ＭＳ Ｐゴシック"/>
      <family val="3"/>
      <charset val="128"/>
    </font>
    <font>
      <sz val="12"/>
      <name val="Times New Roman"/>
      <family val="1"/>
    </font>
    <font>
      <sz val="13"/>
      <name val="Times New Roman"/>
      <family val="1"/>
    </font>
    <font>
      <sz val="7"/>
      <name val="明朝"/>
      <family val="1"/>
      <charset val="128"/>
    </font>
    <font>
      <sz val="13"/>
      <name val="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 style="hair">
        <color theme="1"/>
      </top>
      <bottom style="medium">
        <color theme="1"/>
      </bottom>
      <diagonal/>
    </border>
    <border>
      <left/>
      <right style="thin">
        <color indexed="8"/>
      </right>
      <top style="hair">
        <color theme="1"/>
      </top>
      <bottom style="medium">
        <color theme="1"/>
      </bottom>
      <diagonal/>
    </border>
    <border>
      <left/>
      <right/>
      <top style="hair">
        <color theme="1"/>
      </top>
      <bottom style="medium">
        <color theme="1"/>
      </bottom>
      <diagonal/>
    </border>
    <border>
      <left style="hair">
        <color indexed="8"/>
      </left>
      <right style="hair">
        <color indexed="8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hair">
        <color indexed="8"/>
      </right>
      <top style="hair">
        <color theme="1"/>
      </top>
      <bottom style="medium">
        <color theme="1"/>
      </bottom>
      <diagonal/>
    </border>
    <border>
      <left style="hair">
        <color indexed="8"/>
      </left>
      <right/>
      <top style="hair">
        <color theme="1"/>
      </top>
      <bottom style="medium">
        <color theme="1"/>
      </bottom>
      <diagonal/>
    </border>
    <border>
      <left/>
      <right style="hair">
        <color indexed="8"/>
      </right>
      <top style="hair">
        <color theme="1"/>
      </top>
      <bottom style="medium">
        <color theme="1"/>
      </bottom>
      <diagonal/>
    </border>
    <border>
      <left style="medium">
        <color indexed="8"/>
      </left>
      <right/>
      <top style="hair">
        <color theme="1"/>
      </top>
      <bottom style="medium">
        <color theme="1"/>
      </bottom>
      <diagonal/>
    </border>
  </borders>
  <cellStyleXfs count="48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8" fillId="0" borderId="0"/>
    <xf numFmtId="0" fontId="28" fillId="0" borderId="0"/>
    <xf numFmtId="0" fontId="29" fillId="4" borderId="0" applyNumberFormat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9" fillId="0" borderId="0" xfId="41" applyFont="1" applyBorder="1" applyProtection="1"/>
    <xf numFmtId="0" fontId="7" fillId="0" borderId="0" xfId="41" applyFont="1" applyProtection="1"/>
    <xf numFmtId="0" fontId="8" fillId="0" borderId="0" xfId="41" applyFont="1"/>
    <xf numFmtId="0" fontId="8" fillId="0" borderId="0" xfId="41"/>
    <xf numFmtId="0" fontId="0" fillId="0" borderId="0" xfId="0" applyBorder="1">
      <alignment vertical="center"/>
    </xf>
    <xf numFmtId="0" fontId="10" fillId="0" borderId="0" xfId="41" applyFont="1" applyBorder="1" applyProtection="1"/>
    <xf numFmtId="0" fontId="7" fillId="0" borderId="0" xfId="41" applyFont="1" applyBorder="1" applyProtection="1"/>
    <xf numFmtId="0" fontId="8" fillId="0" borderId="0" xfId="41" applyAlignment="1"/>
    <xf numFmtId="0" fontId="11" fillId="0" borderId="10" xfId="41" applyFont="1" applyBorder="1" applyAlignment="1" applyProtection="1">
      <alignment horizontal="center"/>
    </xf>
    <xf numFmtId="0" fontId="11" fillId="0" borderId="10" xfId="41" applyFont="1" applyFill="1" applyBorder="1" applyAlignment="1" applyProtection="1">
      <alignment horizontal="center"/>
    </xf>
    <xf numFmtId="0" fontId="11" fillId="0" borderId="10" xfId="41" applyFont="1" applyBorder="1" applyProtection="1"/>
    <xf numFmtId="37" fontId="11" fillId="0" borderId="10" xfId="41" applyNumberFormat="1" applyFont="1" applyBorder="1" applyProtection="1"/>
    <xf numFmtId="0" fontId="11" fillId="0" borderId="10" xfId="41" quotePrefix="1" applyFont="1" applyBorder="1" applyAlignment="1" applyProtection="1">
      <alignment horizontal="right"/>
    </xf>
    <xf numFmtId="0" fontId="30" fillId="24" borderId="0" xfId="41" applyFont="1" applyFill="1"/>
    <xf numFmtId="0" fontId="13" fillId="24" borderId="0" xfId="0" applyFont="1" applyFill="1">
      <alignment vertical="center"/>
    </xf>
    <xf numFmtId="0" fontId="0" fillId="25" borderId="0" xfId="44" applyFont="1" applyFill="1"/>
    <xf numFmtId="0" fontId="28" fillId="0" borderId="0" xfId="41" applyFont="1" applyProtection="1"/>
    <xf numFmtId="0" fontId="32" fillId="0" borderId="0" xfId="41" applyFont="1" applyBorder="1" applyProtection="1"/>
    <xf numFmtId="0" fontId="7" fillId="0" borderId="0" xfId="41" applyFont="1" applyBorder="1" applyAlignment="1" applyProtection="1">
      <alignment horizontal="right"/>
    </xf>
    <xf numFmtId="0" fontId="9" fillId="0" borderId="13" xfId="41" applyFont="1" applyBorder="1" applyProtection="1"/>
    <xf numFmtId="0" fontId="9" fillId="0" borderId="14" xfId="41" applyFont="1" applyBorder="1" applyProtection="1"/>
    <xf numFmtId="0" fontId="33" fillId="0" borderId="13" xfId="41" applyFont="1" applyBorder="1" applyProtection="1"/>
    <xf numFmtId="0" fontId="9" fillId="0" borderId="0" xfId="41" applyFont="1" applyProtection="1"/>
    <xf numFmtId="0" fontId="9" fillId="0" borderId="15" xfId="41" applyFont="1" applyBorder="1" applyProtection="1"/>
    <xf numFmtId="0" fontId="9" fillId="0" borderId="16" xfId="41" applyFont="1" applyBorder="1" applyAlignment="1" applyProtection="1">
      <alignment horizontal="center"/>
    </xf>
    <xf numFmtId="0" fontId="9" fillId="0" borderId="17" xfId="41" applyFont="1" applyBorder="1" applyProtection="1"/>
    <xf numFmtId="0" fontId="9" fillId="0" borderId="18" xfId="41" applyFont="1" applyBorder="1" applyProtection="1"/>
    <xf numFmtId="0" fontId="9" fillId="0" borderId="19" xfId="41" applyFont="1" applyBorder="1" applyAlignment="1" applyProtection="1">
      <alignment horizontal="centerContinuous"/>
    </xf>
    <xf numFmtId="0" fontId="35" fillId="0" borderId="20" xfId="41" applyFont="1" applyBorder="1" applyAlignment="1">
      <alignment horizontal="centerContinuous"/>
    </xf>
    <xf numFmtId="0" fontId="35" fillId="0" borderId="21" xfId="41" applyFont="1" applyBorder="1" applyAlignment="1">
      <alignment horizontal="centerContinuous"/>
    </xf>
    <xf numFmtId="0" fontId="35" fillId="0" borderId="22" xfId="41" applyFont="1" applyBorder="1" applyAlignment="1">
      <alignment horizontal="centerContinuous"/>
    </xf>
    <xf numFmtId="0" fontId="9" fillId="0" borderId="23" xfId="41" applyFont="1" applyBorder="1" applyProtection="1"/>
    <xf numFmtId="0" fontId="9" fillId="0" borderId="0" xfId="41" applyFont="1" applyBorder="1" applyAlignment="1" applyProtection="1">
      <alignment horizontal="center"/>
    </xf>
    <xf numFmtId="0" fontId="9" fillId="0" borderId="24" xfId="41" applyFont="1" applyBorder="1" applyProtection="1"/>
    <xf numFmtId="0" fontId="9" fillId="0" borderId="25" xfId="41" applyFont="1" applyBorder="1" applyProtection="1"/>
    <xf numFmtId="0" fontId="9" fillId="0" borderId="26" xfId="41" applyFont="1" applyBorder="1" applyProtection="1"/>
    <xf numFmtId="0" fontId="9" fillId="0" borderId="19" xfId="41" applyFont="1" applyBorder="1" applyProtection="1"/>
    <xf numFmtId="0" fontId="9" fillId="0" borderId="20" xfId="41" applyFont="1" applyBorder="1" applyProtection="1"/>
    <xf numFmtId="0" fontId="9" fillId="0" borderId="27" xfId="41" applyFont="1" applyBorder="1" applyProtection="1"/>
    <xf numFmtId="0" fontId="9" fillId="0" borderId="28" xfId="41" applyFont="1" applyBorder="1" applyProtection="1"/>
    <xf numFmtId="0" fontId="9" fillId="0" borderId="26" xfId="41" applyFont="1" applyBorder="1" applyAlignment="1" applyProtection="1">
      <alignment horizontal="center"/>
    </xf>
    <xf numFmtId="0" fontId="9" fillId="0" borderId="29" xfId="41" applyFont="1" applyBorder="1" applyProtection="1"/>
    <xf numFmtId="0" fontId="33" fillId="0" borderId="16" xfId="41" applyFont="1" applyBorder="1" applyAlignment="1" applyProtection="1">
      <alignment horizontal="center"/>
    </xf>
    <xf numFmtId="0" fontId="9" fillId="0" borderId="29" xfId="41" applyFont="1" applyBorder="1" applyAlignment="1" applyProtection="1">
      <alignment horizontal="center"/>
    </xf>
    <xf numFmtId="0" fontId="9" fillId="0" borderId="27" xfId="41" applyFont="1" applyBorder="1" applyAlignment="1" applyProtection="1">
      <alignment horizontal="center"/>
    </xf>
    <xf numFmtId="0" fontId="9" fillId="0" borderId="23" xfId="41" applyFont="1" applyBorder="1" applyAlignment="1" applyProtection="1">
      <alignment horizontal="center"/>
    </xf>
    <xf numFmtId="0" fontId="9" fillId="0" borderId="30" xfId="41" applyFont="1" applyBorder="1" applyProtection="1"/>
    <xf numFmtId="0" fontId="9" fillId="0" borderId="31" xfId="41" applyFont="1" applyBorder="1" applyProtection="1"/>
    <xf numFmtId="0" fontId="9" fillId="0" borderId="32" xfId="41" applyFont="1" applyBorder="1" applyProtection="1"/>
    <xf numFmtId="0" fontId="9" fillId="0" borderId="32" xfId="41" applyFont="1" applyBorder="1" applyAlignment="1" applyProtection="1">
      <alignment horizontal="center"/>
    </xf>
    <xf numFmtId="0" fontId="9" fillId="0" borderId="33" xfId="41" applyFont="1" applyBorder="1" applyProtection="1"/>
    <xf numFmtId="0" fontId="9" fillId="0" borderId="34" xfId="41" applyFont="1" applyBorder="1" applyProtection="1"/>
    <xf numFmtId="0" fontId="9" fillId="0" borderId="30" xfId="41" applyFont="1" applyBorder="1" applyAlignment="1" applyProtection="1">
      <alignment horizontal="center"/>
    </xf>
    <xf numFmtId="0" fontId="9" fillId="0" borderId="35" xfId="41" applyFont="1" applyBorder="1" applyProtection="1"/>
    <xf numFmtId="0" fontId="11" fillId="0" borderId="0" xfId="41" applyFont="1" applyProtection="1"/>
    <xf numFmtId="0" fontId="11" fillId="0" borderId="16" xfId="41" applyFont="1" applyBorder="1" applyProtection="1"/>
    <xf numFmtId="0" fontId="11" fillId="0" borderId="0" xfId="41" applyFont="1" applyBorder="1" applyProtection="1"/>
    <xf numFmtId="0" fontId="11" fillId="0" borderId="29" xfId="41" applyFont="1" applyBorder="1" applyProtection="1"/>
    <xf numFmtId="0" fontId="11" fillId="0" borderId="26" xfId="41" applyFont="1" applyBorder="1" applyProtection="1"/>
    <xf numFmtId="0" fontId="11" fillId="0" borderId="27" xfId="41" applyFont="1" applyBorder="1" applyProtection="1"/>
    <xf numFmtId="0" fontId="11" fillId="0" borderId="23" xfId="41" applyFont="1" applyBorder="1" applyProtection="1"/>
    <xf numFmtId="0" fontId="33" fillId="0" borderId="25" xfId="41" applyFont="1" applyBorder="1" applyProtection="1"/>
    <xf numFmtId="37" fontId="33" fillId="0" borderId="36" xfId="41" applyNumberFormat="1" applyFont="1" applyBorder="1" applyProtection="1"/>
    <xf numFmtId="37" fontId="33" fillId="0" borderId="25" xfId="41" applyNumberFormat="1" applyFont="1" applyBorder="1" applyAlignment="1" applyProtection="1">
      <alignment horizontal="center"/>
    </xf>
    <xf numFmtId="37" fontId="33" fillId="0" borderId="37" xfId="41" applyNumberFormat="1" applyFont="1" applyBorder="1" applyAlignment="1" applyProtection="1">
      <alignment horizontal="center"/>
    </xf>
    <xf numFmtId="0" fontId="33" fillId="0" borderId="0" xfId="41" applyFont="1" applyProtection="1"/>
    <xf numFmtId="37" fontId="33" fillId="0" borderId="24" xfId="41" applyNumberFormat="1" applyFont="1" applyBorder="1" applyAlignment="1" applyProtection="1">
      <alignment horizontal="center"/>
    </xf>
    <xf numFmtId="37" fontId="33" fillId="0" borderId="38" xfId="41" applyNumberFormat="1" applyFont="1" applyBorder="1" applyAlignment="1" applyProtection="1">
      <alignment horizontal="center"/>
    </xf>
    <xf numFmtId="0" fontId="33" fillId="0" borderId="39" xfId="41" applyFont="1" applyBorder="1" applyProtection="1"/>
    <xf numFmtId="37" fontId="33" fillId="0" borderId="16" xfId="41" applyNumberFormat="1" applyFont="1" applyBorder="1" applyProtection="1"/>
    <xf numFmtId="37" fontId="33" fillId="0" borderId="0" xfId="41" applyNumberFormat="1" applyFont="1" applyBorder="1" applyAlignment="1" applyProtection="1">
      <alignment horizontal="center"/>
    </xf>
    <xf numFmtId="37" fontId="33" fillId="0" borderId="29" xfId="41" applyNumberFormat="1" applyFont="1" applyBorder="1" applyAlignment="1" applyProtection="1">
      <alignment horizontal="center"/>
    </xf>
    <xf numFmtId="37" fontId="33" fillId="0" borderId="26" xfId="41" applyNumberFormat="1" applyFont="1" applyBorder="1" applyAlignment="1" applyProtection="1">
      <alignment horizontal="center"/>
    </xf>
    <xf numFmtId="37" fontId="33" fillId="0" borderId="27" xfId="41" applyNumberFormat="1" applyFont="1" applyBorder="1" applyAlignment="1" applyProtection="1">
      <alignment horizontal="center"/>
    </xf>
    <xf numFmtId="0" fontId="33" fillId="0" borderId="23" xfId="41" applyFont="1" applyBorder="1" applyProtection="1"/>
    <xf numFmtId="37" fontId="33" fillId="0" borderId="0" xfId="41" applyNumberFormat="1" applyFont="1" applyFill="1" applyBorder="1" applyProtection="1"/>
    <xf numFmtId="37" fontId="33" fillId="0" borderId="29" xfId="41" applyNumberFormat="1" applyFont="1" applyBorder="1" applyProtection="1"/>
    <xf numFmtId="37" fontId="33" fillId="0" borderId="0" xfId="41" applyNumberFormat="1" applyFont="1" applyBorder="1" applyProtection="1"/>
    <xf numFmtId="176" fontId="33" fillId="0" borderId="0" xfId="41" applyNumberFormat="1" applyFont="1" applyBorder="1" applyProtection="1"/>
    <xf numFmtId="176" fontId="33" fillId="0" borderId="29" xfId="41" applyNumberFormat="1" applyFont="1" applyBorder="1" applyProtection="1"/>
    <xf numFmtId="37" fontId="33" fillId="0" borderId="25" xfId="41" applyNumberFormat="1" applyFont="1" applyFill="1" applyBorder="1" applyProtection="1"/>
    <xf numFmtId="37" fontId="33" fillId="0" borderId="37" xfId="41" applyNumberFormat="1" applyFont="1" applyBorder="1" applyProtection="1"/>
    <xf numFmtId="37" fontId="33" fillId="0" borderId="25" xfId="41" applyNumberFormat="1" applyFont="1" applyBorder="1" applyProtection="1"/>
    <xf numFmtId="176" fontId="33" fillId="0" borderId="24" xfId="41" applyNumberFormat="1" applyFont="1" applyBorder="1" applyProtection="1"/>
    <xf numFmtId="176" fontId="33" fillId="0" borderId="37" xfId="41" applyNumberFormat="1" applyFont="1" applyBorder="1" applyProtection="1"/>
    <xf numFmtId="176" fontId="33" fillId="0" borderId="25" xfId="41" applyNumberFormat="1" applyFont="1" applyBorder="1" applyProtection="1"/>
    <xf numFmtId="176" fontId="33" fillId="0" borderId="38" xfId="41" applyNumberFormat="1" applyFont="1" applyBorder="1" applyProtection="1"/>
    <xf numFmtId="0" fontId="33" fillId="0" borderId="17" xfId="41" applyFont="1" applyBorder="1" applyProtection="1"/>
    <xf numFmtId="37" fontId="33" fillId="0" borderId="40" xfId="41" applyNumberFormat="1" applyFont="1" applyBorder="1" applyProtection="1"/>
    <xf numFmtId="37" fontId="33" fillId="0" borderId="17" xfId="41" applyNumberFormat="1" applyFont="1" applyFill="1" applyBorder="1" applyProtection="1"/>
    <xf numFmtId="37" fontId="33" fillId="0" borderId="28" xfId="41" applyNumberFormat="1" applyFont="1" applyBorder="1" applyProtection="1"/>
    <xf numFmtId="37" fontId="33" fillId="0" borderId="17" xfId="41" applyNumberFormat="1" applyFont="1" applyBorder="1" applyProtection="1"/>
    <xf numFmtId="37" fontId="33" fillId="0" borderId="28" xfId="41" applyNumberFormat="1" applyFont="1" applyBorder="1" applyAlignment="1" applyProtection="1">
      <alignment horizontal="center"/>
    </xf>
    <xf numFmtId="176" fontId="33" fillId="0" borderId="18" xfId="41" applyNumberFormat="1" applyFont="1" applyBorder="1" applyProtection="1"/>
    <xf numFmtId="176" fontId="33" fillId="0" borderId="28" xfId="41" applyNumberFormat="1" applyFont="1" applyBorder="1" applyProtection="1"/>
    <xf numFmtId="176" fontId="33" fillId="0" borderId="17" xfId="41" applyNumberFormat="1" applyFont="1" applyBorder="1" applyProtection="1"/>
    <xf numFmtId="176" fontId="33" fillId="0" borderId="41" xfId="41" applyNumberFormat="1" applyFont="1" applyBorder="1" applyProtection="1"/>
    <xf numFmtId="37" fontId="33" fillId="0" borderId="17" xfId="41" applyNumberFormat="1" applyFont="1" applyBorder="1" applyAlignment="1" applyProtection="1">
      <alignment horizontal="center"/>
    </xf>
    <xf numFmtId="0" fontId="33" fillId="0" borderId="42" xfId="41" applyFont="1" applyBorder="1" applyProtection="1"/>
    <xf numFmtId="0" fontId="33" fillId="0" borderId="0" xfId="41" applyFont="1" applyBorder="1" applyProtection="1"/>
    <xf numFmtId="176" fontId="33" fillId="0" borderId="26" xfId="41" applyNumberFormat="1" applyFont="1" applyBorder="1" applyProtection="1"/>
    <xf numFmtId="176" fontId="33" fillId="0" borderId="27" xfId="41" applyNumberFormat="1" applyFont="1" applyBorder="1" applyProtection="1"/>
    <xf numFmtId="0" fontId="33" fillId="0" borderId="0" xfId="41" applyFont="1" applyFill="1" applyProtection="1"/>
    <xf numFmtId="176" fontId="32" fillId="0" borderId="0" xfId="41" applyNumberFormat="1" applyFont="1" applyBorder="1" applyProtection="1"/>
    <xf numFmtId="176" fontId="32" fillId="0" borderId="27" xfId="41" applyNumberFormat="1" applyFont="1" applyBorder="1" applyProtection="1"/>
    <xf numFmtId="176" fontId="32" fillId="0" borderId="29" xfId="41" applyNumberFormat="1" applyFont="1" applyBorder="1" applyProtection="1"/>
    <xf numFmtId="0" fontId="33" fillId="0" borderId="0" xfId="41" quotePrefix="1" applyFont="1" applyAlignment="1" applyProtection="1">
      <alignment horizontal="right"/>
    </xf>
    <xf numFmtId="37" fontId="33" fillId="0" borderId="29" xfId="41" applyNumberFormat="1" applyFont="1" applyBorder="1" applyAlignment="1" applyProtection="1">
      <alignment horizontal="right"/>
    </xf>
    <xf numFmtId="37" fontId="33" fillId="0" borderId="26" xfId="41" applyNumberFormat="1" applyFont="1" applyBorder="1" applyAlignment="1" applyProtection="1">
      <alignment horizontal="right"/>
    </xf>
    <xf numFmtId="176" fontId="33" fillId="0" borderId="29" xfId="41" applyNumberFormat="1" applyFont="1" applyBorder="1" applyAlignment="1" applyProtection="1">
      <alignment horizontal="right"/>
    </xf>
    <xf numFmtId="176" fontId="33" fillId="0" borderId="27" xfId="41" applyNumberFormat="1" applyFont="1" applyBorder="1" applyAlignment="1" applyProtection="1">
      <alignment horizontal="right"/>
    </xf>
    <xf numFmtId="176" fontId="33" fillId="0" borderId="0" xfId="41" applyNumberFormat="1" applyFont="1" applyBorder="1" applyAlignment="1" applyProtection="1">
      <alignment horizontal="right"/>
    </xf>
    <xf numFmtId="0" fontId="33" fillId="0" borderId="23" xfId="41" quotePrefix="1" applyFont="1" applyBorder="1" applyAlignment="1" applyProtection="1">
      <alignment horizontal="right"/>
    </xf>
    <xf numFmtId="0" fontId="33" fillId="0" borderId="43" xfId="41" quotePrefix="1" applyFont="1" applyBorder="1" applyAlignment="1" applyProtection="1">
      <alignment horizontal="right"/>
    </xf>
    <xf numFmtId="37" fontId="33" fillId="0" borderId="0" xfId="41" applyNumberFormat="1" applyFont="1" applyBorder="1" applyAlignment="1" applyProtection="1">
      <alignment horizontal="right"/>
    </xf>
    <xf numFmtId="0" fontId="33" fillId="0" borderId="44" xfId="41" quotePrefix="1" applyFont="1" applyBorder="1" applyAlignment="1" applyProtection="1">
      <alignment horizontal="right"/>
    </xf>
    <xf numFmtId="0" fontId="33" fillId="0" borderId="37" xfId="41" applyFont="1" applyBorder="1" applyAlignment="1" applyProtection="1">
      <alignment horizontal="right"/>
    </xf>
    <xf numFmtId="0" fontId="33" fillId="0" borderId="25" xfId="41" applyFont="1" applyBorder="1" applyAlignment="1" applyProtection="1">
      <alignment horizontal="right"/>
    </xf>
    <xf numFmtId="0" fontId="11" fillId="0" borderId="0" xfId="41" applyFont="1" applyFill="1" applyProtection="1"/>
    <xf numFmtId="176" fontId="33" fillId="0" borderId="37" xfId="41" applyNumberFormat="1" applyFont="1" applyBorder="1" applyAlignment="1" applyProtection="1">
      <alignment horizontal="right"/>
    </xf>
    <xf numFmtId="176" fontId="33" fillId="0" borderId="38" xfId="41" applyNumberFormat="1" applyFont="1" applyBorder="1" applyAlignment="1" applyProtection="1">
      <alignment horizontal="right"/>
    </xf>
    <xf numFmtId="0" fontId="33" fillId="0" borderId="39" xfId="41" applyFont="1" applyBorder="1" applyAlignment="1" applyProtection="1">
      <alignment horizontal="right"/>
    </xf>
    <xf numFmtId="0" fontId="33" fillId="0" borderId="29" xfId="41" applyFont="1" applyBorder="1" applyAlignment="1" applyProtection="1">
      <alignment horizontal="right"/>
    </xf>
    <xf numFmtId="0" fontId="33" fillId="0" borderId="0" xfId="41" applyFont="1" applyBorder="1" applyAlignment="1" applyProtection="1">
      <alignment horizontal="right"/>
    </xf>
    <xf numFmtId="0" fontId="11" fillId="0" borderId="0" xfId="41" applyFont="1" applyFill="1" applyBorder="1" applyProtection="1"/>
    <xf numFmtId="177" fontId="33" fillId="0" borderId="29" xfId="41" applyNumberFormat="1" applyFont="1" applyBorder="1" applyAlignment="1" applyProtection="1">
      <alignment horizontal="right"/>
    </xf>
    <xf numFmtId="0" fontId="7" fillId="0" borderId="0" xfId="41" applyFont="1" applyFill="1" applyProtection="1"/>
    <xf numFmtId="0" fontId="7" fillId="0" borderId="0" xfId="41" applyFont="1"/>
    <xf numFmtId="37" fontId="32" fillId="0" borderId="29" xfId="41" applyNumberFormat="1" applyFont="1" applyBorder="1" applyAlignment="1" applyProtection="1">
      <alignment horizontal="right"/>
    </xf>
    <xf numFmtId="37" fontId="32" fillId="0" borderId="0" xfId="41" quotePrefix="1" applyNumberFormat="1" applyFont="1" applyBorder="1" applyAlignment="1" applyProtection="1">
      <alignment horizontal="right"/>
    </xf>
    <xf numFmtId="37" fontId="32" fillId="0" borderId="29" xfId="41" quotePrefix="1" applyNumberFormat="1" applyFont="1" applyBorder="1" applyAlignment="1" applyProtection="1">
      <alignment horizontal="right"/>
    </xf>
    <xf numFmtId="37" fontId="8" fillId="0" borderId="0" xfId="41" applyNumberFormat="1"/>
    <xf numFmtId="0" fontId="32" fillId="0" borderId="0" xfId="41" quotePrefix="1" applyFont="1" applyAlignment="1" applyProtection="1">
      <alignment horizontal="right"/>
    </xf>
    <xf numFmtId="37" fontId="32" fillId="0" borderId="16" xfId="41" applyNumberFormat="1" applyFont="1" applyBorder="1" applyProtection="1"/>
    <xf numFmtId="37" fontId="32" fillId="0" borderId="0" xfId="41" applyNumberFormat="1" applyFont="1" applyFill="1" applyBorder="1" applyProtection="1"/>
    <xf numFmtId="0" fontId="32" fillId="0" borderId="0" xfId="41" applyFont="1" applyProtection="1"/>
    <xf numFmtId="176" fontId="32" fillId="0" borderId="26" xfId="41" applyNumberFormat="1" applyFont="1" applyBorder="1" applyProtection="1"/>
    <xf numFmtId="0" fontId="32" fillId="0" borderId="23" xfId="41" quotePrefix="1" applyFont="1" applyBorder="1" applyAlignment="1" applyProtection="1">
      <alignment horizontal="right"/>
    </xf>
    <xf numFmtId="37" fontId="0" fillId="0" borderId="0" xfId="0" applyNumberFormat="1" applyBorder="1">
      <alignment vertical="center"/>
    </xf>
    <xf numFmtId="178" fontId="31" fillId="0" borderId="0" xfId="0" applyNumberFormat="1" applyFont="1">
      <alignment vertical="center"/>
    </xf>
    <xf numFmtId="0" fontId="11" fillId="0" borderId="12" xfId="41" applyFont="1" applyBorder="1" applyAlignment="1" applyProtection="1">
      <alignment horizontal="center"/>
    </xf>
    <xf numFmtId="38" fontId="33" fillId="0" borderId="16" xfId="46" applyFont="1" applyBorder="1" applyProtection="1"/>
    <xf numFmtId="38" fontId="33" fillId="0" borderId="0" xfId="46" applyFont="1" applyFill="1" applyBorder="1" applyProtection="1"/>
    <xf numFmtId="38" fontId="33" fillId="0" borderId="29" xfId="46" applyFont="1" applyBorder="1" applyAlignment="1" applyProtection="1"/>
    <xf numFmtId="38" fontId="33" fillId="0" borderId="0" xfId="46" applyFont="1" applyBorder="1" applyAlignment="1" applyProtection="1"/>
    <xf numFmtId="38" fontId="33" fillId="0" borderId="36" xfId="46" applyFont="1" applyBorder="1" applyProtection="1"/>
    <xf numFmtId="38" fontId="33" fillId="0" borderId="25" xfId="46" applyFont="1" applyBorder="1" applyProtection="1"/>
    <xf numFmtId="38" fontId="33" fillId="0" borderId="37" xfId="46" applyFont="1" applyBorder="1" applyProtection="1"/>
    <xf numFmtId="0" fontId="11" fillId="0" borderId="27" xfId="41" applyFont="1" applyFill="1" applyBorder="1" applyProtection="1"/>
    <xf numFmtId="38" fontId="2" fillId="0" borderId="0" xfId="0" applyNumberFormat="1" applyFont="1" applyAlignment="1"/>
    <xf numFmtId="38" fontId="0" fillId="0" borderId="0" xfId="0" applyNumberFormat="1" applyFont="1" applyAlignment="1"/>
    <xf numFmtId="0" fontId="11" fillId="0" borderId="10" xfId="41" applyFont="1" applyBorder="1" applyAlignment="1" applyProtection="1">
      <alignment horizontal="right"/>
    </xf>
    <xf numFmtId="38" fontId="33" fillId="0" borderId="29" xfId="47" applyFont="1" applyBorder="1" applyAlignment="1" applyProtection="1"/>
    <xf numFmtId="38" fontId="33" fillId="0" borderId="0" xfId="47" applyFont="1" applyBorder="1" applyAlignment="1" applyProtection="1"/>
    <xf numFmtId="38" fontId="33" fillId="0" borderId="25" xfId="47" applyFont="1" applyBorder="1" applyAlignment="1" applyProtection="1"/>
    <xf numFmtId="38" fontId="33" fillId="0" borderId="37" xfId="47" applyFont="1" applyBorder="1" applyAlignment="1" applyProtection="1"/>
    <xf numFmtId="0" fontId="33" fillId="0" borderId="45" xfId="41" quotePrefix="1" applyFont="1" applyBorder="1" applyAlignment="1" applyProtection="1">
      <alignment horizontal="right"/>
    </xf>
    <xf numFmtId="38" fontId="33" fillId="0" borderId="43" xfId="47" applyFont="1" applyBorder="1" applyAlignment="1" applyProtection="1"/>
    <xf numFmtId="0" fontId="33" fillId="0" borderId="46" xfId="41" quotePrefix="1" applyFont="1" applyBorder="1" applyAlignment="1" applyProtection="1">
      <alignment horizontal="right"/>
    </xf>
    <xf numFmtId="0" fontId="33" fillId="0" borderId="47" xfId="41" quotePrefix="1" applyFont="1" applyBorder="1" applyAlignment="1" applyProtection="1">
      <alignment horizontal="right"/>
    </xf>
    <xf numFmtId="38" fontId="33" fillId="0" borderId="44" xfId="47" applyFont="1" applyBorder="1" applyAlignment="1" applyProtection="1"/>
    <xf numFmtId="0" fontId="33" fillId="0" borderId="48" xfId="41" applyFont="1" applyBorder="1" applyAlignment="1" applyProtection="1">
      <alignment horizontal="right"/>
    </xf>
    <xf numFmtId="0" fontId="33" fillId="0" borderId="49" xfId="41" quotePrefix="1" applyFont="1" applyBorder="1" applyAlignment="1" applyProtection="1">
      <alignment horizontal="right"/>
    </xf>
    <xf numFmtId="38" fontId="33" fillId="0" borderId="50" xfId="47" applyFont="1" applyBorder="1" applyAlignment="1" applyProtection="1"/>
    <xf numFmtId="38" fontId="33" fillId="0" borderId="51" xfId="47" applyFont="1" applyBorder="1" applyAlignment="1" applyProtection="1"/>
    <xf numFmtId="38" fontId="33" fillId="0" borderId="52" xfId="47" applyFont="1" applyBorder="1" applyAlignment="1" applyProtection="1"/>
    <xf numFmtId="0" fontId="33" fillId="0" borderId="52" xfId="41" applyFont="1" applyBorder="1" applyAlignment="1" applyProtection="1">
      <alignment horizontal="right"/>
    </xf>
    <xf numFmtId="0" fontId="33" fillId="0" borderId="51" xfId="41" applyFont="1" applyBorder="1" applyAlignment="1" applyProtection="1">
      <alignment horizontal="right"/>
    </xf>
    <xf numFmtId="176" fontId="33" fillId="0" borderId="53" xfId="41" applyNumberFormat="1" applyFont="1" applyBorder="1" applyProtection="1"/>
    <xf numFmtId="176" fontId="33" fillId="0" borderId="54" xfId="41" applyNumberFormat="1" applyFont="1" applyBorder="1" applyProtection="1"/>
    <xf numFmtId="176" fontId="33" fillId="0" borderId="52" xfId="41" applyNumberFormat="1" applyFont="1" applyBorder="1" applyAlignment="1" applyProtection="1">
      <alignment horizontal="right"/>
    </xf>
    <xf numFmtId="176" fontId="33" fillId="0" borderId="55" xfId="41" applyNumberFormat="1" applyFont="1" applyBorder="1" applyAlignment="1" applyProtection="1">
      <alignment horizontal="right"/>
    </xf>
    <xf numFmtId="0" fontId="33" fillId="0" borderId="56" xfId="41" quotePrefix="1" applyFont="1" applyBorder="1" applyAlignment="1" applyProtection="1">
      <alignment horizontal="right"/>
    </xf>
    <xf numFmtId="0" fontId="9" fillId="0" borderId="0" xfId="41" applyFont="1" applyBorder="1" applyAlignment="1" applyProtection="1">
      <alignment horizontal="left"/>
    </xf>
    <xf numFmtId="0" fontId="11" fillId="0" borderId="11" xfId="41" applyFont="1" applyBorder="1" applyAlignment="1" applyProtection="1">
      <alignment horizontal="center"/>
    </xf>
    <xf numFmtId="0" fontId="11" fillId="0" borderId="12" xfId="41" applyFont="1" applyBorder="1" applyAlignment="1" applyProtection="1">
      <alignment horizont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7" builtinId="6"/>
    <cellStyle name="桁区切り 2" xfId="45" xr:uid="{00000000-0005-0000-0000-000021000000}"/>
    <cellStyle name="桁区切り 3" xfId="46" xr:uid="{00000000-0005-0000-0000-000022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 xr:uid="{00000000-0005-0000-0000-00002C000000}"/>
    <cellStyle name="標準_3-03-02天然ガス･LNGの需給" xfId="41" xr:uid="{00000000-0005-0000-0000-00002D000000}"/>
    <cellStyle name="未定義" xfId="42" xr:uid="{00000000-0005-0000-0000-00002E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91666666666666E-2"/>
          <c:y val="0.11784511784511786"/>
          <c:w val="0.82040493372566359"/>
          <c:h val="0.76872718903391712"/>
        </c:manualLayout>
      </c:layout>
      <c:barChart>
        <c:barDir val="col"/>
        <c:grouping val="stacked"/>
        <c:varyColors val="0"/>
        <c:ser>
          <c:idx val="1"/>
          <c:order val="0"/>
          <c:tx>
            <c:v>電力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データ!$C$5:$C$51</c:f>
              <c:numCache>
                <c:formatCode>General</c:formatCod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numCache>
            </c:numRef>
          </c:cat>
          <c:val>
            <c:numRef>
              <c:f>データ!$F$5:$F$51</c:f>
              <c:numCache>
                <c:formatCode>#,##0_);\(#,##0\)</c:formatCode>
                <c:ptCount val="47"/>
                <c:pt idx="0">
                  <c:v>717</c:v>
                </c:pt>
                <c:pt idx="1">
                  <c:v>714</c:v>
                </c:pt>
                <c:pt idx="2">
                  <c:v>677</c:v>
                </c:pt>
                <c:pt idx="3">
                  <c:v>1386</c:v>
                </c:pt>
                <c:pt idx="4">
                  <c:v>2481</c:v>
                </c:pt>
                <c:pt idx="5">
                  <c:v>3336</c:v>
                </c:pt>
                <c:pt idx="6">
                  <c:v>3985</c:v>
                </c:pt>
                <c:pt idx="7">
                  <c:v>5446</c:v>
                </c:pt>
                <c:pt idx="8">
                  <c:v>8211.14</c:v>
                </c:pt>
                <c:pt idx="9">
                  <c:v>10850</c:v>
                </c:pt>
                <c:pt idx="10">
                  <c:v>12908</c:v>
                </c:pt>
                <c:pt idx="11">
                  <c:v>12937</c:v>
                </c:pt>
                <c:pt idx="12">
                  <c:v>13384</c:v>
                </c:pt>
                <c:pt idx="13">
                  <c:v>15186</c:v>
                </c:pt>
                <c:pt idx="14">
                  <c:v>20431</c:v>
                </c:pt>
                <c:pt idx="15">
                  <c:v>21254</c:v>
                </c:pt>
                <c:pt idx="16">
                  <c:v>21871</c:v>
                </c:pt>
                <c:pt idx="17">
                  <c:v>22377</c:v>
                </c:pt>
                <c:pt idx="18">
                  <c:v>23550</c:v>
                </c:pt>
                <c:pt idx="19">
                  <c:v>25508</c:v>
                </c:pt>
                <c:pt idx="20">
                  <c:v>27165</c:v>
                </c:pt>
                <c:pt idx="21">
                  <c:v>28284</c:v>
                </c:pt>
                <c:pt idx="22">
                  <c:v>28837</c:v>
                </c:pt>
                <c:pt idx="23">
                  <c:v>28670</c:v>
                </c:pt>
                <c:pt idx="24">
                  <c:v>30891</c:v>
                </c:pt>
                <c:pt idx="25">
                  <c:v>30857</c:v>
                </c:pt>
                <c:pt idx="26">
                  <c:v>32516</c:v>
                </c:pt>
                <c:pt idx="27">
                  <c:v>33656</c:v>
                </c:pt>
                <c:pt idx="28">
                  <c:v>35026</c:v>
                </c:pt>
                <c:pt idx="29">
                  <c:v>36392</c:v>
                </c:pt>
                <c:pt idx="30">
                  <c:v>37844</c:v>
                </c:pt>
                <c:pt idx="31">
                  <c:v>38175</c:v>
                </c:pt>
                <c:pt idx="32">
                  <c:v>37914</c:v>
                </c:pt>
                <c:pt idx="33">
                  <c:v>39063</c:v>
                </c:pt>
                <c:pt idx="34">
                  <c:v>37170.332999999999</c:v>
                </c:pt>
                <c:pt idx="35">
                  <c:v>34640.61</c:v>
                </c:pt>
                <c:pt idx="36">
                  <c:v>38177.235000000001</c:v>
                </c:pt>
                <c:pt idx="37">
                  <c:v>42106.11</c:v>
                </c:pt>
                <c:pt idx="38">
                  <c:v>41035.311000000002</c:v>
                </c:pt>
                <c:pt idx="39">
                  <c:v>40889.527000000002</c:v>
                </c:pt>
                <c:pt idx="40">
                  <c:v>42392.77</c:v>
                </c:pt>
                <c:pt idx="41">
                  <c:v>53560.9</c:v>
                </c:pt>
                <c:pt idx="42">
                  <c:v>56430.993000000002</c:v>
                </c:pt>
                <c:pt idx="43">
                  <c:v>57034.834000000003</c:v>
                </c:pt>
                <c:pt idx="44">
                  <c:v>57490.216999999997</c:v>
                </c:pt>
                <c:pt idx="45">
                  <c:v>53194.044000000002</c:v>
                </c:pt>
                <c:pt idx="46">
                  <c:v>55672.877218999987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A-4CC7-863E-3488BB8EDF31}"/>
            </c:ext>
          </c:extLst>
        </c:ser>
        <c:ser>
          <c:idx val="0"/>
          <c:order val="1"/>
          <c:tx>
            <c:v>都市ガス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データ!$C$5:$C$51</c:f>
              <c:numCache>
                <c:formatCode>General</c:formatCod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numCache>
            </c:numRef>
          </c:cat>
          <c:val>
            <c:numRef>
              <c:f>データ!$E$5:$E$51</c:f>
              <c:numCache>
                <c:formatCode>#,##0_);\(#,##0\)</c:formatCode>
                <c:ptCount val="47"/>
                <c:pt idx="0">
                  <c:v>241</c:v>
                </c:pt>
                <c:pt idx="1">
                  <c:v>251</c:v>
                </c:pt>
                <c:pt idx="2">
                  <c:v>336</c:v>
                </c:pt>
                <c:pt idx="3">
                  <c:v>941</c:v>
                </c:pt>
                <c:pt idx="4">
                  <c:v>1281</c:v>
                </c:pt>
                <c:pt idx="5">
                  <c:v>1595</c:v>
                </c:pt>
                <c:pt idx="6">
                  <c:v>1941</c:v>
                </c:pt>
                <c:pt idx="7">
                  <c:v>2345</c:v>
                </c:pt>
                <c:pt idx="8">
                  <c:v>2830.74</c:v>
                </c:pt>
                <c:pt idx="9">
                  <c:v>3086</c:v>
                </c:pt>
                <c:pt idx="10">
                  <c:v>3351</c:v>
                </c:pt>
                <c:pt idx="11">
                  <c:v>3406</c:v>
                </c:pt>
                <c:pt idx="12">
                  <c:v>3737</c:v>
                </c:pt>
                <c:pt idx="13">
                  <c:v>4824</c:v>
                </c:pt>
                <c:pt idx="14">
                  <c:v>5565</c:v>
                </c:pt>
                <c:pt idx="15">
                  <c:v>5776</c:v>
                </c:pt>
                <c:pt idx="16">
                  <c:v>6336</c:v>
                </c:pt>
                <c:pt idx="17">
                  <c:v>6593</c:v>
                </c:pt>
                <c:pt idx="18">
                  <c:v>7077</c:v>
                </c:pt>
                <c:pt idx="19">
                  <c:v>7786</c:v>
                </c:pt>
                <c:pt idx="20">
                  <c:v>8536</c:v>
                </c:pt>
                <c:pt idx="21">
                  <c:v>9508</c:v>
                </c:pt>
                <c:pt idx="22">
                  <c:v>9618</c:v>
                </c:pt>
                <c:pt idx="23">
                  <c:v>10615</c:v>
                </c:pt>
                <c:pt idx="24">
                  <c:v>11035</c:v>
                </c:pt>
                <c:pt idx="25">
                  <c:v>12166</c:v>
                </c:pt>
                <c:pt idx="26">
                  <c:v>13679</c:v>
                </c:pt>
                <c:pt idx="27">
                  <c:v>13611</c:v>
                </c:pt>
                <c:pt idx="28">
                  <c:v>14100</c:v>
                </c:pt>
                <c:pt idx="29">
                  <c:v>14850</c:v>
                </c:pt>
                <c:pt idx="30">
                  <c:v>15989</c:v>
                </c:pt>
                <c:pt idx="31">
                  <c:v>15083.74</c:v>
                </c:pt>
                <c:pt idx="32">
                  <c:v>16647.458999999999</c:v>
                </c:pt>
                <c:pt idx="33">
                  <c:v>17625.414000000001</c:v>
                </c:pt>
                <c:pt idx="34">
                  <c:v>18877.949000000001</c:v>
                </c:pt>
                <c:pt idx="35">
                  <c:v>20539</c:v>
                </c:pt>
                <c:pt idx="36">
                  <c:v>23287.893</c:v>
                </c:pt>
                <c:pt idx="37">
                  <c:v>24696.969000000001</c:v>
                </c:pt>
                <c:pt idx="38">
                  <c:v>24148.472000000002</c:v>
                </c:pt>
                <c:pt idx="39">
                  <c:v>23847.111000000001</c:v>
                </c:pt>
                <c:pt idx="40">
                  <c:v>25321.355</c:v>
                </c:pt>
                <c:pt idx="41">
                  <c:v>26105.27</c:v>
                </c:pt>
                <c:pt idx="42">
                  <c:v>26360.258999999998</c:v>
                </c:pt>
                <c:pt idx="43">
                  <c:v>25771.496999999999</c:v>
                </c:pt>
                <c:pt idx="44">
                  <c:v>26215.887999999999</c:v>
                </c:pt>
                <c:pt idx="45">
                  <c:v>26314.341</c:v>
                </c:pt>
                <c:pt idx="46">
                  <c:v>27549.913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BA-4CC7-863E-3488BB8EDF31}"/>
            </c:ext>
          </c:extLst>
        </c:ser>
        <c:ser>
          <c:idx val="2"/>
          <c:order val="2"/>
          <c:tx>
            <c:strRef>
              <c:f>データ!$D$4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データ!$C$5:$C$51</c:f>
              <c:numCache>
                <c:formatCode>General</c:formatCod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numCache>
            </c:numRef>
          </c:cat>
          <c:val>
            <c:numRef>
              <c:f>データ!$D$5:$D$51</c:f>
              <c:numCache>
                <c:formatCode>#,##0_);\(#,##0\)</c:formatCode>
                <c:ptCount val="47"/>
                <c:pt idx="0">
                  <c:v>2135.8000000000002</c:v>
                </c:pt>
                <c:pt idx="1">
                  <c:v>2151.7076923076925</c:v>
                </c:pt>
                <c:pt idx="2">
                  <c:v>2218.5384615384614</c:v>
                </c:pt>
                <c:pt idx="3">
                  <c:v>2241.2461538461539</c:v>
                </c:pt>
                <c:pt idx="4">
                  <c:v>2086.2153846153851</c:v>
                </c:pt>
                <c:pt idx="5">
                  <c:v>2166.6769230769232</c:v>
                </c:pt>
                <c:pt idx="6">
                  <c:v>2179.7384615384617</c:v>
                </c:pt>
                <c:pt idx="7">
                  <c:v>2751.461538461539</c:v>
                </c:pt>
                <c:pt idx="8">
                  <c:v>2807.4123076923079</c:v>
                </c:pt>
                <c:pt idx="9">
                  <c:v>2905.3692307692327</c:v>
                </c:pt>
                <c:pt idx="10">
                  <c:v>2540.1076923076907</c:v>
                </c:pt>
                <c:pt idx="11">
                  <c:v>2431.8153846153837</c:v>
                </c:pt>
                <c:pt idx="12">
                  <c:v>2315.6461538461554</c:v>
                </c:pt>
                <c:pt idx="13">
                  <c:v>2320.6153846153829</c:v>
                </c:pt>
                <c:pt idx="14">
                  <c:v>2761.3692307692327</c:v>
                </c:pt>
                <c:pt idx="15">
                  <c:v>2610.2307692307695</c:v>
                </c:pt>
                <c:pt idx="16">
                  <c:v>2256.1384615384632</c:v>
                </c:pt>
                <c:pt idx="17">
                  <c:v>2500.6461538461554</c:v>
                </c:pt>
                <c:pt idx="18">
                  <c:v>2315.5846153846142</c:v>
                </c:pt>
                <c:pt idx="19">
                  <c:v>1357.9692307692312</c:v>
                </c:pt>
                <c:pt idx="20">
                  <c:v>1980.1846153846127</c:v>
                </c:pt>
                <c:pt idx="21">
                  <c:v>1840.3230769230795</c:v>
                </c:pt>
                <c:pt idx="22">
                  <c:v>2183.9846153846156</c:v>
                </c:pt>
                <c:pt idx="23">
                  <c:v>2504.4923076923078</c:v>
                </c:pt>
                <c:pt idx="24">
                  <c:v>2185.6153846153829</c:v>
                </c:pt>
                <c:pt idx="25">
                  <c:v>2361.4000000000015</c:v>
                </c:pt>
                <c:pt idx="26">
                  <c:v>1915.2461538461503</c:v>
                </c:pt>
                <c:pt idx="27">
                  <c:v>2816.5999999999985</c:v>
                </c:pt>
                <c:pt idx="28">
                  <c:v>2083.5846153846142</c:v>
                </c:pt>
                <c:pt idx="29">
                  <c:v>2613.6461538461517</c:v>
                </c:pt>
                <c:pt idx="30">
                  <c:v>2199.5456640294942</c:v>
                </c:pt>
                <c:pt idx="31">
                  <c:v>3013.0385544204601</c:v>
                </c:pt>
                <c:pt idx="32">
                  <c:v>2522.2635419771141</c:v>
                </c:pt>
                <c:pt idx="33">
                  <c:v>3961.6380473154604</c:v>
                </c:pt>
                <c:pt idx="34">
                  <c:v>4189.2645566479769</c:v>
                </c:pt>
                <c:pt idx="35">
                  <c:v>5239.5144672237948</c:v>
                </c:pt>
                <c:pt idx="36">
                  <c:v>4559.6096225561596</c:v>
                </c:pt>
                <c:pt idx="37">
                  <c:v>4473.6897466073679</c:v>
                </c:pt>
                <c:pt idx="38">
                  <c:v>5903.401139921807</c:v>
                </c:pt>
                <c:pt idx="39">
                  <c:v>4449.9737331902179</c:v>
                </c:pt>
                <c:pt idx="40">
                  <c:v>5511.5982080043068</c:v>
                </c:pt>
                <c:pt idx="41">
                  <c:v>6173.4999858161427</c:v>
                </c:pt>
                <c:pt idx="42">
                  <c:v>6605.165196350521</c:v>
                </c:pt>
                <c:pt idx="43">
                  <c:v>7090.7236988322002</c:v>
                </c:pt>
                <c:pt idx="44">
                  <c:v>7390.4308849108784</c:v>
                </c:pt>
                <c:pt idx="45">
                  <c:v>6063.4598441149355</c:v>
                </c:pt>
                <c:pt idx="46">
                  <c:v>3587.3868619004497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A-4CC7-863E-3488BB8ED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110165376"/>
        <c:axId val="111174784"/>
      </c:barChart>
      <c:catAx>
        <c:axId val="1101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174784"/>
        <c:scaling>
          <c:orientation val="minMax"/>
          <c:max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/>
                  <a:t>(100</a:t>
                </a:r>
                <a:r>
                  <a:rPr lang="ja-JP" altLang="en-US" sz="1400"/>
                  <a:t>万トン</a:t>
                </a:r>
                <a:r>
                  <a:rPr lang="en-US" altLang="ja-JP" sz="1400"/>
                  <a:t>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3.9286300964813399E-2"/>
              <c:y val="4.6010616650446888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165376"/>
        <c:crosses val="autoZero"/>
        <c:crossBetween val="between"/>
        <c:majorUnit val="2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75" workbookViewId="0"/>
  </sheetViews>
  <pageMargins left="0.78700000000000003" right="0.78700000000000003" top="0.98399999999999999" bottom="0.98399999999999999" header="0.51200000000000001" footer="0.51200000000000001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1300" cy="5651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</cdr:x>
      <cdr:y>0.90023</cdr:y>
    </cdr:from>
    <cdr:to>
      <cdr:x>0.9794</cdr:x>
      <cdr:y>0.94969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0831" y="5087629"/>
          <a:ext cx="542328" cy="279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0.62865</cdr:x>
      <cdr:y>0.68989</cdr:y>
    </cdr:from>
    <cdr:to>
      <cdr:x>0.77928</cdr:x>
      <cdr:y>0.7371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0401" y="3898900"/>
          <a:ext cx="1375484" cy="2668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電力用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/LNG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0.61196</cdr:x>
      <cdr:y>0.49438</cdr:y>
    </cdr:from>
    <cdr:to>
      <cdr:x>0.78211</cdr:x>
      <cdr:y>0.54173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8001" y="2794000"/>
          <a:ext cx="1553636" cy="2675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都市ガス用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/LNG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</cdr:x>
      <cdr:y>0.328</cdr:y>
    </cdr:from>
    <cdr:to>
      <cdr:x>0.98475</cdr:x>
      <cdr:y>0.37025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53517" y="1852651"/>
          <a:ext cx="732278" cy="2386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31.7%</a:t>
          </a:r>
        </a:p>
      </cdr:txBody>
    </cdr:sp>
  </cdr:relSizeAnchor>
  <cdr:relSizeAnchor xmlns:cdr="http://schemas.openxmlformats.org/drawingml/2006/chartDrawing">
    <cdr:from>
      <cdr:x>0.9045</cdr:x>
      <cdr:y>0.67675</cdr:y>
    </cdr:from>
    <cdr:to>
      <cdr:x>0.98525</cdr:x>
      <cdr:y>0.72075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0748" y="3828950"/>
          <a:ext cx="738378" cy="2489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64.1%</a:t>
          </a:r>
        </a:p>
      </cdr:txBody>
    </cdr:sp>
  </cdr:relSizeAnchor>
  <cdr:relSizeAnchor xmlns:cdr="http://schemas.openxmlformats.org/drawingml/2006/chartDrawing">
    <cdr:from>
      <cdr:x>0.90589</cdr:x>
      <cdr:y>0.21332</cdr:y>
    </cdr:from>
    <cdr:to>
      <cdr:x>0.98614</cdr:x>
      <cdr:y>0.25557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1946" y="1205601"/>
          <a:ext cx="732787" cy="2387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4.1%</a:t>
          </a:r>
        </a:p>
      </cdr:txBody>
    </cdr:sp>
  </cdr:relSizeAnchor>
  <cdr:relSizeAnchor xmlns:cdr="http://schemas.openxmlformats.org/drawingml/2006/chartDrawing">
    <cdr:from>
      <cdr:x>0.67308</cdr:x>
      <cdr:y>0.2869</cdr:y>
    </cdr:from>
    <cdr:to>
      <cdr:x>0.77933</cdr:x>
      <cdr:y>0.32815</cdr:y>
    </cdr:to>
    <cdr:sp macro="" textlink="">
      <cdr:nvSpPr>
        <cdr:cNvPr id="8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6080" y="1621391"/>
          <a:ext cx="970201" cy="233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5"/>
  <sheetViews>
    <sheetView topLeftCell="A36" workbookViewId="0">
      <selection activeCell="L56" sqref="L56"/>
    </sheetView>
  </sheetViews>
  <sheetFormatPr defaultRowHeight="17.25"/>
  <cols>
    <col min="2" max="4" width="8.375" style="4" customWidth="1"/>
    <col min="5" max="6" width="13.375" style="4" customWidth="1"/>
    <col min="7" max="7" width="10.625" customWidth="1"/>
  </cols>
  <sheetData>
    <row r="1" spans="2:15">
      <c r="B1" s="14" t="s">
        <v>5</v>
      </c>
      <c r="C1" s="14"/>
      <c r="D1" s="14"/>
      <c r="E1" s="14"/>
      <c r="F1" s="14"/>
      <c r="G1" s="15"/>
      <c r="H1" s="15"/>
      <c r="I1" s="15"/>
      <c r="J1" s="15"/>
      <c r="K1" s="15"/>
      <c r="L1" s="15"/>
      <c r="M1" s="15"/>
    </row>
    <row r="2" spans="2:15">
      <c r="B2" s="3" t="s">
        <v>55</v>
      </c>
      <c r="E2" s="8"/>
      <c r="F2" s="8"/>
    </row>
    <row r="3" spans="2:15" ht="15">
      <c r="B3" s="1"/>
      <c r="C3" s="1"/>
      <c r="D3" s="1"/>
      <c r="E3" s="174"/>
      <c r="F3" s="174"/>
      <c r="G3" s="174"/>
      <c r="H3" s="5"/>
      <c r="I3" s="5"/>
    </row>
    <row r="4" spans="2:15" ht="15">
      <c r="B4" s="175" t="s">
        <v>0</v>
      </c>
      <c r="C4" s="176"/>
      <c r="D4" s="141" t="s">
        <v>31</v>
      </c>
      <c r="E4" s="9" t="s">
        <v>53</v>
      </c>
      <c r="F4" s="9" t="s">
        <v>54</v>
      </c>
      <c r="G4" s="10" t="s">
        <v>4</v>
      </c>
      <c r="H4" s="5"/>
      <c r="I4" s="9" t="s">
        <v>31</v>
      </c>
      <c r="J4" s="9" t="s">
        <v>53</v>
      </c>
      <c r="K4" s="9" t="s">
        <v>54</v>
      </c>
      <c r="L4" s="10" t="s">
        <v>4</v>
      </c>
    </row>
    <row r="5" spans="2:15" ht="15">
      <c r="B5" s="11">
        <v>70</v>
      </c>
      <c r="C5" s="11">
        <v>1970</v>
      </c>
      <c r="D5" s="12">
        <v>2135.8000000000002</v>
      </c>
      <c r="E5" s="12">
        <v>241</v>
      </c>
      <c r="F5" s="12">
        <v>717</v>
      </c>
      <c r="G5" s="12">
        <v>3093.8</v>
      </c>
      <c r="H5" s="5"/>
      <c r="I5" s="140">
        <f t="shared" ref="I5:I48" si="0">D5/$G5</f>
        <v>0.69034843881311014</v>
      </c>
      <c r="J5" s="140">
        <f t="shared" ref="J5:J49" si="1">E5/$G5</f>
        <v>7.7897730945762494E-2</v>
      </c>
      <c r="K5" s="140">
        <f t="shared" ref="K5:K49" si="2">F5/$G5</f>
        <v>0.23175383024112739</v>
      </c>
      <c r="L5" s="140">
        <f t="shared" ref="L5:L49" si="3">G5/$G5</f>
        <v>1</v>
      </c>
      <c r="M5" s="140"/>
      <c r="O5" s="150"/>
    </row>
    <row r="6" spans="2:15" ht="15">
      <c r="B6" s="11">
        <v>71</v>
      </c>
      <c r="C6" s="11"/>
      <c r="D6" s="12">
        <v>2151.7076923076925</v>
      </c>
      <c r="E6" s="12">
        <v>251</v>
      </c>
      <c r="F6" s="12">
        <v>714</v>
      </c>
      <c r="G6" s="12">
        <v>3116.7076923076925</v>
      </c>
      <c r="H6" s="5"/>
      <c r="I6" s="140">
        <f t="shared" si="0"/>
        <v>0.69037840719496901</v>
      </c>
      <c r="J6" s="140">
        <f t="shared" si="1"/>
        <v>8.0533699268458825E-2</v>
      </c>
      <c r="K6" s="140">
        <f t="shared" si="2"/>
        <v>0.22908789353657211</v>
      </c>
      <c r="L6" s="140">
        <f t="shared" si="3"/>
        <v>1</v>
      </c>
      <c r="M6" s="140"/>
      <c r="O6" s="150"/>
    </row>
    <row r="7" spans="2:15" ht="15">
      <c r="B7" s="11">
        <v>72</v>
      </c>
      <c r="C7" s="11"/>
      <c r="D7" s="12">
        <v>2218.5384615384614</v>
      </c>
      <c r="E7" s="12">
        <v>336</v>
      </c>
      <c r="F7" s="12">
        <v>677</v>
      </c>
      <c r="G7" s="12">
        <v>3231.5384615384614</v>
      </c>
      <c r="H7" s="5"/>
      <c r="I7" s="140">
        <f t="shared" si="0"/>
        <v>0.68652701737681499</v>
      </c>
      <c r="J7" s="140">
        <f t="shared" si="1"/>
        <v>0.1039752439895263</v>
      </c>
      <c r="K7" s="140">
        <f t="shared" si="2"/>
        <v>0.20949773863365867</v>
      </c>
      <c r="L7" s="140">
        <f t="shared" si="3"/>
        <v>1</v>
      </c>
      <c r="M7" s="140"/>
      <c r="O7" s="150"/>
    </row>
    <row r="8" spans="2:15" ht="15">
      <c r="B8" s="11">
        <v>73</v>
      </c>
      <c r="C8" s="11"/>
      <c r="D8" s="12">
        <v>2241.2461538461539</v>
      </c>
      <c r="E8" s="12">
        <v>941</v>
      </c>
      <c r="F8" s="12">
        <v>1386</v>
      </c>
      <c r="G8" s="12">
        <v>4568.2461538461539</v>
      </c>
      <c r="H8" s="5"/>
      <c r="I8" s="140">
        <f t="shared" si="0"/>
        <v>0.4906141390737398</v>
      </c>
      <c r="J8" s="140">
        <f t="shared" si="1"/>
        <v>0.20598714874585769</v>
      </c>
      <c r="K8" s="140">
        <f t="shared" si="2"/>
        <v>0.30339871218040249</v>
      </c>
      <c r="L8" s="140">
        <f t="shared" si="3"/>
        <v>1</v>
      </c>
      <c r="M8" s="140"/>
      <c r="O8" s="150"/>
    </row>
    <row r="9" spans="2:15" ht="15">
      <c r="B9" s="11">
        <v>74</v>
      </c>
      <c r="C9" s="11"/>
      <c r="D9" s="12">
        <v>2086.2153846153851</v>
      </c>
      <c r="E9" s="12">
        <v>1281</v>
      </c>
      <c r="F9" s="12">
        <v>2481</v>
      </c>
      <c r="G9" s="12">
        <v>5848.2153846153851</v>
      </c>
      <c r="H9" s="5"/>
      <c r="I9" s="140">
        <f t="shared" si="0"/>
        <v>0.35672683843065872</v>
      </c>
      <c r="J9" s="140">
        <f t="shared" si="1"/>
        <v>0.2190411802153977</v>
      </c>
      <c r="K9" s="140">
        <f t="shared" si="2"/>
        <v>0.42423198135394358</v>
      </c>
      <c r="L9" s="140">
        <f t="shared" si="3"/>
        <v>1</v>
      </c>
      <c r="M9" s="140"/>
      <c r="O9" s="150"/>
    </row>
    <row r="10" spans="2:15" ht="15">
      <c r="B10" s="11">
        <v>75</v>
      </c>
      <c r="C10" s="11">
        <v>1975</v>
      </c>
      <c r="D10" s="12">
        <v>2166.6769230769232</v>
      </c>
      <c r="E10" s="12">
        <v>1595</v>
      </c>
      <c r="F10" s="12">
        <v>3336</v>
      </c>
      <c r="G10" s="12">
        <v>7097.6769230769232</v>
      </c>
      <c r="H10" s="5"/>
      <c r="I10" s="140">
        <f t="shared" si="0"/>
        <v>0.3052656448805568</v>
      </c>
      <c r="J10" s="140">
        <f t="shared" si="1"/>
        <v>0.22472141480744512</v>
      </c>
      <c r="K10" s="140">
        <f t="shared" si="2"/>
        <v>0.47001294031199808</v>
      </c>
      <c r="L10" s="140">
        <f t="shared" si="3"/>
        <v>1</v>
      </c>
      <c r="M10" s="140"/>
      <c r="O10" s="150"/>
    </row>
    <row r="11" spans="2:15" ht="15">
      <c r="B11" s="11">
        <v>76</v>
      </c>
      <c r="C11" s="11"/>
      <c r="D11" s="12">
        <v>2179.7384615384617</v>
      </c>
      <c r="E11" s="12">
        <v>1941</v>
      </c>
      <c r="F11" s="12">
        <v>3985</v>
      </c>
      <c r="G11" s="12">
        <v>8105.7384615384617</v>
      </c>
      <c r="H11" s="5"/>
      <c r="I11" s="140">
        <f t="shared" si="0"/>
        <v>0.26891300180498906</v>
      </c>
      <c r="J11" s="140">
        <f t="shared" si="1"/>
        <v>0.23945998371524066</v>
      </c>
      <c r="K11" s="140">
        <f t="shared" si="2"/>
        <v>0.49162701447977025</v>
      </c>
      <c r="L11" s="140">
        <f t="shared" si="3"/>
        <v>1</v>
      </c>
      <c r="M11" s="140"/>
      <c r="O11" s="150"/>
    </row>
    <row r="12" spans="2:15" ht="15">
      <c r="B12" s="11">
        <v>77</v>
      </c>
      <c r="C12" s="11"/>
      <c r="D12" s="12">
        <v>2751.461538461539</v>
      </c>
      <c r="E12" s="12">
        <v>2345</v>
      </c>
      <c r="F12" s="12">
        <v>5446</v>
      </c>
      <c r="G12" s="12">
        <v>10542.461538461539</v>
      </c>
      <c r="H12" s="5"/>
      <c r="I12" s="140">
        <f t="shared" si="0"/>
        <v>0.26098852990105947</v>
      </c>
      <c r="J12" s="140">
        <f t="shared" si="1"/>
        <v>0.2224338207395733</v>
      </c>
      <c r="K12" s="140">
        <f t="shared" si="2"/>
        <v>0.51657764935936723</v>
      </c>
      <c r="L12" s="140">
        <f t="shared" si="3"/>
        <v>1</v>
      </c>
      <c r="M12" s="140"/>
      <c r="O12" s="150"/>
    </row>
    <row r="13" spans="2:15" ht="15">
      <c r="B13" s="11">
        <v>78</v>
      </c>
      <c r="C13" s="11"/>
      <c r="D13" s="12">
        <v>2807.4123076923079</v>
      </c>
      <c r="E13" s="12">
        <v>2830.74</v>
      </c>
      <c r="F13" s="12">
        <v>8211.14</v>
      </c>
      <c r="G13" s="12">
        <v>13849.292307692307</v>
      </c>
      <c r="H13" s="5"/>
      <c r="I13" s="140">
        <f t="shared" si="0"/>
        <v>0.20271160759116824</v>
      </c>
      <c r="J13" s="140">
        <f t="shared" si="1"/>
        <v>0.20439600357252355</v>
      </c>
      <c r="K13" s="140">
        <f t="shared" si="2"/>
        <v>0.59289238883630824</v>
      </c>
      <c r="L13" s="140">
        <f t="shared" si="3"/>
        <v>1</v>
      </c>
      <c r="M13" s="140"/>
      <c r="O13" s="150"/>
    </row>
    <row r="14" spans="2:15" ht="15">
      <c r="B14" s="11">
        <v>79</v>
      </c>
      <c r="C14" s="11"/>
      <c r="D14" s="12">
        <v>2905.3692307692327</v>
      </c>
      <c r="E14" s="12">
        <v>3086</v>
      </c>
      <c r="F14" s="12">
        <v>10850</v>
      </c>
      <c r="G14" s="12">
        <v>16841.369230769233</v>
      </c>
      <c r="H14" s="5"/>
      <c r="I14" s="140">
        <f t="shared" si="0"/>
        <v>0.17251383726336897</v>
      </c>
      <c r="J14" s="140">
        <f t="shared" si="1"/>
        <v>0.18323925790795376</v>
      </c>
      <c r="K14" s="140">
        <f t="shared" si="2"/>
        <v>0.6442469048286773</v>
      </c>
      <c r="L14" s="140">
        <f t="shared" si="3"/>
        <v>1</v>
      </c>
      <c r="M14" s="140"/>
      <c r="O14" s="150"/>
    </row>
    <row r="15" spans="2:15" ht="15">
      <c r="B15" s="11">
        <v>80</v>
      </c>
      <c r="C15" s="11">
        <v>1980</v>
      </c>
      <c r="D15" s="12">
        <v>2540.1076923076907</v>
      </c>
      <c r="E15" s="12">
        <v>3351</v>
      </c>
      <c r="F15" s="12">
        <v>12908</v>
      </c>
      <c r="G15" s="12">
        <v>18799.107692307691</v>
      </c>
      <c r="H15" s="5"/>
      <c r="I15" s="140">
        <f t="shared" si="0"/>
        <v>0.13511852444715045</v>
      </c>
      <c r="J15" s="140">
        <f t="shared" si="1"/>
        <v>0.17825314131112607</v>
      </c>
      <c r="K15" s="140">
        <f t="shared" si="2"/>
        <v>0.68662833424172343</v>
      </c>
      <c r="L15" s="140">
        <f t="shared" si="3"/>
        <v>1</v>
      </c>
      <c r="M15" s="140"/>
      <c r="O15" s="150"/>
    </row>
    <row r="16" spans="2:15" ht="15">
      <c r="B16" s="11">
        <v>81</v>
      </c>
      <c r="C16" s="11"/>
      <c r="D16" s="12">
        <v>2431.8153846153837</v>
      </c>
      <c r="E16" s="12">
        <v>3406</v>
      </c>
      <c r="F16" s="12">
        <v>12937</v>
      </c>
      <c r="G16" s="12">
        <v>18774.815384615384</v>
      </c>
      <c r="H16" s="5"/>
      <c r="I16" s="140">
        <f t="shared" si="0"/>
        <v>0.1295253953127061</v>
      </c>
      <c r="J16" s="140">
        <f t="shared" si="1"/>
        <v>0.18141323524230085</v>
      </c>
      <c r="K16" s="140">
        <f t="shared" si="2"/>
        <v>0.68906136944499308</v>
      </c>
      <c r="L16" s="140">
        <f t="shared" si="3"/>
        <v>1</v>
      </c>
      <c r="M16" s="140"/>
      <c r="O16" s="150"/>
    </row>
    <row r="17" spans="2:15" ht="15">
      <c r="B17" s="11">
        <v>82</v>
      </c>
      <c r="C17" s="11"/>
      <c r="D17" s="12">
        <v>2315.6461538461554</v>
      </c>
      <c r="E17" s="12">
        <v>3737</v>
      </c>
      <c r="F17" s="12">
        <v>13384</v>
      </c>
      <c r="G17" s="12">
        <v>19436.646153846155</v>
      </c>
      <c r="H17" s="5"/>
      <c r="I17" s="140">
        <f t="shared" si="0"/>
        <v>0.11913815457240969</v>
      </c>
      <c r="J17" s="140">
        <f t="shared" si="1"/>
        <v>0.19226568053051252</v>
      </c>
      <c r="K17" s="140">
        <f t="shared" si="2"/>
        <v>0.68859616489707776</v>
      </c>
      <c r="L17" s="140">
        <f t="shared" si="3"/>
        <v>1</v>
      </c>
      <c r="M17" s="140"/>
      <c r="O17" s="150"/>
    </row>
    <row r="18" spans="2:15" ht="15">
      <c r="B18" s="11">
        <v>83</v>
      </c>
      <c r="C18" s="11"/>
      <c r="D18" s="12">
        <v>2320.6153846153829</v>
      </c>
      <c r="E18" s="12">
        <v>4824</v>
      </c>
      <c r="F18" s="12">
        <v>15186</v>
      </c>
      <c r="G18" s="12">
        <v>22330.615384615383</v>
      </c>
      <c r="H18" s="5"/>
      <c r="I18" s="140">
        <f t="shared" si="0"/>
        <v>0.10392079862761706</v>
      </c>
      <c r="J18" s="140">
        <f t="shared" si="1"/>
        <v>0.2160262902259058</v>
      </c>
      <c r="K18" s="140">
        <f t="shared" si="2"/>
        <v>0.68005291114647715</v>
      </c>
      <c r="L18" s="140">
        <f t="shared" si="3"/>
        <v>1</v>
      </c>
      <c r="M18" s="140"/>
      <c r="O18" s="150"/>
    </row>
    <row r="19" spans="2:15" ht="15">
      <c r="B19" s="11">
        <v>84</v>
      </c>
      <c r="C19" s="11"/>
      <c r="D19" s="12">
        <v>2761.3692307692327</v>
      </c>
      <c r="E19" s="12">
        <v>5565</v>
      </c>
      <c r="F19" s="12">
        <v>20431</v>
      </c>
      <c r="G19" s="12">
        <v>28757.369230769233</v>
      </c>
      <c r="H19" s="5"/>
      <c r="I19" s="140">
        <f t="shared" si="0"/>
        <v>9.6023012696678747E-2</v>
      </c>
      <c r="J19" s="140">
        <f t="shared" si="1"/>
        <v>0.19351561526169345</v>
      </c>
      <c r="K19" s="140">
        <f t="shared" si="2"/>
        <v>0.71046137204162785</v>
      </c>
      <c r="L19" s="140">
        <f t="shared" si="3"/>
        <v>1</v>
      </c>
      <c r="M19" s="140"/>
      <c r="O19" s="150"/>
    </row>
    <row r="20" spans="2:15" ht="15">
      <c r="B20" s="11">
        <v>85</v>
      </c>
      <c r="C20" s="11">
        <v>1985</v>
      </c>
      <c r="D20" s="12">
        <v>2610.2307692307695</v>
      </c>
      <c r="E20" s="12">
        <v>5776</v>
      </c>
      <c r="F20" s="12">
        <v>21254</v>
      </c>
      <c r="G20" s="12">
        <v>29640.23076923077</v>
      </c>
      <c r="H20" s="5"/>
      <c r="I20" s="140">
        <f t="shared" si="0"/>
        <v>8.806378025708303E-2</v>
      </c>
      <c r="J20" s="140">
        <f t="shared" si="1"/>
        <v>0.19487027766315532</v>
      </c>
      <c r="K20" s="140">
        <f t="shared" si="2"/>
        <v>0.7170659420797616</v>
      </c>
      <c r="L20" s="140">
        <f t="shared" si="3"/>
        <v>1</v>
      </c>
      <c r="M20" s="140"/>
      <c r="O20" s="150"/>
    </row>
    <row r="21" spans="2:15" ht="15">
      <c r="B21" s="11">
        <v>86</v>
      </c>
      <c r="C21" s="11"/>
      <c r="D21" s="12">
        <v>2256.1384615384632</v>
      </c>
      <c r="E21" s="12">
        <v>6336</v>
      </c>
      <c r="F21" s="12">
        <v>21871</v>
      </c>
      <c r="G21" s="12">
        <v>30463.138461538463</v>
      </c>
      <c r="H21" s="5"/>
      <c r="I21" s="140">
        <f t="shared" si="0"/>
        <v>7.4061261428692682E-2</v>
      </c>
      <c r="J21" s="140">
        <f t="shared" si="1"/>
        <v>0.20798907532129624</v>
      </c>
      <c r="K21" s="140">
        <f t="shared" si="2"/>
        <v>0.71794966325001108</v>
      </c>
      <c r="L21" s="140">
        <f t="shared" si="3"/>
        <v>1</v>
      </c>
      <c r="M21" s="140"/>
      <c r="O21" s="150"/>
    </row>
    <row r="22" spans="2:15" ht="15">
      <c r="B22" s="11">
        <v>87</v>
      </c>
      <c r="C22" s="11"/>
      <c r="D22" s="12">
        <v>2500.6461538461554</v>
      </c>
      <c r="E22" s="12">
        <v>6593</v>
      </c>
      <c r="F22" s="12">
        <v>22377</v>
      </c>
      <c r="G22" s="12">
        <v>31470.646153846155</v>
      </c>
      <c r="H22" s="5"/>
      <c r="I22" s="140">
        <f t="shared" si="0"/>
        <v>7.9459638090098164E-2</v>
      </c>
      <c r="J22" s="140">
        <f t="shared" si="1"/>
        <v>0.20949681070320963</v>
      </c>
      <c r="K22" s="140">
        <f t="shared" si="2"/>
        <v>0.71104355120669216</v>
      </c>
      <c r="L22" s="140">
        <f t="shared" si="3"/>
        <v>1</v>
      </c>
      <c r="M22" s="140"/>
      <c r="O22" s="150"/>
    </row>
    <row r="23" spans="2:15" ht="15">
      <c r="B23" s="11">
        <v>88</v>
      </c>
      <c r="C23" s="11"/>
      <c r="D23" s="12">
        <v>2315.5846153846142</v>
      </c>
      <c r="E23" s="12">
        <v>7077</v>
      </c>
      <c r="F23" s="12">
        <v>23550</v>
      </c>
      <c r="G23" s="12">
        <v>32942.584615384614</v>
      </c>
      <c r="H23" s="5"/>
      <c r="I23" s="140">
        <f t="shared" si="0"/>
        <v>7.029152819731109E-2</v>
      </c>
      <c r="J23" s="140">
        <f t="shared" si="1"/>
        <v>0.21482831667964963</v>
      </c>
      <c r="K23" s="140">
        <f t="shared" si="2"/>
        <v>0.71488015512303926</v>
      </c>
      <c r="L23" s="140">
        <f t="shared" si="3"/>
        <v>1</v>
      </c>
      <c r="M23" s="140"/>
      <c r="O23" s="150"/>
    </row>
    <row r="24" spans="2:15" ht="15">
      <c r="B24" s="11">
        <v>89</v>
      </c>
      <c r="C24" s="11"/>
      <c r="D24" s="12">
        <v>1357.9692307692312</v>
      </c>
      <c r="E24" s="12">
        <v>7786</v>
      </c>
      <c r="F24" s="12">
        <v>25508</v>
      </c>
      <c r="G24" s="12">
        <v>34651.969230769231</v>
      </c>
      <c r="H24" s="5"/>
      <c r="I24" s="140">
        <f t="shared" si="0"/>
        <v>3.9188804010694488E-2</v>
      </c>
      <c r="J24" s="140">
        <f t="shared" si="1"/>
        <v>0.2246914150289161</v>
      </c>
      <c r="K24" s="140">
        <f t="shared" si="2"/>
        <v>0.73611978096038944</v>
      </c>
      <c r="L24" s="140">
        <f t="shared" si="3"/>
        <v>1</v>
      </c>
      <c r="M24" s="140"/>
      <c r="O24" s="150"/>
    </row>
    <row r="25" spans="2:15" ht="15">
      <c r="B25" s="11">
        <v>90</v>
      </c>
      <c r="C25" s="11">
        <v>1990</v>
      </c>
      <c r="D25" s="12">
        <v>1980.1846153846127</v>
      </c>
      <c r="E25" s="12">
        <v>8536</v>
      </c>
      <c r="F25" s="12">
        <v>27165</v>
      </c>
      <c r="G25" s="12">
        <v>37681.184615384613</v>
      </c>
      <c r="H25" s="5"/>
      <c r="I25" s="140">
        <f t="shared" si="0"/>
        <v>5.2551018116774803E-2</v>
      </c>
      <c r="J25" s="140">
        <f t="shared" si="1"/>
        <v>0.22653215622406123</v>
      </c>
      <c r="K25" s="140">
        <f t="shared" si="2"/>
        <v>0.72091682565916393</v>
      </c>
      <c r="L25" s="140">
        <f t="shared" si="3"/>
        <v>1</v>
      </c>
      <c r="M25" s="140"/>
      <c r="O25" s="150"/>
    </row>
    <row r="26" spans="2:15" ht="15">
      <c r="B26" s="11">
        <v>91</v>
      </c>
      <c r="C26" s="11"/>
      <c r="D26" s="12">
        <v>1840.3230769230795</v>
      </c>
      <c r="E26" s="12">
        <v>9508</v>
      </c>
      <c r="F26" s="12">
        <v>28284</v>
      </c>
      <c r="G26" s="12">
        <v>39632.323076923079</v>
      </c>
      <c r="H26" s="5"/>
      <c r="I26" s="140">
        <f t="shared" si="0"/>
        <v>4.6434902979347534E-2</v>
      </c>
      <c r="J26" s="140">
        <f t="shared" si="1"/>
        <v>0.23990519005271918</v>
      </c>
      <c r="K26" s="140">
        <f t="shared" si="2"/>
        <v>0.71365990696793324</v>
      </c>
      <c r="L26" s="140">
        <f t="shared" si="3"/>
        <v>1</v>
      </c>
      <c r="M26" s="140"/>
      <c r="O26" s="150"/>
    </row>
    <row r="27" spans="2:15" ht="15">
      <c r="B27" s="11">
        <v>92</v>
      </c>
      <c r="C27" s="11"/>
      <c r="D27" s="12">
        <v>2183.9846153846156</v>
      </c>
      <c r="E27" s="12">
        <v>9618</v>
      </c>
      <c r="F27" s="12">
        <v>28837</v>
      </c>
      <c r="G27" s="12">
        <v>40638.984615384616</v>
      </c>
      <c r="H27" s="5"/>
      <c r="I27" s="140">
        <f t="shared" si="0"/>
        <v>5.374112163614022E-2</v>
      </c>
      <c r="J27" s="140">
        <f t="shared" si="1"/>
        <v>0.23666929897551953</v>
      </c>
      <c r="K27" s="140">
        <f t="shared" si="2"/>
        <v>0.70958957938834022</v>
      </c>
      <c r="L27" s="140">
        <f t="shared" si="3"/>
        <v>1</v>
      </c>
      <c r="M27" s="140"/>
      <c r="O27" s="150"/>
    </row>
    <row r="28" spans="2:15" ht="15">
      <c r="B28" s="11">
        <v>93</v>
      </c>
      <c r="C28" s="11"/>
      <c r="D28" s="12">
        <v>2504.4923076923078</v>
      </c>
      <c r="E28" s="12">
        <v>10615</v>
      </c>
      <c r="F28" s="12">
        <v>28670</v>
      </c>
      <c r="G28" s="12">
        <v>41789.492307692308</v>
      </c>
      <c r="H28" s="5"/>
      <c r="I28" s="140">
        <f t="shared" si="0"/>
        <v>5.9931149420336435E-2</v>
      </c>
      <c r="J28" s="140">
        <f t="shared" si="1"/>
        <v>0.25401122181247621</v>
      </c>
      <c r="K28" s="140">
        <f t="shared" si="2"/>
        <v>0.68605762876718734</v>
      </c>
      <c r="L28" s="140">
        <f t="shared" si="3"/>
        <v>1</v>
      </c>
      <c r="M28" s="140"/>
      <c r="O28" s="150"/>
    </row>
    <row r="29" spans="2:15" ht="15">
      <c r="B29" s="11">
        <v>94</v>
      </c>
      <c r="C29" s="11"/>
      <c r="D29" s="12">
        <v>2185.6153846153829</v>
      </c>
      <c r="E29" s="12">
        <v>11035</v>
      </c>
      <c r="F29" s="12">
        <v>30891</v>
      </c>
      <c r="G29" s="12">
        <v>44111.615384615383</v>
      </c>
      <c r="H29" s="5"/>
      <c r="I29" s="140">
        <f t="shared" si="0"/>
        <v>4.9547389402058731E-2</v>
      </c>
      <c r="J29" s="140">
        <f t="shared" si="1"/>
        <v>0.25016086814740929</v>
      </c>
      <c r="K29" s="140">
        <f t="shared" si="2"/>
        <v>0.70029174245053194</v>
      </c>
      <c r="L29" s="140">
        <f t="shared" si="3"/>
        <v>1</v>
      </c>
      <c r="M29" s="140"/>
      <c r="O29" s="150"/>
    </row>
    <row r="30" spans="2:15" ht="15">
      <c r="B30" s="11">
        <v>95</v>
      </c>
      <c r="C30" s="11">
        <v>1995</v>
      </c>
      <c r="D30" s="12">
        <v>2361.4000000000015</v>
      </c>
      <c r="E30" s="12">
        <v>12166</v>
      </c>
      <c r="F30" s="12">
        <v>30857</v>
      </c>
      <c r="G30" s="12">
        <v>45384.4</v>
      </c>
      <c r="H30" s="5"/>
      <c r="I30" s="140">
        <f t="shared" si="0"/>
        <v>5.2031094384854738E-2</v>
      </c>
      <c r="J30" s="140">
        <f t="shared" si="1"/>
        <v>0.26806567895576455</v>
      </c>
      <c r="K30" s="140">
        <f t="shared" si="2"/>
        <v>0.67990322665938074</v>
      </c>
      <c r="L30" s="140">
        <f t="shared" si="3"/>
        <v>1</v>
      </c>
      <c r="M30" s="140"/>
      <c r="O30" s="150"/>
    </row>
    <row r="31" spans="2:15" ht="15">
      <c r="B31" s="11">
        <v>96</v>
      </c>
      <c r="C31" s="11"/>
      <c r="D31" s="12">
        <v>1915.2461538461503</v>
      </c>
      <c r="E31" s="12">
        <v>13679</v>
      </c>
      <c r="F31" s="12">
        <v>32516</v>
      </c>
      <c r="G31" s="12">
        <v>48110.24615384615</v>
      </c>
      <c r="H31" s="5"/>
      <c r="I31" s="140">
        <f t="shared" si="0"/>
        <v>3.9809527220492857E-2</v>
      </c>
      <c r="J31" s="140">
        <f t="shared" si="1"/>
        <v>0.28432612787424782</v>
      </c>
      <c r="K31" s="140">
        <f t="shared" si="2"/>
        <v>0.67586434490525926</v>
      </c>
      <c r="L31" s="140">
        <f t="shared" si="3"/>
        <v>1</v>
      </c>
      <c r="M31" s="140"/>
      <c r="O31" s="150"/>
    </row>
    <row r="32" spans="2:15" ht="15">
      <c r="B32" s="11">
        <v>97</v>
      </c>
      <c r="C32" s="11"/>
      <c r="D32" s="12">
        <v>2816.5999999999985</v>
      </c>
      <c r="E32" s="12">
        <v>13611</v>
      </c>
      <c r="F32" s="12">
        <v>33656</v>
      </c>
      <c r="G32" s="12">
        <v>50083.6</v>
      </c>
      <c r="H32" s="5"/>
      <c r="I32" s="140">
        <f t="shared" si="0"/>
        <v>5.6237970113969415E-2</v>
      </c>
      <c r="J32" s="140">
        <f t="shared" si="1"/>
        <v>0.27176560790358523</v>
      </c>
      <c r="K32" s="140">
        <f t="shared" si="2"/>
        <v>0.67199642198244536</v>
      </c>
      <c r="L32" s="140">
        <f t="shared" si="3"/>
        <v>1</v>
      </c>
      <c r="M32" s="140"/>
      <c r="O32" s="150"/>
    </row>
    <row r="33" spans="2:15" ht="15">
      <c r="B33" s="11">
        <v>98</v>
      </c>
      <c r="C33" s="11"/>
      <c r="D33" s="12">
        <v>2083.5846153846142</v>
      </c>
      <c r="E33" s="12">
        <v>14100</v>
      </c>
      <c r="F33" s="12">
        <v>35026</v>
      </c>
      <c r="G33" s="12">
        <v>51209.584615384614</v>
      </c>
      <c r="H33" s="5"/>
      <c r="I33" s="140">
        <f t="shared" si="0"/>
        <v>4.0687395358380903E-2</v>
      </c>
      <c r="J33" s="140">
        <f t="shared" si="1"/>
        <v>0.27533908165628851</v>
      </c>
      <c r="K33" s="140">
        <f t="shared" si="2"/>
        <v>0.68397352298533054</v>
      </c>
      <c r="L33" s="140">
        <f t="shared" si="3"/>
        <v>1</v>
      </c>
      <c r="M33" s="140"/>
      <c r="O33" s="150"/>
    </row>
    <row r="34" spans="2:15" ht="15">
      <c r="B34" s="11">
        <v>99</v>
      </c>
      <c r="C34" s="11"/>
      <c r="D34" s="12">
        <v>2613.6461538461517</v>
      </c>
      <c r="E34" s="12">
        <v>14850</v>
      </c>
      <c r="F34" s="12">
        <v>36392</v>
      </c>
      <c r="G34" s="12">
        <v>53855.646153846152</v>
      </c>
      <c r="H34" s="5"/>
      <c r="I34" s="140">
        <f t="shared" si="0"/>
        <v>4.8530587607841666E-2</v>
      </c>
      <c r="J34" s="140">
        <f t="shared" si="1"/>
        <v>0.27573710577306804</v>
      </c>
      <c r="K34" s="140">
        <f t="shared" si="2"/>
        <v>0.67573230661909034</v>
      </c>
      <c r="L34" s="140">
        <f t="shared" si="3"/>
        <v>1</v>
      </c>
      <c r="M34" s="140"/>
      <c r="O34" s="150"/>
    </row>
    <row r="35" spans="2:15" ht="15">
      <c r="B35" s="11">
        <v>2000</v>
      </c>
      <c r="C35" s="11">
        <v>2000</v>
      </c>
      <c r="D35" s="12">
        <v>2199.5456640294942</v>
      </c>
      <c r="E35" s="12">
        <v>15989</v>
      </c>
      <c r="F35" s="12">
        <v>37844</v>
      </c>
      <c r="G35" s="12">
        <v>56032.545664029494</v>
      </c>
      <c r="H35" s="5"/>
      <c r="I35" s="140">
        <f t="shared" si="0"/>
        <v>3.9254787337665235E-2</v>
      </c>
      <c r="J35" s="140">
        <f t="shared" si="1"/>
        <v>0.28535201837642471</v>
      </c>
      <c r="K35" s="140">
        <f t="shared" si="2"/>
        <v>0.67539319428591005</v>
      </c>
      <c r="L35" s="140">
        <f t="shared" si="3"/>
        <v>1</v>
      </c>
      <c r="M35" s="140"/>
      <c r="O35" s="151"/>
    </row>
    <row r="36" spans="2:15" ht="15">
      <c r="B36" s="13">
        <v>1</v>
      </c>
      <c r="C36" s="13"/>
      <c r="D36" s="12">
        <v>3013.0385544204601</v>
      </c>
      <c r="E36" s="12">
        <v>15083.74</v>
      </c>
      <c r="F36" s="12">
        <v>38175</v>
      </c>
      <c r="G36" s="12">
        <v>56271.77855442046</v>
      </c>
      <c r="H36" s="5"/>
      <c r="I36" s="140">
        <f t="shared" si="0"/>
        <v>5.3544398841180209E-2</v>
      </c>
      <c r="J36" s="140">
        <f t="shared" si="1"/>
        <v>0.26805159508886872</v>
      </c>
      <c r="K36" s="140">
        <f t="shared" si="2"/>
        <v>0.6784040060699511</v>
      </c>
      <c r="L36" s="140">
        <f t="shared" si="3"/>
        <v>1</v>
      </c>
      <c r="M36" s="140"/>
      <c r="O36" s="151"/>
    </row>
    <row r="37" spans="2:15" ht="15">
      <c r="B37" s="13">
        <v>2</v>
      </c>
      <c r="C37" s="13"/>
      <c r="D37" s="12">
        <v>2522.2635419771141</v>
      </c>
      <c r="E37" s="12">
        <v>16647.458999999999</v>
      </c>
      <c r="F37" s="12">
        <v>37914</v>
      </c>
      <c r="G37" s="12">
        <v>57083.722541977113</v>
      </c>
      <c r="H37" s="5"/>
      <c r="I37" s="140">
        <f t="shared" si="0"/>
        <v>4.4185337424733316E-2</v>
      </c>
      <c r="J37" s="140">
        <f t="shared" si="1"/>
        <v>0.29163232982498849</v>
      </c>
      <c r="K37" s="140">
        <f t="shared" si="2"/>
        <v>0.66418233275027816</v>
      </c>
      <c r="L37" s="140">
        <f t="shared" si="3"/>
        <v>1</v>
      </c>
      <c r="M37" s="140"/>
      <c r="O37" s="151"/>
    </row>
    <row r="38" spans="2:15" ht="15">
      <c r="B38" s="13">
        <v>3</v>
      </c>
      <c r="C38" s="13"/>
      <c r="D38" s="12">
        <v>3961.6380473154604</v>
      </c>
      <c r="E38" s="12">
        <v>17625.414000000001</v>
      </c>
      <c r="F38" s="12">
        <v>39063</v>
      </c>
      <c r="G38" s="12">
        <v>60650.052047315461</v>
      </c>
      <c r="H38" s="5"/>
      <c r="I38" s="140">
        <f t="shared" si="0"/>
        <v>6.5319614964630748E-2</v>
      </c>
      <c r="J38" s="140">
        <f t="shared" si="1"/>
        <v>0.29060839034811925</v>
      </c>
      <c r="K38" s="140">
        <f t="shared" si="2"/>
        <v>0.64407199468724996</v>
      </c>
      <c r="L38" s="140">
        <f t="shared" si="3"/>
        <v>1</v>
      </c>
      <c r="M38" s="140"/>
      <c r="O38" s="151"/>
    </row>
    <row r="39" spans="2:15" ht="15">
      <c r="B39" s="13">
        <v>4</v>
      </c>
      <c r="C39" s="13"/>
      <c r="D39" s="12">
        <v>4189.2645566479769</v>
      </c>
      <c r="E39" s="12">
        <v>18877.949000000001</v>
      </c>
      <c r="F39" s="12">
        <v>37170.332999999999</v>
      </c>
      <c r="G39" s="12">
        <v>60237.546556647976</v>
      </c>
      <c r="H39" s="5"/>
      <c r="I39" s="140">
        <f t="shared" si="0"/>
        <v>6.9545736772468836E-2</v>
      </c>
      <c r="J39" s="140">
        <f t="shared" si="1"/>
        <v>0.31339173122276809</v>
      </c>
      <c r="K39" s="140">
        <f t="shared" si="2"/>
        <v>0.61706253200476313</v>
      </c>
      <c r="L39" s="140">
        <f t="shared" si="3"/>
        <v>1</v>
      </c>
      <c r="M39" s="140"/>
      <c r="O39" s="151"/>
    </row>
    <row r="40" spans="2:15" ht="15">
      <c r="B40" s="13">
        <v>5</v>
      </c>
      <c r="C40" s="152">
        <v>2005</v>
      </c>
      <c r="D40" s="12">
        <v>5239.5144672237948</v>
      </c>
      <c r="E40" s="12">
        <v>20539</v>
      </c>
      <c r="F40" s="12">
        <v>34640.61</v>
      </c>
      <c r="G40" s="12">
        <v>60419.124467223795</v>
      </c>
      <c r="H40" s="5"/>
      <c r="I40" s="140">
        <f t="shared" si="0"/>
        <v>8.6719470257569348E-2</v>
      </c>
      <c r="J40" s="140">
        <f t="shared" si="1"/>
        <v>0.33994203294259934</v>
      </c>
      <c r="K40" s="140">
        <f t="shared" si="2"/>
        <v>0.57333849679983129</v>
      </c>
      <c r="L40" s="140">
        <f t="shared" si="3"/>
        <v>1</v>
      </c>
      <c r="M40" s="140"/>
      <c r="O40" s="151"/>
    </row>
    <row r="41" spans="2:15" ht="15">
      <c r="B41" s="13">
        <v>6</v>
      </c>
      <c r="C41" s="13"/>
      <c r="D41" s="12">
        <v>4559.6096225561596</v>
      </c>
      <c r="E41" s="12">
        <v>23287.893</v>
      </c>
      <c r="F41" s="12">
        <v>38177.235000000001</v>
      </c>
      <c r="G41" s="12">
        <v>66024.73762255616</v>
      </c>
      <c r="H41" s="5"/>
      <c r="I41" s="140">
        <f t="shared" si="0"/>
        <v>6.9059110066019419E-2</v>
      </c>
      <c r="J41" s="140">
        <f t="shared" si="1"/>
        <v>0.35271466178525351</v>
      </c>
      <c r="K41" s="140">
        <f t="shared" si="2"/>
        <v>0.57822622814872704</v>
      </c>
      <c r="L41" s="140">
        <f t="shared" si="3"/>
        <v>1</v>
      </c>
      <c r="M41" s="140"/>
      <c r="O41" s="151"/>
    </row>
    <row r="42" spans="2:15" ht="15">
      <c r="B42" s="13">
        <v>7</v>
      </c>
      <c r="C42" s="13"/>
      <c r="D42" s="12">
        <v>4473.6897466073679</v>
      </c>
      <c r="E42" s="12">
        <v>24696.969000000001</v>
      </c>
      <c r="F42" s="12">
        <v>42106.11</v>
      </c>
      <c r="G42" s="12">
        <v>71276.768746607369</v>
      </c>
      <c r="H42" s="5"/>
      <c r="I42" s="140">
        <f t="shared" si="0"/>
        <v>6.276504708724337E-2</v>
      </c>
      <c r="J42" s="140">
        <f t="shared" si="1"/>
        <v>0.34649394794815985</v>
      </c>
      <c r="K42" s="140">
        <f t="shared" si="2"/>
        <v>0.59074100496459681</v>
      </c>
      <c r="L42" s="140">
        <f t="shared" si="3"/>
        <v>1</v>
      </c>
      <c r="M42" s="140"/>
      <c r="O42" s="151"/>
    </row>
    <row r="43" spans="2:15" ht="15">
      <c r="B43" s="13">
        <v>8</v>
      </c>
      <c r="C43" s="13"/>
      <c r="D43" s="12">
        <v>5903.401139921807</v>
      </c>
      <c r="E43" s="12">
        <v>24148.472000000002</v>
      </c>
      <c r="F43" s="12">
        <v>41035.311000000002</v>
      </c>
      <c r="G43" s="12">
        <v>71087.18413992181</v>
      </c>
      <c r="H43" s="5"/>
      <c r="I43" s="140">
        <f t="shared" si="0"/>
        <v>8.3044520771874533E-2</v>
      </c>
      <c r="J43" s="140">
        <f t="shared" si="1"/>
        <v>0.33970218812533431</v>
      </c>
      <c r="K43" s="140">
        <f t="shared" si="2"/>
        <v>0.57725329110279111</v>
      </c>
      <c r="L43" s="140">
        <f t="shared" si="3"/>
        <v>1</v>
      </c>
      <c r="M43" s="140"/>
      <c r="O43" s="151"/>
    </row>
    <row r="44" spans="2:15" ht="15">
      <c r="B44" s="13">
        <v>9</v>
      </c>
      <c r="C44" s="13"/>
      <c r="D44" s="12">
        <v>4449.9737331902179</v>
      </c>
      <c r="E44" s="12">
        <v>23847.111000000001</v>
      </c>
      <c r="F44" s="12">
        <v>40889.527000000002</v>
      </c>
      <c r="G44" s="12">
        <v>69186.611733190221</v>
      </c>
      <c r="H44" s="5"/>
      <c r="I44" s="140">
        <f t="shared" si="0"/>
        <v>6.4318422621286939E-2</v>
      </c>
      <c r="J44" s="140">
        <f t="shared" si="1"/>
        <v>0.3446781162223046</v>
      </c>
      <c r="K44" s="140">
        <f t="shared" si="2"/>
        <v>0.59100346115640845</v>
      </c>
      <c r="L44" s="140">
        <f t="shared" si="3"/>
        <v>1</v>
      </c>
      <c r="M44" s="140"/>
      <c r="O44" s="151"/>
    </row>
    <row r="45" spans="2:15" ht="15">
      <c r="B45" s="13">
        <v>10</v>
      </c>
      <c r="C45" s="13">
        <v>2010</v>
      </c>
      <c r="D45" s="12">
        <v>5511.5982080043068</v>
      </c>
      <c r="E45" s="12">
        <v>25321.355</v>
      </c>
      <c r="F45" s="12">
        <v>42392.77</v>
      </c>
      <c r="G45" s="12">
        <v>73225.723208004303</v>
      </c>
      <c r="H45" s="5"/>
      <c r="I45" s="140">
        <f t="shared" si="0"/>
        <v>7.5268607349197672E-2</v>
      </c>
      <c r="J45" s="140">
        <f t="shared" si="1"/>
        <v>0.34579863319440896</v>
      </c>
      <c r="K45" s="140">
        <f t="shared" si="2"/>
        <v>0.57893275945639333</v>
      </c>
      <c r="L45" s="140">
        <f t="shared" si="3"/>
        <v>1</v>
      </c>
      <c r="M45" s="140"/>
      <c r="O45" s="151"/>
    </row>
    <row r="46" spans="2:15" ht="15">
      <c r="B46" s="13">
        <v>11</v>
      </c>
      <c r="C46" s="13"/>
      <c r="D46" s="12">
        <v>6173.4999858161427</v>
      </c>
      <c r="E46" s="12">
        <v>26105.27</v>
      </c>
      <c r="F46" s="12">
        <v>53560.9</v>
      </c>
      <c r="G46" s="12">
        <v>85839.669985816145</v>
      </c>
      <c r="H46" s="5"/>
      <c r="I46" s="140">
        <f t="shared" si="0"/>
        <v>7.1918962256451252E-2</v>
      </c>
      <c r="J46" s="140">
        <f t="shared" si="1"/>
        <v>0.30411661652839006</v>
      </c>
      <c r="K46" s="140">
        <f t="shared" si="2"/>
        <v>0.62396442121515872</v>
      </c>
      <c r="L46" s="140">
        <f t="shared" si="3"/>
        <v>1</v>
      </c>
      <c r="M46" s="140"/>
      <c r="O46" s="151"/>
    </row>
    <row r="47" spans="2:15" ht="15">
      <c r="B47" s="13">
        <v>12</v>
      </c>
      <c r="C47" s="13"/>
      <c r="D47" s="12">
        <v>6605.165196350521</v>
      </c>
      <c r="E47" s="12">
        <v>26360.258999999998</v>
      </c>
      <c r="F47" s="12">
        <v>56430.993000000002</v>
      </c>
      <c r="G47" s="12">
        <v>89396.417196350521</v>
      </c>
      <c r="H47" s="139"/>
      <c r="I47" s="140">
        <f t="shared" si="0"/>
        <v>7.3886240673861903E-2</v>
      </c>
      <c r="J47" s="140">
        <f t="shared" si="1"/>
        <v>0.29486930043406839</v>
      </c>
      <c r="K47" s="140">
        <f t="shared" si="2"/>
        <v>0.6312444588920697</v>
      </c>
      <c r="L47" s="140">
        <f t="shared" si="3"/>
        <v>1</v>
      </c>
      <c r="M47" s="140"/>
      <c r="O47" s="151"/>
    </row>
    <row r="48" spans="2:15" ht="15">
      <c r="B48" s="13">
        <v>13</v>
      </c>
      <c r="C48" s="13"/>
      <c r="D48" s="12">
        <v>7090.7236988322002</v>
      </c>
      <c r="E48" s="12">
        <v>25771.496999999999</v>
      </c>
      <c r="F48" s="12">
        <v>57034.834000000003</v>
      </c>
      <c r="G48" s="12">
        <v>89897.054698832202</v>
      </c>
      <c r="H48" s="5"/>
      <c r="I48" s="140">
        <f t="shared" si="0"/>
        <v>7.8876040183820523E-2</v>
      </c>
      <c r="J48" s="140">
        <f t="shared" si="1"/>
        <v>0.28667787934029815</v>
      </c>
      <c r="K48" s="140">
        <f t="shared" si="2"/>
        <v>0.63444608047588136</v>
      </c>
      <c r="L48" s="140">
        <f t="shared" si="3"/>
        <v>1</v>
      </c>
      <c r="M48" s="140"/>
      <c r="O48" s="151"/>
    </row>
    <row r="49" spans="2:15" ht="15">
      <c r="B49" s="13">
        <v>14</v>
      </c>
      <c r="C49" s="13"/>
      <c r="D49" s="12">
        <v>7390.4308849108784</v>
      </c>
      <c r="E49" s="12">
        <v>26215.887999999999</v>
      </c>
      <c r="F49" s="12">
        <v>57490.216999999997</v>
      </c>
      <c r="G49" s="12">
        <v>91096.535884910874</v>
      </c>
      <c r="H49" s="5"/>
      <c r="I49" s="140">
        <f>D49/$G49</f>
        <v>8.1127463444359366E-2</v>
      </c>
      <c r="J49" s="140">
        <f t="shared" si="1"/>
        <v>0.28778139306109846</v>
      </c>
      <c r="K49" s="140">
        <f t="shared" si="2"/>
        <v>0.63109114349454221</v>
      </c>
      <c r="L49" s="140">
        <f t="shared" si="3"/>
        <v>1</v>
      </c>
      <c r="M49" s="140"/>
      <c r="O49" s="151"/>
    </row>
    <row r="50" spans="2:15" ht="15">
      <c r="B50" s="13">
        <v>15</v>
      </c>
      <c r="C50" s="13"/>
      <c r="D50" s="12">
        <v>6063.4598441149355</v>
      </c>
      <c r="E50" s="12">
        <v>26314.341</v>
      </c>
      <c r="F50" s="12">
        <v>53194.044000000002</v>
      </c>
      <c r="G50" s="12">
        <v>85571.844844114938</v>
      </c>
      <c r="H50" s="5"/>
      <c r="I50" s="140">
        <f>D50/$G50</f>
        <v>7.0858117587165009E-2</v>
      </c>
      <c r="J50" s="140">
        <f t="shared" ref="J50" si="4">E50/$G50</f>
        <v>0.30751167101675181</v>
      </c>
      <c r="K50" s="140">
        <f t="shared" ref="K50" si="5">F50/$G50</f>
        <v>0.62163021139608321</v>
      </c>
      <c r="L50" s="140">
        <f t="shared" ref="L50" si="6">G50/$G50</f>
        <v>1</v>
      </c>
      <c r="M50" s="140"/>
      <c r="O50" s="151"/>
    </row>
    <row r="51" spans="2:15" ht="15">
      <c r="B51" s="13">
        <v>16</v>
      </c>
      <c r="C51" s="13">
        <v>2016</v>
      </c>
      <c r="D51" s="12">
        <v>3587.3868619004497</v>
      </c>
      <c r="E51" s="12">
        <v>27549.913</v>
      </c>
      <c r="F51" s="12">
        <v>55672.877218999987</v>
      </c>
      <c r="G51" s="12">
        <v>86810.177080900437</v>
      </c>
      <c r="H51" s="5"/>
      <c r="I51" s="140">
        <f>D51/$G51</f>
        <v>4.1324496534055906E-2</v>
      </c>
      <c r="J51" s="140">
        <f t="shared" ref="J51" si="7">E51/$G51</f>
        <v>0.31735810162356415</v>
      </c>
      <c r="K51" s="140">
        <f t="shared" ref="K51" si="8">F51/$G51</f>
        <v>0.64131740184237995</v>
      </c>
      <c r="L51" s="140">
        <f t="shared" ref="L51" si="9">G51/$G51</f>
        <v>1</v>
      </c>
      <c r="M51" s="140"/>
      <c r="O51" s="151"/>
    </row>
    <row r="52" spans="2:15" ht="14.25">
      <c r="B52" s="6"/>
      <c r="C52" s="6"/>
      <c r="D52" s="6"/>
      <c r="E52" s="6"/>
      <c r="F52" s="6"/>
      <c r="G52" s="5"/>
      <c r="H52" s="5"/>
      <c r="I52" s="5"/>
    </row>
    <row r="53" spans="2:15" ht="14.25">
      <c r="B53" s="7" t="s">
        <v>32</v>
      </c>
      <c r="C53" s="7"/>
      <c r="D53" s="7"/>
      <c r="E53" s="7"/>
      <c r="F53" s="7"/>
      <c r="G53" s="5"/>
      <c r="H53" s="5"/>
      <c r="I53" s="5"/>
    </row>
    <row r="54" spans="2:15" ht="14.25">
      <c r="B54" s="2" t="s">
        <v>6</v>
      </c>
      <c r="C54" s="2"/>
      <c r="D54" s="2"/>
      <c r="E54" s="2"/>
      <c r="F54" s="2"/>
    </row>
    <row r="55" spans="2:15">
      <c r="B55" s="3" t="s">
        <v>7</v>
      </c>
      <c r="C55" s="3"/>
      <c r="D55" s="3"/>
    </row>
  </sheetData>
  <mergeCells count="2">
    <mergeCell ref="E3:G3"/>
    <mergeCell ref="B4:C4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cols>
    <col min="1" max="16384" width="9" style="16"/>
  </cols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R68"/>
  <sheetViews>
    <sheetView defaultGridColor="0" colorId="22" zoomScaleNormal="60" workbookViewId="0">
      <selection activeCell="F60" sqref="E60:F60"/>
    </sheetView>
  </sheetViews>
  <sheetFormatPr defaultColWidth="10.875" defaultRowHeight="17.25"/>
  <cols>
    <col min="1" max="1" width="10.875" style="4"/>
    <col min="2" max="2" width="8.375" style="4" customWidth="1"/>
    <col min="3" max="8" width="13.375" style="4" customWidth="1"/>
    <col min="9" max="9" width="8.375" style="4" customWidth="1"/>
    <col min="10" max="17" width="10.25" style="4" customWidth="1"/>
    <col min="18" max="18" width="8.375" style="4" customWidth="1"/>
    <col min="19" max="257" width="10.875" style="4"/>
    <col min="258" max="258" width="8.375" style="4" customWidth="1"/>
    <col min="259" max="264" width="13.375" style="4" customWidth="1"/>
    <col min="265" max="265" width="8.375" style="4" customWidth="1"/>
    <col min="266" max="273" width="10.25" style="4" customWidth="1"/>
    <col min="274" max="274" width="8.375" style="4" customWidth="1"/>
    <col min="275" max="513" width="10.875" style="4"/>
    <col min="514" max="514" width="8.375" style="4" customWidth="1"/>
    <col min="515" max="520" width="13.375" style="4" customWidth="1"/>
    <col min="521" max="521" width="8.375" style="4" customWidth="1"/>
    <col min="522" max="529" width="10.25" style="4" customWidth="1"/>
    <col min="530" max="530" width="8.375" style="4" customWidth="1"/>
    <col min="531" max="769" width="10.875" style="4"/>
    <col min="770" max="770" width="8.375" style="4" customWidth="1"/>
    <col min="771" max="776" width="13.375" style="4" customWidth="1"/>
    <col min="777" max="777" width="8.375" style="4" customWidth="1"/>
    <col min="778" max="785" width="10.25" style="4" customWidth="1"/>
    <col min="786" max="786" width="8.375" style="4" customWidth="1"/>
    <col min="787" max="1025" width="10.875" style="4"/>
    <col min="1026" max="1026" width="8.375" style="4" customWidth="1"/>
    <col min="1027" max="1032" width="13.375" style="4" customWidth="1"/>
    <col min="1033" max="1033" width="8.375" style="4" customWidth="1"/>
    <col min="1034" max="1041" width="10.25" style="4" customWidth="1"/>
    <col min="1042" max="1042" width="8.375" style="4" customWidth="1"/>
    <col min="1043" max="1281" width="10.875" style="4"/>
    <col min="1282" max="1282" width="8.375" style="4" customWidth="1"/>
    <col min="1283" max="1288" width="13.375" style="4" customWidth="1"/>
    <col min="1289" max="1289" width="8.375" style="4" customWidth="1"/>
    <col min="1290" max="1297" width="10.25" style="4" customWidth="1"/>
    <col min="1298" max="1298" width="8.375" style="4" customWidth="1"/>
    <col min="1299" max="1537" width="10.875" style="4"/>
    <col min="1538" max="1538" width="8.375" style="4" customWidth="1"/>
    <col min="1539" max="1544" width="13.375" style="4" customWidth="1"/>
    <col min="1545" max="1545" width="8.375" style="4" customWidth="1"/>
    <col min="1546" max="1553" width="10.25" style="4" customWidth="1"/>
    <col min="1554" max="1554" width="8.375" style="4" customWidth="1"/>
    <col min="1555" max="1793" width="10.875" style="4"/>
    <col min="1794" max="1794" width="8.375" style="4" customWidth="1"/>
    <col min="1795" max="1800" width="13.375" style="4" customWidth="1"/>
    <col min="1801" max="1801" width="8.375" style="4" customWidth="1"/>
    <col min="1802" max="1809" width="10.25" style="4" customWidth="1"/>
    <col min="1810" max="1810" width="8.375" style="4" customWidth="1"/>
    <col min="1811" max="2049" width="10.875" style="4"/>
    <col min="2050" max="2050" width="8.375" style="4" customWidth="1"/>
    <col min="2051" max="2056" width="13.375" style="4" customWidth="1"/>
    <col min="2057" max="2057" width="8.375" style="4" customWidth="1"/>
    <col min="2058" max="2065" width="10.25" style="4" customWidth="1"/>
    <col min="2066" max="2066" width="8.375" style="4" customWidth="1"/>
    <col min="2067" max="2305" width="10.875" style="4"/>
    <col min="2306" max="2306" width="8.375" style="4" customWidth="1"/>
    <col min="2307" max="2312" width="13.375" style="4" customWidth="1"/>
    <col min="2313" max="2313" width="8.375" style="4" customWidth="1"/>
    <col min="2314" max="2321" width="10.25" style="4" customWidth="1"/>
    <col min="2322" max="2322" width="8.375" style="4" customWidth="1"/>
    <col min="2323" max="2561" width="10.875" style="4"/>
    <col min="2562" max="2562" width="8.375" style="4" customWidth="1"/>
    <col min="2563" max="2568" width="13.375" style="4" customWidth="1"/>
    <col min="2569" max="2569" width="8.375" style="4" customWidth="1"/>
    <col min="2570" max="2577" width="10.25" style="4" customWidth="1"/>
    <col min="2578" max="2578" width="8.375" style="4" customWidth="1"/>
    <col min="2579" max="2817" width="10.875" style="4"/>
    <col min="2818" max="2818" width="8.375" style="4" customWidth="1"/>
    <col min="2819" max="2824" width="13.375" style="4" customWidth="1"/>
    <col min="2825" max="2825" width="8.375" style="4" customWidth="1"/>
    <col min="2826" max="2833" width="10.25" style="4" customWidth="1"/>
    <col min="2834" max="2834" width="8.375" style="4" customWidth="1"/>
    <col min="2835" max="3073" width="10.875" style="4"/>
    <col min="3074" max="3074" width="8.375" style="4" customWidth="1"/>
    <col min="3075" max="3080" width="13.375" style="4" customWidth="1"/>
    <col min="3081" max="3081" width="8.375" style="4" customWidth="1"/>
    <col min="3082" max="3089" width="10.25" style="4" customWidth="1"/>
    <col min="3090" max="3090" width="8.375" style="4" customWidth="1"/>
    <col min="3091" max="3329" width="10.875" style="4"/>
    <col min="3330" max="3330" width="8.375" style="4" customWidth="1"/>
    <col min="3331" max="3336" width="13.375" style="4" customWidth="1"/>
    <col min="3337" max="3337" width="8.375" style="4" customWidth="1"/>
    <col min="3338" max="3345" width="10.25" style="4" customWidth="1"/>
    <col min="3346" max="3346" width="8.375" style="4" customWidth="1"/>
    <col min="3347" max="3585" width="10.875" style="4"/>
    <col min="3586" max="3586" width="8.375" style="4" customWidth="1"/>
    <col min="3587" max="3592" width="13.375" style="4" customWidth="1"/>
    <col min="3593" max="3593" width="8.375" style="4" customWidth="1"/>
    <col min="3594" max="3601" width="10.25" style="4" customWidth="1"/>
    <col min="3602" max="3602" width="8.375" style="4" customWidth="1"/>
    <col min="3603" max="3841" width="10.875" style="4"/>
    <col min="3842" max="3842" width="8.375" style="4" customWidth="1"/>
    <col min="3843" max="3848" width="13.375" style="4" customWidth="1"/>
    <col min="3849" max="3849" width="8.375" style="4" customWidth="1"/>
    <col min="3850" max="3857" width="10.25" style="4" customWidth="1"/>
    <col min="3858" max="3858" width="8.375" style="4" customWidth="1"/>
    <col min="3859" max="4097" width="10.875" style="4"/>
    <col min="4098" max="4098" width="8.375" style="4" customWidth="1"/>
    <col min="4099" max="4104" width="13.375" style="4" customWidth="1"/>
    <col min="4105" max="4105" width="8.375" style="4" customWidth="1"/>
    <col min="4106" max="4113" width="10.25" style="4" customWidth="1"/>
    <col min="4114" max="4114" width="8.375" style="4" customWidth="1"/>
    <col min="4115" max="4353" width="10.875" style="4"/>
    <col min="4354" max="4354" width="8.375" style="4" customWidth="1"/>
    <col min="4355" max="4360" width="13.375" style="4" customWidth="1"/>
    <col min="4361" max="4361" width="8.375" style="4" customWidth="1"/>
    <col min="4362" max="4369" width="10.25" style="4" customWidth="1"/>
    <col min="4370" max="4370" width="8.375" style="4" customWidth="1"/>
    <col min="4371" max="4609" width="10.875" style="4"/>
    <col min="4610" max="4610" width="8.375" style="4" customWidth="1"/>
    <col min="4611" max="4616" width="13.375" style="4" customWidth="1"/>
    <col min="4617" max="4617" width="8.375" style="4" customWidth="1"/>
    <col min="4618" max="4625" width="10.25" style="4" customWidth="1"/>
    <col min="4626" max="4626" width="8.375" style="4" customWidth="1"/>
    <col min="4627" max="4865" width="10.875" style="4"/>
    <col min="4866" max="4866" width="8.375" style="4" customWidth="1"/>
    <col min="4867" max="4872" width="13.375" style="4" customWidth="1"/>
    <col min="4873" max="4873" width="8.375" style="4" customWidth="1"/>
    <col min="4874" max="4881" width="10.25" style="4" customWidth="1"/>
    <col min="4882" max="4882" width="8.375" style="4" customWidth="1"/>
    <col min="4883" max="5121" width="10.875" style="4"/>
    <col min="5122" max="5122" width="8.375" style="4" customWidth="1"/>
    <col min="5123" max="5128" width="13.375" style="4" customWidth="1"/>
    <col min="5129" max="5129" width="8.375" style="4" customWidth="1"/>
    <col min="5130" max="5137" width="10.25" style="4" customWidth="1"/>
    <col min="5138" max="5138" width="8.375" style="4" customWidth="1"/>
    <col min="5139" max="5377" width="10.875" style="4"/>
    <col min="5378" max="5378" width="8.375" style="4" customWidth="1"/>
    <col min="5379" max="5384" width="13.375" style="4" customWidth="1"/>
    <col min="5385" max="5385" width="8.375" style="4" customWidth="1"/>
    <col min="5386" max="5393" width="10.25" style="4" customWidth="1"/>
    <col min="5394" max="5394" width="8.375" style="4" customWidth="1"/>
    <col min="5395" max="5633" width="10.875" style="4"/>
    <col min="5634" max="5634" width="8.375" style="4" customWidth="1"/>
    <col min="5635" max="5640" width="13.375" style="4" customWidth="1"/>
    <col min="5641" max="5641" width="8.375" style="4" customWidth="1"/>
    <col min="5642" max="5649" width="10.25" style="4" customWidth="1"/>
    <col min="5650" max="5650" width="8.375" style="4" customWidth="1"/>
    <col min="5651" max="5889" width="10.875" style="4"/>
    <col min="5890" max="5890" width="8.375" style="4" customWidth="1"/>
    <col min="5891" max="5896" width="13.375" style="4" customWidth="1"/>
    <col min="5897" max="5897" width="8.375" style="4" customWidth="1"/>
    <col min="5898" max="5905" width="10.25" style="4" customWidth="1"/>
    <col min="5906" max="5906" width="8.375" style="4" customWidth="1"/>
    <col min="5907" max="6145" width="10.875" style="4"/>
    <col min="6146" max="6146" width="8.375" style="4" customWidth="1"/>
    <col min="6147" max="6152" width="13.375" style="4" customWidth="1"/>
    <col min="6153" max="6153" width="8.375" style="4" customWidth="1"/>
    <col min="6154" max="6161" width="10.25" style="4" customWidth="1"/>
    <col min="6162" max="6162" width="8.375" style="4" customWidth="1"/>
    <col min="6163" max="6401" width="10.875" style="4"/>
    <col min="6402" max="6402" width="8.375" style="4" customWidth="1"/>
    <col min="6403" max="6408" width="13.375" style="4" customWidth="1"/>
    <col min="6409" max="6409" width="8.375" style="4" customWidth="1"/>
    <col min="6410" max="6417" width="10.25" style="4" customWidth="1"/>
    <col min="6418" max="6418" width="8.375" style="4" customWidth="1"/>
    <col min="6419" max="6657" width="10.875" style="4"/>
    <col min="6658" max="6658" width="8.375" style="4" customWidth="1"/>
    <col min="6659" max="6664" width="13.375" style="4" customWidth="1"/>
    <col min="6665" max="6665" width="8.375" style="4" customWidth="1"/>
    <col min="6666" max="6673" width="10.25" style="4" customWidth="1"/>
    <col min="6674" max="6674" width="8.375" style="4" customWidth="1"/>
    <col min="6675" max="6913" width="10.875" style="4"/>
    <col min="6914" max="6914" width="8.375" style="4" customWidth="1"/>
    <col min="6915" max="6920" width="13.375" style="4" customWidth="1"/>
    <col min="6921" max="6921" width="8.375" style="4" customWidth="1"/>
    <col min="6922" max="6929" width="10.25" style="4" customWidth="1"/>
    <col min="6930" max="6930" width="8.375" style="4" customWidth="1"/>
    <col min="6931" max="7169" width="10.875" style="4"/>
    <col min="7170" max="7170" width="8.375" style="4" customWidth="1"/>
    <col min="7171" max="7176" width="13.375" style="4" customWidth="1"/>
    <col min="7177" max="7177" width="8.375" style="4" customWidth="1"/>
    <col min="7178" max="7185" width="10.25" style="4" customWidth="1"/>
    <col min="7186" max="7186" width="8.375" style="4" customWidth="1"/>
    <col min="7187" max="7425" width="10.875" style="4"/>
    <col min="7426" max="7426" width="8.375" style="4" customWidth="1"/>
    <col min="7427" max="7432" width="13.375" style="4" customWidth="1"/>
    <col min="7433" max="7433" width="8.375" style="4" customWidth="1"/>
    <col min="7434" max="7441" width="10.25" style="4" customWidth="1"/>
    <col min="7442" max="7442" width="8.375" style="4" customWidth="1"/>
    <col min="7443" max="7681" width="10.875" style="4"/>
    <col min="7682" max="7682" width="8.375" style="4" customWidth="1"/>
    <col min="7683" max="7688" width="13.375" style="4" customWidth="1"/>
    <col min="7689" max="7689" width="8.375" style="4" customWidth="1"/>
    <col min="7690" max="7697" width="10.25" style="4" customWidth="1"/>
    <col min="7698" max="7698" width="8.375" style="4" customWidth="1"/>
    <col min="7699" max="7937" width="10.875" style="4"/>
    <col min="7938" max="7938" width="8.375" style="4" customWidth="1"/>
    <col min="7939" max="7944" width="13.375" style="4" customWidth="1"/>
    <col min="7945" max="7945" width="8.375" style="4" customWidth="1"/>
    <col min="7946" max="7953" width="10.25" style="4" customWidth="1"/>
    <col min="7954" max="7954" width="8.375" style="4" customWidth="1"/>
    <col min="7955" max="8193" width="10.875" style="4"/>
    <col min="8194" max="8194" width="8.375" style="4" customWidth="1"/>
    <col min="8195" max="8200" width="13.375" style="4" customWidth="1"/>
    <col min="8201" max="8201" width="8.375" style="4" customWidth="1"/>
    <col min="8202" max="8209" width="10.25" style="4" customWidth="1"/>
    <col min="8210" max="8210" width="8.375" style="4" customWidth="1"/>
    <col min="8211" max="8449" width="10.875" style="4"/>
    <col min="8450" max="8450" width="8.375" style="4" customWidth="1"/>
    <col min="8451" max="8456" width="13.375" style="4" customWidth="1"/>
    <col min="8457" max="8457" width="8.375" style="4" customWidth="1"/>
    <col min="8458" max="8465" width="10.25" style="4" customWidth="1"/>
    <col min="8466" max="8466" width="8.375" style="4" customWidth="1"/>
    <col min="8467" max="8705" width="10.875" style="4"/>
    <col min="8706" max="8706" width="8.375" style="4" customWidth="1"/>
    <col min="8707" max="8712" width="13.375" style="4" customWidth="1"/>
    <col min="8713" max="8713" width="8.375" style="4" customWidth="1"/>
    <col min="8714" max="8721" width="10.25" style="4" customWidth="1"/>
    <col min="8722" max="8722" width="8.375" style="4" customWidth="1"/>
    <col min="8723" max="8961" width="10.875" style="4"/>
    <col min="8962" max="8962" width="8.375" style="4" customWidth="1"/>
    <col min="8963" max="8968" width="13.375" style="4" customWidth="1"/>
    <col min="8969" max="8969" width="8.375" style="4" customWidth="1"/>
    <col min="8970" max="8977" width="10.25" style="4" customWidth="1"/>
    <col min="8978" max="8978" width="8.375" style="4" customWidth="1"/>
    <col min="8979" max="9217" width="10.875" style="4"/>
    <col min="9218" max="9218" width="8.375" style="4" customWidth="1"/>
    <col min="9219" max="9224" width="13.375" style="4" customWidth="1"/>
    <col min="9225" max="9225" width="8.375" style="4" customWidth="1"/>
    <col min="9226" max="9233" width="10.25" style="4" customWidth="1"/>
    <col min="9234" max="9234" width="8.375" style="4" customWidth="1"/>
    <col min="9235" max="9473" width="10.875" style="4"/>
    <col min="9474" max="9474" width="8.375" style="4" customWidth="1"/>
    <col min="9475" max="9480" width="13.375" style="4" customWidth="1"/>
    <col min="9481" max="9481" width="8.375" style="4" customWidth="1"/>
    <col min="9482" max="9489" width="10.25" style="4" customWidth="1"/>
    <col min="9490" max="9490" width="8.375" style="4" customWidth="1"/>
    <col min="9491" max="9729" width="10.875" style="4"/>
    <col min="9730" max="9730" width="8.375" style="4" customWidth="1"/>
    <col min="9731" max="9736" width="13.375" style="4" customWidth="1"/>
    <col min="9737" max="9737" width="8.375" style="4" customWidth="1"/>
    <col min="9738" max="9745" width="10.25" style="4" customWidth="1"/>
    <col min="9746" max="9746" width="8.375" style="4" customWidth="1"/>
    <col min="9747" max="9985" width="10.875" style="4"/>
    <col min="9986" max="9986" width="8.375" style="4" customWidth="1"/>
    <col min="9987" max="9992" width="13.375" style="4" customWidth="1"/>
    <col min="9993" max="9993" width="8.375" style="4" customWidth="1"/>
    <col min="9994" max="10001" width="10.25" style="4" customWidth="1"/>
    <col min="10002" max="10002" width="8.375" style="4" customWidth="1"/>
    <col min="10003" max="10241" width="10.875" style="4"/>
    <col min="10242" max="10242" width="8.375" style="4" customWidth="1"/>
    <col min="10243" max="10248" width="13.375" style="4" customWidth="1"/>
    <col min="10249" max="10249" width="8.375" style="4" customWidth="1"/>
    <col min="10250" max="10257" width="10.25" style="4" customWidth="1"/>
    <col min="10258" max="10258" width="8.375" style="4" customWidth="1"/>
    <col min="10259" max="10497" width="10.875" style="4"/>
    <col min="10498" max="10498" width="8.375" style="4" customWidth="1"/>
    <col min="10499" max="10504" width="13.375" style="4" customWidth="1"/>
    <col min="10505" max="10505" width="8.375" style="4" customWidth="1"/>
    <col min="10506" max="10513" width="10.25" style="4" customWidth="1"/>
    <col min="10514" max="10514" width="8.375" style="4" customWidth="1"/>
    <col min="10515" max="10753" width="10.875" style="4"/>
    <col min="10754" max="10754" width="8.375" style="4" customWidth="1"/>
    <col min="10755" max="10760" width="13.375" style="4" customWidth="1"/>
    <col min="10761" max="10761" width="8.375" style="4" customWidth="1"/>
    <col min="10762" max="10769" width="10.25" style="4" customWidth="1"/>
    <col min="10770" max="10770" width="8.375" style="4" customWidth="1"/>
    <col min="10771" max="11009" width="10.875" style="4"/>
    <col min="11010" max="11010" width="8.375" style="4" customWidth="1"/>
    <col min="11011" max="11016" width="13.375" style="4" customWidth="1"/>
    <col min="11017" max="11017" width="8.375" style="4" customWidth="1"/>
    <col min="11018" max="11025" width="10.25" style="4" customWidth="1"/>
    <col min="11026" max="11026" width="8.375" style="4" customWidth="1"/>
    <col min="11027" max="11265" width="10.875" style="4"/>
    <col min="11266" max="11266" width="8.375" style="4" customWidth="1"/>
    <col min="11267" max="11272" width="13.375" style="4" customWidth="1"/>
    <col min="11273" max="11273" width="8.375" style="4" customWidth="1"/>
    <col min="11274" max="11281" width="10.25" style="4" customWidth="1"/>
    <col min="11282" max="11282" width="8.375" style="4" customWidth="1"/>
    <col min="11283" max="11521" width="10.875" style="4"/>
    <col min="11522" max="11522" width="8.375" style="4" customWidth="1"/>
    <col min="11523" max="11528" width="13.375" style="4" customWidth="1"/>
    <col min="11529" max="11529" width="8.375" style="4" customWidth="1"/>
    <col min="11530" max="11537" width="10.25" style="4" customWidth="1"/>
    <col min="11538" max="11538" width="8.375" style="4" customWidth="1"/>
    <col min="11539" max="11777" width="10.875" style="4"/>
    <col min="11778" max="11778" width="8.375" style="4" customWidth="1"/>
    <col min="11779" max="11784" width="13.375" style="4" customWidth="1"/>
    <col min="11785" max="11785" width="8.375" style="4" customWidth="1"/>
    <col min="11786" max="11793" width="10.25" style="4" customWidth="1"/>
    <col min="11794" max="11794" width="8.375" style="4" customWidth="1"/>
    <col min="11795" max="12033" width="10.875" style="4"/>
    <col min="12034" max="12034" width="8.375" style="4" customWidth="1"/>
    <col min="12035" max="12040" width="13.375" style="4" customWidth="1"/>
    <col min="12041" max="12041" width="8.375" style="4" customWidth="1"/>
    <col min="12042" max="12049" width="10.25" style="4" customWidth="1"/>
    <col min="12050" max="12050" width="8.375" style="4" customWidth="1"/>
    <col min="12051" max="12289" width="10.875" style="4"/>
    <col min="12290" max="12290" width="8.375" style="4" customWidth="1"/>
    <col min="12291" max="12296" width="13.375" style="4" customWidth="1"/>
    <col min="12297" max="12297" width="8.375" style="4" customWidth="1"/>
    <col min="12298" max="12305" width="10.25" style="4" customWidth="1"/>
    <col min="12306" max="12306" width="8.375" style="4" customWidth="1"/>
    <col min="12307" max="12545" width="10.875" style="4"/>
    <col min="12546" max="12546" width="8.375" style="4" customWidth="1"/>
    <col min="12547" max="12552" width="13.375" style="4" customWidth="1"/>
    <col min="12553" max="12553" width="8.375" style="4" customWidth="1"/>
    <col min="12554" max="12561" width="10.25" style="4" customWidth="1"/>
    <col min="12562" max="12562" width="8.375" style="4" customWidth="1"/>
    <col min="12563" max="12801" width="10.875" style="4"/>
    <col min="12802" max="12802" width="8.375" style="4" customWidth="1"/>
    <col min="12803" max="12808" width="13.375" style="4" customWidth="1"/>
    <col min="12809" max="12809" width="8.375" style="4" customWidth="1"/>
    <col min="12810" max="12817" width="10.25" style="4" customWidth="1"/>
    <col min="12818" max="12818" width="8.375" style="4" customWidth="1"/>
    <col min="12819" max="13057" width="10.875" style="4"/>
    <col min="13058" max="13058" width="8.375" style="4" customWidth="1"/>
    <col min="13059" max="13064" width="13.375" style="4" customWidth="1"/>
    <col min="13065" max="13065" width="8.375" style="4" customWidth="1"/>
    <col min="13066" max="13073" width="10.25" style="4" customWidth="1"/>
    <col min="13074" max="13074" width="8.375" style="4" customWidth="1"/>
    <col min="13075" max="13313" width="10.875" style="4"/>
    <col min="13314" max="13314" width="8.375" style="4" customWidth="1"/>
    <col min="13315" max="13320" width="13.375" style="4" customWidth="1"/>
    <col min="13321" max="13321" width="8.375" style="4" customWidth="1"/>
    <col min="13322" max="13329" width="10.25" style="4" customWidth="1"/>
    <col min="13330" max="13330" width="8.375" style="4" customWidth="1"/>
    <col min="13331" max="13569" width="10.875" style="4"/>
    <col min="13570" max="13570" width="8.375" style="4" customWidth="1"/>
    <col min="13571" max="13576" width="13.375" style="4" customWidth="1"/>
    <col min="13577" max="13577" width="8.375" style="4" customWidth="1"/>
    <col min="13578" max="13585" width="10.25" style="4" customWidth="1"/>
    <col min="13586" max="13586" width="8.375" style="4" customWidth="1"/>
    <col min="13587" max="13825" width="10.875" style="4"/>
    <col min="13826" max="13826" width="8.375" style="4" customWidth="1"/>
    <col min="13827" max="13832" width="13.375" style="4" customWidth="1"/>
    <col min="13833" max="13833" width="8.375" style="4" customWidth="1"/>
    <col min="13834" max="13841" width="10.25" style="4" customWidth="1"/>
    <col min="13842" max="13842" width="8.375" style="4" customWidth="1"/>
    <col min="13843" max="14081" width="10.875" style="4"/>
    <col min="14082" max="14082" width="8.375" style="4" customWidth="1"/>
    <col min="14083" max="14088" width="13.375" style="4" customWidth="1"/>
    <col min="14089" max="14089" width="8.375" style="4" customWidth="1"/>
    <col min="14090" max="14097" width="10.25" style="4" customWidth="1"/>
    <col min="14098" max="14098" width="8.375" style="4" customWidth="1"/>
    <col min="14099" max="14337" width="10.875" style="4"/>
    <col min="14338" max="14338" width="8.375" style="4" customWidth="1"/>
    <col min="14339" max="14344" width="13.375" style="4" customWidth="1"/>
    <col min="14345" max="14345" width="8.375" style="4" customWidth="1"/>
    <col min="14346" max="14353" width="10.25" style="4" customWidth="1"/>
    <col min="14354" max="14354" width="8.375" style="4" customWidth="1"/>
    <col min="14355" max="14593" width="10.875" style="4"/>
    <col min="14594" max="14594" width="8.375" style="4" customWidth="1"/>
    <col min="14595" max="14600" width="13.375" style="4" customWidth="1"/>
    <col min="14601" max="14601" width="8.375" style="4" customWidth="1"/>
    <col min="14602" max="14609" width="10.25" style="4" customWidth="1"/>
    <col min="14610" max="14610" width="8.375" style="4" customWidth="1"/>
    <col min="14611" max="14849" width="10.875" style="4"/>
    <col min="14850" max="14850" width="8.375" style="4" customWidth="1"/>
    <col min="14851" max="14856" width="13.375" style="4" customWidth="1"/>
    <col min="14857" max="14857" width="8.375" style="4" customWidth="1"/>
    <col min="14858" max="14865" width="10.25" style="4" customWidth="1"/>
    <col min="14866" max="14866" width="8.375" style="4" customWidth="1"/>
    <col min="14867" max="15105" width="10.875" style="4"/>
    <col min="15106" max="15106" width="8.375" style="4" customWidth="1"/>
    <col min="15107" max="15112" width="13.375" style="4" customWidth="1"/>
    <col min="15113" max="15113" width="8.375" style="4" customWidth="1"/>
    <col min="15114" max="15121" width="10.25" style="4" customWidth="1"/>
    <col min="15122" max="15122" width="8.375" style="4" customWidth="1"/>
    <col min="15123" max="15361" width="10.875" style="4"/>
    <col min="15362" max="15362" width="8.375" style="4" customWidth="1"/>
    <col min="15363" max="15368" width="13.375" style="4" customWidth="1"/>
    <col min="15369" max="15369" width="8.375" style="4" customWidth="1"/>
    <col min="15370" max="15377" width="10.25" style="4" customWidth="1"/>
    <col min="15378" max="15378" width="8.375" style="4" customWidth="1"/>
    <col min="15379" max="15617" width="10.875" style="4"/>
    <col min="15618" max="15618" width="8.375" style="4" customWidth="1"/>
    <col min="15619" max="15624" width="13.375" style="4" customWidth="1"/>
    <col min="15625" max="15625" width="8.375" style="4" customWidth="1"/>
    <col min="15626" max="15633" width="10.25" style="4" customWidth="1"/>
    <col min="15634" max="15634" width="8.375" style="4" customWidth="1"/>
    <col min="15635" max="15873" width="10.875" style="4"/>
    <col min="15874" max="15874" width="8.375" style="4" customWidth="1"/>
    <col min="15875" max="15880" width="13.375" style="4" customWidth="1"/>
    <col min="15881" max="15881" width="8.375" style="4" customWidth="1"/>
    <col min="15882" max="15889" width="10.25" style="4" customWidth="1"/>
    <col min="15890" max="15890" width="8.375" style="4" customWidth="1"/>
    <col min="15891" max="16129" width="10.875" style="4"/>
    <col min="16130" max="16130" width="8.375" style="4" customWidth="1"/>
    <col min="16131" max="16136" width="13.375" style="4" customWidth="1"/>
    <col min="16137" max="16137" width="8.375" style="4" customWidth="1"/>
    <col min="16138" max="16145" width="10.25" style="4" customWidth="1"/>
    <col min="16146" max="16146" width="8.375" style="4" customWidth="1"/>
    <col min="16147" max="16384" width="10.875" style="4"/>
  </cols>
  <sheetData>
    <row r="1" spans="1:18" ht="18">
      <c r="A1" s="17"/>
      <c r="B1" s="7"/>
      <c r="C1" s="7"/>
      <c r="D1" s="7"/>
      <c r="E1" s="7"/>
      <c r="F1" s="7"/>
      <c r="G1" s="7"/>
      <c r="H1" s="7"/>
      <c r="I1" s="2"/>
      <c r="J1" s="7"/>
      <c r="K1" s="7"/>
      <c r="L1" s="7"/>
      <c r="M1" s="7"/>
      <c r="N1" s="7"/>
      <c r="O1" s="18"/>
      <c r="P1" s="7"/>
      <c r="Q1" s="7"/>
      <c r="R1" s="19" t="s">
        <v>33</v>
      </c>
    </row>
    <row r="2" spans="1:18" ht="18">
      <c r="A2" s="17"/>
      <c r="B2" s="20"/>
      <c r="C2" s="21"/>
      <c r="D2" s="20"/>
      <c r="E2" s="20"/>
      <c r="F2" s="20"/>
      <c r="G2" s="22" t="s">
        <v>34</v>
      </c>
      <c r="H2" s="20"/>
      <c r="I2" s="23"/>
      <c r="J2" s="20" t="s">
        <v>35</v>
      </c>
      <c r="K2" s="20"/>
      <c r="L2" s="20"/>
      <c r="M2" s="20"/>
      <c r="N2" s="20"/>
      <c r="O2" s="20"/>
      <c r="P2" s="20"/>
      <c r="Q2" s="20"/>
      <c r="R2" s="24"/>
    </row>
    <row r="3" spans="1:18" ht="17.100000000000001" customHeight="1">
      <c r="A3" s="17"/>
      <c r="B3" s="1"/>
      <c r="C3" s="25" t="s">
        <v>8</v>
      </c>
      <c r="D3" s="26"/>
      <c r="E3" s="27"/>
      <c r="F3" s="26"/>
      <c r="G3" s="26"/>
      <c r="H3" s="26"/>
      <c r="I3" s="23"/>
      <c r="J3" s="28" t="s">
        <v>36</v>
      </c>
      <c r="K3" s="29"/>
      <c r="L3" s="29"/>
      <c r="M3" s="29"/>
      <c r="N3" s="30"/>
      <c r="O3" s="28" t="s">
        <v>37</v>
      </c>
      <c r="P3" s="29"/>
      <c r="Q3" s="31"/>
      <c r="R3" s="32"/>
    </row>
    <row r="4" spans="1:18" ht="17.100000000000001" customHeight="1">
      <c r="A4" s="17"/>
      <c r="B4" s="1"/>
      <c r="C4" s="25" t="s">
        <v>9</v>
      </c>
      <c r="D4" s="33" t="s">
        <v>10</v>
      </c>
      <c r="E4" s="34" t="s">
        <v>11</v>
      </c>
      <c r="F4" s="35"/>
      <c r="G4" s="35"/>
      <c r="H4" s="1"/>
      <c r="I4" s="23"/>
      <c r="J4" s="36"/>
      <c r="K4" s="37" t="s">
        <v>12</v>
      </c>
      <c r="L4" s="38"/>
      <c r="M4" s="38"/>
      <c r="N4" s="39"/>
      <c r="O4" s="1"/>
      <c r="P4" s="40"/>
      <c r="Q4" s="1"/>
      <c r="R4" s="32"/>
    </row>
    <row r="5" spans="1:18" ht="17.100000000000001" customHeight="1">
      <c r="A5" s="17"/>
      <c r="B5" s="1"/>
      <c r="C5" s="25" t="s">
        <v>13</v>
      </c>
      <c r="D5" s="33" t="s">
        <v>4</v>
      </c>
      <c r="E5" s="40"/>
      <c r="F5" s="1"/>
      <c r="G5" s="40"/>
      <c r="H5" s="1"/>
      <c r="I5" s="23"/>
      <c r="J5" s="41" t="s">
        <v>10</v>
      </c>
      <c r="K5" s="40"/>
      <c r="L5" s="1"/>
      <c r="M5" s="40"/>
      <c r="N5" s="39"/>
      <c r="O5" s="1"/>
      <c r="P5" s="42"/>
      <c r="Q5" s="1"/>
      <c r="R5" s="32"/>
    </row>
    <row r="6" spans="1:18" ht="19.5" customHeight="1">
      <c r="A6" s="17"/>
      <c r="B6" s="33" t="s">
        <v>0</v>
      </c>
      <c r="C6" s="43" t="s">
        <v>38</v>
      </c>
      <c r="D6" s="1"/>
      <c r="E6" s="44" t="s">
        <v>1</v>
      </c>
      <c r="F6" s="33" t="s">
        <v>2</v>
      </c>
      <c r="G6" s="44" t="s">
        <v>14</v>
      </c>
      <c r="H6" s="33" t="s">
        <v>4</v>
      </c>
      <c r="I6" s="23"/>
      <c r="J6" s="41" t="s">
        <v>4</v>
      </c>
      <c r="K6" s="44" t="s">
        <v>15</v>
      </c>
      <c r="L6" s="33" t="s">
        <v>2</v>
      </c>
      <c r="M6" s="44" t="s">
        <v>14</v>
      </c>
      <c r="N6" s="45" t="s">
        <v>4</v>
      </c>
      <c r="O6" s="33" t="s">
        <v>15</v>
      </c>
      <c r="P6" s="44" t="s">
        <v>2</v>
      </c>
      <c r="Q6" s="33" t="s">
        <v>14</v>
      </c>
      <c r="R6" s="46" t="s">
        <v>0</v>
      </c>
    </row>
    <row r="7" spans="1:18" ht="17.100000000000001" customHeight="1">
      <c r="A7" s="17"/>
      <c r="B7" s="47"/>
      <c r="C7" s="48"/>
      <c r="D7" s="47"/>
      <c r="E7" s="49"/>
      <c r="F7" s="47"/>
      <c r="G7" s="50" t="s">
        <v>16</v>
      </c>
      <c r="H7" s="47"/>
      <c r="I7" s="23"/>
      <c r="J7" s="51"/>
      <c r="K7" s="50" t="s">
        <v>17</v>
      </c>
      <c r="L7" s="47"/>
      <c r="M7" s="50" t="s">
        <v>16</v>
      </c>
      <c r="N7" s="52"/>
      <c r="O7" s="53" t="s">
        <v>17</v>
      </c>
      <c r="P7" s="49"/>
      <c r="Q7" s="53" t="s">
        <v>16</v>
      </c>
      <c r="R7" s="54"/>
    </row>
    <row r="8" spans="1:18" ht="4.5" customHeight="1">
      <c r="A8" s="17"/>
      <c r="B8" s="55"/>
      <c r="C8" s="56"/>
      <c r="D8" s="57"/>
      <c r="E8" s="58"/>
      <c r="F8" s="57"/>
      <c r="G8" s="58"/>
      <c r="H8" s="57"/>
      <c r="I8" s="55"/>
      <c r="J8" s="59"/>
      <c r="K8" s="58"/>
      <c r="L8" s="57"/>
      <c r="M8" s="58"/>
      <c r="N8" s="60"/>
      <c r="O8" s="57"/>
      <c r="P8" s="58"/>
      <c r="Q8" s="57"/>
      <c r="R8" s="61"/>
    </row>
    <row r="9" spans="1:18" ht="17.100000000000001" customHeight="1">
      <c r="A9" s="17">
        <v>1965</v>
      </c>
      <c r="B9" s="62">
        <v>1965</v>
      </c>
      <c r="C9" s="63">
        <v>2108</v>
      </c>
      <c r="D9" s="64" t="s">
        <v>3</v>
      </c>
      <c r="E9" s="65" t="s">
        <v>3</v>
      </c>
      <c r="F9" s="64" t="s">
        <v>3</v>
      </c>
      <c r="G9" s="65" t="s">
        <v>3</v>
      </c>
      <c r="H9" s="64" t="s">
        <v>3</v>
      </c>
      <c r="I9" s="66"/>
      <c r="J9" s="67" t="s">
        <v>3</v>
      </c>
      <c r="K9" s="65" t="s">
        <v>3</v>
      </c>
      <c r="L9" s="64" t="s">
        <v>3</v>
      </c>
      <c r="M9" s="65" t="s">
        <v>3</v>
      </c>
      <c r="N9" s="68" t="s">
        <v>3</v>
      </c>
      <c r="O9" s="64" t="s">
        <v>3</v>
      </c>
      <c r="P9" s="65" t="s">
        <v>3</v>
      </c>
      <c r="Q9" s="64" t="s">
        <v>3</v>
      </c>
      <c r="R9" s="69">
        <v>1965</v>
      </c>
    </row>
    <row r="10" spans="1:18" ht="17.100000000000001" customHeight="1">
      <c r="A10" s="17">
        <v>66</v>
      </c>
      <c r="B10" s="66">
        <v>66</v>
      </c>
      <c r="C10" s="70">
        <v>2200</v>
      </c>
      <c r="D10" s="71" t="s">
        <v>3</v>
      </c>
      <c r="E10" s="72" t="s">
        <v>3</v>
      </c>
      <c r="F10" s="71" t="s">
        <v>3</v>
      </c>
      <c r="G10" s="72" t="s">
        <v>3</v>
      </c>
      <c r="H10" s="71" t="s">
        <v>3</v>
      </c>
      <c r="I10" s="66"/>
      <c r="J10" s="73" t="s">
        <v>3</v>
      </c>
      <c r="K10" s="72" t="s">
        <v>3</v>
      </c>
      <c r="L10" s="71" t="s">
        <v>3</v>
      </c>
      <c r="M10" s="72" t="s">
        <v>3</v>
      </c>
      <c r="N10" s="74" t="s">
        <v>3</v>
      </c>
      <c r="O10" s="71" t="s">
        <v>3</v>
      </c>
      <c r="P10" s="72" t="s">
        <v>3</v>
      </c>
      <c r="Q10" s="71" t="s">
        <v>3</v>
      </c>
      <c r="R10" s="75">
        <v>66</v>
      </c>
    </row>
    <row r="11" spans="1:18" ht="17.100000000000001" customHeight="1">
      <c r="A11" s="17">
        <v>67</v>
      </c>
      <c r="B11" s="66">
        <v>67</v>
      </c>
      <c r="C11" s="70">
        <v>2328</v>
      </c>
      <c r="D11" s="71" t="s">
        <v>3</v>
      </c>
      <c r="E11" s="72" t="s">
        <v>3</v>
      </c>
      <c r="F11" s="71" t="s">
        <v>3</v>
      </c>
      <c r="G11" s="72" t="s">
        <v>3</v>
      </c>
      <c r="H11" s="71" t="s">
        <v>3</v>
      </c>
      <c r="I11" s="66"/>
      <c r="J11" s="73" t="s">
        <v>3</v>
      </c>
      <c r="K11" s="72" t="s">
        <v>3</v>
      </c>
      <c r="L11" s="71" t="s">
        <v>3</v>
      </c>
      <c r="M11" s="72" t="s">
        <v>3</v>
      </c>
      <c r="N11" s="74" t="s">
        <v>3</v>
      </c>
      <c r="O11" s="71" t="s">
        <v>3</v>
      </c>
      <c r="P11" s="72" t="s">
        <v>3</v>
      </c>
      <c r="Q11" s="71" t="s">
        <v>3</v>
      </c>
      <c r="R11" s="75">
        <v>67</v>
      </c>
    </row>
    <row r="12" spans="1:18" ht="17.100000000000001" customHeight="1">
      <c r="A12" s="17">
        <v>68</v>
      </c>
      <c r="B12" s="66">
        <v>68</v>
      </c>
      <c r="C12" s="70">
        <v>2509</v>
      </c>
      <c r="D12" s="71" t="s">
        <v>3</v>
      </c>
      <c r="E12" s="72" t="s">
        <v>3</v>
      </c>
      <c r="F12" s="71" t="s">
        <v>3</v>
      </c>
      <c r="G12" s="72" t="s">
        <v>3</v>
      </c>
      <c r="H12" s="71" t="s">
        <v>3</v>
      </c>
      <c r="I12" s="66"/>
      <c r="J12" s="73" t="s">
        <v>3</v>
      </c>
      <c r="K12" s="72" t="s">
        <v>3</v>
      </c>
      <c r="L12" s="71" t="s">
        <v>3</v>
      </c>
      <c r="M12" s="72" t="s">
        <v>3</v>
      </c>
      <c r="N12" s="74" t="s">
        <v>3</v>
      </c>
      <c r="O12" s="71" t="s">
        <v>3</v>
      </c>
      <c r="P12" s="72" t="s">
        <v>3</v>
      </c>
      <c r="Q12" s="71" t="s">
        <v>3</v>
      </c>
      <c r="R12" s="75">
        <v>68</v>
      </c>
    </row>
    <row r="13" spans="1:18" ht="17.100000000000001" customHeight="1">
      <c r="A13" s="17">
        <v>69</v>
      </c>
      <c r="B13" s="66">
        <v>69</v>
      </c>
      <c r="C13" s="70">
        <v>2721</v>
      </c>
      <c r="D13" s="76">
        <v>182</v>
      </c>
      <c r="E13" s="77">
        <v>74</v>
      </c>
      <c r="F13" s="78">
        <v>92</v>
      </c>
      <c r="G13" s="72" t="s">
        <v>3</v>
      </c>
      <c r="H13" s="78">
        <v>166</v>
      </c>
      <c r="I13" s="66"/>
      <c r="J13" s="73" t="s">
        <v>3</v>
      </c>
      <c r="K13" s="72" t="s">
        <v>3</v>
      </c>
      <c r="L13" s="71" t="s">
        <v>3</v>
      </c>
      <c r="M13" s="72" t="s">
        <v>3</v>
      </c>
      <c r="N13" s="74" t="s">
        <v>3</v>
      </c>
      <c r="O13" s="79">
        <v>44.578313253012048</v>
      </c>
      <c r="P13" s="80">
        <v>55.421686746987952</v>
      </c>
      <c r="Q13" s="71" t="s">
        <v>3</v>
      </c>
      <c r="R13" s="75">
        <v>69</v>
      </c>
    </row>
    <row r="14" spans="1:18" ht="17.100000000000001" customHeight="1">
      <c r="A14" s="17">
        <v>1970</v>
      </c>
      <c r="B14" s="62">
        <v>70</v>
      </c>
      <c r="C14" s="63">
        <v>2808</v>
      </c>
      <c r="D14" s="81">
        <v>977</v>
      </c>
      <c r="E14" s="82">
        <v>241</v>
      </c>
      <c r="F14" s="83">
        <v>717</v>
      </c>
      <c r="G14" s="65" t="s">
        <v>3</v>
      </c>
      <c r="H14" s="83">
        <v>958</v>
      </c>
      <c r="I14" s="66"/>
      <c r="J14" s="84">
        <v>436.8131868131868</v>
      </c>
      <c r="K14" s="85">
        <v>225.67567567567568</v>
      </c>
      <c r="L14" s="86">
        <v>679.3478260869565</v>
      </c>
      <c r="M14" s="65" t="s">
        <v>3</v>
      </c>
      <c r="N14" s="87">
        <v>477.10843373493969</v>
      </c>
      <c r="O14" s="86">
        <v>25.156576200417536</v>
      </c>
      <c r="P14" s="85">
        <v>74.843423799582467</v>
      </c>
      <c r="Q14" s="64" t="s">
        <v>3</v>
      </c>
      <c r="R14" s="69">
        <v>70</v>
      </c>
    </row>
    <row r="15" spans="1:18" ht="17.100000000000001" customHeight="1">
      <c r="A15" s="17">
        <v>71</v>
      </c>
      <c r="B15" s="88">
        <v>71</v>
      </c>
      <c r="C15" s="89">
        <v>2849</v>
      </c>
      <c r="D15" s="90">
        <v>969</v>
      </c>
      <c r="E15" s="91">
        <v>251</v>
      </c>
      <c r="F15" s="92">
        <v>714</v>
      </c>
      <c r="G15" s="93" t="s">
        <v>3</v>
      </c>
      <c r="H15" s="92">
        <v>965</v>
      </c>
      <c r="I15" s="66"/>
      <c r="J15" s="94">
        <v>-0.81883316274308982</v>
      </c>
      <c r="K15" s="95">
        <v>4.1493775933610095</v>
      </c>
      <c r="L15" s="96">
        <v>-0.41841004184099972</v>
      </c>
      <c r="M15" s="93" t="s">
        <v>3</v>
      </c>
      <c r="N15" s="97">
        <v>0.7306889352818331</v>
      </c>
      <c r="O15" s="96">
        <v>26.010362694300522</v>
      </c>
      <c r="P15" s="95">
        <v>73.989637305699489</v>
      </c>
      <c r="Q15" s="98" t="s">
        <v>3</v>
      </c>
      <c r="R15" s="99">
        <v>71</v>
      </c>
    </row>
    <row r="16" spans="1:18" ht="17.100000000000001" customHeight="1">
      <c r="A16" s="17">
        <v>72</v>
      </c>
      <c r="B16" s="100">
        <v>72</v>
      </c>
      <c r="C16" s="70">
        <v>2870</v>
      </c>
      <c r="D16" s="76">
        <v>1068</v>
      </c>
      <c r="E16" s="77">
        <v>336</v>
      </c>
      <c r="F16" s="78">
        <v>677</v>
      </c>
      <c r="G16" s="72" t="s">
        <v>3</v>
      </c>
      <c r="H16" s="78">
        <v>1013</v>
      </c>
      <c r="I16" s="66"/>
      <c r="J16" s="101">
        <v>10.216718266253878</v>
      </c>
      <c r="K16" s="80">
        <v>33.864541832669318</v>
      </c>
      <c r="L16" s="79">
        <v>-5.1820728291316556</v>
      </c>
      <c r="M16" s="72" t="s">
        <v>3</v>
      </c>
      <c r="N16" s="102">
        <v>4.9740932642487081</v>
      </c>
      <c r="O16" s="79">
        <v>33.168805528134257</v>
      </c>
      <c r="P16" s="80">
        <v>66.831194471865743</v>
      </c>
      <c r="Q16" s="71" t="s">
        <v>3</v>
      </c>
      <c r="R16" s="75">
        <v>72</v>
      </c>
    </row>
    <row r="17" spans="1:18" ht="17.100000000000001" customHeight="1">
      <c r="A17" s="17">
        <v>1973</v>
      </c>
      <c r="B17" s="100">
        <v>73</v>
      </c>
      <c r="C17" s="70">
        <v>2924</v>
      </c>
      <c r="D17" s="76">
        <v>2364</v>
      </c>
      <c r="E17" s="77">
        <v>941</v>
      </c>
      <c r="F17" s="78">
        <v>1386</v>
      </c>
      <c r="G17" s="72" t="s">
        <v>3</v>
      </c>
      <c r="H17" s="78">
        <v>2327</v>
      </c>
      <c r="I17" s="66"/>
      <c r="J17" s="101">
        <v>121.34831460674155</v>
      </c>
      <c r="K17" s="80">
        <v>180.0595238095238</v>
      </c>
      <c r="L17" s="79">
        <v>104.72673559822749</v>
      </c>
      <c r="M17" s="72" t="s">
        <v>3</v>
      </c>
      <c r="N17" s="102">
        <v>129.71372161895357</v>
      </c>
      <c r="O17" s="79">
        <v>40.438332617103569</v>
      </c>
      <c r="P17" s="80">
        <v>59.561667382896431</v>
      </c>
      <c r="Q17" s="71" t="s">
        <v>3</v>
      </c>
      <c r="R17" s="75">
        <v>73</v>
      </c>
    </row>
    <row r="18" spans="1:18" ht="17.100000000000001" hidden="1" customHeight="1">
      <c r="A18" s="17">
        <v>74</v>
      </c>
      <c r="B18" s="100">
        <v>74</v>
      </c>
      <c r="C18" s="70">
        <v>2786</v>
      </c>
      <c r="D18" s="76">
        <v>3748</v>
      </c>
      <c r="E18" s="77">
        <v>1281</v>
      </c>
      <c r="F18" s="78">
        <v>2481</v>
      </c>
      <c r="G18" s="72" t="s">
        <v>3</v>
      </c>
      <c r="H18" s="78">
        <v>3762</v>
      </c>
      <c r="I18" s="66"/>
      <c r="J18" s="101">
        <v>58.54483925549917</v>
      </c>
      <c r="K18" s="80">
        <v>36.1317747077577</v>
      </c>
      <c r="L18" s="79">
        <v>79.004329004329009</v>
      </c>
      <c r="M18" s="72" t="s">
        <v>3</v>
      </c>
      <c r="N18" s="102">
        <v>61.667382896433168</v>
      </c>
      <c r="O18" s="79">
        <v>34.051036682615631</v>
      </c>
      <c r="P18" s="80">
        <v>65.948963317384369</v>
      </c>
      <c r="Q18" s="71" t="s">
        <v>3</v>
      </c>
      <c r="R18" s="75">
        <v>74</v>
      </c>
    </row>
    <row r="19" spans="1:18" ht="17.100000000000001" customHeight="1">
      <c r="A19" s="17">
        <v>1975</v>
      </c>
      <c r="B19" s="62">
        <v>75</v>
      </c>
      <c r="C19" s="63">
        <v>2776</v>
      </c>
      <c r="D19" s="81">
        <v>5005</v>
      </c>
      <c r="E19" s="82">
        <v>1595</v>
      </c>
      <c r="F19" s="83">
        <v>3336</v>
      </c>
      <c r="G19" s="65" t="s">
        <v>3</v>
      </c>
      <c r="H19" s="83">
        <v>4931</v>
      </c>
      <c r="I19" s="66"/>
      <c r="J19" s="84">
        <v>33.537886872998911</v>
      </c>
      <c r="K19" s="85">
        <v>24.512099921935999</v>
      </c>
      <c r="L19" s="86">
        <v>34.46191051995163</v>
      </c>
      <c r="M19" s="65" t="s">
        <v>3</v>
      </c>
      <c r="N19" s="87">
        <v>31.07389686337055</v>
      </c>
      <c r="O19" s="86">
        <v>32.346380044615699</v>
      </c>
      <c r="P19" s="85">
        <v>67.653619955384301</v>
      </c>
      <c r="Q19" s="64" t="s">
        <v>3</v>
      </c>
      <c r="R19" s="69">
        <v>75</v>
      </c>
    </row>
    <row r="20" spans="1:18" ht="17.100000000000001" customHeight="1">
      <c r="A20" s="17">
        <v>1976</v>
      </c>
      <c r="B20" s="66">
        <v>76</v>
      </c>
      <c r="C20" s="70">
        <v>2922</v>
      </c>
      <c r="D20" s="76">
        <v>5903</v>
      </c>
      <c r="E20" s="77">
        <v>1941</v>
      </c>
      <c r="F20" s="78">
        <v>3985</v>
      </c>
      <c r="G20" s="72" t="s">
        <v>3</v>
      </c>
      <c r="H20" s="78">
        <v>5926</v>
      </c>
      <c r="I20" s="66"/>
      <c r="J20" s="101">
        <v>17.942057942057943</v>
      </c>
      <c r="K20" s="80">
        <v>21.69278996865205</v>
      </c>
      <c r="L20" s="79">
        <v>19.454436450839324</v>
      </c>
      <c r="M20" s="72" t="s">
        <v>3</v>
      </c>
      <c r="N20" s="102">
        <v>20.178462786453053</v>
      </c>
      <c r="O20" s="79">
        <v>32.753965575430307</v>
      </c>
      <c r="P20" s="80">
        <v>67.246034424569686</v>
      </c>
      <c r="Q20" s="71" t="s">
        <v>3</v>
      </c>
      <c r="R20" s="75">
        <v>76</v>
      </c>
    </row>
    <row r="21" spans="1:18" ht="17.100000000000001" customHeight="1">
      <c r="A21" s="17">
        <v>1977</v>
      </c>
      <c r="B21" s="66">
        <v>77</v>
      </c>
      <c r="C21" s="70">
        <v>3045</v>
      </c>
      <c r="D21" s="76">
        <v>8247</v>
      </c>
      <c r="E21" s="77">
        <v>2345</v>
      </c>
      <c r="F21" s="78">
        <v>5446</v>
      </c>
      <c r="G21" s="77">
        <v>600</v>
      </c>
      <c r="H21" s="78">
        <v>8391</v>
      </c>
      <c r="I21" s="66"/>
      <c r="J21" s="101">
        <v>39.708622734202947</v>
      </c>
      <c r="K21" s="80">
        <v>20.814013395157133</v>
      </c>
      <c r="L21" s="79">
        <v>36.662484316185697</v>
      </c>
      <c r="M21" s="72" t="s">
        <v>3</v>
      </c>
      <c r="N21" s="102">
        <v>41.59635504556195</v>
      </c>
      <c r="O21" s="79">
        <v>27.946609462519369</v>
      </c>
      <c r="P21" s="80">
        <v>64.902872124895723</v>
      </c>
      <c r="Q21" s="79">
        <v>7.1505184125849119</v>
      </c>
      <c r="R21" s="75">
        <v>77</v>
      </c>
    </row>
    <row r="22" spans="1:18" ht="17.100000000000001" customHeight="1">
      <c r="A22" s="17">
        <v>1978</v>
      </c>
      <c r="B22" s="66">
        <v>78</v>
      </c>
      <c r="C22" s="70">
        <v>2871</v>
      </c>
      <c r="D22" s="76">
        <v>11685</v>
      </c>
      <c r="E22" s="77">
        <v>2830.74</v>
      </c>
      <c r="F22" s="78">
        <v>8211.14</v>
      </c>
      <c r="G22" s="77">
        <v>676.38</v>
      </c>
      <c r="H22" s="78">
        <v>11718.26</v>
      </c>
      <c r="I22" s="66"/>
      <c r="J22" s="101">
        <v>41.687886504183325</v>
      </c>
      <c r="K22" s="80">
        <v>20.713859275053295</v>
      </c>
      <c r="L22" s="79">
        <v>50.773778920308473</v>
      </c>
      <c r="M22" s="80">
        <v>12.72999999999999</v>
      </c>
      <c r="N22" s="102">
        <v>39.652723155762146</v>
      </c>
      <c r="O22" s="79">
        <v>24.156658070396116</v>
      </c>
      <c r="P22" s="80">
        <v>70.071324582318525</v>
      </c>
      <c r="Q22" s="79">
        <v>5.772017347285348</v>
      </c>
      <c r="R22" s="75">
        <v>78</v>
      </c>
    </row>
    <row r="23" spans="1:18" ht="17.100000000000001" customHeight="1">
      <c r="A23" s="17">
        <v>1979</v>
      </c>
      <c r="B23" s="66">
        <v>79</v>
      </c>
      <c r="C23" s="70">
        <v>2631</v>
      </c>
      <c r="D23" s="76">
        <v>14858</v>
      </c>
      <c r="E23" s="77">
        <v>3086</v>
      </c>
      <c r="F23" s="78">
        <v>10850</v>
      </c>
      <c r="G23" s="77">
        <v>633</v>
      </c>
      <c r="H23" s="78">
        <v>14569</v>
      </c>
      <c r="I23" s="66"/>
      <c r="J23" s="101">
        <v>27.154471544715449</v>
      </c>
      <c r="K23" s="80">
        <v>9.0174300712887856</v>
      </c>
      <c r="L23" s="79">
        <v>32.137559461901787</v>
      </c>
      <c r="M23" s="80">
        <v>-6.4135545107779706</v>
      </c>
      <c r="N23" s="102">
        <v>24.327331873503397</v>
      </c>
      <c r="O23" s="79">
        <v>21.181961699498935</v>
      </c>
      <c r="P23" s="80">
        <v>74.473196513144345</v>
      </c>
      <c r="Q23" s="79">
        <v>4.3448417873567164</v>
      </c>
      <c r="R23" s="75">
        <v>79</v>
      </c>
    </row>
    <row r="24" spans="1:18" ht="17.100000000000001" customHeight="1">
      <c r="A24" s="17">
        <v>1980</v>
      </c>
      <c r="B24" s="100">
        <v>80</v>
      </c>
      <c r="C24" s="70">
        <v>2433</v>
      </c>
      <c r="D24" s="76">
        <v>16965</v>
      </c>
      <c r="E24" s="77">
        <v>3351</v>
      </c>
      <c r="F24" s="78">
        <v>12908</v>
      </c>
      <c r="G24" s="77">
        <v>521</v>
      </c>
      <c r="H24" s="78">
        <v>16780</v>
      </c>
      <c r="I24" s="66"/>
      <c r="J24" s="101">
        <v>14.180912639655389</v>
      </c>
      <c r="K24" s="80">
        <v>8.5871678548282517</v>
      </c>
      <c r="L24" s="79">
        <v>18.967741935483872</v>
      </c>
      <c r="M24" s="80">
        <v>-17.693522906793049</v>
      </c>
      <c r="N24" s="102">
        <v>15.176058754890519</v>
      </c>
      <c r="O24" s="79">
        <v>19.97020262216925</v>
      </c>
      <c r="P24" s="80">
        <v>76.924910607866508</v>
      </c>
      <c r="Q24" s="79">
        <v>3.1048867699642431</v>
      </c>
      <c r="R24" s="75">
        <v>80</v>
      </c>
    </row>
    <row r="25" spans="1:18" ht="17.100000000000001" customHeight="1">
      <c r="A25" s="17">
        <v>1981</v>
      </c>
      <c r="B25" s="88">
        <v>81</v>
      </c>
      <c r="C25" s="89">
        <v>2357</v>
      </c>
      <c r="D25" s="90">
        <v>16998</v>
      </c>
      <c r="E25" s="91">
        <v>3406</v>
      </c>
      <c r="F25" s="92">
        <v>12937</v>
      </c>
      <c r="G25" s="91">
        <v>566</v>
      </c>
      <c r="H25" s="92">
        <v>16909</v>
      </c>
      <c r="I25" s="66"/>
      <c r="J25" s="94">
        <v>0.19451812555260517</v>
      </c>
      <c r="K25" s="95">
        <v>1.6413011041480132</v>
      </c>
      <c r="L25" s="96">
        <v>0.22466687325687928</v>
      </c>
      <c r="M25" s="95">
        <v>8.6372360844529652</v>
      </c>
      <c r="N25" s="97">
        <v>0.76877234803336592</v>
      </c>
      <c r="O25" s="96">
        <v>20.143119049027145</v>
      </c>
      <c r="P25" s="95">
        <v>76.509551126618959</v>
      </c>
      <c r="Q25" s="96">
        <v>3.3473298243538943</v>
      </c>
      <c r="R25" s="99">
        <v>81</v>
      </c>
    </row>
    <row r="26" spans="1:18" ht="17.100000000000001" customHeight="1">
      <c r="A26" s="17">
        <v>1982</v>
      </c>
      <c r="B26" s="100">
        <v>82</v>
      </c>
      <c r="C26" s="70">
        <v>2313</v>
      </c>
      <c r="D26" s="76">
        <v>17693</v>
      </c>
      <c r="E26" s="77">
        <v>3737</v>
      </c>
      <c r="F26" s="78">
        <v>13384</v>
      </c>
      <c r="G26" s="77">
        <v>572</v>
      </c>
      <c r="H26" s="78">
        <v>17693</v>
      </c>
      <c r="I26" s="66"/>
      <c r="J26" s="101">
        <v>4.0887163195669984</v>
      </c>
      <c r="K26" s="80">
        <v>9.7181444509688788</v>
      </c>
      <c r="L26" s="79">
        <v>3.4552059982994479</v>
      </c>
      <c r="M26" s="80">
        <v>1.0600706713780994</v>
      </c>
      <c r="N26" s="102">
        <v>4.6365840676562868</v>
      </c>
      <c r="O26" s="79">
        <v>21.121347425535522</v>
      </c>
      <c r="P26" s="80">
        <v>75.645735601650372</v>
      </c>
      <c r="Q26" s="79">
        <v>3.2329169728141074</v>
      </c>
      <c r="R26" s="75">
        <v>82</v>
      </c>
    </row>
    <row r="27" spans="1:18" ht="17.100000000000001" customHeight="1">
      <c r="A27" s="17">
        <v>1983</v>
      </c>
      <c r="B27" s="100">
        <v>83</v>
      </c>
      <c r="C27" s="70">
        <v>2240</v>
      </c>
      <c r="D27" s="76">
        <v>20642</v>
      </c>
      <c r="E27" s="77">
        <v>4824</v>
      </c>
      <c r="F27" s="78">
        <v>15186</v>
      </c>
      <c r="G27" s="77">
        <v>572</v>
      </c>
      <c r="H27" s="78">
        <v>20582</v>
      </c>
      <c r="I27" s="66"/>
      <c r="J27" s="101">
        <v>16.667608658791622</v>
      </c>
      <c r="K27" s="80">
        <v>29.087503344929075</v>
      </c>
      <c r="L27" s="79">
        <v>13.463837417812314</v>
      </c>
      <c r="M27" s="80">
        <v>0</v>
      </c>
      <c r="N27" s="102">
        <v>16.3284914938111</v>
      </c>
      <c r="O27" s="79">
        <v>23.437955495092801</v>
      </c>
      <c r="P27" s="80">
        <v>73.782917112039641</v>
      </c>
      <c r="Q27" s="79">
        <v>2.7791273928675539</v>
      </c>
      <c r="R27" s="75">
        <v>83</v>
      </c>
    </row>
    <row r="28" spans="1:18" ht="17.100000000000001" customHeight="1">
      <c r="A28" s="17">
        <v>1984</v>
      </c>
      <c r="B28" s="100">
        <v>84</v>
      </c>
      <c r="C28" s="70">
        <v>2501</v>
      </c>
      <c r="D28" s="76">
        <v>26872</v>
      </c>
      <c r="E28" s="77">
        <v>5565</v>
      </c>
      <c r="F28" s="78">
        <v>20431</v>
      </c>
      <c r="G28" s="77">
        <v>572</v>
      </c>
      <c r="H28" s="78">
        <v>26568</v>
      </c>
      <c r="I28" s="66"/>
      <c r="J28" s="101">
        <v>30.181183993799067</v>
      </c>
      <c r="K28" s="80">
        <v>15.360696517412947</v>
      </c>
      <c r="L28" s="79">
        <v>34.538390622942188</v>
      </c>
      <c r="M28" s="80">
        <v>0</v>
      </c>
      <c r="N28" s="102">
        <v>29.083665338645403</v>
      </c>
      <c r="O28" s="79">
        <v>20.946251129177959</v>
      </c>
      <c r="P28" s="80">
        <v>76.900782896717857</v>
      </c>
      <c r="Q28" s="79">
        <v>2.1529659741041858</v>
      </c>
      <c r="R28" s="75">
        <v>84</v>
      </c>
    </row>
    <row r="29" spans="1:18" ht="17.100000000000001" customHeight="1">
      <c r="A29" s="17">
        <v>1985</v>
      </c>
      <c r="B29" s="62">
        <v>85</v>
      </c>
      <c r="C29" s="63">
        <v>2400</v>
      </c>
      <c r="D29" s="81">
        <v>27831</v>
      </c>
      <c r="E29" s="82">
        <v>5776</v>
      </c>
      <c r="F29" s="83">
        <v>21254</v>
      </c>
      <c r="G29" s="82">
        <v>571</v>
      </c>
      <c r="H29" s="83">
        <v>27601</v>
      </c>
      <c r="I29" s="66"/>
      <c r="J29" s="84">
        <v>3.5687704674010092</v>
      </c>
      <c r="K29" s="85">
        <v>3.7915543575920907</v>
      </c>
      <c r="L29" s="86">
        <v>4.0281924526454986</v>
      </c>
      <c r="M29" s="85">
        <v>-0.17482517482517324</v>
      </c>
      <c r="N29" s="87">
        <v>3.8881361035832498</v>
      </c>
      <c r="O29" s="86">
        <v>20.926778015289301</v>
      </c>
      <c r="P29" s="85">
        <v>77.004456360276791</v>
      </c>
      <c r="Q29" s="86">
        <v>2.0687656244338974</v>
      </c>
      <c r="R29" s="69">
        <v>85</v>
      </c>
    </row>
    <row r="30" spans="1:18" ht="17.100000000000001" customHeight="1">
      <c r="A30" s="17">
        <v>1986</v>
      </c>
      <c r="B30" s="66">
        <v>86</v>
      </c>
      <c r="C30" s="70">
        <v>2246</v>
      </c>
      <c r="D30" s="76">
        <v>28770</v>
      </c>
      <c r="E30" s="77">
        <v>6336</v>
      </c>
      <c r="F30" s="78">
        <v>21871</v>
      </c>
      <c r="G30" s="77">
        <v>572</v>
      </c>
      <c r="H30" s="78">
        <v>28779</v>
      </c>
      <c r="I30" s="66"/>
      <c r="J30" s="101">
        <v>3.3739355395063058</v>
      </c>
      <c r="K30" s="80">
        <v>9.6952908587257554</v>
      </c>
      <c r="L30" s="79">
        <v>2.9029829679119104</v>
      </c>
      <c r="M30" s="80">
        <v>0.17513134851139966</v>
      </c>
      <c r="N30" s="102">
        <v>4.2679613057498074</v>
      </c>
      <c r="O30" s="79">
        <v>22.0160533722506</v>
      </c>
      <c r="P30" s="80">
        <v>75.996386253865666</v>
      </c>
      <c r="Q30" s="79">
        <v>1.9875603738837349</v>
      </c>
      <c r="R30" s="75">
        <v>86</v>
      </c>
    </row>
    <row r="31" spans="1:18" ht="17.100000000000001" customHeight="1">
      <c r="A31" s="17">
        <v>1987</v>
      </c>
      <c r="B31" s="66">
        <v>87</v>
      </c>
      <c r="C31" s="70">
        <v>2378</v>
      </c>
      <c r="D31" s="76">
        <v>29678</v>
      </c>
      <c r="E31" s="77">
        <v>6593</v>
      </c>
      <c r="F31" s="78">
        <v>22377</v>
      </c>
      <c r="G31" s="77">
        <v>627</v>
      </c>
      <c r="H31" s="78">
        <v>29597</v>
      </c>
      <c r="I31" s="66"/>
      <c r="J31" s="101">
        <v>3.1560653458463577</v>
      </c>
      <c r="K31" s="80">
        <v>4.0561868686868792</v>
      </c>
      <c r="L31" s="79">
        <v>2.3135659091948213</v>
      </c>
      <c r="M31" s="80">
        <v>9.6153846153846274</v>
      </c>
      <c r="N31" s="102">
        <v>2.8423503248896793</v>
      </c>
      <c r="O31" s="79">
        <v>22.275906341858974</v>
      </c>
      <c r="P31" s="80">
        <v>75.605635706321578</v>
      </c>
      <c r="Q31" s="79">
        <v>2.1184579518194413</v>
      </c>
      <c r="R31" s="75">
        <v>87</v>
      </c>
    </row>
    <row r="32" spans="1:18" ht="17.100000000000001" customHeight="1">
      <c r="A32" s="17">
        <v>1988</v>
      </c>
      <c r="B32" s="66">
        <v>88</v>
      </c>
      <c r="C32" s="70">
        <v>2102</v>
      </c>
      <c r="D32" s="76">
        <v>31358</v>
      </c>
      <c r="E32" s="77">
        <v>7077</v>
      </c>
      <c r="F32" s="78">
        <v>23550</v>
      </c>
      <c r="G32" s="77">
        <v>562</v>
      </c>
      <c r="H32" s="78">
        <v>31189</v>
      </c>
      <c r="I32" s="66"/>
      <c r="J32" s="101">
        <v>5.6607588112406404</v>
      </c>
      <c r="K32" s="80">
        <v>7.3411193690277514</v>
      </c>
      <c r="L32" s="79">
        <v>5.2419895428341761</v>
      </c>
      <c r="M32" s="80">
        <v>-10.366826156299837</v>
      </c>
      <c r="N32" s="102">
        <v>5.3789235395479125</v>
      </c>
      <c r="O32" s="79">
        <v>22.690692231235371</v>
      </c>
      <c r="P32" s="80">
        <v>75.507390426111769</v>
      </c>
      <c r="Q32" s="79">
        <v>1.8019173426528583</v>
      </c>
      <c r="R32" s="75">
        <v>88</v>
      </c>
    </row>
    <row r="33" spans="1:18" ht="17.100000000000001" customHeight="1">
      <c r="A33" s="17">
        <v>1989</v>
      </c>
      <c r="B33" s="66">
        <v>89</v>
      </c>
      <c r="C33" s="70">
        <v>2137</v>
      </c>
      <c r="D33" s="76">
        <v>33041</v>
      </c>
      <c r="E33" s="77">
        <v>7786</v>
      </c>
      <c r="F33" s="78">
        <v>25508</v>
      </c>
      <c r="G33" s="77">
        <v>611</v>
      </c>
      <c r="H33" s="78">
        <v>33905</v>
      </c>
      <c r="I33" s="66"/>
      <c r="J33" s="101">
        <v>5.3670514701192644</v>
      </c>
      <c r="K33" s="80">
        <v>10.018369365550384</v>
      </c>
      <c r="L33" s="79">
        <v>8.3142250530785446</v>
      </c>
      <c r="M33" s="80">
        <v>8.718861209964416</v>
      </c>
      <c r="N33" s="102">
        <v>8.7081984032832054</v>
      </c>
      <c r="O33" s="79">
        <v>22.964164577495943</v>
      </c>
      <c r="P33" s="80">
        <v>75.233741336086126</v>
      </c>
      <c r="Q33" s="79">
        <v>1.8020940864179325</v>
      </c>
      <c r="R33" s="75">
        <v>89</v>
      </c>
    </row>
    <row r="34" spans="1:18" ht="17.100000000000001" customHeight="1">
      <c r="A34" s="17">
        <v>1990</v>
      </c>
      <c r="B34" s="100">
        <v>90</v>
      </c>
      <c r="C34" s="70">
        <v>2128</v>
      </c>
      <c r="D34" s="76">
        <v>36077</v>
      </c>
      <c r="E34" s="77">
        <v>8536</v>
      </c>
      <c r="F34" s="78">
        <v>27165</v>
      </c>
      <c r="G34" s="77">
        <v>611</v>
      </c>
      <c r="H34" s="78">
        <v>36312</v>
      </c>
      <c r="I34" s="66"/>
      <c r="J34" s="101">
        <v>9.1885838806331464</v>
      </c>
      <c r="K34" s="80">
        <v>9.6326740303108096</v>
      </c>
      <c r="L34" s="79">
        <v>6.4960012545083998</v>
      </c>
      <c r="M34" s="80">
        <v>0</v>
      </c>
      <c r="N34" s="102">
        <v>7.0992478985400425</v>
      </c>
      <c r="O34" s="79">
        <v>23.507380480281999</v>
      </c>
      <c r="P34" s="80">
        <v>74.809980171844018</v>
      </c>
      <c r="Q34" s="79">
        <v>1.682639347873981</v>
      </c>
      <c r="R34" s="75">
        <v>90</v>
      </c>
    </row>
    <row r="35" spans="1:18" ht="17.100000000000001" customHeight="1">
      <c r="A35" s="17">
        <v>1991</v>
      </c>
      <c r="B35" s="88">
        <v>91</v>
      </c>
      <c r="C35" s="89">
        <v>2229</v>
      </c>
      <c r="D35" s="90">
        <v>37952</v>
      </c>
      <c r="E35" s="91">
        <v>9508</v>
      </c>
      <c r="F35" s="92">
        <v>28284</v>
      </c>
      <c r="G35" s="91">
        <v>600</v>
      </c>
      <c r="H35" s="92">
        <v>38392</v>
      </c>
      <c r="I35" s="66"/>
      <c r="J35" s="94">
        <v>5.197217063503075</v>
      </c>
      <c r="K35" s="95">
        <v>11.387066541705721</v>
      </c>
      <c r="L35" s="96">
        <v>4.1192711209276638</v>
      </c>
      <c r="M35" s="95">
        <v>-1.8003273322422189</v>
      </c>
      <c r="N35" s="97">
        <v>5.7281339502092976</v>
      </c>
      <c r="O35" s="96">
        <v>24.765576161700352</v>
      </c>
      <c r="P35" s="95">
        <v>73.671598249635338</v>
      </c>
      <c r="Q35" s="96">
        <v>1.5628255886643052</v>
      </c>
      <c r="R35" s="99">
        <v>91</v>
      </c>
    </row>
    <row r="36" spans="1:18" ht="17.100000000000001" customHeight="1">
      <c r="A36" s="17">
        <v>1992</v>
      </c>
      <c r="B36" s="100">
        <v>92</v>
      </c>
      <c r="C36" s="70">
        <v>2206</v>
      </c>
      <c r="D36" s="76">
        <v>38976</v>
      </c>
      <c r="E36" s="77">
        <v>9618</v>
      </c>
      <c r="F36" s="78">
        <v>28837</v>
      </c>
      <c r="G36" s="77">
        <v>612</v>
      </c>
      <c r="H36" s="78">
        <v>39067</v>
      </c>
      <c r="I36" s="66"/>
      <c r="J36" s="101">
        <v>2.6981450252951049</v>
      </c>
      <c r="K36" s="80">
        <v>1.1569204880101012</v>
      </c>
      <c r="L36" s="79">
        <v>1.9551690001414386</v>
      </c>
      <c r="M36" s="80">
        <v>2</v>
      </c>
      <c r="N36" s="102">
        <v>1.7581787872473313</v>
      </c>
      <c r="O36" s="79">
        <v>24.61924386310697</v>
      </c>
      <c r="P36" s="80">
        <v>73.814216602247413</v>
      </c>
      <c r="Q36" s="79">
        <v>1.5665395346456088</v>
      </c>
      <c r="R36" s="75">
        <v>92</v>
      </c>
    </row>
    <row r="37" spans="1:18" ht="17.100000000000001" customHeight="1">
      <c r="A37" s="17">
        <v>1993</v>
      </c>
      <c r="B37" s="100">
        <v>93</v>
      </c>
      <c r="C37" s="70">
        <v>2273</v>
      </c>
      <c r="D37" s="76">
        <v>40076</v>
      </c>
      <c r="E37" s="77">
        <v>10615</v>
      </c>
      <c r="F37" s="78">
        <v>28670</v>
      </c>
      <c r="G37" s="77">
        <v>667</v>
      </c>
      <c r="H37" s="78">
        <v>39952</v>
      </c>
      <c r="I37" s="66"/>
      <c r="J37" s="101">
        <v>2.8222495894909798</v>
      </c>
      <c r="K37" s="80">
        <v>10.365980453316695</v>
      </c>
      <c r="L37" s="79">
        <v>-0.57911710649513282</v>
      </c>
      <c r="M37" s="80">
        <v>8.9869281045751563</v>
      </c>
      <c r="N37" s="102">
        <v>2.265339032943416</v>
      </c>
      <c r="O37" s="79">
        <v>26.569383259911895</v>
      </c>
      <c r="P37" s="80">
        <v>71.761113336003206</v>
      </c>
      <c r="Q37" s="79">
        <v>1.6695034040849019</v>
      </c>
      <c r="R37" s="75">
        <v>93</v>
      </c>
    </row>
    <row r="38" spans="1:18" ht="17.100000000000001" customHeight="1">
      <c r="A38" s="17">
        <v>1994</v>
      </c>
      <c r="B38" s="100">
        <v>94</v>
      </c>
      <c r="C38" s="70">
        <v>2305</v>
      </c>
      <c r="D38" s="76">
        <v>42374</v>
      </c>
      <c r="E38" s="77">
        <v>11035</v>
      </c>
      <c r="F38" s="78">
        <v>30891</v>
      </c>
      <c r="G38" s="77">
        <v>554</v>
      </c>
      <c r="H38" s="78">
        <v>42480</v>
      </c>
      <c r="I38" s="66"/>
      <c r="J38" s="101">
        <v>5.734105200119771</v>
      </c>
      <c r="K38" s="80">
        <v>3.9566650965614798</v>
      </c>
      <c r="L38" s="79">
        <v>7.7467736309731379</v>
      </c>
      <c r="M38" s="80">
        <v>-16.941529235382319</v>
      </c>
      <c r="N38" s="102">
        <v>6.3275931117340747</v>
      </c>
      <c r="O38" s="79">
        <v>25.976930320150661</v>
      </c>
      <c r="P38" s="80">
        <v>72.718926553672318</v>
      </c>
      <c r="Q38" s="79">
        <v>1.3041431261770244</v>
      </c>
      <c r="R38" s="75">
        <v>94</v>
      </c>
    </row>
    <row r="39" spans="1:18" ht="17.100000000000001" customHeight="1">
      <c r="A39" s="17">
        <v>1995</v>
      </c>
      <c r="B39" s="62">
        <v>95</v>
      </c>
      <c r="C39" s="63">
        <v>2249</v>
      </c>
      <c r="D39" s="81">
        <v>43689</v>
      </c>
      <c r="E39" s="82">
        <v>12166</v>
      </c>
      <c r="F39" s="83">
        <v>30857</v>
      </c>
      <c r="G39" s="82">
        <v>611</v>
      </c>
      <c r="H39" s="83">
        <v>43634</v>
      </c>
      <c r="I39" s="103"/>
      <c r="J39" s="84">
        <v>3.1033180724028995</v>
      </c>
      <c r="K39" s="85">
        <v>10.24920706841867</v>
      </c>
      <c r="L39" s="86">
        <v>-0.11006442005762551</v>
      </c>
      <c r="M39" s="85">
        <v>10.288808664259918</v>
      </c>
      <c r="N39" s="87">
        <v>2.7165725047080969</v>
      </c>
      <c r="O39" s="86">
        <v>27.881926937709128</v>
      </c>
      <c r="P39" s="85">
        <v>70.717788880231012</v>
      </c>
      <c r="Q39" s="86">
        <v>1.4002841820598615</v>
      </c>
      <c r="R39" s="69">
        <v>95</v>
      </c>
    </row>
    <row r="40" spans="1:18" ht="17.100000000000001" customHeight="1">
      <c r="A40" s="17">
        <v>1996</v>
      </c>
      <c r="B40" s="66">
        <v>96</v>
      </c>
      <c r="C40" s="70">
        <v>2209</v>
      </c>
      <c r="D40" s="90">
        <v>46445</v>
      </c>
      <c r="E40" s="91">
        <v>13679</v>
      </c>
      <c r="F40" s="92">
        <v>32516</v>
      </c>
      <c r="G40" s="91">
        <v>611</v>
      </c>
      <c r="H40" s="92">
        <v>46806</v>
      </c>
      <c r="I40" s="103"/>
      <c r="J40" s="94">
        <v>6.3082240380873884</v>
      </c>
      <c r="K40" s="95">
        <v>12.436297879335839</v>
      </c>
      <c r="L40" s="96">
        <v>5.3764137796934222</v>
      </c>
      <c r="M40" s="95">
        <v>0</v>
      </c>
      <c r="N40" s="97">
        <v>7.2695604345235409</v>
      </c>
      <c r="O40" s="96">
        <v>29.224885698414731</v>
      </c>
      <c r="P40" s="95">
        <v>69.469726103490999</v>
      </c>
      <c r="Q40" s="96">
        <v>1.3053881980942614</v>
      </c>
      <c r="R40" s="75">
        <v>96</v>
      </c>
    </row>
    <row r="41" spans="1:18" ht="17.100000000000001" customHeight="1">
      <c r="A41" s="17">
        <v>1997</v>
      </c>
      <c r="B41" s="66">
        <v>97</v>
      </c>
      <c r="C41" s="70">
        <v>2301</v>
      </c>
      <c r="D41" s="76">
        <v>48349</v>
      </c>
      <c r="E41" s="77">
        <v>13611</v>
      </c>
      <c r="F41" s="78">
        <v>33656</v>
      </c>
      <c r="G41" s="77">
        <v>721</v>
      </c>
      <c r="H41" s="78">
        <v>47988</v>
      </c>
      <c r="I41" s="103"/>
      <c r="J41" s="101">
        <v>4.0994724943481486</v>
      </c>
      <c r="K41" s="80">
        <v>-0.49711236201476083</v>
      </c>
      <c r="L41" s="79">
        <v>3.5059662935170479</v>
      </c>
      <c r="M41" s="80">
        <v>18.00327332242226</v>
      </c>
      <c r="N41" s="102">
        <v>2.5253172670170585</v>
      </c>
      <c r="O41" s="79">
        <v>28.363340835208799</v>
      </c>
      <c r="P41" s="80">
        <v>70.134200216720842</v>
      </c>
      <c r="Q41" s="79">
        <v>1.502458948070351</v>
      </c>
      <c r="R41" s="75">
        <v>97</v>
      </c>
    </row>
    <row r="42" spans="1:18" ht="17.100000000000001" customHeight="1">
      <c r="A42" s="17">
        <v>1998</v>
      </c>
      <c r="B42" s="66">
        <v>98</v>
      </c>
      <c r="C42" s="70">
        <v>2297</v>
      </c>
      <c r="D42" s="76">
        <v>49478</v>
      </c>
      <c r="E42" s="77">
        <v>14100</v>
      </c>
      <c r="F42" s="78">
        <v>35026</v>
      </c>
      <c r="G42" s="77">
        <v>667</v>
      </c>
      <c r="H42" s="78">
        <v>49793</v>
      </c>
      <c r="I42" s="103"/>
      <c r="J42" s="101">
        <v>2.3351051728060668</v>
      </c>
      <c r="K42" s="80">
        <v>3.5926823892439899</v>
      </c>
      <c r="L42" s="79">
        <v>4.070596624673172</v>
      </c>
      <c r="M42" s="80">
        <v>-7.4895977808599099</v>
      </c>
      <c r="N42" s="102">
        <v>3.7613570059181569</v>
      </c>
      <c r="O42" s="79">
        <v>28.317233346052657</v>
      </c>
      <c r="P42" s="80">
        <v>70.343220934669532</v>
      </c>
      <c r="Q42" s="79">
        <v>1.3395457192778102</v>
      </c>
      <c r="R42" s="75">
        <v>98</v>
      </c>
    </row>
    <row r="43" spans="1:18" ht="17.100000000000001" customHeight="1">
      <c r="A43" s="17">
        <v>1999</v>
      </c>
      <c r="B43" s="66">
        <v>99</v>
      </c>
      <c r="C43" s="70">
        <v>2313</v>
      </c>
      <c r="D43" s="76">
        <v>52112</v>
      </c>
      <c r="E43" s="77">
        <v>14850</v>
      </c>
      <c r="F43" s="78">
        <v>36392</v>
      </c>
      <c r="G43" s="77">
        <v>669</v>
      </c>
      <c r="H43" s="78">
        <v>51911</v>
      </c>
      <c r="I43" s="103"/>
      <c r="J43" s="101">
        <v>5.3235781559480984</v>
      </c>
      <c r="K43" s="80">
        <v>5.3191489361702082</v>
      </c>
      <c r="L43" s="79">
        <v>3.8999600296922239</v>
      </c>
      <c r="M43" s="80">
        <v>0.29985007496252081</v>
      </c>
      <c r="N43" s="102">
        <v>4.2536099451730109</v>
      </c>
      <c r="O43" s="79">
        <v>28.606653695748491</v>
      </c>
      <c r="P43" s="80">
        <v>70.104602107453147</v>
      </c>
      <c r="Q43" s="79">
        <v>1.2887441967983664</v>
      </c>
      <c r="R43" s="75">
        <v>99</v>
      </c>
    </row>
    <row r="44" spans="1:18" ht="17.100000000000001" customHeight="1">
      <c r="A44" s="17">
        <v>2000</v>
      </c>
      <c r="B44" s="62">
        <v>2000</v>
      </c>
      <c r="C44" s="63">
        <v>2499</v>
      </c>
      <c r="D44" s="81">
        <v>54157</v>
      </c>
      <c r="E44" s="82">
        <v>15989</v>
      </c>
      <c r="F44" s="83">
        <v>37844</v>
      </c>
      <c r="G44" s="82">
        <v>667</v>
      </c>
      <c r="H44" s="83">
        <v>54500</v>
      </c>
      <c r="I44" s="103"/>
      <c r="J44" s="84">
        <v>3.9242400982499248</v>
      </c>
      <c r="K44" s="85">
        <v>7.6700336700336749</v>
      </c>
      <c r="L44" s="86">
        <v>3.9898878874477788</v>
      </c>
      <c r="M44" s="85">
        <v>-0.29895366218237029</v>
      </c>
      <c r="N44" s="87">
        <v>4.987382250390084</v>
      </c>
      <c r="O44" s="86">
        <v>29.337614678899083</v>
      </c>
      <c r="P44" s="85">
        <v>69.438532110091742</v>
      </c>
      <c r="Q44" s="86">
        <v>1.2238532110091742</v>
      </c>
      <c r="R44" s="69">
        <v>2000</v>
      </c>
    </row>
    <row r="45" spans="1:18" ht="17.100000000000001" customHeight="1">
      <c r="A45" s="17">
        <v>2001</v>
      </c>
      <c r="B45" s="107" t="s">
        <v>39</v>
      </c>
      <c r="C45" s="142">
        <v>2466</v>
      </c>
      <c r="D45" s="143">
        <v>54421</v>
      </c>
      <c r="E45" s="144">
        <v>15083.74</v>
      </c>
      <c r="F45" s="144">
        <v>38175</v>
      </c>
      <c r="G45" s="108" t="s">
        <v>19</v>
      </c>
      <c r="H45" s="109" t="s">
        <v>19</v>
      </c>
      <c r="I45" s="103"/>
      <c r="J45" s="101">
        <v>0.48747161031815267</v>
      </c>
      <c r="K45" s="108" t="s">
        <v>19</v>
      </c>
      <c r="L45" s="108" t="s">
        <v>19</v>
      </c>
      <c r="M45" s="110" t="s">
        <v>19</v>
      </c>
      <c r="N45" s="111" t="s">
        <v>19</v>
      </c>
      <c r="O45" s="112" t="s">
        <v>19</v>
      </c>
      <c r="P45" s="110" t="s">
        <v>19</v>
      </c>
      <c r="Q45" s="112" t="s">
        <v>19</v>
      </c>
      <c r="R45" s="113" t="s">
        <v>39</v>
      </c>
    </row>
    <row r="46" spans="1:18" ht="17.100000000000001" customHeight="1">
      <c r="A46" s="17">
        <v>2002</v>
      </c>
      <c r="B46" s="107" t="s">
        <v>40</v>
      </c>
      <c r="C46" s="142">
        <v>2752.3939999999998</v>
      </c>
      <c r="D46" s="143">
        <v>55018</v>
      </c>
      <c r="E46" s="144">
        <v>16647.458999999999</v>
      </c>
      <c r="F46" s="144">
        <v>37914</v>
      </c>
      <c r="G46" s="108" t="s">
        <v>19</v>
      </c>
      <c r="H46" s="109" t="s">
        <v>19</v>
      </c>
      <c r="I46" s="103"/>
      <c r="J46" s="101">
        <v>1.0970029951673013</v>
      </c>
      <c r="K46" s="80">
        <v>10.36691828419211</v>
      </c>
      <c r="L46" s="79">
        <v>-0.6836935166994067</v>
      </c>
      <c r="M46" s="110" t="s">
        <v>19</v>
      </c>
      <c r="N46" s="111" t="s">
        <v>19</v>
      </c>
      <c r="O46" s="112" t="s">
        <v>19</v>
      </c>
      <c r="P46" s="110" t="s">
        <v>19</v>
      </c>
      <c r="Q46" s="112" t="s">
        <v>19</v>
      </c>
      <c r="R46" s="113" t="s">
        <v>40</v>
      </c>
    </row>
    <row r="47" spans="1:18" ht="17.100000000000001" customHeight="1">
      <c r="A47" s="17">
        <v>2003</v>
      </c>
      <c r="B47" s="114" t="s">
        <v>41</v>
      </c>
      <c r="C47" s="142">
        <v>2814.1239999999998</v>
      </c>
      <c r="D47" s="143">
        <v>58538</v>
      </c>
      <c r="E47" s="144">
        <v>17625.414000000001</v>
      </c>
      <c r="F47" s="145">
        <v>39063</v>
      </c>
      <c r="G47" s="108" t="s">
        <v>19</v>
      </c>
      <c r="H47" s="115" t="s">
        <v>19</v>
      </c>
      <c r="I47" s="103"/>
      <c r="J47" s="101">
        <v>6.3979061398087964</v>
      </c>
      <c r="K47" s="80">
        <v>5.8745001264157111</v>
      </c>
      <c r="L47" s="79">
        <v>3.030542807406249</v>
      </c>
      <c r="M47" s="110" t="s">
        <v>19</v>
      </c>
      <c r="N47" s="111" t="s">
        <v>19</v>
      </c>
      <c r="O47" s="112" t="s">
        <v>19</v>
      </c>
      <c r="P47" s="110" t="s">
        <v>19</v>
      </c>
      <c r="Q47" s="112" t="s">
        <v>19</v>
      </c>
      <c r="R47" s="113" t="s">
        <v>41</v>
      </c>
    </row>
    <row r="48" spans="1:18" ht="17.100000000000001" customHeight="1">
      <c r="A48" s="17">
        <v>2004</v>
      </c>
      <c r="B48" s="114" t="s">
        <v>20</v>
      </c>
      <c r="C48" s="142">
        <v>2957.3510000000001</v>
      </c>
      <c r="D48" s="143">
        <v>58018</v>
      </c>
      <c r="E48" s="144">
        <v>18877.949000000001</v>
      </c>
      <c r="F48" s="145">
        <v>37170.332999999999</v>
      </c>
      <c r="G48" s="108" t="s">
        <v>19</v>
      </c>
      <c r="H48" s="115" t="s">
        <v>19</v>
      </c>
      <c r="I48" s="103"/>
      <c r="J48" s="101">
        <v>-0.88831186579658095</v>
      </c>
      <c r="K48" s="80">
        <v>7.1064146351399273</v>
      </c>
      <c r="L48" s="79">
        <v>-4.8451655018815813</v>
      </c>
      <c r="M48" s="110" t="s">
        <v>19</v>
      </c>
      <c r="N48" s="111" t="s">
        <v>19</v>
      </c>
      <c r="O48" s="112" t="s">
        <v>19</v>
      </c>
      <c r="P48" s="110" t="s">
        <v>19</v>
      </c>
      <c r="Q48" s="112" t="s">
        <v>19</v>
      </c>
      <c r="R48" s="113" t="s">
        <v>20</v>
      </c>
    </row>
    <row r="49" spans="1:18" ht="17.25" customHeight="1">
      <c r="A49" s="17">
        <v>2005</v>
      </c>
      <c r="B49" s="116" t="s">
        <v>21</v>
      </c>
      <c r="C49" s="146">
        <v>3139.8969999999999</v>
      </c>
      <c r="D49" s="147">
        <v>57917.413999999997</v>
      </c>
      <c r="E49" s="148">
        <v>20539</v>
      </c>
      <c r="F49" s="147">
        <v>34640.61</v>
      </c>
      <c r="G49" s="117" t="s">
        <v>19</v>
      </c>
      <c r="H49" s="118" t="s">
        <v>19</v>
      </c>
      <c r="I49" s="119"/>
      <c r="J49" s="84">
        <v>-0.17337033334482044</v>
      </c>
      <c r="K49" s="85">
        <v>8.7988954732317666</v>
      </c>
      <c r="L49" s="86">
        <v>-6.8057582373555761</v>
      </c>
      <c r="M49" s="120" t="s">
        <v>19</v>
      </c>
      <c r="N49" s="121" t="s">
        <v>19</v>
      </c>
      <c r="O49" s="118" t="s">
        <v>19</v>
      </c>
      <c r="P49" s="117" t="s">
        <v>19</v>
      </c>
      <c r="Q49" s="118" t="s">
        <v>19</v>
      </c>
      <c r="R49" s="122" t="s">
        <v>21</v>
      </c>
    </row>
    <row r="50" spans="1:18" ht="17.25" customHeight="1">
      <c r="A50" s="17">
        <v>2006</v>
      </c>
      <c r="B50" s="157" t="s">
        <v>50</v>
      </c>
      <c r="C50" s="158">
        <v>3407.9690000000001</v>
      </c>
      <c r="D50" s="154">
        <v>63309.440999999999</v>
      </c>
      <c r="E50" s="153">
        <v>23287.893</v>
      </c>
      <c r="F50" s="153">
        <v>38177.235000000001</v>
      </c>
      <c r="G50" s="123" t="s">
        <v>19</v>
      </c>
      <c r="H50" s="124" t="s">
        <v>19</v>
      </c>
      <c r="I50" s="125"/>
      <c r="J50" s="101">
        <v>9.3098545456466724</v>
      </c>
      <c r="K50" s="126" t="s">
        <v>19</v>
      </c>
      <c r="L50" s="110">
        <v>10.20947668069357</v>
      </c>
      <c r="M50" s="110" t="s">
        <v>19</v>
      </c>
      <c r="N50" s="111" t="s">
        <v>19</v>
      </c>
      <c r="O50" s="124" t="s">
        <v>19</v>
      </c>
      <c r="P50" s="123" t="s">
        <v>19</v>
      </c>
      <c r="Q50" s="124" t="s">
        <v>19</v>
      </c>
      <c r="R50" s="159" t="s">
        <v>50</v>
      </c>
    </row>
    <row r="51" spans="1:18" ht="17.25" customHeight="1">
      <c r="A51" s="17">
        <v>2007</v>
      </c>
      <c r="B51" s="157" t="s">
        <v>51</v>
      </c>
      <c r="C51" s="158">
        <v>3729.2069999999999</v>
      </c>
      <c r="D51" s="154">
        <v>68305.525999999998</v>
      </c>
      <c r="E51" s="153">
        <v>24696.969000000001</v>
      </c>
      <c r="F51" s="153">
        <v>42106.11</v>
      </c>
      <c r="G51" s="123" t="s">
        <v>19</v>
      </c>
      <c r="H51" s="124" t="s">
        <v>19</v>
      </c>
      <c r="I51" s="119"/>
      <c r="J51" s="101">
        <v>7.8915323229595344</v>
      </c>
      <c r="K51" s="101">
        <v>6.0506804973726105</v>
      </c>
      <c r="L51" s="101">
        <v>10.291146019348972</v>
      </c>
      <c r="M51" s="110" t="s">
        <v>19</v>
      </c>
      <c r="N51" s="111" t="s">
        <v>19</v>
      </c>
      <c r="O51" s="124" t="s">
        <v>19</v>
      </c>
      <c r="P51" s="123" t="s">
        <v>19</v>
      </c>
      <c r="Q51" s="124" t="s">
        <v>19</v>
      </c>
      <c r="R51" s="159" t="s">
        <v>51</v>
      </c>
    </row>
    <row r="52" spans="1:18" ht="17.25" customHeight="1">
      <c r="A52" s="17">
        <v>2008</v>
      </c>
      <c r="B52" s="157" t="s">
        <v>22</v>
      </c>
      <c r="C52" s="158">
        <v>3705.5839999999998</v>
      </c>
      <c r="D52" s="154">
        <v>68134.763000000006</v>
      </c>
      <c r="E52" s="153">
        <v>24148.472000000002</v>
      </c>
      <c r="F52" s="153">
        <v>41035.311000000002</v>
      </c>
      <c r="G52" s="123" t="s">
        <v>19</v>
      </c>
      <c r="H52" s="124" t="s">
        <v>19</v>
      </c>
      <c r="I52" s="119"/>
      <c r="J52" s="101">
        <v>-0.24999880683151332</v>
      </c>
      <c r="K52" s="101">
        <v>-2.2209081608354495</v>
      </c>
      <c r="L52" s="101">
        <v>-2.5430964769721101</v>
      </c>
      <c r="M52" s="110" t="s">
        <v>19</v>
      </c>
      <c r="N52" s="111" t="s">
        <v>19</v>
      </c>
      <c r="O52" s="124" t="s">
        <v>19</v>
      </c>
      <c r="P52" s="123" t="s">
        <v>19</v>
      </c>
      <c r="Q52" s="124" t="s">
        <v>19</v>
      </c>
      <c r="R52" s="159" t="s">
        <v>22</v>
      </c>
    </row>
    <row r="53" spans="1:18" ht="17.25" customHeight="1">
      <c r="A53" s="17">
        <v>2009</v>
      </c>
      <c r="B53" s="157" t="s">
        <v>23</v>
      </c>
      <c r="C53" s="158">
        <v>3555.4070000000002</v>
      </c>
      <c r="D53" s="154">
        <v>66353.843999999997</v>
      </c>
      <c r="E53" s="153">
        <v>23847.111000000001</v>
      </c>
      <c r="F53" s="153">
        <v>40889.527000000002</v>
      </c>
      <c r="G53" s="123" t="s">
        <v>19</v>
      </c>
      <c r="H53" s="124" t="s">
        <v>19</v>
      </c>
      <c r="I53" s="119"/>
      <c r="J53" s="101">
        <v>-2.6138184409623761</v>
      </c>
      <c r="K53" s="101">
        <v>-1.2479505949693248</v>
      </c>
      <c r="L53" s="101">
        <v>-0.3552647620972067</v>
      </c>
      <c r="M53" s="110" t="s">
        <v>19</v>
      </c>
      <c r="N53" s="111" t="s">
        <v>19</v>
      </c>
      <c r="O53" s="124" t="s">
        <v>19</v>
      </c>
      <c r="P53" s="123" t="s">
        <v>19</v>
      </c>
      <c r="Q53" s="124" t="s">
        <v>19</v>
      </c>
      <c r="R53" s="159" t="s">
        <v>23</v>
      </c>
    </row>
    <row r="54" spans="1:18" ht="17.25" customHeight="1">
      <c r="A54" s="17">
        <v>2010</v>
      </c>
      <c r="B54" s="160" t="s">
        <v>24</v>
      </c>
      <c r="C54" s="161">
        <v>3342.82</v>
      </c>
      <c r="D54" s="155">
        <v>70562.334000000003</v>
      </c>
      <c r="E54" s="156">
        <v>25321.355</v>
      </c>
      <c r="F54" s="155">
        <v>42392.77</v>
      </c>
      <c r="G54" s="117" t="s">
        <v>19</v>
      </c>
      <c r="H54" s="118" t="s">
        <v>19</v>
      </c>
      <c r="I54" s="119"/>
      <c r="J54" s="84">
        <v>6.3424961483768811</v>
      </c>
      <c r="K54" s="85">
        <v>6.1820654082584525</v>
      </c>
      <c r="L54" s="86">
        <v>3.6763521377980055</v>
      </c>
      <c r="M54" s="120" t="s">
        <v>19</v>
      </c>
      <c r="N54" s="121" t="s">
        <v>19</v>
      </c>
      <c r="O54" s="118" t="s">
        <v>19</v>
      </c>
      <c r="P54" s="117" t="s">
        <v>19</v>
      </c>
      <c r="Q54" s="118" t="s">
        <v>19</v>
      </c>
      <c r="R54" s="162" t="s">
        <v>24</v>
      </c>
    </row>
    <row r="55" spans="1:18" ht="17.25" customHeight="1">
      <c r="A55" s="17">
        <v>2011</v>
      </c>
      <c r="B55" s="157">
        <v>11</v>
      </c>
      <c r="C55" s="158">
        <v>3334.152</v>
      </c>
      <c r="D55" s="154">
        <v>83183.187000000005</v>
      </c>
      <c r="E55" s="153">
        <v>26105.27</v>
      </c>
      <c r="F55" s="153">
        <v>53560.9</v>
      </c>
      <c r="G55" s="123" t="s">
        <v>19</v>
      </c>
      <c r="H55" s="124" t="s">
        <v>19</v>
      </c>
      <c r="I55" s="119"/>
      <c r="J55" s="101">
        <v>17.886104787860347</v>
      </c>
      <c r="K55" s="101">
        <v>3.0958651304402878</v>
      </c>
      <c r="L55" s="101">
        <v>26.344421466207564</v>
      </c>
      <c r="M55" s="110" t="s">
        <v>19</v>
      </c>
      <c r="N55" s="111" t="s">
        <v>19</v>
      </c>
      <c r="O55" s="124" t="s">
        <v>19</v>
      </c>
      <c r="P55" s="123" t="s">
        <v>19</v>
      </c>
      <c r="Q55" s="124" t="s">
        <v>19</v>
      </c>
      <c r="R55" s="159">
        <v>11</v>
      </c>
    </row>
    <row r="56" spans="1:18" ht="17.25" customHeight="1">
      <c r="A56" s="17">
        <v>2012</v>
      </c>
      <c r="B56" s="157">
        <v>12</v>
      </c>
      <c r="C56" s="158">
        <v>3176.9560000000001</v>
      </c>
      <c r="D56" s="154">
        <v>86865.18</v>
      </c>
      <c r="E56" s="153">
        <v>26360.258999999998</v>
      </c>
      <c r="F56" s="153">
        <v>56430.993000000002</v>
      </c>
      <c r="G56" s="123" t="s">
        <v>19</v>
      </c>
      <c r="H56" s="124" t="s">
        <v>19</v>
      </c>
      <c r="I56" s="119"/>
      <c r="J56" s="101">
        <v>4.4263668329995483</v>
      </c>
      <c r="K56" s="101">
        <v>0.97677212302342298</v>
      </c>
      <c r="L56" s="101">
        <v>5.3585600690055628</v>
      </c>
      <c r="M56" s="110" t="s">
        <v>19</v>
      </c>
      <c r="N56" s="111" t="s">
        <v>19</v>
      </c>
      <c r="O56" s="124" t="s">
        <v>19</v>
      </c>
      <c r="P56" s="123" t="s">
        <v>19</v>
      </c>
      <c r="Q56" s="124" t="s">
        <v>19</v>
      </c>
      <c r="R56" s="159" t="s">
        <v>25</v>
      </c>
    </row>
    <row r="57" spans="1:18" ht="17.25" customHeight="1">
      <c r="A57" s="17">
        <v>2013</v>
      </c>
      <c r="B57" s="157">
        <v>13</v>
      </c>
      <c r="C57" s="158">
        <v>2939.7359999999999</v>
      </c>
      <c r="D57" s="154">
        <v>87730.873999999996</v>
      </c>
      <c r="E57" s="153">
        <v>25771.496999999999</v>
      </c>
      <c r="F57" s="153">
        <v>57034.834000000003</v>
      </c>
      <c r="G57" s="123" t="s">
        <v>19</v>
      </c>
      <c r="H57" s="124" t="s">
        <v>19</v>
      </c>
      <c r="I57" s="119"/>
      <c r="J57" s="101">
        <v>0.99659495323673752</v>
      </c>
      <c r="K57" s="101">
        <v>-2.233521301896161</v>
      </c>
      <c r="L57" s="101">
        <v>1.0700520545509562</v>
      </c>
      <c r="M57" s="110" t="s">
        <v>19</v>
      </c>
      <c r="N57" s="111" t="s">
        <v>19</v>
      </c>
      <c r="O57" s="124" t="s">
        <v>19</v>
      </c>
      <c r="P57" s="123" t="s">
        <v>19</v>
      </c>
      <c r="Q57" s="124" t="s">
        <v>19</v>
      </c>
      <c r="R57" s="159" t="s">
        <v>26</v>
      </c>
    </row>
    <row r="58" spans="1:18" ht="17.25" customHeight="1">
      <c r="A58" s="17">
        <v>2014</v>
      </c>
      <c r="B58" s="157">
        <v>14</v>
      </c>
      <c r="C58" s="158">
        <v>2745.89</v>
      </c>
      <c r="D58" s="154">
        <v>89073.192999999999</v>
      </c>
      <c r="E58" s="153">
        <v>26215.887999999999</v>
      </c>
      <c r="F58" s="153">
        <v>57490.216999999997</v>
      </c>
      <c r="G58" s="123" t="s">
        <v>19</v>
      </c>
      <c r="H58" s="124" t="s">
        <v>19</v>
      </c>
      <c r="I58" s="119"/>
      <c r="J58" s="101">
        <v>1.5300417501825052</v>
      </c>
      <c r="K58" s="101">
        <v>1.7243507429933089</v>
      </c>
      <c r="L58" s="101">
        <v>0.80063702816505611</v>
      </c>
      <c r="M58" s="110" t="s">
        <v>19</v>
      </c>
      <c r="N58" s="111" t="s">
        <v>19</v>
      </c>
      <c r="O58" s="124" t="s">
        <v>19</v>
      </c>
      <c r="P58" s="123" t="s">
        <v>19</v>
      </c>
      <c r="Q58" s="124" t="s">
        <v>19</v>
      </c>
      <c r="R58" s="159" t="s">
        <v>42</v>
      </c>
    </row>
    <row r="59" spans="1:18" ht="18">
      <c r="A59" s="17">
        <v>2015</v>
      </c>
      <c r="B59" s="157">
        <v>15</v>
      </c>
      <c r="C59" s="158">
        <v>2715.2370000000001</v>
      </c>
      <c r="D59" s="154">
        <v>83571.089000000007</v>
      </c>
      <c r="E59" s="153">
        <v>26314.341</v>
      </c>
      <c r="F59" s="153">
        <v>53194.044000000002</v>
      </c>
      <c r="G59" s="123" t="s">
        <v>19</v>
      </c>
      <c r="H59" s="124" t="s">
        <v>19</v>
      </c>
      <c r="I59" s="149"/>
      <c r="J59" s="101">
        <v>-6.1770593538731617</v>
      </c>
      <c r="K59" s="101">
        <v>0.37554707282852462</v>
      </c>
      <c r="L59" s="101">
        <v>-7.4728766461257123</v>
      </c>
      <c r="M59" s="110" t="s">
        <v>19</v>
      </c>
      <c r="N59" s="111" t="s">
        <v>19</v>
      </c>
      <c r="O59" s="124" t="s">
        <v>19</v>
      </c>
      <c r="P59" s="123" t="s">
        <v>19</v>
      </c>
      <c r="Q59" s="124" t="s">
        <v>19</v>
      </c>
      <c r="R59" s="159" t="s">
        <v>52</v>
      </c>
    </row>
    <row r="60" spans="1:18" ht="18.75" thickBot="1">
      <c r="A60" s="17">
        <v>2016</v>
      </c>
      <c r="B60" s="163">
        <v>16</v>
      </c>
      <c r="C60" s="164">
        <v>2797.2350000000001</v>
      </c>
      <c r="D60" s="165">
        <v>84749</v>
      </c>
      <c r="E60" s="166">
        <v>27549.913</v>
      </c>
      <c r="F60" s="166">
        <v>55672.877218999987</v>
      </c>
      <c r="G60" s="167" t="s">
        <v>19</v>
      </c>
      <c r="H60" s="168" t="s">
        <v>19</v>
      </c>
      <c r="I60" s="125"/>
      <c r="J60" s="169">
        <v>1.4094718808797495</v>
      </c>
      <c r="K60" s="170">
        <v>4.6954320459706764</v>
      </c>
      <c r="L60" s="170">
        <v>4.6599826458014491</v>
      </c>
      <c r="M60" s="171" t="s">
        <v>19</v>
      </c>
      <c r="N60" s="172" t="s">
        <v>19</v>
      </c>
      <c r="O60" s="168" t="s">
        <v>19</v>
      </c>
      <c r="P60" s="167" t="s">
        <v>19</v>
      </c>
      <c r="Q60" s="168" t="s">
        <v>19</v>
      </c>
      <c r="R60" s="173" t="s">
        <v>43</v>
      </c>
    </row>
    <row r="61" spans="1:18">
      <c r="A61" s="17"/>
      <c r="B61" s="2" t="s">
        <v>44</v>
      </c>
      <c r="C61" s="2"/>
      <c r="D61" s="2"/>
      <c r="E61" s="2"/>
      <c r="F61" s="2"/>
      <c r="G61" s="2"/>
      <c r="H61" s="2"/>
      <c r="I61" s="2"/>
      <c r="J61" s="2" t="s">
        <v>45</v>
      </c>
      <c r="K61" s="2"/>
      <c r="L61" s="127"/>
      <c r="M61" s="127"/>
      <c r="N61" s="127"/>
      <c r="O61" s="2"/>
      <c r="P61" s="2"/>
      <c r="Q61" s="2"/>
      <c r="R61" s="2"/>
    </row>
    <row r="62" spans="1:18">
      <c r="A62" s="17"/>
      <c r="B62" s="2" t="s">
        <v>46</v>
      </c>
      <c r="C62" s="2"/>
      <c r="D62" s="2"/>
      <c r="E62" s="2"/>
      <c r="F62" s="2"/>
      <c r="G62" s="2"/>
      <c r="H62" s="2"/>
      <c r="I62" s="2"/>
      <c r="J62" s="128" t="s">
        <v>47</v>
      </c>
      <c r="K62" s="2"/>
      <c r="L62" s="2"/>
      <c r="M62" s="2"/>
      <c r="N62" s="2"/>
      <c r="O62" s="2"/>
      <c r="P62" s="2"/>
      <c r="Q62" s="2"/>
      <c r="R62" s="2"/>
    </row>
    <row r="63" spans="1:18">
      <c r="B63" s="3" t="s">
        <v>48</v>
      </c>
      <c r="J63" s="2" t="s">
        <v>49</v>
      </c>
    </row>
    <row r="65" spans="1:18" ht="18">
      <c r="E65" s="129">
        <v>17046</v>
      </c>
      <c r="F65" s="130">
        <v>38032</v>
      </c>
      <c r="G65" s="131">
        <v>448</v>
      </c>
      <c r="H65" s="130">
        <v>55526</v>
      </c>
      <c r="I65" s="132">
        <f>H65-SUM(E65:G65)</f>
        <v>0</v>
      </c>
      <c r="K65" s="106">
        <f>E65/E44*100-100</f>
        <v>6.6107949215085284</v>
      </c>
      <c r="L65" s="104">
        <f>F65/F44*100-100</f>
        <v>0.49677623929818537</v>
      </c>
      <c r="M65" s="106">
        <f>G65/G44*100-100</f>
        <v>-32.833583208395794</v>
      </c>
      <c r="N65" s="105">
        <f>H65/H44*100-100</f>
        <v>1.8825688073394531</v>
      </c>
      <c r="O65" s="104">
        <f>E65/$H65*100</f>
        <v>30.699131938191115</v>
      </c>
      <c r="P65" s="106">
        <f>F65/$H65*100</f>
        <v>68.494038828656841</v>
      </c>
      <c r="Q65" s="104">
        <f>G65/$H65*100</f>
        <v>0.80682923315203692</v>
      </c>
    </row>
    <row r="68" spans="1:18" ht="17.100000000000001" customHeight="1">
      <c r="A68" s="17"/>
      <c r="B68" s="133" t="s">
        <v>18</v>
      </c>
      <c r="C68" s="134">
        <v>2467</v>
      </c>
      <c r="D68" s="135">
        <v>54421</v>
      </c>
      <c r="E68" s="129" t="s">
        <v>27</v>
      </c>
      <c r="F68" s="130" t="s">
        <v>28</v>
      </c>
      <c r="G68" s="131" t="s">
        <v>29</v>
      </c>
      <c r="H68" s="130" t="s">
        <v>30</v>
      </c>
      <c r="I68" s="136"/>
      <c r="J68" s="137" t="e">
        <f>D68/D67*100-100</f>
        <v>#DIV/0!</v>
      </c>
      <c r="K68" s="106">
        <f>K77</f>
        <v>0</v>
      </c>
      <c r="L68" s="104">
        <f t="shared" ref="L68:Q68" si="0">L77</f>
        <v>0</v>
      </c>
      <c r="M68" s="106">
        <f t="shared" si="0"/>
        <v>0</v>
      </c>
      <c r="N68" s="105">
        <f t="shared" si="0"/>
        <v>0</v>
      </c>
      <c r="O68" s="104">
        <f t="shared" si="0"/>
        <v>0</v>
      </c>
      <c r="P68" s="106">
        <f t="shared" si="0"/>
        <v>0</v>
      </c>
      <c r="Q68" s="104">
        <f t="shared" si="0"/>
        <v>0</v>
      </c>
      <c r="R68" s="138" t="s">
        <v>18</v>
      </c>
    </row>
  </sheetData>
  <phoneticPr fontId="6"/>
  <pageMargins left="2.2834645669291338" right="2.2834645669291338" top="1.2204724409448819" bottom="1.9685039370078741" header="0.51181102362204722" footer="0.51181102362204722"/>
  <pageSetup paperSize="9" scale="43" orientation="landscape" r:id="rId1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データ</vt:lpstr>
      <vt:lpstr>参照データ→</vt:lpstr>
      <vt:lpstr>統計要覧_Ⅲ-3-（2）</vt:lpstr>
      <vt:lpstr>グラフ</vt:lpstr>
      <vt:lpstr>'統計要覧_Ⅲ-3-（2）'!Print_Area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dcterms:created xsi:type="dcterms:W3CDTF">2010-12-18T15:17:38Z</dcterms:created>
  <dcterms:modified xsi:type="dcterms:W3CDTF">2018-02-02T11:27:21Z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648342311382293</vt:r8>
  </property>
</Properties>
</file>