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25260" windowHeight="6270"/>
  </bookViews>
  <sheets>
    <sheet name="グラフ" sheetId="64" r:id="rId1"/>
    <sheet name="データ1" sheetId="59" r:id="rId2"/>
    <sheet name="データ2" sheetId="65" r:id="rId3"/>
  </sheets>
  <externalReferences>
    <externalReference r:id="rId4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2">データ2!$B$2:$BE$26</definedName>
    <definedName name="Print1">#REF!</definedName>
  </definedNames>
  <calcPr calcId="125725"/>
</workbook>
</file>

<file path=xl/calcChain.xml><?xml version="1.0" encoding="utf-8"?>
<calcChain xmlns="http://schemas.openxmlformats.org/spreadsheetml/2006/main">
  <c r="I26" i="65"/>
  <c r="I25"/>
  <c r="I24"/>
  <c r="BD7" i="59"/>
  <c r="BD8"/>
  <c r="BD9"/>
  <c r="BD10"/>
  <c r="BD11"/>
  <c r="BD12"/>
  <c r="BD13"/>
  <c r="BD14"/>
  <c r="BD15"/>
  <c r="BD6"/>
  <c r="BE8" i="65"/>
  <c r="BE9"/>
  <c r="BE10"/>
  <c r="BE11"/>
  <c r="BE12"/>
  <c r="BE13"/>
  <c r="BE14"/>
  <c r="BE15"/>
  <c r="BE16"/>
  <c r="BE7"/>
  <c r="BC10" l="1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BB6" i="59"/>
  <c r="BB7"/>
  <c r="BB8"/>
  <c r="BB11"/>
  <c r="BB12"/>
  <c r="BB13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Z14"/>
  <c r="AV14"/>
  <c r="AR14"/>
  <c r="AJ14"/>
  <c r="AF14"/>
  <c r="AB14"/>
  <c r="T14"/>
  <c r="P14"/>
  <c r="L14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AV10"/>
  <c r="AR10"/>
  <c r="AN10"/>
  <c r="AF10"/>
  <c r="AB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BC11" i="65"/>
  <c r="BB10" i="59" s="1"/>
  <c r="BB11" i="65"/>
  <c r="BA10" i="59" s="1"/>
  <c r="BA11" i="65"/>
  <c r="AZ10" i="59" s="1"/>
  <c r="AZ11" i="65"/>
  <c r="AY10" i="59" s="1"/>
  <c r="AY11" i="65"/>
  <c r="AX10" i="59" s="1"/>
  <c r="AX11" i="65"/>
  <c r="AW10" i="59" s="1"/>
  <c r="AW11" i="65"/>
  <c r="AV11"/>
  <c r="AU10" i="59" s="1"/>
  <c r="AU11" i="65"/>
  <c r="AT10" i="59" s="1"/>
  <c r="AT11" i="65"/>
  <c r="AS10" i="59" s="1"/>
  <c r="AS11" i="65"/>
  <c r="AR11"/>
  <c r="AQ10" i="59" s="1"/>
  <c r="AQ11" i="65"/>
  <c r="AP10" i="59" s="1"/>
  <c r="AP11" i="65"/>
  <c r="AO10" i="59" s="1"/>
  <c r="AO11" i="65"/>
  <c r="AN11"/>
  <c r="AM10" i="59" s="1"/>
  <c r="AM11" i="65"/>
  <c r="AL10" i="59" s="1"/>
  <c r="AL11" i="65"/>
  <c r="AK10" i="59" s="1"/>
  <c r="AK11" i="65"/>
  <c r="AJ10" i="59" s="1"/>
  <c r="AJ11" i="65"/>
  <c r="AI10" i="59" s="1"/>
  <c r="AI11" i="65"/>
  <c r="AH10" i="59" s="1"/>
  <c r="AH11" i="65"/>
  <c r="AG10" i="59" s="1"/>
  <c r="AG11" i="65"/>
  <c r="AF11"/>
  <c r="AE10" i="59" s="1"/>
  <c r="AE11" i="65"/>
  <c r="AD10" i="59" s="1"/>
  <c r="AD11" i="65"/>
  <c r="AC10" i="59" s="1"/>
  <c r="AC11" i="65"/>
  <c r="AB11"/>
  <c r="AA10" i="59" s="1"/>
  <c r="AA11" i="65"/>
  <c r="Z10" i="59" s="1"/>
  <c r="Z11" i="65"/>
  <c r="Y10" i="59" s="1"/>
  <c r="Y11" i="65"/>
  <c r="BB9" i="5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F10" i="65"/>
  <c r="E9" i="59" s="1"/>
  <c r="G10" i="65"/>
  <c r="F9" i="59" s="1"/>
  <c r="H10" i="65"/>
  <c r="G9" i="59" s="1"/>
  <c r="I10" i="65"/>
  <c r="H9" i="59" s="1"/>
  <c r="J10" i="65"/>
  <c r="I9" i="59" s="1"/>
  <c r="K10" i="65"/>
  <c r="J9" i="59" s="1"/>
  <c r="L10" i="65"/>
  <c r="K9" i="59" s="1"/>
  <c r="M10" i="65"/>
  <c r="L9" i="59" s="1"/>
  <c r="N10" i="65"/>
  <c r="M9" i="59" s="1"/>
  <c r="O10" i="65"/>
  <c r="N9" i="59" s="1"/>
  <c r="P10" i="65"/>
  <c r="O9" i="59" s="1"/>
  <c r="Q10" i="65"/>
  <c r="P9" i="59" s="1"/>
  <c r="R10" i="65"/>
  <c r="Q9" i="59" s="1"/>
  <c r="S10" i="65"/>
  <c r="R9" i="59" s="1"/>
  <c r="T10" i="65"/>
  <c r="S9" i="59" s="1"/>
  <c r="U10" i="65"/>
  <c r="T9" i="59" s="1"/>
  <c r="V10" i="65"/>
  <c r="U9" i="59" s="1"/>
  <c r="W10" i="65"/>
  <c r="V9" i="59" s="1"/>
  <c r="X10" i="65"/>
  <c r="W9" i="59" s="1"/>
  <c r="E10" i="65"/>
  <c r="D9" i="59" s="1"/>
  <c r="BC15" i="65"/>
  <c r="BB14" i="59" s="1"/>
  <c r="F15" i="65"/>
  <c r="E14" i="59" s="1"/>
  <c r="G15" i="65"/>
  <c r="F14" i="59" s="1"/>
  <c r="H15" i="65"/>
  <c r="G14" i="59" s="1"/>
  <c r="I15" i="65"/>
  <c r="H14" i="59" s="1"/>
  <c r="J15" i="65"/>
  <c r="I14" i="59" s="1"/>
  <c r="K15" i="65"/>
  <c r="J14" i="59" s="1"/>
  <c r="L15" i="65"/>
  <c r="K14" i="59" s="1"/>
  <c r="M15" i="65"/>
  <c r="N15"/>
  <c r="M14" i="59" s="1"/>
  <c r="O15" i="65"/>
  <c r="N14" i="59" s="1"/>
  <c r="P15" i="65"/>
  <c r="O14" i="59" s="1"/>
  <c r="Q15" i="65"/>
  <c r="R15"/>
  <c r="Q14" i="59" s="1"/>
  <c r="S15" i="65"/>
  <c r="R14" i="59" s="1"/>
  <c r="T15" i="65"/>
  <c r="S14" i="59" s="1"/>
  <c r="U15" i="65"/>
  <c r="V15"/>
  <c r="U14" i="59" s="1"/>
  <c r="W15" i="65"/>
  <c r="V14" i="59" s="1"/>
  <c r="X15" i="65"/>
  <c r="W14" i="59" s="1"/>
  <c r="Y15" i="65"/>
  <c r="X14" i="59" s="1"/>
  <c r="Z15" i="65"/>
  <c r="Y14" i="59" s="1"/>
  <c r="AA15" i="65"/>
  <c r="Z14" i="59" s="1"/>
  <c r="AB15" i="65"/>
  <c r="AA14" i="59" s="1"/>
  <c r="AC15" i="65"/>
  <c r="AD15"/>
  <c r="AC14" i="59" s="1"/>
  <c r="AE15" i="65"/>
  <c r="AD14" i="59" s="1"/>
  <c r="AF15" i="65"/>
  <c r="AE14" i="59" s="1"/>
  <c r="AG15" i="65"/>
  <c r="AH15"/>
  <c r="AG14" i="59" s="1"/>
  <c r="AI15" i="65"/>
  <c r="AH14" i="59" s="1"/>
  <c r="AJ15" i="65"/>
  <c r="AI14" i="59" s="1"/>
  <c r="AK15" i="65"/>
  <c r="AL15"/>
  <c r="AK14" i="59" s="1"/>
  <c r="AM15" i="65"/>
  <c r="AL14" i="59" s="1"/>
  <c r="AN15" i="65"/>
  <c r="AM14" i="59" s="1"/>
  <c r="AO15" i="65"/>
  <c r="AN14" i="59" s="1"/>
  <c r="AP15" i="65"/>
  <c r="AO14" i="59" s="1"/>
  <c r="AQ15" i="65"/>
  <c r="AP14" i="59" s="1"/>
  <c r="AR15" i="65"/>
  <c r="AQ14" i="59" s="1"/>
  <c r="AS15" i="65"/>
  <c r="AT15"/>
  <c r="AS14" i="59" s="1"/>
  <c r="AU15" i="65"/>
  <c r="AT14" i="59" s="1"/>
  <c r="AV15" i="65"/>
  <c r="AU14" i="59" s="1"/>
  <c r="AW15" i="65"/>
  <c r="AX15"/>
  <c r="AW14" i="59" s="1"/>
  <c r="AY15" i="65"/>
  <c r="AX14" i="59" s="1"/>
  <c r="AZ15" i="65"/>
  <c r="AY14" i="59" s="1"/>
  <c r="BA15" i="65"/>
  <c r="BB15"/>
  <c r="BA14" i="59" s="1"/>
  <c r="E15" i="65"/>
  <c r="D14" i="59" s="1"/>
</calcChain>
</file>

<file path=xl/sharedStrings.xml><?xml version="1.0" encoding="utf-8"?>
<sst xmlns="http://schemas.openxmlformats.org/spreadsheetml/2006/main" count="105" uniqueCount="33">
  <si>
    <t>【第223-4-1】地域別石油製品消費の推移</t>
  </si>
  <si>
    <t>（注）1984年までのロシアには、その他旧ソ連邦諸国を含む。</t>
    <phoneticPr fontId="2"/>
  </si>
  <si>
    <t>100万Ｂ/Ｄ</t>
  </si>
  <si>
    <t>中南米</t>
  </si>
  <si>
    <t>欧州</t>
  </si>
  <si>
    <t>ロシア</t>
  </si>
  <si>
    <t>中東</t>
  </si>
  <si>
    <t>アフリカ</t>
  </si>
  <si>
    <t>中国</t>
  </si>
  <si>
    <t>アジア（除、中国）</t>
  </si>
  <si>
    <t>世界</t>
  </si>
  <si>
    <t>北米</t>
    <rPh sb="1" eb="2">
      <t>コメ</t>
    </rPh>
    <phoneticPr fontId="2"/>
  </si>
  <si>
    <t>Total North America</t>
  </si>
  <si>
    <t>Total S. &amp; Cent. America</t>
  </si>
  <si>
    <t>Total Middle East</t>
  </si>
  <si>
    <t>Total Africa</t>
  </si>
  <si>
    <t>China</t>
  </si>
  <si>
    <t>Total Asia Pacific</t>
  </si>
  <si>
    <t>Russian Federation</t>
  </si>
  <si>
    <t>n/a</t>
  </si>
  <si>
    <t>Other Fsu</t>
  </si>
  <si>
    <t>Total World</t>
  </si>
  <si>
    <t>Other Asia</t>
    <phoneticPr fontId="2"/>
  </si>
  <si>
    <t>●Oil Consumption – Barrels</t>
    <phoneticPr fontId="2"/>
  </si>
  <si>
    <t>European Union #</t>
  </si>
  <si>
    <t>USSR</t>
  </si>
  <si>
    <t>CIS</t>
    <phoneticPr fontId="2"/>
  </si>
  <si>
    <t>（注）1984年までのロシアには、その他旧ソ連邦諸国を含む。</t>
    <phoneticPr fontId="2"/>
  </si>
  <si>
    <t>その他旧ソ連諸国</t>
    <phoneticPr fontId="2"/>
  </si>
  <si>
    <t>2015年</t>
    <rPh sb="4" eb="5">
      <t>ネン</t>
    </rPh>
    <phoneticPr fontId="2"/>
  </si>
  <si>
    <t>1960年代</t>
    <rPh sb="4" eb="6">
      <t>ネンダイ</t>
    </rPh>
    <phoneticPr fontId="2"/>
  </si>
  <si>
    <t>【第223-4-1】地域別石油製品消費の推移</t>
    <phoneticPr fontId="2"/>
  </si>
  <si>
    <t>出典：BP「Statistical Review of World Energy 2016」を基に作成</t>
    <phoneticPr fontId="2"/>
  </si>
</sst>
</file>

<file path=xl/styles.xml><?xml version="1.0" encoding="utf-8"?>
<styleSheet xmlns="http://schemas.openxmlformats.org/spreadsheetml/2006/main">
  <numFmts count="2">
    <numFmt numFmtId="176" formatCode="_(* #,##0_);_(* \(#,##0\);_(* &quot;-&quot;_);_(@_)"/>
    <numFmt numFmtId="177" formatCode="#,##0;&quot;▲ &quot;#,##0"/>
  </numFmts>
  <fonts count="11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9"/>
      <name val="Geneva"/>
      <family val="2"/>
    </font>
    <font>
      <sz val="9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3" fillId="0" borderId="0" applyFill="0" applyBorder="0"/>
  </cellStyleXfs>
  <cellXfs count="63">
    <xf numFmtId="0" fontId="0" fillId="0" borderId="0" xfId="0"/>
    <xf numFmtId="177" fontId="6" fillId="2" borderId="8" xfId="0" applyNumberFormat="1" applyFont="1" applyFill="1" applyBorder="1" applyAlignment="1">
      <alignment shrinkToFit="1"/>
    </xf>
    <xf numFmtId="177" fontId="6" fillId="2" borderId="9" xfId="0" applyNumberFormat="1" applyFont="1" applyFill="1" applyBorder="1" applyAlignment="1">
      <alignment shrinkToFit="1"/>
    </xf>
    <xf numFmtId="177" fontId="6" fillId="2" borderId="10" xfId="0" applyNumberFormat="1" applyFont="1" applyFill="1" applyBorder="1" applyAlignment="1">
      <alignment shrinkToFit="1"/>
    </xf>
    <xf numFmtId="177" fontId="6" fillId="2" borderId="11" xfId="0" applyNumberFormat="1" applyFont="1" applyFill="1" applyBorder="1" applyAlignment="1">
      <alignment shrinkToFit="1"/>
    </xf>
    <xf numFmtId="177" fontId="6" fillId="2" borderId="12" xfId="0" applyNumberFormat="1" applyFont="1" applyFill="1" applyBorder="1" applyAlignment="1">
      <alignment shrinkToFit="1"/>
    </xf>
    <xf numFmtId="177" fontId="6" fillId="2" borderId="13" xfId="0" applyNumberFormat="1" applyFont="1" applyFill="1" applyBorder="1" applyAlignment="1">
      <alignment shrinkToFit="1"/>
    </xf>
    <xf numFmtId="177" fontId="6" fillId="2" borderId="14" xfId="0" applyNumberFormat="1" applyFont="1" applyFill="1" applyBorder="1" applyAlignment="1">
      <alignment shrinkToFit="1"/>
    </xf>
    <xf numFmtId="177" fontId="6" fillId="2" borderId="15" xfId="0" applyNumberFormat="1" applyFont="1" applyFill="1" applyBorder="1" applyAlignment="1">
      <alignment shrinkToFit="1"/>
    </xf>
    <xf numFmtId="177" fontId="6" fillId="2" borderId="16" xfId="0" applyNumberFormat="1" applyFont="1" applyFill="1" applyBorder="1" applyAlignment="1">
      <alignment shrinkToFit="1"/>
    </xf>
    <xf numFmtId="0" fontId="7" fillId="3" borderId="1" xfId="0" applyFont="1" applyFill="1" applyBorder="1" applyAlignment="1">
      <alignment shrinkToFit="1"/>
    </xf>
    <xf numFmtId="0" fontId="7" fillId="3" borderId="5" xfId="0" applyFont="1" applyFill="1" applyBorder="1" applyAlignment="1">
      <alignment horizontal="center" shrinkToFit="1"/>
    </xf>
    <xf numFmtId="0" fontId="7" fillId="3" borderId="6" xfId="0" applyFont="1" applyFill="1" applyBorder="1" applyAlignment="1">
      <alignment horizontal="center" shrinkToFit="1"/>
    </xf>
    <xf numFmtId="0" fontId="7" fillId="3" borderId="7" xfId="0" applyFont="1" applyFill="1" applyBorder="1" applyAlignment="1">
      <alignment horizontal="center" shrinkToFit="1"/>
    </xf>
    <xf numFmtId="0" fontId="7" fillId="4" borderId="2" xfId="0" applyFont="1" applyFill="1" applyBorder="1" applyAlignment="1">
      <alignment shrinkToFit="1"/>
    </xf>
    <xf numFmtId="0" fontId="7" fillId="4" borderId="3" xfId="0" applyFont="1" applyFill="1" applyBorder="1" applyAlignment="1">
      <alignment shrinkToFit="1"/>
    </xf>
    <xf numFmtId="0" fontId="7" fillId="4" borderId="4" xfId="0" applyFont="1" applyFill="1" applyBorder="1" applyAlignment="1">
      <alignment shrinkToFit="1"/>
    </xf>
    <xf numFmtId="177" fontId="0" fillId="0" borderId="11" xfId="0" applyNumberFormat="1" applyFont="1" applyFill="1" applyBorder="1" applyAlignment="1">
      <alignment shrinkToFit="1"/>
    </xf>
    <xf numFmtId="177" fontId="0" fillId="0" borderId="12" xfId="0" applyNumberFormat="1" applyFont="1" applyFill="1" applyBorder="1" applyAlignment="1">
      <alignment shrinkToFit="1"/>
    </xf>
    <xf numFmtId="177" fontId="0" fillId="0" borderId="13" xfId="0" applyNumberFormat="1" applyFont="1" applyFill="1" applyBorder="1" applyAlignment="1">
      <alignment shrinkToFit="1"/>
    </xf>
    <xf numFmtId="0" fontId="0" fillId="0" borderId="0" xfId="0" applyFont="1"/>
    <xf numFmtId="177" fontId="0" fillId="0" borderId="11" xfId="0" applyNumberFormat="1" applyFont="1" applyBorder="1" applyAlignment="1">
      <alignment shrinkToFit="1"/>
    </xf>
    <xf numFmtId="177" fontId="0" fillId="0" borderId="12" xfId="0" applyNumberFormat="1" applyFont="1" applyBorder="1" applyAlignment="1">
      <alignment shrinkToFit="1"/>
    </xf>
    <xf numFmtId="177" fontId="0" fillId="0" borderId="13" xfId="0" applyNumberFormat="1" applyFont="1" applyBorder="1" applyAlignment="1">
      <alignment shrinkToFit="1"/>
    </xf>
    <xf numFmtId="0" fontId="8" fillId="0" borderId="0" xfId="3" applyFont="1" applyFill="1" applyBorder="1" applyAlignment="1">
      <alignment horizontal="left"/>
    </xf>
    <xf numFmtId="0" fontId="7" fillId="4" borderId="17" xfId="0" applyFont="1" applyFill="1" applyBorder="1" applyAlignment="1">
      <alignment shrinkToFit="1"/>
    </xf>
    <xf numFmtId="177" fontId="6" fillId="2" borderId="18" xfId="0" applyNumberFormat="1" applyFont="1" applyFill="1" applyBorder="1" applyAlignment="1">
      <alignment shrinkToFit="1"/>
    </xf>
    <xf numFmtId="177" fontId="6" fillId="2" borderId="19" xfId="0" applyNumberFormat="1" applyFont="1" applyFill="1" applyBorder="1" applyAlignment="1">
      <alignment shrinkToFit="1"/>
    </xf>
    <xf numFmtId="177" fontId="6" fillId="2" borderId="20" xfId="0" applyNumberFormat="1" applyFont="1" applyFill="1" applyBorder="1" applyAlignment="1">
      <alignment shrinkToFit="1"/>
    </xf>
    <xf numFmtId="0" fontId="5" fillId="0" borderId="0" xfId="0" applyFont="1"/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Fill="1"/>
    <xf numFmtId="0" fontId="9" fillId="0" borderId="0" xfId="3" applyFont="1" applyFill="1"/>
    <xf numFmtId="0" fontId="5" fillId="0" borderId="0" xfId="3" applyFont="1" applyFill="1" applyBorder="1" applyAlignment="1">
      <alignment horizontal="left"/>
    </xf>
    <xf numFmtId="176" fontId="5" fillId="0" borderId="0" xfId="2" applyFont="1" applyBorder="1"/>
    <xf numFmtId="38" fontId="5" fillId="0" borderId="0" xfId="1" applyFont="1"/>
    <xf numFmtId="0" fontId="7" fillId="3" borderId="1" xfId="3" applyFont="1" applyFill="1" applyBorder="1" applyAlignment="1">
      <alignment horizontal="center" shrinkToFit="1"/>
    </xf>
    <xf numFmtId="0" fontId="7" fillId="4" borderId="2" xfId="3" applyFont="1" applyFill="1" applyBorder="1" applyAlignment="1">
      <alignment horizontal="left" shrinkToFit="1"/>
    </xf>
    <xf numFmtId="0" fontId="7" fillId="4" borderId="3" xfId="3" applyFont="1" applyFill="1" applyBorder="1" applyAlignment="1">
      <alignment horizontal="left" shrinkToFit="1"/>
    </xf>
    <xf numFmtId="0" fontId="7" fillId="4" borderId="4" xfId="3" applyFont="1" applyFill="1" applyBorder="1" applyAlignment="1">
      <alignment horizontal="center" shrinkToFit="1"/>
    </xf>
    <xf numFmtId="0" fontId="7" fillId="3" borderId="5" xfId="3" applyFont="1" applyFill="1" applyBorder="1" applyAlignment="1">
      <alignment horizontal="center" shrinkToFit="1"/>
    </xf>
    <xf numFmtId="0" fontId="7" fillId="3" borderId="6" xfId="3" applyFont="1" applyFill="1" applyBorder="1" applyAlignment="1">
      <alignment horizontal="center" shrinkToFit="1"/>
    </xf>
    <xf numFmtId="0" fontId="7" fillId="3" borderId="6" xfId="3" quotePrefix="1" applyFont="1" applyFill="1" applyBorder="1" applyAlignment="1">
      <alignment horizontal="center" shrinkToFit="1"/>
    </xf>
    <xf numFmtId="0" fontId="7" fillId="3" borderId="7" xfId="3" quotePrefix="1" applyFont="1" applyFill="1" applyBorder="1" applyAlignment="1">
      <alignment horizontal="center" shrinkToFit="1"/>
    </xf>
    <xf numFmtId="177" fontId="5" fillId="0" borderId="8" xfId="2" applyNumberFormat="1" applyFont="1" applyBorder="1" applyAlignment="1">
      <alignment shrinkToFit="1"/>
    </xf>
    <xf numFmtId="177" fontId="5" fillId="0" borderId="9" xfId="2" applyNumberFormat="1" applyFont="1" applyBorder="1" applyAlignment="1">
      <alignment shrinkToFit="1"/>
    </xf>
    <xf numFmtId="177" fontId="5" fillId="0" borderId="9" xfId="1" applyNumberFormat="1" applyFont="1" applyFill="1" applyBorder="1" applyAlignment="1">
      <alignment shrinkToFit="1"/>
    </xf>
    <xf numFmtId="177" fontId="5" fillId="0" borderId="10" xfId="1" applyNumberFormat="1" applyFont="1" applyFill="1" applyBorder="1" applyAlignment="1">
      <alignment shrinkToFit="1"/>
    </xf>
    <xf numFmtId="177" fontId="5" fillId="0" borderId="11" xfId="2" applyNumberFormat="1" applyFont="1" applyBorder="1" applyAlignment="1">
      <alignment shrinkToFit="1"/>
    </xf>
    <xf numFmtId="177" fontId="5" fillId="0" borderId="12" xfId="2" applyNumberFormat="1" applyFont="1" applyBorder="1" applyAlignment="1">
      <alignment shrinkToFit="1"/>
    </xf>
    <xf numFmtId="177" fontId="5" fillId="0" borderId="12" xfId="1" applyNumberFormat="1" applyFont="1" applyFill="1" applyBorder="1" applyAlignment="1">
      <alignment shrinkToFit="1"/>
    </xf>
    <xf numFmtId="177" fontId="5" fillId="0" borderId="13" xfId="1" applyNumberFormat="1" applyFont="1" applyFill="1" applyBorder="1" applyAlignment="1">
      <alignment shrinkToFit="1"/>
    </xf>
    <xf numFmtId="177" fontId="5" fillId="0" borderId="14" xfId="2" applyNumberFormat="1" applyFont="1" applyBorder="1" applyAlignment="1">
      <alignment shrinkToFit="1"/>
    </xf>
    <xf numFmtId="177" fontId="5" fillId="0" borderId="15" xfId="2" applyNumberFormat="1" applyFont="1" applyBorder="1" applyAlignment="1">
      <alignment shrinkToFit="1"/>
    </xf>
    <xf numFmtId="177" fontId="5" fillId="0" borderId="16" xfId="2" applyNumberFormat="1" applyFont="1" applyBorder="1" applyAlignment="1">
      <alignment shrinkToFit="1"/>
    </xf>
    <xf numFmtId="177" fontId="5" fillId="0" borderId="12" xfId="1" applyNumberFormat="1" applyFont="1" applyBorder="1" applyAlignment="1">
      <alignment shrinkToFit="1"/>
    </xf>
    <xf numFmtId="177" fontId="5" fillId="0" borderId="13" xfId="1" applyNumberFormat="1" applyFont="1" applyBorder="1" applyAlignment="1">
      <alignment shrinkToFit="1"/>
    </xf>
    <xf numFmtId="0" fontId="8" fillId="0" borderId="0" xfId="0" applyFont="1" applyAlignment="1">
      <alignment horizontal="left"/>
    </xf>
    <xf numFmtId="9" fontId="0" fillId="0" borderId="0" xfId="0" applyNumberFormat="1" applyFont="1"/>
    <xf numFmtId="9" fontId="5" fillId="0" borderId="0" xfId="3" applyNumberFormat="1" applyFont="1" applyFill="1"/>
    <xf numFmtId="177" fontId="0" fillId="0" borderId="0" xfId="0" applyNumberFormat="1" applyFont="1"/>
    <xf numFmtId="0" fontId="10" fillId="0" borderId="0" xfId="0" applyFont="1" applyAlignment="1">
      <alignment horizontal="left"/>
    </xf>
  </cellXfs>
  <cellStyles count="4">
    <cellStyle name="桁区切り" xfId="1" builtinId="6"/>
    <cellStyle name="桁区切り_statistical_review_full_report_workbook_2006" xfId="2"/>
    <cellStyle name="標準" xfId="0" builtinId="0" customBuiltin="1"/>
    <cellStyle name="標準_statistical_review_full_report_workbook_2006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1708933829729418E-2"/>
          <c:y val="0.15371329879101941"/>
          <c:w val="0.69567296220839558"/>
          <c:h val="0.75302245250431921"/>
        </c:manualLayout>
      </c:layout>
      <c:barChart>
        <c:barDir val="col"/>
        <c:grouping val="stacked"/>
        <c:ser>
          <c:idx val="0"/>
          <c:order val="0"/>
          <c:tx>
            <c:strRef>
              <c:f>データ1!$C$6</c:f>
              <c:strCache>
                <c:ptCount val="1"/>
                <c:pt idx="0">
                  <c:v>北米</c:v>
                </c:pt>
              </c:strCache>
            </c:strRef>
          </c:tx>
          <c:cat>
            <c:numRef>
              <c:f>データ1!$D$5:$BB$5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データ1!$D$6:$BB$6</c:f>
              <c:numCache>
                <c:formatCode>#,##0;"▲ "#,##0</c:formatCode>
                <c:ptCount val="51"/>
                <c:pt idx="0">
                  <c:v>12.926663177452056</c:v>
                </c:pt>
                <c:pt idx="1">
                  <c:v>13.576951916739725</c:v>
                </c:pt>
                <c:pt idx="2">
                  <c:v>14.14371024682192</c:v>
                </c:pt>
                <c:pt idx="3">
                  <c:v>15.088181065661203</c:v>
                </c:pt>
                <c:pt idx="4">
                  <c:v>15.915702822027397</c:v>
                </c:pt>
                <c:pt idx="5">
                  <c:v>16.593034492575342</c:v>
                </c:pt>
                <c:pt idx="6">
                  <c:v>17.168676329575341</c:v>
                </c:pt>
                <c:pt idx="7">
                  <c:v>18.450378715387977</c:v>
                </c:pt>
                <c:pt idx="8">
                  <c:v>19.515021506726029</c:v>
                </c:pt>
                <c:pt idx="9">
                  <c:v>18.931854547945207</c:v>
                </c:pt>
                <c:pt idx="10">
                  <c:v>18.678913041383563</c:v>
                </c:pt>
                <c:pt idx="11">
                  <c:v>19.979661119699458</c:v>
                </c:pt>
                <c:pt idx="12">
                  <c:v>21.010189780698632</c:v>
                </c:pt>
                <c:pt idx="13">
                  <c:v>21.478997370328774</c:v>
                </c:pt>
                <c:pt idx="14">
                  <c:v>21.319947410273972</c:v>
                </c:pt>
                <c:pt idx="15">
                  <c:v>20.00807727315847</c:v>
                </c:pt>
                <c:pt idx="16">
                  <c:v>19.020211477986301</c:v>
                </c:pt>
                <c:pt idx="17">
                  <c:v>18.131055218246569</c:v>
                </c:pt>
                <c:pt idx="18">
                  <c:v>17.955168260904106</c:v>
                </c:pt>
                <c:pt idx="19">
                  <c:v>18.54465436624044</c:v>
                </c:pt>
                <c:pt idx="20">
                  <c:v>18.626840795356166</c:v>
                </c:pt>
                <c:pt idx="21">
                  <c:v>19.211042793575338</c:v>
                </c:pt>
                <c:pt idx="22">
                  <c:v>19.712969876534252</c:v>
                </c:pt>
                <c:pt idx="23">
                  <c:v>20.399826582617486</c:v>
                </c:pt>
                <c:pt idx="24">
                  <c:v>20.598595177643833</c:v>
                </c:pt>
                <c:pt idx="25">
                  <c:v>20.315938604315061</c:v>
                </c:pt>
                <c:pt idx="26">
                  <c:v>20.03298427312329</c:v>
                </c:pt>
                <c:pt idx="27">
                  <c:v>20.405017758923496</c:v>
                </c:pt>
                <c:pt idx="28">
                  <c:v>20.62072865719178</c:v>
                </c:pt>
                <c:pt idx="29">
                  <c:v>21.265929921041096</c:v>
                </c:pt>
                <c:pt idx="30">
                  <c:v>21.263182222840545</c:v>
                </c:pt>
                <c:pt idx="31">
                  <c:v>21.918961694672799</c:v>
                </c:pt>
                <c:pt idx="32">
                  <c:v>22.359665774258595</c:v>
                </c:pt>
                <c:pt idx="33">
                  <c:v>22.787921220872541</c:v>
                </c:pt>
                <c:pt idx="34">
                  <c:v>23.467078055414365</c:v>
                </c:pt>
                <c:pt idx="35">
                  <c:v>23.709265152581896</c:v>
                </c:pt>
                <c:pt idx="36">
                  <c:v>23.681215308219755</c:v>
                </c:pt>
                <c:pt idx="37">
                  <c:v>23.797207086690467</c:v>
                </c:pt>
                <c:pt idx="38">
                  <c:v>24.175298366044153</c:v>
                </c:pt>
                <c:pt idx="39">
                  <c:v>25.022832739831198</c:v>
                </c:pt>
                <c:pt idx="40">
                  <c:v>25.119284347643603</c:v>
                </c:pt>
                <c:pt idx="41">
                  <c:v>25.001813252659435</c:v>
                </c:pt>
                <c:pt idx="42">
                  <c:v>25.108896095829579</c:v>
                </c:pt>
                <c:pt idx="43">
                  <c:v>23.859645350263797</c:v>
                </c:pt>
                <c:pt idx="44">
                  <c:v>22.95687250398554</c:v>
                </c:pt>
                <c:pt idx="45">
                  <c:v>23.518119665220464</c:v>
                </c:pt>
                <c:pt idx="46">
                  <c:v>23.329683939517253</c:v>
                </c:pt>
                <c:pt idx="47">
                  <c:v>22.925677334746197</c:v>
                </c:pt>
                <c:pt idx="48">
                  <c:v>23.36479379705051</c:v>
                </c:pt>
                <c:pt idx="49">
                  <c:v>23.418028789829698</c:v>
                </c:pt>
                <c:pt idx="50">
                  <c:v>23.643620601227884</c:v>
                </c:pt>
              </c:numCache>
            </c:numRef>
          </c:val>
        </c:ser>
        <c:ser>
          <c:idx val="1"/>
          <c:order val="1"/>
          <c:tx>
            <c:strRef>
              <c:f>データ1!$C$7</c:f>
              <c:strCache>
                <c:ptCount val="1"/>
                <c:pt idx="0">
                  <c:v>中南米</c:v>
                </c:pt>
              </c:strCache>
            </c:strRef>
          </c:tx>
          <c:cat>
            <c:numRef>
              <c:f>データ1!$D$5:$BB$5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データ1!$D$7:$BB$7</c:f>
              <c:numCache>
                <c:formatCode>#,##0;"▲ "#,##0</c:formatCode>
                <c:ptCount val="51"/>
                <c:pt idx="0">
                  <c:v>1.6029248258760731</c:v>
                </c:pt>
                <c:pt idx="1">
                  <c:v>1.7003527482337195</c:v>
                </c:pt>
                <c:pt idx="2">
                  <c:v>1.7558592231584071</c:v>
                </c:pt>
                <c:pt idx="3">
                  <c:v>1.8758360835044243</c:v>
                </c:pt>
                <c:pt idx="4">
                  <c:v>1.9780247179395825</c:v>
                </c:pt>
                <c:pt idx="5">
                  <c:v>2.0659782445912422</c:v>
                </c:pt>
                <c:pt idx="6">
                  <c:v>2.3268927221061078</c:v>
                </c:pt>
                <c:pt idx="7">
                  <c:v>2.4985338686891723</c:v>
                </c:pt>
                <c:pt idx="8">
                  <c:v>2.7374522602024114</c:v>
                </c:pt>
                <c:pt idx="9">
                  <c:v>2.8198791318772045</c:v>
                </c:pt>
                <c:pt idx="10">
                  <c:v>2.8102401371899339</c:v>
                </c:pt>
                <c:pt idx="11">
                  <c:v>2.9469136020806146</c:v>
                </c:pt>
                <c:pt idx="12">
                  <c:v>3.0786304859372478</c:v>
                </c:pt>
                <c:pt idx="13">
                  <c:v>3.2419590826232567</c:v>
                </c:pt>
                <c:pt idx="14">
                  <c:v>3.4049763738903951</c:v>
                </c:pt>
                <c:pt idx="15">
                  <c:v>3.5165600701142656</c:v>
                </c:pt>
                <c:pt idx="16">
                  <c:v>3.4941640835408889</c:v>
                </c:pt>
                <c:pt idx="17">
                  <c:v>3.4253812907829642</c:v>
                </c:pt>
                <c:pt idx="18">
                  <c:v>3.3483585745735862</c:v>
                </c:pt>
                <c:pt idx="19">
                  <c:v>3.3542323162811258</c:v>
                </c:pt>
                <c:pt idx="20">
                  <c:v>3.3461723556211425</c:v>
                </c:pt>
                <c:pt idx="21">
                  <c:v>3.6051321306168611</c:v>
                </c:pt>
                <c:pt idx="22">
                  <c:v>3.7143242544506991</c:v>
                </c:pt>
                <c:pt idx="23">
                  <c:v>3.7587477993339133</c:v>
                </c:pt>
                <c:pt idx="24">
                  <c:v>3.8070020292601212</c:v>
                </c:pt>
                <c:pt idx="25">
                  <c:v>3.7720570605089594</c:v>
                </c:pt>
                <c:pt idx="26">
                  <c:v>3.8137786649507599</c:v>
                </c:pt>
                <c:pt idx="27">
                  <c:v>4.0256405176318486</c:v>
                </c:pt>
                <c:pt idx="28">
                  <c:v>4.1133871512295617</c:v>
                </c:pt>
                <c:pt idx="29">
                  <c:v>4.3525035327440742</c:v>
                </c:pt>
                <c:pt idx="30">
                  <c:v>4.5035774833090096</c:v>
                </c:pt>
                <c:pt idx="31">
                  <c:v>4.6049633452212113</c:v>
                </c:pt>
                <c:pt idx="32">
                  <c:v>4.8642880769940975</c:v>
                </c:pt>
                <c:pt idx="33">
                  <c:v>5.0485098386001432</c:v>
                </c:pt>
                <c:pt idx="34">
                  <c:v>5.1195268250992241</c:v>
                </c:pt>
                <c:pt idx="35">
                  <c:v>5.0210750936756749</c:v>
                </c:pt>
                <c:pt idx="36">
                  <c:v>5.0887699725600148</c:v>
                </c:pt>
                <c:pt idx="37">
                  <c:v>5.090420763153201</c:v>
                </c:pt>
                <c:pt idx="38">
                  <c:v>4.9847971198195156</c:v>
                </c:pt>
                <c:pt idx="39">
                  <c:v>5.170744404104874</c:v>
                </c:pt>
                <c:pt idx="40">
                  <c:v>5.3318812653734602</c:v>
                </c:pt>
                <c:pt idx="41">
                  <c:v>5.5040928578630828</c:v>
                </c:pt>
                <c:pt idx="42">
                  <c:v>5.7797523830320907</c:v>
                </c:pt>
                <c:pt idx="43">
                  <c:v>6.0566790452262511</c:v>
                </c:pt>
                <c:pt idx="44">
                  <c:v>6.0541041045858623</c:v>
                </c:pt>
                <c:pt idx="45">
                  <c:v>6.3836880408577903</c:v>
                </c:pt>
                <c:pt idx="46">
                  <c:v>6.6243506305887205</c:v>
                </c:pt>
                <c:pt idx="47">
                  <c:v>6.7817514158434333</c:v>
                </c:pt>
                <c:pt idx="48">
                  <c:v>7.0352347771779913</c:v>
                </c:pt>
                <c:pt idx="49">
                  <c:v>7.1898968123135729</c:v>
                </c:pt>
                <c:pt idx="50">
                  <c:v>7.0827624436066374</c:v>
                </c:pt>
              </c:numCache>
            </c:numRef>
          </c:val>
        </c:ser>
        <c:ser>
          <c:idx val="2"/>
          <c:order val="2"/>
          <c:tx>
            <c:strRef>
              <c:f>データ1!$C$8</c:f>
              <c:strCache>
                <c:ptCount val="1"/>
                <c:pt idx="0">
                  <c:v>欧州</c:v>
                </c:pt>
              </c:strCache>
            </c:strRef>
          </c:tx>
          <c:cat>
            <c:numRef>
              <c:f>データ1!$D$5:$BB$5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データ1!$D$8:$BB$8</c:f>
              <c:numCache>
                <c:formatCode>#,##0;"▲ "#,##0</c:formatCode>
                <c:ptCount val="51"/>
                <c:pt idx="0">
                  <c:v>7.7932039452054793</c:v>
                </c:pt>
                <c:pt idx="1">
                  <c:v>8.5604193698630144</c:v>
                </c:pt>
                <c:pt idx="2">
                  <c:v>9.2886673972602747</c:v>
                </c:pt>
                <c:pt idx="3">
                  <c:v>10.165010163934424</c:v>
                </c:pt>
                <c:pt idx="4">
                  <c:v>11.390470109589041</c:v>
                </c:pt>
                <c:pt idx="5">
                  <c:v>12.605296729726026</c:v>
                </c:pt>
                <c:pt idx="6">
                  <c:v>13.196907060054793</c:v>
                </c:pt>
                <c:pt idx="7">
                  <c:v>14.108184879726775</c:v>
                </c:pt>
                <c:pt idx="8">
                  <c:v>15.148577422712329</c:v>
                </c:pt>
                <c:pt idx="9">
                  <c:v>14.231145354465751</c:v>
                </c:pt>
                <c:pt idx="10">
                  <c:v>13.734711358739725</c:v>
                </c:pt>
                <c:pt idx="11">
                  <c:v>14.620820118907101</c:v>
                </c:pt>
                <c:pt idx="12">
                  <c:v>14.492333748849315</c:v>
                </c:pt>
                <c:pt idx="13">
                  <c:v>15.239538088438355</c:v>
                </c:pt>
                <c:pt idx="14">
                  <c:v>15.627910313506851</c:v>
                </c:pt>
                <c:pt idx="15">
                  <c:v>14.534929529644812</c:v>
                </c:pt>
                <c:pt idx="16">
                  <c:v>13.611995925917808</c:v>
                </c:pt>
                <c:pt idx="17">
                  <c:v>12.954597790602739</c:v>
                </c:pt>
                <c:pt idx="18">
                  <c:v>12.651654275068493</c:v>
                </c:pt>
                <c:pt idx="19">
                  <c:v>12.744081216010931</c:v>
                </c:pt>
                <c:pt idx="20">
                  <c:v>12.986353034919819</c:v>
                </c:pt>
                <c:pt idx="21">
                  <c:v>13.381066998836907</c:v>
                </c:pt>
                <c:pt idx="22">
                  <c:v>13.435194068125403</c:v>
                </c:pt>
                <c:pt idx="23">
                  <c:v>13.580753420764898</c:v>
                </c:pt>
                <c:pt idx="24">
                  <c:v>13.657586365912429</c:v>
                </c:pt>
                <c:pt idx="25">
                  <c:v>13.871432869614031</c:v>
                </c:pt>
                <c:pt idx="26">
                  <c:v>13.912935798020994</c:v>
                </c:pt>
                <c:pt idx="27">
                  <c:v>13.9810741526776</c:v>
                </c:pt>
                <c:pt idx="28">
                  <c:v>13.846205338547948</c:v>
                </c:pt>
                <c:pt idx="29">
                  <c:v>13.926241383589041</c:v>
                </c:pt>
                <c:pt idx="30">
                  <c:v>14.216705916092192</c:v>
                </c:pt>
                <c:pt idx="31">
                  <c:v>14.468899519022765</c:v>
                </c:pt>
                <c:pt idx="32">
                  <c:v>14.607925247558262</c:v>
                </c:pt>
                <c:pt idx="33">
                  <c:v>14.922677656210361</c:v>
                </c:pt>
                <c:pt idx="34">
                  <c:v>14.856927620631865</c:v>
                </c:pt>
                <c:pt idx="35">
                  <c:v>14.656351743245921</c:v>
                </c:pt>
                <c:pt idx="36">
                  <c:v>14.890010578325775</c:v>
                </c:pt>
                <c:pt idx="37">
                  <c:v>14.806767524766199</c:v>
                </c:pt>
                <c:pt idx="38">
                  <c:v>14.902155499463753</c:v>
                </c:pt>
                <c:pt idx="39">
                  <c:v>14.997294953149238</c:v>
                </c:pt>
                <c:pt idx="40">
                  <c:v>15.153844100945971</c:v>
                </c:pt>
                <c:pt idx="41">
                  <c:v>15.153418244570982</c:v>
                </c:pt>
                <c:pt idx="42">
                  <c:v>14.85997455804379</c:v>
                </c:pt>
                <c:pt idx="43">
                  <c:v>14.735058916117072</c:v>
                </c:pt>
                <c:pt idx="44">
                  <c:v>14.019675498131754</c:v>
                </c:pt>
                <c:pt idx="45">
                  <c:v>13.943919131796388</c:v>
                </c:pt>
                <c:pt idx="46">
                  <c:v>13.505622450539141</c:v>
                </c:pt>
                <c:pt idx="47">
                  <c:v>12.94846682902411</c:v>
                </c:pt>
                <c:pt idx="48">
                  <c:v>12.707360568205019</c:v>
                </c:pt>
                <c:pt idx="49">
                  <c:v>12.50844542590189</c:v>
                </c:pt>
                <c:pt idx="50">
                  <c:v>12.711893030559215</c:v>
                </c:pt>
              </c:numCache>
            </c:numRef>
          </c:val>
        </c:ser>
        <c:ser>
          <c:idx val="3"/>
          <c:order val="3"/>
          <c:tx>
            <c:strRef>
              <c:f>データ1!$C$9</c:f>
              <c:strCache>
                <c:ptCount val="1"/>
                <c:pt idx="0">
                  <c:v>ロシア</c:v>
                </c:pt>
              </c:strCache>
            </c:strRef>
          </c:tx>
          <c:cat>
            <c:numRef>
              <c:f>データ1!$D$5:$BB$5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データ1!$D$9:$BB$9</c:f>
              <c:numCache>
                <c:formatCode>#,##0;"▲ "#,##0</c:formatCode>
                <c:ptCount val="51"/>
                <c:pt idx="0">
                  <c:v>3.3139524159123264</c:v>
                </c:pt>
                <c:pt idx="1">
                  <c:v>3.5488187962520517</c:v>
                </c:pt>
                <c:pt idx="2">
                  <c:v>3.8661262211835634</c:v>
                </c:pt>
                <c:pt idx="3">
                  <c:v>4.1073103708524679</c:v>
                </c:pt>
                <c:pt idx="4">
                  <c:v>4.3762487561753387</c:v>
                </c:pt>
                <c:pt idx="5">
                  <c:v>4.8263626431123319</c:v>
                </c:pt>
                <c:pt idx="6">
                  <c:v>5.1265396669808228</c:v>
                </c:pt>
                <c:pt idx="7">
                  <c:v>5.547117957639351</c:v>
                </c:pt>
                <c:pt idx="8">
                  <c:v>5.9814497605808246</c:v>
                </c:pt>
                <c:pt idx="9">
                  <c:v>6.5879134993972635</c:v>
                </c:pt>
                <c:pt idx="10">
                  <c:v>6.9117861025972633</c:v>
                </c:pt>
                <c:pt idx="11">
                  <c:v>7.0551226622950862</c:v>
                </c:pt>
                <c:pt idx="12">
                  <c:v>7.3757176441643875</c:v>
                </c:pt>
                <c:pt idx="13">
                  <c:v>7.8223271062684994</c:v>
                </c:pt>
                <c:pt idx="14">
                  <c:v>7.9678730254684869</c:v>
                </c:pt>
                <c:pt idx="15">
                  <c:v>8.3381581140039049</c:v>
                </c:pt>
                <c:pt idx="16">
                  <c:v>8.442134210608577</c:v>
                </c:pt>
                <c:pt idx="17">
                  <c:v>8.3884271650119295</c:v>
                </c:pt>
                <c:pt idx="18">
                  <c:v>8.2734866550326291</c:v>
                </c:pt>
                <c:pt idx="19">
                  <c:v>8.2594559229941691</c:v>
                </c:pt>
                <c:pt idx="20">
                  <c:v>4.9436783835616405</c:v>
                </c:pt>
                <c:pt idx="21">
                  <c:v>5.0063106301369906</c:v>
                </c:pt>
                <c:pt idx="22">
                  <c:v>5.0507948767123283</c:v>
                </c:pt>
                <c:pt idx="23">
                  <c:v>5.0007016120218548</c:v>
                </c:pt>
                <c:pt idx="24">
                  <c:v>5.1114492876712285</c:v>
                </c:pt>
                <c:pt idx="25">
                  <c:v>5.0422818003065366</c:v>
                </c:pt>
                <c:pt idx="26">
                  <c:v>4.9170500105111916</c:v>
                </c:pt>
                <c:pt idx="27">
                  <c:v>4.6989163661202191</c:v>
                </c:pt>
                <c:pt idx="28">
                  <c:v>3.9283606849315067</c:v>
                </c:pt>
                <c:pt idx="29">
                  <c:v>3.4859818355490413</c:v>
                </c:pt>
                <c:pt idx="30">
                  <c:v>3.0580168878536993</c:v>
                </c:pt>
                <c:pt idx="31">
                  <c:v>2.6239764766404372</c:v>
                </c:pt>
                <c:pt idx="32">
                  <c:v>2.6301216628893149</c:v>
                </c:pt>
                <c:pt idx="33">
                  <c:v>2.4898136546048222</c:v>
                </c:pt>
                <c:pt idx="34">
                  <c:v>2.5677968245626848</c:v>
                </c:pt>
                <c:pt idx="35">
                  <c:v>2.5400128974296314</c:v>
                </c:pt>
                <c:pt idx="36">
                  <c:v>2.6276888506666101</c:v>
                </c:pt>
                <c:pt idx="37">
                  <c:v>2.5435475424657534</c:v>
                </c:pt>
                <c:pt idx="38">
                  <c:v>2.6525517866709589</c:v>
                </c:pt>
                <c:pt idx="39">
                  <c:v>2.6194362547288801</c:v>
                </c:pt>
                <c:pt idx="40">
                  <c:v>2.6473322352876703</c:v>
                </c:pt>
                <c:pt idx="41">
                  <c:v>2.7623696849848498</c:v>
                </c:pt>
                <c:pt idx="42">
                  <c:v>2.7801911501476164</c:v>
                </c:pt>
                <c:pt idx="43">
                  <c:v>2.8609467532134691</c:v>
                </c:pt>
                <c:pt idx="44">
                  <c:v>2.7746501694720274</c:v>
                </c:pt>
                <c:pt idx="45">
                  <c:v>2.8778207806852847</c:v>
                </c:pt>
                <c:pt idx="46">
                  <c:v>3.0737551728853965</c:v>
                </c:pt>
                <c:pt idx="47">
                  <c:v>3.119340666360126</c:v>
                </c:pt>
                <c:pt idx="48">
                  <c:v>3.1450843799445822</c:v>
                </c:pt>
                <c:pt idx="49">
                  <c:v>3.2551387268605088</c:v>
                </c:pt>
                <c:pt idx="50">
                  <c:v>3.1131502919187524</c:v>
                </c:pt>
              </c:numCache>
            </c:numRef>
          </c:val>
        </c:ser>
        <c:ser>
          <c:idx val="4"/>
          <c:order val="4"/>
          <c:tx>
            <c:strRef>
              <c:f>データ1!$C$10</c:f>
              <c:strCache>
                <c:ptCount val="1"/>
                <c:pt idx="0">
                  <c:v>その他旧ソ連諸国</c:v>
                </c:pt>
              </c:strCache>
            </c:strRef>
          </c:tx>
          <c:cat>
            <c:numRef>
              <c:f>データ1!$D$5:$BB$5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データ1!$D$10:$BB$10</c:f>
              <c:numCache>
                <c:formatCode>#,##0;"▲ "#,##0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2.9622246001443964</c:v>
                </c:pt>
                <c:pt idx="21">
                  <c:v>2.9948069192890143</c:v>
                </c:pt>
                <c:pt idx="22">
                  <c:v>3.0031064979079045</c:v>
                </c:pt>
                <c:pt idx="23">
                  <c:v>2.9359116861075827</c:v>
                </c:pt>
                <c:pt idx="24">
                  <c:v>2.8295379554773992</c:v>
                </c:pt>
                <c:pt idx="25">
                  <c:v>2.9314782926508651</c:v>
                </c:pt>
                <c:pt idx="26">
                  <c:v>2.7574957014230042</c:v>
                </c:pt>
                <c:pt idx="27">
                  <c:v>2.2580546994535524</c:v>
                </c:pt>
                <c:pt idx="28">
                  <c:v>1.5875928219178086</c:v>
                </c:pt>
                <c:pt idx="29">
                  <c:v>1.2815866301369865</c:v>
                </c:pt>
                <c:pt idx="30">
                  <c:v>1.1979824109589048</c:v>
                </c:pt>
                <c:pt idx="31">
                  <c:v>1.0453975409836063</c:v>
                </c:pt>
                <c:pt idx="32">
                  <c:v>1.0230440547945205</c:v>
                </c:pt>
                <c:pt idx="33">
                  <c:v>1.0090475890410957</c:v>
                </c:pt>
                <c:pt idx="34">
                  <c:v>0.93724545205479448</c:v>
                </c:pt>
                <c:pt idx="35">
                  <c:v>0.93293560109289597</c:v>
                </c:pt>
                <c:pt idx="36">
                  <c:v>0.92313723287671201</c:v>
                </c:pt>
                <c:pt idx="37">
                  <c:v>0.94448202739726006</c:v>
                </c:pt>
                <c:pt idx="38">
                  <c:v>1.0152667397260271</c:v>
                </c:pt>
                <c:pt idx="39">
                  <c:v>1.0328514763934422</c:v>
                </c:pt>
                <c:pt idx="40">
                  <c:v>0.99366685589041115</c:v>
                </c:pt>
                <c:pt idx="41">
                  <c:v>1.048802796383562</c:v>
                </c:pt>
                <c:pt idx="42">
                  <c:v>1.0589760806575341</c:v>
                </c:pt>
                <c:pt idx="43">
                  <c:v>1.0316058375956281</c:v>
                </c:pt>
                <c:pt idx="44">
                  <c:v>0.98593521529960393</c:v>
                </c:pt>
                <c:pt idx="45">
                  <c:v>0.94370926571232894</c:v>
                </c:pt>
                <c:pt idx="46">
                  <c:v>1.0615168021917811</c:v>
                </c:pt>
                <c:pt idx="47">
                  <c:v>1.1133259733974015</c:v>
                </c:pt>
                <c:pt idx="48">
                  <c:v>1.0536501638807407</c:v>
                </c:pt>
                <c:pt idx="49">
                  <c:v>1.0275672999800891</c:v>
                </c:pt>
                <c:pt idx="50">
                  <c:v>0.97774256547474214</c:v>
                </c:pt>
              </c:numCache>
            </c:numRef>
          </c:val>
        </c:ser>
        <c:ser>
          <c:idx val="5"/>
          <c:order val="5"/>
          <c:tx>
            <c:strRef>
              <c:f>データ1!$C$11</c:f>
              <c:strCache>
                <c:ptCount val="1"/>
                <c:pt idx="0">
                  <c:v>中東</c:v>
                </c:pt>
              </c:strCache>
            </c:strRef>
          </c:tx>
          <c:cat>
            <c:numRef>
              <c:f>データ1!$D$5:$BB$5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データ1!$D$11:$BB$11</c:f>
              <c:numCache>
                <c:formatCode>#,##0;"▲ "#,##0</c:formatCode>
                <c:ptCount val="51"/>
                <c:pt idx="0">
                  <c:v>0.88139990395196477</c:v>
                </c:pt>
                <c:pt idx="1">
                  <c:v>0.90659305677448987</c:v>
                </c:pt>
                <c:pt idx="2">
                  <c:v>0.93622085926891041</c:v>
                </c:pt>
                <c:pt idx="3">
                  <c:v>0.96522216933609517</c:v>
                </c:pt>
                <c:pt idx="4">
                  <c:v>1.0002143769276857</c:v>
                </c:pt>
                <c:pt idx="5">
                  <c:v>1.0508149539933769</c:v>
                </c:pt>
                <c:pt idx="6">
                  <c:v>1.1060159398477065</c:v>
                </c:pt>
                <c:pt idx="7">
                  <c:v>1.1850472951050397</c:v>
                </c:pt>
                <c:pt idx="8">
                  <c:v>1.282790084118733</c:v>
                </c:pt>
                <c:pt idx="9">
                  <c:v>1.3688525408057866</c:v>
                </c:pt>
                <c:pt idx="10">
                  <c:v>1.3274881757024721</c:v>
                </c:pt>
                <c:pt idx="11">
                  <c:v>1.5090929695831803</c:v>
                </c:pt>
                <c:pt idx="12">
                  <c:v>1.7126877102967228</c:v>
                </c:pt>
                <c:pt idx="13">
                  <c:v>1.8641536598307584</c:v>
                </c:pt>
                <c:pt idx="14">
                  <c:v>2.1153869945182957</c:v>
                </c:pt>
                <c:pt idx="15">
                  <c:v>1.9941245803986285</c:v>
                </c:pt>
                <c:pt idx="16">
                  <c:v>2.1753176644747203</c:v>
                </c:pt>
                <c:pt idx="17">
                  <c:v>2.3829995226813705</c:v>
                </c:pt>
                <c:pt idx="18">
                  <c:v>2.6347472888046806</c:v>
                </c:pt>
                <c:pt idx="19">
                  <c:v>2.8652354201262979</c:v>
                </c:pt>
                <c:pt idx="20">
                  <c:v>3.0441811265449767</c:v>
                </c:pt>
                <c:pt idx="21">
                  <c:v>3.0483310681110725</c:v>
                </c:pt>
                <c:pt idx="22">
                  <c:v>3.2141992354551059</c:v>
                </c:pt>
                <c:pt idx="23">
                  <c:v>3.3578767329383266</c:v>
                </c:pt>
                <c:pt idx="24">
                  <c:v>3.4915336921942615</c:v>
                </c:pt>
                <c:pt idx="25">
                  <c:v>3.5989303241192845</c:v>
                </c:pt>
                <c:pt idx="26">
                  <c:v>3.7839612607681734</c:v>
                </c:pt>
                <c:pt idx="27">
                  <c:v>3.9349225719108936</c:v>
                </c:pt>
                <c:pt idx="28">
                  <c:v>4.1058317734322616</c:v>
                </c:pt>
                <c:pt idx="29">
                  <c:v>4.5130074292612345</c:v>
                </c:pt>
                <c:pt idx="30">
                  <c:v>4.5246598160216589</c:v>
                </c:pt>
                <c:pt idx="31">
                  <c:v>4.5773698676295203</c:v>
                </c:pt>
                <c:pt idx="32">
                  <c:v>4.6990246822319071</c:v>
                </c:pt>
                <c:pt idx="33">
                  <c:v>4.8866655508258949</c:v>
                </c:pt>
                <c:pt idx="34">
                  <c:v>5.0113123271432141</c:v>
                </c:pt>
                <c:pt idx="35">
                  <c:v>5.1730744241500579</c:v>
                </c:pt>
                <c:pt idx="36">
                  <c:v>5.412343740112596</c:v>
                </c:pt>
                <c:pt idx="37">
                  <c:v>5.5599440274604062</c:v>
                </c:pt>
                <c:pt idx="38">
                  <c:v>5.7837936254789568</c:v>
                </c:pt>
                <c:pt idx="39">
                  <c:v>6.1197007510819397</c:v>
                </c:pt>
                <c:pt idx="40">
                  <c:v>6.575552006259902</c:v>
                </c:pt>
                <c:pt idx="41">
                  <c:v>6.7105228554365652</c:v>
                </c:pt>
                <c:pt idx="42">
                  <c:v>6.9346010830059397</c:v>
                </c:pt>
                <c:pt idx="43">
                  <c:v>7.4395607436812128</c:v>
                </c:pt>
                <c:pt idx="44">
                  <c:v>7.8551180030191512</c:v>
                </c:pt>
                <c:pt idx="45">
                  <c:v>8.2008870628982251</c:v>
                </c:pt>
                <c:pt idx="46">
                  <c:v>8.4551733428875995</c:v>
                </c:pt>
                <c:pt idx="47">
                  <c:v>8.7702242910407104</c:v>
                </c:pt>
                <c:pt idx="48">
                  <c:v>9.0111011705343405</c:v>
                </c:pt>
                <c:pt idx="49">
                  <c:v>9.353114098799951</c:v>
                </c:pt>
                <c:pt idx="50">
                  <c:v>9.5697717971089986</c:v>
                </c:pt>
              </c:numCache>
            </c:numRef>
          </c:val>
        </c:ser>
        <c:ser>
          <c:idx val="6"/>
          <c:order val="6"/>
          <c:tx>
            <c:strRef>
              <c:f>データ1!$C$12</c:f>
              <c:strCache>
                <c:ptCount val="1"/>
                <c:pt idx="0">
                  <c:v>アフリカ</c:v>
                </c:pt>
              </c:strCache>
            </c:strRef>
          </c:tx>
          <c:cat>
            <c:numRef>
              <c:f>データ1!$D$5:$BB$5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データ1!$D$12:$BB$12</c:f>
              <c:numCache>
                <c:formatCode>#,##0;"▲ "#,##0</c:formatCode>
                <c:ptCount val="51"/>
                <c:pt idx="0">
                  <c:v>0.55191952456028703</c:v>
                </c:pt>
                <c:pt idx="1">
                  <c:v>0.60232817801822092</c:v>
                </c:pt>
                <c:pt idx="2">
                  <c:v>0.60054249255382819</c:v>
                </c:pt>
                <c:pt idx="3">
                  <c:v>0.62990848359241458</c:v>
                </c:pt>
                <c:pt idx="4">
                  <c:v>0.639006779835948</c:v>
                </c:pt>
                <c:pt idx="5">
                  <c:v>0.70333647742567063</c:v>
                </c:pt>
                <c:pt idx="6">
                  <c:v>0.78994270146685941</c:v>
                </c:pt>
                <c:pt idx="7">
                  <c:v>0.85765940344836133</c:v>
                </c:pt>
                <c:pt idx="8">
                  <c:v>0.92198658080399198</c:v>
                </c:pt>
                <c:pt idx="9">
                  <c:v>0.95425031917006897</c:v>
                </c:pt>
                <c:pt idx="10">
                  <c:v>1.0027793683513757</c:v>
                </c:pt>
                <c:pt idx="11">
                  <c:v>1.1228563158333265</c:v>
                </c:pt>
                <c:pt idx="12">
                  <c:v>1.1901914442582218</c:v>
                </c:pt>
                <c:pt idx="13">
                  <c:v>1.2517487912433838</c:v>
                </c:pt>
                <c:pt idx="14">
                  <c:v>1.3258964563721858</c:v>
                </c:pt>
                <c:pt idx="15">
                  <c:v>1.4134981671353879</c:v>
                </c:pt>
                <c:pt idx="16">
                  <c:v>1.5028373476497325</c:v>
                </c:pt>
                <c:pt idx="17">
                  <c:v>1.5927529497852986</c:v>
                </c:pt>
                <c:pt idx="18">
                  <c:v>1.6457759845687419</c:v>
                </c:pt>
                <c:pt idx="19">
                  <c:v>1.6818822744195863</c:v>
                </c:pt>
                <c:pt idx="20">
                  <c:v>1.7277674824188352</c:v>
                </c:pt>
                <c:pt idx="21">
                  <c:v>1.704160279627738</c:v>
                </c:pt>
                <c:pt idx="22">
                  <c:v>1.7739246833154962</c:v>
                </c:pt>
                <c:pt idx="23">
                  <c:v>1.8668371272178219</c:v>
                </c:pt>
                <c:pt idx="24">
                  <c:v>1.9402646054518444</c:v>
                </c:pt>
                <c:pt idx="25">
                  <c:v>1.9931866141449468</c:v>
                </c:pt>
                <c:pt idx="26">
                  <c:v>1.99680240130423</c:v>
                </c:pt>
                <c:pt idx="27">
                  <c:v>2.0431542959675166</c:v>
                </c:pt>
                <c:pt idx="28">
                  <c:v>2.0744032004814281</c:v>
                </c:pt>
                <c:pt idx="29">
                  <c:v>2.1322040032496692</c:v>
                </c:pt>
                <c:pt idx="30">
                  <c:v>2.2074359305105289</c:v>
                </c:pt>
                <c:pt idx="31">
                  <c:v>2.2536206894288067</c:v>
                </c:pt>
                <c:pt idx="32">
                  <c:v>2.3286892032943811</c:v>
                </c:pt>
                <c:pt idx="33">
                  <c:v>2.3899732000339533</c:v>
                </c:pt>
                <c:pt idx="34">
                  <c:v>2.4753333695393502</c:v>
                </c:pt>
                <c:pt idx="35">
                  <c:v>2.4891882891843395</c:v>
                </c:pt>
                <c:pt idx="36">
                  <c:v>2.531965257065242</c:v>
                </c:pt>
                <c:pt idx="37">
                  <c:v>2.5774716521439145</c:v>
                </c:pt>
                <c:pt idx="38">
                  <c:v>2.6571180942166954</c:v>
                </c:pt>
                <c:pt idx="39">
                  <c:v>2.7717786212691413</c:v>
                </c:pt>
                <c:pt idx="40">
                  <c:v>2.9169415661812987</c:v>
                </c:pt>
                <c:pt idx="41">
                  <c:v>2.9281301467200045</c:v>
                </c:pt>
                <c:pt idx="42">
                  <c:v>3.0628279243970513</c:v>
                </c:pt>
                <c:pt idx="43">
                  <c:v>3.2361087423691015</c:v>
                </c:pt>
                <c:pt idx="44">
                  <c:v>3.3148031844233818</c:v>
                </c:pt>
                <c:pt idx="45">
                  <c:v>3.4855007769567665</c:v>
                </c:pt>
                <c:pt idx="46">
                  <c:v>3.4128870034376022</c:v>
                </c:pt>
                <c:pt idx="47">
                  <c:v>3.5786558412265901</c:v>
                </c:pt>
                <c:pt idx="48">
                  <c:v>3.6777208907104053</c:v>
                </c:pt>
                <c:pt idx="49">
                  <c:v>3.763141374387081</c:v>
                </c:pt>
                <c:pt idx="50">
                  <c:v>3.8880153364132273</c:v>
                </c:pt>
              </c:numCache>
            </c:numRef>
          </c:val>
        </c:ser>
        <c:ser>
          <c:idx val="7"/>
          <c:order val="7"/>
          <c:tx>
            <c:strRef>
              <c:f>データ1!$C$13</c:f>
              <c:strCache>
                <c:ptCount val="1"/>
                <c:pt idx="0">
                  <c:v>中国</c:v>
                </c:pt>
              </c:strCache>
            </c:strRef>
          </c:tx>
          <c:cat>
            <c:numRef>
              <c:f>データ1!$D$5:$BB$5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データ1!$D$13:$BB$13</c:f>
              <c:numCache>
                <c:formatCode>#,##0;"▲ "#,##0</c:formatCode>
                <c:ptCount val="51"/>
                <c:pt idx="0">
                  <c:v>0.21549350684931506</c:v>
                </c:pt>
                <c:pt idx="1">
                  <c:v>0.27666547945205477</c:v>
                </c:pt>
                <c:pt idx="2">
                  <c:v>0.27329413698630139</c:v>
                </c:pt>
                <c:pt idx="3">
                  <c:v>0.29800571038251372</c:v>
                </c:pt>
                <c:pt idx="4">
                  <c:v>0.40056093150684935</c:v>
                </c:pt>
                <c:pt idx="5">
                  <c:v>0.55422446575342477</c:v>
                </c:pt>
                <c:pt idx="6">
                  <c:v>0.75326528767123291</c:v>
                </c:pt>
                <c:pt idx="7">
                  <c:v>0.86458803278688512</c:v>
                </c:pt>
                <c:pt idx="8">
                  <c:v>1.0583232328767123</c:v>
                </c:pt>
                <c:pt idx="9">
                  <c:v>1.2167103561643837</c:v>
                </c:pt>
                <c:pt idx="10">
                  <c:v>1.3419964657534247</c:v>
                </c:pt>
                <c:pt idx="11">
                  <c:v>1.5341262021857922</c:v>
                </c:pt>
                <c:pt idx="12">
                  <c:v>1.6248955890410961</c:v>
                </c:pt>
                <c:pt idx="13">
                  <c:v>1.8190612328767124</c:v>
                </c:pt>
                <c:pt idx="14">
                  <c:v>1.8271003835616444</c:v>
                </c:pt>
                <c:pt idx="15">
                  <c:v>1.7068353370380132</c:v>
                </c:pt>
                <c:pt idx="16">
                  <c:v>1.6253579116763035</c:v>
                </c:pt>
                <c:pt idx="17">
                  <c:v>1.6136112014634876</c:v>
                </c:pt>
                <c:pt idx="18">
                  <c:v>1.6543262115332535</c:v>
                </c:pt>
                <c:pt idx="19">
                  <c:v>1.7128878354494388</c:v>
                </c:pt>
                <c:pt idx="20">
                  <c:v>1.8074444120079833</c:v>
                </c:pt>
                <c:pt idx="21">
                  <c:v>1.9249545016215106</c:v>
                </c:pt>
                <c:pt idx="22">
                  <c:v>2.0482839558768204</c:v>
                </c:pt>
                <c:pt idx="23">
                  <c:v>2.2029245717594788</c:v>
                </c:pt>
                <c:pt idx="24">
                  <c:v>2.3150688682844578</c:v>
                </c:pt>
                <c:pt idx="25">
                  <c:v>2.2968889110359259</c:v>
                </c:pt>
                <c:pt idx="26">
                  <c:v>2.4905689372523865</c:v>
                </c:pt>
                <c:pt idx="27">
                  <c:v>2.7048812894035335</c:v>
                </c:pt>
                <c:pt idx="28">
                  <c:v>3.0134708463783442</c:v>
                </c:pt>
                <c:pt idx="29">
                  <c:v>3.0688205428342163</c:v>
                </c:pt>
                <c:pt idx="30">
                  <c:v>3.3422322795830688</c:v>
                </c:pt>
                <c:pt idx="31">
                  <c:v>3.6598938759415134</c:v>
                </c:pt>
                <c:pt idx="32">
                  <c:v>4.007378677707977</c:v>
                </c:pt>
                <c:pt idx="33">
                  <c:v>4.1390104272576238</c:v>
                </c:pt>
                <c:pt idx="34">
                  <c:v>4.3869819388009947</c:v>
                </c:pt>
                <c:pt idx="35">
                  <c:v>4.6969236831543437</c:v>
                </c:pt>
                <c:pt idx="36">
                  <c:v>4.8097135444466304</c:v>
                </c:pt>
                <c:pt idx="37">
                  <c:v>5.2053175788403347</c:v>
                </c:pt>
                <c:pt idx="38">
                  <c:v>5.7950680717657681</c:v>
                </c:pt>
                <c:pt idx="39">
                  <c:v>6.7549110386702429</c:v>
                </c:pt>
                <c:pt idx="40">
                  <c:v>6.8995469038551338</c:v>
                </c:pt>
                <c:pt idx="41">
                  <c:v>7.4315967615777137</c:v>
                </c:pt>
                <c:pt idx="42">
                  <c:v>7.8083231354798306</c:v>
                </c:pt>
                <c:pt idx="43">
                  <c:v>7.9413411222047809</c:v>
                </c:pt>
                <c:pt idx="44">
                  <c:v>8.2785966392811705</c:v>
                </c:pt>
                <c:pt idx="45">
                  <c:v>9.4364959073060763</c:v>
                </c:pt>
                <c:pt idx="46">
                  <c:v>9.7909111191602367</c:v>
                </c:pt>
                <c:pt idx="47">
                  <c:v>10.229470266912408</c:v>
                </c:pt>
                <c:pt idx="48">
                  <c:v>10.731761280550922</c:v>
                </c:pt>
                <c:pt idx="49">
                  <c:v>11.20138890891343</c:v>
                </c:pt>
                <c:pt idx="50">
                  <c:v>11.967825314945085</c:v>
                </c:pt>
              </c:numCache>
            </c:numRef>
          </c:val>
        </c:ser>
        <c:ser>
          <c:idx val="8"/>
          <c:order val="8"/>
          <c:tx>
            <c:strRef>
              <c:f>データ1!$C$14</c:f>
              <c:strCache>
                <c:ptCount val="1"/>
                <c:pt idx="0">
                  <c:v>アジア（除、中国）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numRef>
              <c:f>データ1!$D$5:$BB$5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データ1!$D$14:$BB$14</c:f>
              <c:numCache>
                <c:formatCode>#,##0;"▲ "#,##0</c:formatCode>
                <c:ptCount val="51"/>
                <c:pt idx="0">
                  <c:v>3.0143923363106016</c:v>
                </c:pt>
                <c:pt idx="1">
                  <c:v>3.4434208867919733</c:v>
                </c:pt>
                <c:pt idx="2">
                  <c:v>4.0558666442945102</c:v>
                </c:pt>
                <c:pt idx="3">
                  <c:v>4.6350975915413803</c:v>
                </c:pt>
                <c:pt idx="4">
                  <c:v>5.3473027880831312</c:v>
                </c:pt>
                <c:pt idx="5">
                  <c:v>6.1065445159290208</c:v>
                </c:pt>
                <c:pt idx="6">
                  <c:v>6.6547938034342629</c:v>
                </c:pt>
                <c:pt idx="7">
                  <c:v>7.0884298817706837</c:v>
                </c:pt>
                <c:pt idx="8">
                  <c:v>8.0136764614343097</c:v>
                </c:pt>
                <c:pt idx="9">
                  <c:v>7.7917510403779344</c:v>
                </c:pt>
                <c:pt idx="10">
                  <c:v>7.6349440508100912</c:v>
                </c:pt>
                <c:pt idx="11">
                  <c:v>7.9965083883834183</c:v>
                </c:pt>
                <c:pt idx="12">
                  <c:v>8.3850195286436549</c:v>
                </c:pt>
                <c:pt idx="13">
                  <c:v>8.9962265236641556</c:v>
                </c:pt>
                <c:pt idx="14">
                  <c:v>9.2878421460398766</c:v>
                </c:pt>
                <c:pt idx="15">
                  <c:v>8.7794291736202297</c:v>
                </c:pt>
                <c:pt idx="16">
                  <c:v>8.608518995672819</c:v>
                </c:pt>
                <c:pt idx="17">
                  <c:v>8.370270135063242</c:v>
                </c:pt>
                <c:pt idx="18">
                  <c:v>8.4771776850878915</c:v>
                </c:pt>
                <c:pt idx="19">
                  <c:v>8.7685223365436062</c:v>
                </c:pt>
                <c:pt idx="20">
                  <c:v>8.7231346328894332</c:v>
                </c:pt>
                <c:pt idx="21">
                  <c:v>9.0382291907664118</c:v>
                </c:pt>
                <c:pt idx="22">
                  <c:v>9.2487306911089018</c:v>
                </c:pt>
                <c:pt idx="23">
                  <c:v>10.028677715136668</c:v>
                </c:pt>
                <c:pt idx="24">
                  <c:v>10.722506652248374</c:v>
                </c:pt>
                <c:pt idx="25">
                  <c:v>11.556953537626145</c:v>
                </c:pt>
                <c:pt idx="26">
                  <c:v>11.961498052167883</c:v>
                </c:pt>
                <c:pt idx="27">
                  <c:v>12.695334282725016</c:v>
                </c:pt>
                <c:pt idx="28">
                  <c:v>13.133723445777241</c:v>
                </c:pt>
                <c:pt idx="29">
                  <c:v>14.028169366070339</c:v>
                </c:pt>
                <c:pt idx="30">
                  <c:v>14.847128304513523</c:v>
                </c:pt>
                <c:pt idx="31">
                  <c:v>15.398496938400127</c:v>
                </c:pt>
                <c:pt idx="32">
                  <c:v>16.070694272639251</c:v>
                </c:pt>
                <c:pt idx="33">
                  <c:v>15.538072008564734</c:v>
                </c:pt>
                <c:pt idx="34">
                  <c:v>16.197624492747021</c:v>
                </c:pt>
                <c:pt idx="35">
                  <c:v>16.464178909818898</c:v>
                </c:pt>
                <c:pt idx="36">
                  <c:v>16.576187156037594</c:v>
                </c:pt>
                <c:pt idx="37">
                  <c:v>16.88102593501511</c:v>
                </c:pt>
                <c:pt idx="38">
                  <c:v>17.230062133944362</c:v>
                </c:pt>
                <c:pt idx="39">
                  <c:v>17.480884323912143</c:v>
                </c:pt>
                <c:pt idx="40">
                  <c:v>17.669293139261733</c:v>
                </c:pt>
                <c:pt idx="41">
                  <c:v>17.725808407579514</c:v>
                </c:pt>
                <c:pt idx="42">
                  <c:v>18.226680567869611</c:v>
                </c:pt>
                <c:pt idx="43">
                  <c:v>17.958598220348271</c:v>
                </c:pt>
                <c:pt idx="44">
                  <c:v>17.965107404737267</c:v>
                </c:pt>
                <c:pt idx="45">
                  <c:v>18.517359489633431</c:v>
                </c:pt>
                <c:pt idx="46">
                  <c:v>19.102365255555728</c:v>
                </c:pt>
                <c:pt idx="47">
                  <c:v>19.771890987223312</c:v>
                </c:pt>
                <c:pt idx="48">
                  <c:v>19.856663337417913</c:v>
                </c:pt>
                <c:pt idx="49">
                  <c:v>19.917768093590499</c:v>
                </c:pt>
                <c:pt idx="50">
                  <c:v>20.476370303905039</c:v>
                </c:pt>
              </c:numCache>
            </c:numRef>
          </c:val>
        </c:ser>
        <c:gapWidth val="30"/>
        <c:overlap val="100"/>
        <c:axId val="58019840"/>
        <c:axId val="58021376"/>
      </c:barChart>
      <c:catAx>
        <c:axId val="5801984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58021376"/>
        <c:crosses val="autoZero"/>
        <c:auto val="1"/>
        <c:lblAlgn val="ctr"/>
        <c:lblOffset val="100"/>
        <c:tickLblSkip val="1"/>
        <c:tickMarkSkip val="1"/>
      </c:catAx>
      <c:valAx>
        <c:axId val="58021376"/>
        <c:scaling>
          <c:orientation val="minMax"/>
        </c:scaling>
        <c:axPos val="l"/>
        <c:numFmt formatCode="#,##0;&quot;▲ &quot;#,##0" sourceLinked="1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5801984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0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printSettings>
    <c:headerFooter alignWithMargins="0"/>
    <c:pageMargins b="1" l="0.75000000000000089" r="0.75000000000000089" t="1" header="0.51200000000000001" footer="0.51200000000000001"/>
    <c:pageSetup paperSize="9" orientation="landscape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123824</xdr:rowOff>
    </xdr:from>
    <xdr:to>
      <xdr:col>9</xdr:col>
      <xdr:colOff>247650</xdr:colOff>
      <xdr:row>22</xdr:row>
      <xdr:rowOff>133349</xdr:rowOff>
    </xdr:to>
    <xdr:graphicFrame macro="">
      <xdr:nvGraphicFramePr>
        <xdr:cNvPr id="911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0.00402</cdr:x>
      <cdr:y>0.04238</cdr:y>
    </cdr:from>
    <cdr:to>
      <cdr:x>0.19361</cdr:x>
      <cdr:y>0.11057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09" y="124324"/>
          <a:ext cx="971545" cy="20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  <cdr:relSizeAnchor xmlns:cdr="http://schemas.openxmlformats.org/drawingml/2006/chartDrawing">
    <cdr:from>
      <cdr:x>0.78285</cdr:x>
      <cdr:y>0.92486</cdr:y>
    </cdr:from>
    <cdr:to>
      <cdr:x>0.83883</cdr:x>
      <cdr:y>0.9911</cdr:y>
    </cdr:to>
    <cdr:sp macro="" textlink="">
      <cdr:nvSpPr>
        <cdr:cNvPr id="11571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4265204" y="2968747"/>
          <a:ext cx="304996" cy="21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5126;&#30053;SU\Documents%20and%20Settings\noguchi\&#12487;&#12473;&#12463;&#12488;&#12483;&#12503;\statistical_review_full_report_workbook_20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Sheet1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pipeline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Consumption - tonnes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A25"/>
  <sheetViews>
    <sheetView showGridLines="0" tabSelected="1" workbookViewId="0">
      <selection activeCell="H28" sqref="H28"/>
    </sheetView>
  </sheetViews>
  <sheetFormatPr defaultRowHeight="12"/>
  <sheetData>
    <row r="1" spans="1:1">
      <c r="A1" s="62" t="s">
        <v>31</v>
      </c>
    </row>
    <row r="24" spans="1:1">
      <c r="A24" t="s">
        <v>1</v>
      </c>
    </row>
    <row r="25" spans="1:1">
      <c r="A25" t="s">
        <v>32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BD22"/>
  <sheetViews>
    <sheetView showGridLine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8" sqref="C18"/>
    </sheetView>
  </sheetViews>
  <sheetFormatPr defaultColWidth="10.7109375" defaultRowHeight="12"/>
  <cols>
    <col min="1" max="2" width="0.85546875" style="30" customWidth="1"/>
    <col min="3" max="3" width="23.42578125" style="30" customWidth="1"/>
    <col min="4" max="54" width="8.7109375" style="30" customWidth="1"/>
    <col min="55" max="55" width="0.85546875" style="30" customWidth="1"/>
    <col min="56" max="56" width="8.7109375" style="30" customWidth="1"/>
    <col min="57" max="16384" width="10.7109375" style="30"/>
  </cols>
  <sheetData>
    <row r="1" spans="3:56" ht="4.5" customHeight="1"/>
    <row r="2" spans="3:56" ht="4.5" customHeight="1">
      <c r="AR2" s="31"/>
    </row>
    <row r="3" spans="3:56">
      <c r="C3" s="58" t="s">
        <v>0</v>
      </c>
      <c r="AR3" s="31"/>
      <c r="BB3" s="30" t="s">
        <v>2</v>
      </c>
    </row>
    <row r="4" spans="3:56" ht="2.25" customHeight="1"/>
    <row r="5" spans="3:56">
      <c r="C5" s="37"/>
      <c r="D5" s="41">
        <v>1965</v>
      </c>
      <c r="E5" s="42"/>
      <c r="F5" s="42"/>
      <c r="G5" s="42"/>
      <c r="H5" s="42"/>
      <c r="I5" s="42">
        <v>1970</v>
      </c>
      <c r="J5" s="42"/>
      <c r="K5" s="42"/>
      <c r="L5" s="42"/>
      <c r="M5" s="42"/>
      <c r="N5" s="42">
        <v>1975</v>
      </c>
      <c r="O5" s="42"/>
      <c r="P5" s="42"/>
      <c r="Q5" s="42"/>
      <c r="R5" s="42"/>
      <c r="S5" s="42">
        <v>1980</v>
      </c>
      <c r="T5" s="42"/>
      <c r="U5" s="42"/>
      <c r="V5" s="42"/>
      <c r="W5" s="42"/>
      <c r="X5" s="42">
        <v>1985</v>
      </c>
      <c r="Y5" s="42"/>
      <c r="Z5" s="42"/>
      <c r="AA5" s="42"/>
      <c r="AB5" s="42"/>
      <c r="AC5" s="42">
        <v>1990</v>
      </c>
      <c r="AD5" s="42"/>
      <c r="AE5" s="42"/>
      <c r="AF5" s="42"/>
      <c r="AG5" s="42"/>
      <c r="AH5" s="42">
        <v>1995</v>
      </c>
      <c r="AI5" s="42"/>
      <c r="AJ5" s="42"/>
      <c r="AK5" s="42"/>
      <c r="AL5" s="42"/>
      <c r="AM5" s="43">
        <v>2000</v>
      </c>
      <c r="AN5" s="43"/>
      <c r="AO5" s="43"/>
      <c r="AP5" s="43"/>
      <c r="AQ5" s="43"/>
      <c r="AR5" s="43">
        <v>2005</v>
      </c>
      <c r="AS5" s="43"/>
      <c r="AT5" s="43"/>
      <c r="AU5" s="43"/>
      <c r="AV5" s="43"/>
      <c r="AW5" s="43">
        <v>2010</v>
      </c>
      <c r="AX5" s="43"/>
      <c r="AY5" s="43"/>
      <c r="AZ5" s="43"/>
      <c r="BA5" s="43"/>
      <c r="BB5" s="44">
        <v>2015</v>
      </c>
    </row>
    <row r="6" spans="3:56" s="32" customFormat="1">
      <c r="C6" s="38" t="s">
        <v>11</v>
      </c>
      <c r="D6" s="45">
        <f>データ2!E7/1000</f>
        <v>12.926663177452056</v>
      </c>
      <c r="E6" s="46">
        <f>データ2!F7/1000</f>
        <v>13.576951916739725</v>
      </c>
      <c r="F6" s="46">
        <f>データ2!G7/1000</f>
        <v>14.14371024682192</v>
      </c>
      <c r="G6" s="46">
        <f>データ2!H7/1000</f>
        <v>15.088181065661203</v>
      </c>
      <c r="H6" s="46">
        <f>データ2!I7/1000</f>
        <v>15.915702822027397</v>
      </c>
      <c r="I6" s="46">
        <f>データ2!J7/1000</f>
        <v>16.593034492575342</v>
      </c>
      <c r="J6" s="46">
        <f>データ2!K7/1000</f>
        <v>17.168676329575341</v>
      </c>
      <c r="K6" s="46">
        <f>データ2!L7/1000</f>
        <v>18.450378715387977</v>
      </c>
      <c r="L6" s="46">
        <f>データ2!M7/1000</f>
        <v>19.515021506726029</v>
      </c>
      <c r="M6" s="46">
        <f>データ2!N7/1000</f>
        <v>18.931854547945207</v>
      </c>
      <c r="N6" s="46">
        <f>データ2!O7/1000</f>
        <v>18.678913041383563</v>
      </c>
      <c r="O6" s="46">
        <f>データ2!P7/1000</f>
        <v>19.979661119699458</v>
      </c>
      <c r="P6" s="46">
        <f>データ2!Q7/1000</f>
        <v>21.010189780698632</v>
      </c>
      <c r="Q6" s="46">
        <f>データ2!R7/1000</f>
        <v>21.478997370328774</v>
      </c>
      <c r="R6" s="46">
        <f>データ2!S7/1000</f>
        <v>21.319947410273972</v>
      </c>
      <c r="S6" s="46">
        <f>データ2!T7/1000</f>
        <v>20.00807727315847</v>
      </c>
      <c r="T6" s="46">
        <f>データ2!U7/1000</f>
        <v>19.020211477986301</v>
      </c>
      <c r="U6" s="46">
        <f>データ2!V7/1000</f>
        <v>18.131055218246569</v>
      </c>
      <c r="V6" s="46">
        <f>データ2!W7/1000</f>
        <v>17.955168260904106</v>
      </c>
      <c r="W6" s="46">
        <f>データ2!X7/1000</f>
        <v>18.54465436624044</v>
      </c>
      <c r="X6" s="46">
        <f>データ2!Y7/1000</f>
        <v>18.626840795356166</v>
      </c>
      <c r="Y6" s="46">
        <f>データ2!Z7/1000</f>
        <v>19.211042793575338</v>
      </c>
      <c r="Z6" s="46">
        <f>データ2!AA7/1000</f>
        <v>19.712969876534252</v>
      </c>
      <c r="AA6" s="46">
        <f>データ2!AB7/1000</f>
        <v>20.399826582617486</v>
      </c>
      <c r="AB6" s="46">
        <f>データ2!AC7/1000</f>
        <v>20.598595177643833</v>
      </c>
      <c r="AC6" s="46">
        <f>データ2!AD7/1000</f>
        <v>20.315938604315061</v>
      </c>
      <c r="AD6" s="46">
        <f>データ2!AE7/1000</f>
        <v>20.03298427312329</v>
      </c>
      <c r="AE6" s="46">
        <f>データ2!AF7/1000</f>
        <v>20.405017758923496</v>
      </c>
      <c r="AF6" s="46">
        <f>データ2!AG7/1000</f>
        <v>20.62072865719178</v>
      </c>
      <c r="AG6" s="46">
        <f>データ2!AH7/1000</f>
        <v>21.265929921041096</v>
      </c>
      <c r="AH6" s="46">
        <f>データ2!AI7/1000</f>
        <v>21.263182222840545</v>
      </c>
      <c r="AI6" s="46">
        <f>データ2!AJ7/1000</f>
        <v>21.918961694672799</v>
      </c>
      <c r="AJ6" s="46">
        <f>データ2!AK7/1000</f>
        <v>22.359665774258595</v>
      </c>
      <c r="AK6" s="46">
        <f>データ2!AL7/1000</f>
        <v>22.787921220872541</v>
      </c>
      <c r="AL6" s="46">
        <f>データ2!AM7/1000</f>
        <v>23.467078055414365</v>
      </c>
      <c r="AM6" s="46">
        <f>データ2!AN7/1000</f>
        <v>23.709265152581896</v>
      </c>
      <c r="AN6" s="46">
        <f>データ2!AO7/1000</f>
        <v>23.681215308219755</v>
      </c>
      <c r="AO6" s="46">
        <f>データ2!AP7/1000</f>
        <v>23.797207086690467</v>
      </c>
      <c r="AP6" s="46">
        <f>データ2!AQ7/1000</f>
        <v>24.175298366044153</v>
      </c>
      <c r="AQ6" s="46">
        <f>データ2!AR7/1000</f>
        <v>25.022832739831198</v>
      </c>
      <c r="AR6" s="46">
        <f>データ2!AS7/1000</f>
        <v>25.119284347643603</v>
      </c>
      <c r="AS6" s="46">
        <f>データ2!AT7/1000</f>
        <v>25.001813252659435</v>
      </c>
      <c r="AT6" s="46">
        <f>データ2!AU7/1000</f>
        <v>25.108896095829579</v>
      </c>
      <c r="AU6" s="46">
        <f>データ2!AV7/1000</f>
        <v>23.859645350263797</v>
      </c>
      <c r="AV6" s="46">
        <f>データ2!AW7/1000</f>
        <v>22.95687250398554</v>
      </c>
      <c r="AW6" s="46">
        <f>データ2!AX7/1000</f>
        <v>23.518119665220464</v>
      </c>
      <c r="AX6" s="46">
        <f>データ2!AY7/1000</f>
        <v>23.329683939517253</v>
      </c>
      <c r="AY6" s="46">
        <f>データ2!AZ7/1000</f>
        <v>22.925677334746197</v>
      </c>
      <c r="AZ6" s="46">
        <f>データ2!BA7/1000</f>
        <v>23.36479379705051</v>
      </c>
      <c r="BA6" s="47">
        <f>データ2!BB7/1000</f>
        <v>23.418028789829698</v>
      </c>
      <c r="BB6" s="48">
        <f>データ2!BC7/1000</f>
        <v>23.643620601227884</v>
      </c>
      <c r="BD6" s="60">
        <f>BB6/BB$15</f>
        <v>0.24885912716220374</v>
      </c>
    </row>
    <row r="7" spans="3:56" s="32" customFormat="1">
      <c r="C7" s="39" t="s">
        <v>3</v>
      </c>
      <c r="D7" s="49">
        <f>データ2!E8/1000</f>
        <v>1.6029248258760731</v>
      </c>
      <c r="E7" s="50">
        <f>データ2!F8/1000</f>
        <v>1.7003527482337195</v>
      </c>
      <c r="F7" s="50">
        <f>データ2!G8/1000</f>
        <v>1.7558592231584071</v>
      </c>
      <c r="G7" s="50">
        <f>データ2!H8/1000</f>
        <v>1.8758360835044243</v>
      </c>
      <c r="H7" s="50">
        <f>データ2!I8/1000</f>
        <v>1.9780247179395825</v>
      </c>
      <c r="I7" s="50">
        <f>データ2!J8/1000</f>
        <v>2.0659782445912422</v>
      </c>
      <c r="J7" s="50">
        <f>データ2!K8/1000</f>
        <v>2.3268927221061078</v>
      </c>
      <c r="K7" s="50">
        <f>データ2!L8/1000</f>
        <v>2.4985338686891723</v>
      </c>
      <c r="L7" s="50">
        <f>データ2!M8/1000</f>
        <v>2.7374522602024114</v>
      </c>
      <c r="M7" s="50">
        <f>データ2!N8/1000</f>
        <v>2.8198791318772045</v>
      </c>
      <c r="N7" s="50">
        <f>データ2!O8/1000</f>
        <v>2.8102401371899339</v>
      </c>
      <c r="O7" s="50">
        <f>データ2!P8/1000</f>
        <v>2.9469136020806146</v>
      </c>
      <c r="P7" s="50">
        <f>データ2!Q8/1000</f>
        <v>3.0786304859372478</v>
      </c>
      <c r="Q7" s="50">
        <f>データ2!R8/1000</f>
        <v>3.2419590826232567</v>
      </c>
      <c r="R7" s="50">
        <f>データ2!S8/1000</f>
        <v>3.4049763738903951</v>
      </c>
      <c r="S7" s="50">
        <f>データ2!T8/1000</f>
        <v>3.5165600701142656</v>
      </c>
      <c r="T7" s="50">
        <f>データ2!U8/1000</f>
        <v>3.4941640835408889</v>
      </c>
      <c r="U7" s="50">
        <f>データ2!V8/1000</f>
        <v>3.4253812907829642</v>
      </c>
      <c r="V7" s="50">
        <f>データ2!W8/1000</f>
        <v>3.3483585745735862</v>
      </c>
      <c r="W7" s="50">
        <f>データ2!X8/1000</f>
        <v>3.3542323162811258</v>
      </c>
      <c r="X7" s="50">
        <f>データ2!Y8/1000</f>
        <v>3.3461723556211425</v>
      </c>
      <c r="Y7" s="50">
        <f>データ2!Z8/1000</f>
        <v>3.6051321306168611</v>
      </c>
      <c r="Z7" s="50">
        <f>データ2!AA8/1000</f>
        <v>3.7143242544506991</v>
      </c>
      <c r="AA7" s="50">
        <f>データ2!AB8/1000</f>
        <v>3.7587477993339133</v>
      </c>
      <c r="AB7" s="50">
        <f>データ2!AC8/1000</f>
        <v>3.8070020292601212</v>
      </c>
      <c r="AC7" s="50">
        <f>データ2!AD8/1000</f>
        <v>3.7720570605089594</v>
      </c>
      <c r="AD7" s="50">
        <f>データ2!AE8/1000</f>
        <v>3.8137786649507599</v>
      </c>
      <c r="AE7" s="50">
        <f>データ2!AF8/1000</f>
        <v>4.0256405176318486</v>
      </c>
      <c r="AF7" s="50">
        <f>データ2!AG8/1000</f>
        <v>4.1133871512295617</v>
      </c>
      <c r="AG7" s="50">
        <f>データ2!AH8/1000</f>
        <v>4.3525035327440742</v>
      </c>
      <c r="AH7" s="50">
        <f>データ2!AI8/1000</f>
        <v>4.5035774833090096</v>
      </c>
      <c r="AI7" s="50">
        <f>データ2!AJ8/1000</f>
        <v>4.6049633452212113</v>
      </c>
      <c r="AJ7" s="50">
        <f>データ2!AK8/1000</f>
        <v>4.8642880769940975</v>
      </c>
      <c r="AK7" s="50">
        <f>データ2!AL8/1000</f>
        <v>5.0485098386001432</v>
      </c>
      <c r="AL7" s="50">
        <f>データ2!AM8/1000</f>
        <v>5.1195268250992241</v>
      </c>
      <c r="AM7" s="50">
        <f>データ2!AN8/1000</f>
        <v>5.0210750936756749</v>
      </c>
      <c r="AN7" s="50">
        <f>データ2!AO8/1000</f>
        <v>5.0887699725600148</v>
      </c>
      <c r="AO7" s="50">
        <f>データ2!AP8/1000</f>
        <v>5.090420763153201</v>
      </c>
      <c r="AP7" s="50">
        <f>データ2!AQ8/1000</f>
        <v>4.9847971198195156</v>
      </c>
      <c r="AQ7" s="50">
        <f>データ2!AR8/1000</f>
        <v>5.170744404104874</v>
      </c>
      <c r="AR7" s="50">
        <f>データ2!AS8/1000</f>
        <v>5.3318812653734602</v>
      </c>
      <c r="AS7" s="50">
        <f>データ2!AT8/1000</f>
        <v>5.5040928578630828</v>
      </c>
      <c r="AT7" s="50">
        <f>データ2!AU8/1000</f>
        <v>5.7797523830320907</v>
      </c>
      <c r="AU7" s="50">
        <f>データ2!AV8/1000</f>
        <v>6.0566790452262511</v>
      </c>
      <c r="AV7" s="50">
        <f>データ2!AW8/1000</f>
        <v>6.0541041045858623</v>
      </c>
      <c r="AW7" s="50">
        <f>データ2!AX8/1000</f>
        <v>6.3836880408577903</v>
      </c>
      <c r="AX7" s="50">
        <f>データ2!AY8/1000</f>
        <v>6.6243506305887205</v>
      </c>
      <c r="AY7" s="50">
        <f>データ2!AZ8/1000</f>
        <v>6.7817514158434333</v>
      </c>
      <c r="AZ7" s="50">
        <f>データ2!BA8/1000</f>
        <v>7.0352347771779913</v>
      </c>
      <c r="BA7" s="51">
        <f>データ2!BB8/1000</f>
        <v>7.1898968123135729</v>
      </c>
      <c r="BB7" s="52">
        <f>データ2!BC8/1000</f>
        <v>7.0827624436066374</v>
      </c>
      <c r="BD7" s="60">
        <f t="shared" ref="BD7:BD15" si="0">BB7/BB$15</f>
        <v>7.4549076443971005E-2</v>
      </c>
    </row>
    <row r="8" spans="3:56" s="33" customFormat="1">
      <c r="C8" s="39" t="s">
        <v>4</v>
      </c>
      <c r="D8" s="49">
        <f>データ2!E9/1000</f>
        <v>7.7932039452054793</v>
      </c>
      <c r="E8" s="50">
        <f>データ2!F9/1000</f>
        <v>8.5604193698630144</v>
      </c>
      <c r="F8" s="50">
        <f>データ2!G9/1000</f>
        <v>9.2886673972602747</v>
      </c>
      <c r="G8" s="50">
        <f>データ2!H9/1000</f>
        <v>10.165010163934424</v>
      </c>
      <c r="H8" s="50">
        <f>データ2!I9/1000</f>
        <v>11.390470109589041</v>
      </c>
      <c r="I8" s="50">
        <f>データ2!J9/1000</f>
        <v>12.605296729726026</v>
      </c>
      <c r="J8" s="50">
        <f>データ2!K9/1000</f>
        <v>13.196907060054793</v>
      </c>
      <c r="K8" s="50">
        <f>データ2!L9/1000</f>
        <v>14.108184879726775</v>
      </c>
      <c r="L8" s="50">
        <f>データ2!M9/1000</f>
        <v>15.148577422712329</v>
      </c>
      <c r="M8" s="50">
        <f>データ2!N9/1000</f>
        <v>14.231145354465751</v>
      </c>
      <c r="N8" s="50">
        <f>データ2!O9/1000</f>
        <v>13.734711358739725</v>
      </c>
      <c r="O8" s="50">
        <f>データ2!P9/1000</f>
        <v>14.620820118907101</v>
      </c>
      <c r="P8" s="50">
        <f>データ2!Q9/1000</f>
        <v>14.492333748849315</v>
      </c>
      <c r="Q8" s="50">
        <f>データ2!R9/1000</f>
        <v>15.239538088438355</v>
      </c>
      <c r="R8" s="50">
        <f>データ2!S9/1000</f>
        <v>15.627910313506851</v>
      </c>
      <c r="S8" s="50">
        <f>データ2!T9/1000</f>
        <v>14.534929529644812</v>
      </c>
      <c r="T8" s="50">
        <f>データ2!U9/1000</f>
        <v>13.611995925917808</v>
      </c>
      <c r="U8" s="50">
        <f>データ2!V9/1000</f>
        <v>12.954597790602739</v>
      </c>
      <c r="V8" s="50">
        <f>データ2!W9/1000</f>
        <v>12.651654275068493</v>
      </c>
      <c r="W8" s="50">
        <f>データ2!X9/1000</f>
        <v>12.744081216010931</v>
      </c>
      <c r="X8" s="50">
        <f>データ2!Y9/1000</f>
        <v>12.986353034919819</v>
      </c>
      <c r="Y8" s="50">
        <f>データ2!Z9/1000</f>
        <v>13.381066998836907</v>
      </c>
      <c r="Z8" s="50">
        <f>データ2!AA9/1000</f>
        <v>13.435194068125403</v>
      </c>
      <c r="AA8" s="50">
        <f>データ2!AB9/1000</f>
        <v>13.580753420764898</v>
      </c>
      <c r="AB8" s="50">
        <f>データ2!AC9/1000</f>
        <v>13.657586365912429</v>
      </c>
      <c r="AC8" s="50">
        <f>データ2!AD9/1000</f>
        <v>13.871432869614031</v>
      </c>
      <c r="AD8" s="50">
        <f>データ2!AE9/1000</f>
        <v>13.912935798020994</v>
      </c>
      <c r="AE8" s="50">
        <f>データ2!AF9/1000</f>
        <v>13.9810741526776</v>
      </c>
      <c r="AF8" s="50">
        <f>データ2!AG9/1000</f>
        <v>13.846205338547948</v>
      </c>
      <c r="AG8" s="50">
        <f>データ2!AH9/1000</f>
        <v>13.926241383589041</v>
      </c>
      <c r="AH8" s="50">
        <f>データ2!AI9/1000</f>
        <v>14.216705916092192</v>
      </c>
      <c r="AI8" s="50">
        <f>データ2!AJ9/1000</f>
        <v>14.468899519022765</v>
      </c>
      <c r="AJ8" s="50">
        <f>データ2!AK9/1000</f>
        <v>14.607925247558262</v>
      </c>
      <c r="AK8" s="50">
        <f>データ2!AL9/1000</f>
        <v>14.922677656210361</v>
      </c>
      <c r="AL8" s="50">
        <f>データ2!AM9/1000</f>
        <v>14.856927620631865</v>
      </c>
      <c r="AM8" s="50">
        <f>データ2!AN9/1000</f>
        <v>14.656351743245921</v>
      </c>
      <c r="AN8" s="50">
        <f>データ2!AO9/1000</f>
        <v>14.890010578325775</v>
      </c>
      <c r="AO8" s="50">
        <f>データ2!AP9/1000</f>
        <v>14.806767524766199</v>
      </c>
      <c r="AP8" s="50">
        <f>データ2!AQ9/1000</f>
        <v>14.902155499463753</v>
      </c>
      <c r="AQ8" s="50">
        <f>データ2!AR9/1000</f>
        <v>14.997294953149238</v>
      </c>
      <c r="AR8" s="50">
        <f>データ2!AS9/1000</f>
        <v>15.153844100945971</v>
      </c>
      <c r="AS8" s="50">
        <f>データ2!AT9/1000</f>
        <v>15.153418244570982</v>
      </c>
      <c r="AT8" s="50">
        <f>データ2!AU9/1000</f>
        <v>14.85997455804379</v>
      </c>
      <c r="AU8" s="50">
        <f>データ2!AV9/1000</f>
        <v>14.735058916117072</v>
      </c>
      <c r="AV8" s="50">
        <f>データ2!AW9/1000</f>
        <v>14.019675498131754</v>
      </c>
      <c r="AW8" s="50">
        <f>データ2!AX9/1000</f>
        <v>13.943919131796388</v>
      </c>
      <c r="AX8" s="50">
        <f>データ2!AY9/1000</f>
        <v>13.505622450539141</v>
      </c>
      <c r="AY8" s="50">
        <f>データ2!AZ9/1000</f>
        <v>12.94846682902411</v>
      </c>
      <c r="AZ8" s="50">
        <f>データ2!BA9/1000</f>
        <v>12.707360568205019</v>
      </c>
      <c r="BA8" s="51">
        <f>データ2!BB9/1000</f>
        <v>12.50844542590189</v>
      </c>
      <c r="BB8" s="52">
        <f>データ2!BC9/1000</f>
        <v>12.711893030559215</v>
      </c>
      <c r="BD8" s="60">
        <f t="shared" si="0"/>
        <v>0.1337980615371564</v>
      </c>
    </row>
    <row r="9" spans="3:56" s="33" customFormat="1">
      <c r="C9" s="39" t="s">
        <v>5</v>
      </c>
      <c r="D9" s="49">
        <f>データ2!E10/1000</f>
        <v>3.3139524159123264</v>
      </c>
      <c r="E9" s="50">
        <f>データ2!F10/1000</f>
        <v>3.5488187962520517</v>
      </c>
      <c r="F9" s="50">
        <f>データ2!G10/1000</f>
        <v>3.8661262211835634</v>
      </c>
      <c r="G9" s="50">
        <f>データ2!H10/1000</f>
        <v>4.1073103708524679</v>
      </c>
      <c r="H9" s="50">
        <f>データ2!I10/1000</f>
        <v>4.3762487561753387</v>
      </c>
      <c r="I9" s="50">
        <f>データ2!J10/1000</f>
        <v>4.8263626431123319</v>
      </c>
      <c r="J9" s="50">
        <f>データ2!K10/1000</f>
        <v>5.1265396669808228</v>
      </c>
      <c r="K9" s="50">
        <f>データ2!L10/1000</f>
        <v>5.547117957639351</v>
      </c>
      <c r="L9" s="50">
        <f>データ2!M10/1000</f>
        <v>5.9814497605808246</v>
      </c>
      <c r="M9" s="50">
        <f>データ2!N10/1000</f>
        <v>6.5879134993972635</v>
      </c>
      <c r="N9" s="50">
        <f>データ2!O10/1000</f>
        <v>6.9117861025972633</v>
      </c>
      <c r="O9" s="50">
        <f>データ2!P10/1000</f>
        <v>7.0551226622950862</v>
      </c>
      <c r="P9" s="50">
        <f>データ2!Q10/1000</f>
        <v>7.3757176441643875</v>
      </c>
      <c r="Q9" s="50">
        <f>データ2!R10/1000</f>
        <v>7.8223271062684994</v>
      </c>
      <c r="R9" s="50">
        <f>データ2!S10/1000</f>
        <v>7.9678730254684869</v>
      </c>
      <c r="S9" s="50">
        <f>データ2!T10/1000</f>
        <v>8.3381581140039049</v>
      </c>
      <c r="T9" s="50">
        <f>データ2!U10/1000</f>
        <v>8.442134210608577</v>
      </c>
      <c r="U9" s="50">
        <f>データ2!V10/1000</f>
        <v>8.3884271650119295</v>
      </c>
      <c r="V9" s="50">
        <f>データ2!W10/1000</f>
        <v>8.2734866550326291</v>
      </c>
      <c r="W9" s="50">
        <f>データ2!X10/1000</f>
        <v>8.2594559229941691</v>
      </c>
      <c r="X9" s="50">
        <f>データ2!Y10/1000</f>
        <v>4.9436783835616405</v>
      </c>
      <c r="Y9" s="50">
        <f>データ2!Z10/1000</f>
        <v>5.0063106301369906</v>
      </c>
      <c r="Z9" s="50">
        <f>データ2!AA10/1000</f>
        <v>5.0507948767123283</v>
      </c>
      <c r="AA9" s="50">
        <f>データ2!AB10/1000</f>
        <v>5.0007016120218548</v>
      </c>
      <c r="AB9" s="50">
        <f>データ2!AC10/1000</f>
        <v>5.1114492876712285</v>
      </c>
      <c r="AC9" s="50">
        <f>データ2!AD10/1000</f>
        <v>5.0422818003065366</v>
      </c>
      <c r="AD9" s="50">
        <f>データ2!AE10/1000</f>
        <v>4.9170500105111916</v>
      </c>
      <c r="AE9" s="50">
        <f>データ2!AF10/1000</f>
        <v>4.6989163661202191</v>
      </c>
      <c r="AF9" s="50">
        <f>データ2!AG10/1000</f>
        <v>3.9283606849315067</v>
      </c>
      <c r="AG9" s="50">
        <f>データ2!AH10/1000</f>
        <v>3.4859818355490413</v>
      </c>
      <c r="AH9" s="50">
        <f>データ2!AI10/1000</f>
        <v>3.0580168878536993</v>
      </c>
      <c r="AI9" s="50">
        <f>データ2!AJ10/1000</f>
        <v>2.6239764766404372</v>
      </c>
      <c r="AJ9" s="50">
        <f>データ2!AK10/1000</f>
        <v>2.6301216628893149</v>
      </c>
      <c r="AK9" s="50">
        <f>データ2!AL10/1000</f>
        <v>2.4898136546048222</v>
      </c>
      <c r="AL9" s="50">
        <f>データ2!AM10/1000</f>
        <v>2.5677968245626848</v>
      </c>
      <c r="AM9" s="50">
        <f>データ2!AN10/1000</f>
        <v>2.5400128974296314</v>
      </c>
      <c r="AN9" s="50">
        <f>データ2!AO10/1000</f>
        <v>2.6276888506666101</v>
      </c>
      <c r="AO9" s="50">
        <f>データ2!AP10/1000</f>
        <v>2.5435475424657534</v>
      </c>
      <c r="AP9" s="50">
        <f>データ2!AQ10/1000</f>
        <v>2.6525517866709589</v>
      </c>
      <c r="AQ9" s="50">
        <f>データ2!AR10/1000</f>
        <v>2.6194362547288801</v>
      </c>
      <c r="AR9" s="50">
        <f>データ2!AS10/1000</f>
        <v>2.6473322352876703</v>
      </c>
      <c r="AS9" s="50">
        <f>データ2!AT10/1000</f>
        <v>2.7623696849848498</v>
      </c>
      <c r="AT9" s="50">
        <f>データ2!AU10/1000</f>
        <v>2.7801911501476164</v>
      </c>
      <c r="AU9" s="50">
        <f>データ2!AV10/1000</f>
        <v>2.8609467532134691</v>
      </c>
      <c r="AV9" s="50">
        <f>データ2!AW10/1000</f>
        <v>2.7746501694720274</v>
      </c>
      <c r="AW9" s="50">
        <f>データ2!AX10/1000</f>
        <v>2.8778207806852847</v>
      </c>
      <c r="AX9" s="50">
        <f>データ2!AY10/1000</f>
        <v>3.0737551728853965</v>
      </c>
      <c r="AY9" s="50">
        <f>データ2!AZ10/1000</f>
        <v>3.119340666360126</v>
      </c>
      <c r="AZ9" s="50">
        <f>データ2!BA10/1000</f>
        <v>3.1450843799445822</v>
      </c>
      <c r="BA9" s="56">
        <f>データ2!BB10/1000</f>
        <v>3.2551387268605088</v>
      </c>
      <c r="BB9" s="57">
        <f>データ2!BC10/1000</f>
        <v>3.1131502919187524</v>
      </c>
      <c r="BD9" s="60">
        <f t="shared" si="0"/>
        <v>3.276722619764192E-2</v>
      </c>
    </row>
    <row r="10" spans="3:56" s="33" customFormat="1">
      <c r="C10" s="39" t="s">
        <v>28</v>
      </c>
      <c r="D10" s="49">
        <f>データ2!E11/1000</f>
        <v>0</v>
      </c>
      <c r="E10" s="50">
        <f>データ2!F11/1000</f>
        <v>0</v>
      </c>
      <c r="F10" s="50">
        <f>データ2!G11/1000</f>
        <v>0</v>
      </c>
      <c r="G10" s="50">
        <f>データ2!H11/1000</f>
        <v>0</v>
      </c>
      <c r="H10" s="50">
        <f>データ2!I11/1000</f>
        <v>0</v>
      </c>
      <c r="I10" s="50">
        <f>データ2!J11/1000</f>
        <v>0</v>
      </c>
      <c r="J10" s="50">
        <f>データ2!K11/1000</f>
        <v>0</v>
      </c>
      <c r="K10" s="50">
        <f>データ2!L11/1000</f>
        <v>0</v>
      </c>
      <c r="L10" s="50">
        <f>データ2!M11/1000</f>
        <v>0</v>
      </c>
      <c r="M10" s="50">
        <f>データ2!N11/1000</f>
        <v>0</v>
      </c>
      <c r="N10" s="50">
        <f>データ2!O11/1000</f>
        <v>0</v>
      </c>
      <c r="O10" s="50">
        <f>データ2!P11/1000</f>
        <v>0</v>
      </c>
      <c r="P10" s="50">
        <f>データ2!Q11/1000</f>
        <v>0</v>
      </c>
      <c r="Q10" s="50">
        <f>データ2!R11/1000</f>
        <v>0</v>
      </c>
      <c r="R10" s="50">
        <f>データ2!S11/1000</f>
        <v>0</v>
      </c>
      <c r="S10" s="50">
        <f>データ2!T11/1000</f>
        <v>0</v>
      </c>
      <c r="T10" s="50">
        <f>データ2!U11/1000</f>
        <v>0</v>
      </c>
      <c r="U10" s="50">
        <f>データ2!V11/1000</f>
        <v>0</v>
      </c>
      <c r="V10" s="50">
        <f>データ2!W11/1000</f>
        <v>0</v>
      </c>
      <c r="W10" s="50">
        <f>データ2!X11/1000</f>
        <v>0</v>
      </c>
      <c r="X10" s="50">
        <f>データ2!Y11/1000</f>
        <v>2.9622246001443964</v>
      </c>
      <c r="Y10" s="50">
        <f>データ2!Z11/1000</f>
        <v>2.9948069192890143</v>
      </c>
      <c r="Z10" s="50">
        <f>データ2!AA11/1000</f>
        <v>3.0031064979079045</v>
      </c>
      <c r="AA10" s="50">
        <f>データ2!AB11/1000</f>
        <v>2.9359116861075827</v>
      </c>
      <c r="AB10" s="50">
        <f>データ2!AC11/1000</f>
        <v>2.8295379554773992</v>
      </c>
      <c r="AC10" s="50">
        <f>データ2!AD11/1000</f>
        <v>2.9314782926508651</v>
      </c>
      <c r="AD10" s="50">
        <f>データ2!AE11/1000</f>
        <v>2.7574957014230042</v>
      </c>
      <c r="AE10" s="50">
        <f>データ2!AF11/1000</f>
        <v>2.2580546994535524</v>
      </c>
      <c r="AF10" s="50">
        <f>データ2!AG11/1000</f>
        <v>1.5875928219178086</v>
      </c>
      <c r="AG10" s="50">
        <f>データ2!AH11/1000</f>
        <v>1.2815866301369865</v>
      </c>
      <c r="AH10" s="50">
        <f>データ2!AI11/1000</f>
        <v>1.1979824109589048</v>
      </c>
      <c r="AI10" s="50">
        <f>データ2!AJ11/1000</f>
        <v>1.0453975409836063</v>
      </c>
      <c r="AJ10" s="50">
        <f>データ2!AK11/1000</f>
        <v>1.0230440547945205</v>
      </c>
      <c r="AK10" s="50">
        <f>データ2!AL11/1000</f>
        <v>1.0090475890410957</v>
      </c>
      <c r="AL10" s="50">
        <f>データ2!AM11/1000</f>
        <v>0.93724545205479448</v>
      </c>
      <c r="AM10" s="50">
        <f>データ2!AN11/1000</f>
        <v>0.93293560109289597</v>
      </c>
      <c r="AN10" s="50">
        <f>データ2!AO11/1000</f>
        <v>0.92313723287671201</v>
      </c>
      <c r="AO10" s="50">
        <f>データ2!AP11/1000</f>
        <v>0.94448202739726006</v>
      </c>
      <c r="AP10" s="50">
        <f>データ2!AQ11/1000</f>
        <v>1.0152667397260271</v>
      </c>
      <c r="AQ10" s="50">
        <f>データ2!AR11/1000</f>
        <v>1.0328514763934422</v>
      </c>
      <c r="AR10" s="50">
        <f>データ2!AS11/1000</f>
        <v>0.99366685589041115</v>
      </c>
      <c r="AS10" s="50">
        <f>データ2!AT11/1000</f>
        <v>1.048802796383562</v>
      </c>
      <c r="AT10" s="50">
        <f>データ2!AU11/1000</f>
        <v>1.0589760806575341</v>
      </c>
      <c r="AU10" s="50">
        <f>データ2!AV11/1000</f>
        <v>1.0316058375956281</v>
      </c>
      <c r="AV10" s="50">
        <f>データ2!AW11/1000</f>
        <v>0.98593521529960393</v>
      </c>
      <c r="AW10" s="50">
        <f>データ2!AX11/1000</f>
        <v>0.94370926571232894</v>
      </c>
      <c r="AX10" s="50">
        <f>データ2!AY11/1000</f>
        <v>1.0615168021917811</v>
      </c>
      <c r="AY10" s="50">
        <f>データ2!AZ11/1000</f>
        <v>1.1133259733974015</v>
      </c>
      <c r="AZ10" s="50">
        <f>データ2!BA11/1000</f>
        <v>1.0536501638807407</v>
      </c>
      <c r="BA10" s="56">
        <f>データ2!BB11/1000</f>
        <v>1.0275672999800891</v>
      </c>
      <c r="BB10" s="57">
        <f>データ2!BC11/1000</f>
        <v>0.97774256547474214</v>
      </c>
      <c r="BD10" s="60">
        <f t="shared" si="0"/>
        <v>1.0291154875862872E-2</v>
      </c>
    </row>
    <row r="11" spans="3:56" s="32" customFormat="1">
      <c r="C11" s="39" t="s">
        <v>6</v>
      </c>
      <c r="D11" s="49">
        <f>データ2!E12/1000</f>
        <v>0.88139990395196477</v>
      </c>
      <c r="E11" s="50">
        <f>データ2!F12/1000</f>
        <v>0.90659305677448987</v>
      </c>
      <c r="F11" s="50">
        <f>データ2!G12/1000</f>
        <v>0.93622085926891041</v>
      </c>
      <c r="G11" s="50">
        <f>データ2!H12/1000</f>
        <v>0.96522216933609517</v>
      </c>
      <c r="H11" s="50">
        <f>データ2!I12/1000</f>
        <v>1.0002143769276857</v>
      </c>
      <c r="I11" s="50">
        <f>データ2!J12/1000</f>
        <v>1.0508149539933769</v>
      </c>
      <c r="J11" s="50">
        <f>データ2!K12/1000</f>
        <v>1.1060159398477065</v>
      </c>
      <c r="K11" s="50">
        <f>データ2!L12/1000</f>
        <v>1.1850472951050397</v>
      </c>
      <c r="L11" s="50">
        <f>データ2!M12/1000</f>
        <v>1.282790084118733</v>
      </c>
      <c r="M11" s="50">
        <f>データ2!N12/1000</f>
        <v>1.3688525408057866</v>
      </c>
      <c r="N11" s="50">
        <f>データ2!O12/1000</f>
        <v>1.3274881757024721</v>
      </c>
      <c r="O11" s="50">
        <f>データ2!P12/1000</f>
        <v>1.5090929695831803</v>
      </c>
      <c r="P11" s="50">
        <f>データ2!Q12/1000</f>
        <v>1.7126877102967228</v>
      </c>
      <c r="Q11" s="50">
        <f>データ2!R12/1000</f>
        <v>1.8641536598307584</v>
      </c>
      <c r="R11" s="50">
        <f>データ2!S12/1000</f>
        <v>2.1153869945182957</v>
      </c>
      <c r="S11" s="50">
        <f>データ2!T12/1000</f>
        <v>1.9941245803986285</v>
      </c>
      <c r="T11" s="50">
        <f>データ2!U12/1000</f>
        <v>2.1753176644747203</v>
      </c>
      <c r="U11" s="50">
        <f>データ2!V12/1000</f>
        <v>2.3829995226813705</v>
      </c>
      <c r="V11" s="50">
        <f>データ2!W12/1000</f>
        <v>2.6347472888046806</v>
      </c>
      <c r="W11" s="50">
        <f>データ2!X12/1000</f>
        <v>2.8652354201262979</v>
      </c>
      <c r="X11" s="50">
        <f>データ2!Y12/1000</f>
        <v>3.0441811265449767</v>
      </c>
      <c r="Y11" s="50">
        <f>データ2!Z12/1000</f>
        <v>3.0483310681110725</v>
      </c>
      <c r="Z11" s="50">
        <f>データ2!AA12/1000</f>
        <v>3.2141992354551059</v>
      </c>
      <c r="AA11" s="50">
        <f>データ2!AB12/1000</f>
        <v>3.3578767329383266</v>
      </c>
      <c r="AB11" s="50">
        <f>データ2!AC12/1000</f>
        <v>3.4915336921942615</v>
      </c>
      <c r="AC11" s="50">
        <f>データ2!AD12/1000</f>
        <v>3.5989303241192845</v>
      </c>
      <c r="AD11" s="50">
        <f>データ2!AE12/1000</f>
        <v>3.7839612607681734</v>
      </c>
      <c r="AE11" s="50">
        <f>データ2!AF12/1000</f>
        <v>3.9349225719108936</v>
      </c>
      <c r="AF11" s="50">
        <f>データ2!AG12/1000</f>
        <v>4.1058317734322616</v>
      </c>
      <c r="AG11" s="50">
        <f>データ2!AH12/1000</f>
        <v>4.5130074292612345</v>
      </c>
      <c r="AH11" s="50">
        <f>データ2!AI12/1000</f>
        <v>4.5246598160216589</v>
      </c>
      <c r="AI11" s="50">
        <f>データ2!AJ12/1000</f>
        <v>4.5773698676295203</v>
      </c>
      <c r="AJ11" s="50">
        <f>データ2!AK12/1000</f>
        <v>4.6990246822319071</v>
      </c>
      <c r="AK11" s="50">
        <f>データ2!AL12/1000</f>
        <v>4.8866655508258949</v>
      </c>
      <c r="AL11" s="50">
        <f>データ2!AM12/1000</f>
        <v>5.0113123271432141</v>
      </c>
      <c r="AM11" s="50">
        <f>データ2!AN12/1000</f>
        <v>5.1730744241500579</v>
      </c>
      <c r="AN11" s="50">
        <f>データ2!AO12/1000</f>
        <v>5.412343740112596</v>
      </c>
      <c r="AO11" s="50">
        <f>データ2!AP12/1000</f>
        <v>5.5599440274604062</v>
      </c>
      <c r="AP11" s="50">
        <f>データ2!AQ12/1000</f>
        <v>5.7837936254789568</v>
      </c>
      <c r="AQ11" s="50">
        <f>データ2!AR12/1000</f>
        <v>6.1197007510819397</v>
      </c>
      <c r="AR11" s="50">
        <f>データ2!AS12/1000</f>
        <v>6.575552006259902</v>
      </c>
      <c r="AS11" s="50">
        <f>データ2!AT12/1000</f>
        <v>6.7105228554365652</v>
      </c>
      <c r="AT11" s="50">
        <f>データ2!AU12/1000</f>
        <v>6.9346010830059397</v>
      </c>
      <c r="AU11" s="50">
        <f>データ2!AV12/1000</f>
        <v>7.4395607436812128</v>
      </c>
      <c r="AV11" s="50">
        <f>データ2!AW12/1000</f>
        <v>7.8551180030191512</v>
      </c>
      <c r="AW11" s="50">
        <f>データ2!AX12/1000</f>
        <v>8.2008870628982251</v>
      </c>
      <c r="AX11" s="50">
        <f>データ2!AY12/1000</f>
        <v>8.4551733428875995</v>
      </c>
      <c r="AY11" s="50">
        <f>データ2!AZ12/1000</f>
        <v>8.7702242910407104</v>
      </c>
      <c r="AZ11" s="50">
        <f>データ2!BA12/1000</f>
        <v>9.0111011705343405</v>
      </c>
      <c r="BA11" s="51">
        <f>データ2!BB12/1000</f>
        <v>9.353114098799951</v>
      </c>
      <c r="BB11" s="52">
        <f>データ2!BC12/1000</f>
        <v>9.5697717971089986</v>
      </c>
      <c r="BD11" s="60">
        <f t="shared" si="0"/>
        <v>0.10072590390180511</v>
      </c>
    </row>
    <row r="12" spans="3:56" s="32" customFormat="1">
      <c r="C12" s="39" t="s">
        <v>7</v>
      </c>
      <c r="D12" s="49">
        <f>データ2!E13/1000</f>
        <v>0.55191952456028703</v>
      </c>
      <c r="E12" s="50">
        <f>データ2!F13/1000</f>
        <v>0.60232817801822092</v>
      </c>
      <c r="F12" s="50">
        <f>データ2!G13/1000</f>
        <v>0.60054249255382819</v>
      </c>
      <c r="G12" s="50">
        <f>データ2!H13/1000</f>
        <v>0.62990848359241458</v>
      </c>
      <c r="H12" s="50">
        <f>データ2!I13/1000</f>
        <v>0.639006779835948</v>
      </c>
      <c r="I12" s="50">
        <f>データ2!J13/1000</f>
        <v>0.70333647742567063</v>
      </c>
      <c r="J12" s="50">
        <f>データ2!K13/1000</f>
        <v>0.78994270146685941</v>
      </c>
      <c r="K12" s="50">
        <f>データ2!L13/1000</f>
        <v>0.85765940344836133</v>
      </c>
      <c r="L12" s="50">
        <f>データ2!M13/1000</f>
        <v>0.92198658080399198</v>
      </c>
      <c r="M12" s="50">
        <f>データ2!N13/1000</f>
        <v>0.95425031917006897</v>
      </c>
      <c r="N12" s="50">
        <f>データ2!O13/1000</f>
        <v>1.0027793683513757</v>
      </c>
      <c r="O12" s="50">
        <f>データ2!P13/1000</f>
        <v>1.1228563158333265</v>
      </c>
      <c r="P12" s="50">
        <f>データ2!Q13/1000</f>
        <v>1.1901914442582218</v>
      </c>
      <c r="Q12" s="50">
        <f>データ2!R13/1000</f>
        <v>1.2517487912433838</v>
      </c>
      <c r="R12" s="50">
        <f>データ2!S13/1000</f>
        <v>1.3258964563721858</v>
      </c>
      <c r="S12" s="50">
        <f>データ2!T13/1000</f>
        <v>1.4134981671353879</v>
      </c>
      <c r="T12" s="50">
        <f>データ2!U13/1000</f>
        <v>1.5028373476497325</v>
      </c>
      <c r="U12" s="50">
        <f>データ2!V13/1000</f>
        <v>1.5927529497852986</v>
      </c>
      <c r="V12" s="50">
        <f>データ2!W13/1000</f>
        <v>1.6457759845687419</v>
      </c>
      <c r="W12" s="50">
        <f>データ2!X13/1000</f>
        <v>1.6818822744195863</v>
      </c>
      <c r="X12" s="50">
        <f>データ2!Y13/1000</f>
        <v>1.7277674824188352</v>
      </c>
      <c r="Y12" s="50">
        <f>データ2!Z13/1000</f>
        <v>1.704160279627738</v>
      </c>
      <c r="Z12" s="50">
        <f>データ2!AA13/1000</f>
        <v>1.7739246833154962</v>
      </c>
      <c r="AA12" s="50">
        <f>データ2!AB13/1000</f>
        <v>1.8668371272178219</v>
      </c>
      <c r="AB12" s="50">
        <f>データ2!AC13/1000</f>
        <v>1.9402646054518444</v>
      </c>
      <c r="AC12" s="50">
        <f>データ2!AD13/1000</f>
        <v>1.9931866141449468</v>
      </c>
      <c r="AD12" s="50">
        <f>データ2!AE13/1000</f>
        <v>1.99680240130423</v>
      </c>
      <c r="AE12" s="50">
        <f>データ2!AF13/1000</f>
        <v>2.0431542959675166</v>
      </c>
      <c r="AF12" s="50">
        <f>データ2!AG13/1000</f>
        <v>2.0744032004814281</v>
      </c>
      <c r="AG12" s="50">
        <f>データ2!AH13/1000</f>
        <v>2.1322040032496692</v>
      </c>
      <c r="AH12" s="50">
        <f>データ2!AI13/1000</f>
        <v>2.2074359305105289</v>
      </c>
      <c r="AI12" s="50">
        <f>データ2!AJ13/1000</f>
        <v>2.2536206894288067</v>
      </c>
      <c r="AJ12" s="50">
        <f>データ2!AK13/1000</f>
        <v>2.3286892032943811</v>
      </c>
      <c r="AK12" s="50">
        <f>データ2!AL13/1000</f>
        <v>2.3899732000339533</v>
      </c>
      <c r="AL12" s="50">
        <f>データ2!AM13/1000</f>
        <v>2.4753333695393502</v>
      </c>
      <c r="AM12" s="50">
        <f>データ2!AN13/1000</f>
        <v>2.4891882891843395</v>
      </c>
      <c r="AN12" s="50">
        <f>データ2!AO13/1000</f>
        <v>2.531965257065242</v>
      </c>
      <c r="AO12" s="50">
        <f>データ2!AP13/1000</f>
        <v>2.5774716521439145</v>
      </c>
      <c r="AP12" s="50">
        <f>データ2!AQ13/1000</f>
        <v>2.6571180942166954</v>
      </c>
      <c r="AQ12" s="50">
        <f>データ2!AR13/1000</f>
        <v>2.7717786212691413</v>
      </c>
      <c r="AR12" s="50">
        <f>データ2!AS13/1000</f>
        <v>2.9169415661812987</v>
      </c>
      <c r="AS12" s="50">
        <f>データ2!AT13/1000</f>
        <v>2.9281301467200045</v>
      </c>
      <c r="AT12" s="50">
        <f>データ2!AU13/1000</f>
        <v>3.0628279243970513</v>
      </c>
      <c r="AU12" s="50">
        <f>データ2!AV13/1000</f>
        <v>3.2361087423691015</v>
      </c>
      <c r="AV12" s="50">
        <f>データ2!AW13/1000</f>
        <v>3.3148031844233818</v>
      </c>
      <c r="AW12" s="50">
        <f>データ2!AX13/1000</f>
        <v>3.4855007769567665</v>
      </c>
      <c r="AX12" s="50">
        <f>データ2!AY13/1000</f>
        <v>3.4128870034376022</v>
      </c>
      <c r="AY12" s="50">
        <f>データ2!AZ13/1000</f>
        <v>3.5786558412265901</v>
      </c>
      <c r="AZ12" s="50">
        <f>データ2!BA13/1000</f>
        <v>3.6777208907104053</v>
      </c>
      <c r="BA12" s="51">
        <f>データ2!BB13/1000</f>
        <v>3.763141374387081</v>
      </c>
      <c r="BB12" s="52">
        <f>データ2!BC13/1000</f>
        <v>3.8880153364132273</v>
      </c>
      <c r="BD12" s="60">
        <f t="shared" si="0"/>
        <v>4.0923009184253657E-2</v>
      </c>
    </row>
    <row r="13" spans="3:56" s="32" customFormat="1">
      <c r="C13" s="39" t="s">
        <v>8</v>
      </c>
      <c r="D13" s="49">
        <f>データ2!E14/1000</f>
        <v>0.21549350684931506</v>
      </c>
      <c r="E13" s="50">
        <f>データ2!F14/1000</f>
        <v>0.27666547945205477</v>
      </c>
      <c r="F13" s="50">
        <f>データ2!G14/1000</f>
        <v>0.27329413698630139</v>
      </c>
      <c r="G13" s="50">
        <f>データ2!H14/1000</f>
        <v>0.29800571038251372</v>
      </c>
      <c r="H13" s="50">
        <f>データ2!I14/1000</f>
        <v>0.40056093150684935</v>
      </c>
      <c r="I13" s="50">
        <f>データ2!J14/1000</f>
        <v>0.55422446575342477</v>
      </c>
      <c r="J13" s="50">
        <f>データ2!K14/1000</f>
        <v>0.75326528767123291</v>
      </c>
      <c r="K13" s="50">
        <f>データ2!L14/1000</f>
        <v>0.86458803278688512</v>
      </c>
      <c r="L13" s="50">
        <f>データ2!M14/1000</f>
        <v>1.0583232328767123</v>
      </c>
      <c r="M13" s="50">
        <f>データ2!N14/1000</f>
        <v>1.2167103561643837</v>
      </c>
      <c r="N13" s="50">
        <f>データ2!O14/1000</f>
        <v>1.3419964657534247</v>
      </c>
      <c r="O13" s="50">
        <f>データ2!P14/1000</f>
        <v>1.5341262021857922</v>
      </c>
      <c r="P13" s="50">
        <f>データ2!Q14/1000</f>
        <v>1.6248955890410961</v>
      </c>
      <c r="Q13" s="50">
        <f>データ2!R14/1000</f>
        <v>1.8190612328767124</v>
      </c>
      <c r="R13" s="50">
        <f>データ2!S14/1000</f>
        <v>1.8271003835616444</v>
      </c>
      <c r="S13" s="50">
        <f>データ2!T14/1000</f>
        <v>1.7068353370380132</v>
      </c>
      <c r="T13" s="50">
        <f>データ2!U14/1000</f>
        <v>1.6253579116763035</v>
      </c>
      <c r="U13" s="50">
        <f>データ2!V14/1000</f>
        <v>1.6136112014634876</v>
      </c>
      <c r="V13" s="50">
        <f>データ2!W14/1000</f>
        <v>1.6543262115332535</v>
      </c>
      <c r="W13" s="50">
        <f>データ2!X14/1000</f>
        <v>1.7128878354494388</v>
      </c>
      <c r="X13" s="50">
        <f>データ2!Y14/1000</f>
        <v>1.8074444120079833</v>
      </c>
      <c r="Y13" s="50">
        <f>データ2!Z14/1000</f>
        <v>1.9249545016215106</v>
      </c>
      <c r="Z13" s="50">
        <f>データ2!AA14/1000</f>
        <v>2.0482839558768204</v>
      </c>
      <c r="AA13" s="50">
        <f>データ2!AB14/1000</f>
        <v>2.2029245717594788</v>
      </c>
      <c r="AB13" s="50">
        <f>データ2!AC14/1000</f>
        <v>2.3150688682844578</v>
      </c>
      <c r="AC13" s="50">
        <f>データ2!AD14/1000</f>
        <v>2.2968889110359259</v>
      </c>
      <c r="AD13" s="50">
        <f>データ2!AE14/1000</f>
        <v>2.4905689372523865</v>
      </c>
      <c r="AE13" s="50">
        <f>データ2!AF14/1000</f>
        <v>2.7048812894035335</v>
      </c>
      <c r="AF13" s="50">
        <f>データ2!AG14/1000</f>
        <v>3.0134708463783442</v>
      </c>
      <c r="AG13" s="50">
        <f>データ2!AH14/1000</f>
        <v>3.0688205428342163</v>
      </c>
      <c r="AH13" s="50">
        <f>データ2!AI14/1000</f>
        <v>3.3422322795830688</v>
      </c>
      <c r="AI13" s="50">
        <f>データ2!AJ14/1000</f>
        <v>3.6598938759415134</v>
      </c>
      <c r="AJ13" s="50">
        <f>データ2!AK14/1000</f>
        <v>4.007378677707977</v>
      </c>
      <c r="AK13" s="50">
        <f>データ2!AL14/1000</f>
        <v>4.1390104272576238</v>
      </c>
      <c r="AL13" s="50">
        <f>データ2!AM14/1000</f>
        <v>4.3869819388009947</v>
      </c>
      <c r="AM13" s="50">
        <f>データ2!AN14/1000</f>
        <v>4.6969236831543437</v>
      </c>
      <c r="AN13" s="50">
        <f>データ2!AO14/1000</f>
        <v>4.8097135444466304</v>
      </c>
      <c r="AO13" s="50">
        <f>データ2!AP14/1000</f>
        <v>5.2053175788403347</v>
      </c>
      <c r="AP13" s="50">
        <f>データ2!AQ14/1000</f>
        <v>5.7950680717657681</v>
      </c>
      <c r="AQ13" s="50">
        <f>データ2!AR14/1000</f>
        <v>6.7549110386702429</v>
      </c>
      <c r="AR13" s="50">
        <f>データ2!AS14/1000</f>
        <v>6.8995469038551338</v>
      </c>
      <c r="AS13" s="50">
        <f>データ2!AT14/1000</f>
        <v>7.4315967615777137</v>
      </c>
      <c r="AT13" s="50">
        <f>データ2!AU14/1000</f>
        <v>7.8083231354798306</v>
      </c>
      <c r="AU13" s="50">
        <f>データ2!AV14/1000</f>
        <v>7.9413411222047809</v>
      </c>
      <c r="AV13" s="50">
        <f>データ2!AW14/1000</f>
        <v>8.2785966392811705</v>
      </c>
      <c r="AW13" s="50">
        <f>データ2!AX14/1000</f>
        <v>9.4364959073060763</v>
      </c>
      <c r="AX13" s="50">
        <f>データ2!AY14/1000</f>
        <v>9.7909111191602367</v>
      </c>
      <c r="AY13" s="50">
        <f>データ2!AZ14/1000</f>
        <v>10.229470266912408</v>
      </c>
      <c r="AZ13" s="50">
        <f>データ2!BA14/1000</f>
        <v>10.731761280550922</v>
      </c>
      <c r="BA13" s="51">
        <f>データ2!BB14/1000</f>
        <v>11.20138890891343</v>
      </c>
      <c r="BB13" s="52">
        <f>データ2!BC14/1000</f>
        <v>11.967825314945085</v>
      </c>
      <c r="BD13" s="60">
        <f t="shared" si="0"/>
        <v>0.12596643348913694</v>
      </c>
    </row>
    <row r="14" spans="3:56" s="32" customFormat="1">
      <c r="C14" s="39" t="s">
        <v>9</v>
      </c>
      <c r="D14" s="49">
        <f>データ2!E15/1000</f>
        <v>3.0143923363106016</v>
      </c>
      <c r="E14" s="50">
        <f>データ2!F15/1000</f>
        <v>3.4434208867919733</v>
      </c>
      <c r="F14" s="50">
        <f>データ2!G15/1000</f>
        <v>4.0558666442945102</v>
      </c>
      <c r="G14" s="50">
        <f>データ2!H15/1000</f>
        <v>4.6350975915413803</v>
      </c>
      <c r="H14" s="50">
        <f>データ2!I15/1000</f>
        <v>5.3473027880831312</v>
      </c>
      <c r="I14" s="50">
        <f>データ2!J15/1000</f>
        <v>6.1065445159290208</v>
      </c>
      <c r="J14" s="50">
        <f>データ2!K15/1000</f>
        <v>6.6547938034342629</v>
      </c>
      <c r="K14" s="50">
        <f>データ2!L15/1000</f>
        <v>7.0884298817706837</v>
      </c>
      <c r="L14" s="50">
        <f>データ2!M15/1000</f>
        <v>8.0136764614343097</v>
      </c>
      <c r="M14" s="50">
        <f>データ2!N15/1000</f>
        <v>7.7917510403779344</v>
      </c>
      <c r="N14" s="50">
        <f>データ2!O15/1000</f>
        <v>7.6349440508100912</v>
      </c>
      <c r="O14" s="50">
        <f>データ2!P15/1000</f>
        <v>7.9965083883834183</v>
      </c>
      <c r="P14" s="50">
        <f>データ2!Q15/1000</f>
        <v>8.3850195286436549</v>
      </c>
      <c r="Q14" s="50">
        <f>データ2!R15/1000</f>
        <v>8.9962265236641556</v>
      </c>
      <c r="R14" s="50">
        <f>データ2!S15/1000</f>
        <v>9.2878421460398766</v>
      </c>
      <c r="S14" s="50">
        <f>データ2!T15/1000</f>
        <v>8.7794291736202297</v>
      </c>
      <c r="T14" s="50">
        <f>データ2!U15/1000</f>
        <v>8.608518995672819</v>
      </c>
      <c r="U14" s="50">
        <f>データ2!V15/1000</f>
        <v>8.370270135063242</v>
      </c>
      <c r="V14" s="50">
        <f>データ2!W15/1000</f>
        <v>8.4771776850878915</v>
      </c>
      <c r="W14" s="50">
        <f>データ2!X15/1000</f>
        <v>8.7685223365436062</v>
      </c>
      <c r="X14" s="50">
        <f>データ2!Y15/1000</f>
        <v>8.7231346328894332</v>
      </c>
      <c r="Y14" s="50">
        <f>データ2!Z15/1000</f>
        <v>9.0382291907664118</v>
      </c>
      <c r="Z14" s="50">
        <f>データ2!AA15/1000</f>
        <v>9.2487306911089018</v>
      </c>
      <c r="AA14" s="50">
        <f>データ2!AB15/1000</f>
        <v>10.028677715136668</v>
      </c>
      <c r="AB14" s="50">
        <f>データ2!AC15/1000</f>
        <v>10.722506652248374</v>
      </c>
      <c r="AC14" s="50">
        <f>データ2!AD15/1000</f>
        <v>11.556953537626145</v>
      </c>
      <c r="AD14" s="50">
        <f>データ2!AE15/1000</f>
        <v>11.961498052167883</v>
      </c>
      <c r="AE14" s="50">
        <f>データ2!AF15/1000</f>
        <v>12.695334282725016</v>
      </c>
      <c r="AF14" s="50">
        <f>データ2!AG15/1000</f>
        <v>13.133723445777241</v>
      </c>
      <c r="AG14" s="50">
        <f>データ2!AH15/1000</f>
        <v>14.028169366070339</v>
      </c>
      <c r="AH14" s="50">
        <f>データ2!AI15/1000</f>
        <v>14.847128304513523</v>
      </c>
      <c r="AI14" s="50">
        <f>データ2!AJ15/1000</f>
        <v>15.398496938400127</v>
      </c>
      <c r="AJ14" s="50">
        <f>データ2!AK15/1000</f>
        <v>16.070694272639251</v>
      </c>
      <c r="AK14" s="50">
        <f>データ2!AL15/1000</f>
        <v>15.538072008564734</v>
      </c>
      <c r="AL14" s="50">
        <f>データ2!AM15/1000</f>
        <v>16.197624492747021</v>
      </c>
      <c r="AM14" s="50">
        <f>データ2!AN15/1000</f>
        <v>16.464178909818898</v>
      </c>
      <c r="AN14" s="50">
        <f>データ2!AO15/1000</f>
        <v>16.576187156037594</v>
      </c>
      <c r="AO14" s="50">
        <f>データ2!AP15/1000</f>
        <v>16.88102593501511</v>
      </c>
      <c r="AP14" s="50">
        <f>データ2!AQ15/1000</f>
        <v>17.230062133944362</v>
      </c>
      <c r="AQ14" s="50">
        <f>データ2!AR15/1000</f>
        <v>17.480884323912143</v>
      </c>
      <c r="AR14" s="50">
        <f>データ2!AS15/1000</f>
        <v>17.669293139261733</v>
      </c>
      <c r="AS14" s="50">
        <f>データ2!AT15/1000</f>
        <v>17.725808407579514</v>
      </c>
      <c r="AT14" s="50">
        <f>データ2!AU15/1000</f>
        <v>18.226680567869611</v>
      </c>
      <c r="AU14" s="50">
        <f>データ2!AV15/1000</f>
        <v>17.958598220348271</v>
      </c>
      <c r="AV14" s="50">
        <f>データ2!AW15/1000</f>
        <v>17.965107404737267</v>
      </c>
      <c r="AW14" s="50">
        <f>データ2!AX15/1000</f>
        <v>18.517359489633431</v>
      </c>
      <c r="AX14" s="50">
        <f>データ2!AY15/1000</f>
        <v>19.102365255555728</v>
      </c>
      <c r="AY14" s="50">
        <f>データ2!AZ15/1000</f>
        <v>19.771890987223312</v>
      </c>
      <c r="AZ14" s="50">
        <f>データ2!BA15/1000</f>
        <v>19.856663337417913</v>
      </c>
      <c r="BA14" s="51">
        <f>データ2!BB15/1000</f>
        <v>19.917768093590499</v>
      </c>
      <c r="BB14" s="52">
        <f>データ2!BC15/1000</f>
        <v>20.476370303905039</v>
      </c>
      <c r="BD14" s="60">
        <f t="shared" si="0"/>
        <v>0.21552247547971737</v>
      </c>
    </row>
    <row r="15" spans="3:56" s="32" customFormat="1">
      <c r="C15" s="40" t="s">
        <v>10</v>
      </c>
      <c r="D15" s="53">
        <f>データ2!E16/1000</f>
        <v>30.717167931061486</v>
      </c>
      <c r="E15" s="54">
        <f>データ2!F16/1000</f>
        <v>33.083772915879685</v>
      </c>
      <c r="F15" s="54">
        <f>データ2!G16/1000</f>
        <v>35.440693028637909</v>
      </c>
      <c r="G15" s="54">
        <f>データ2!H16/1000</f>
        <v>38.354381445651555</v>
      </c>
      <c r="H15" s="54">
        <f>データ2!I16/1000</f>
        <v>41.691651876088585</v>
      </c>
      <c r="I15" s="54">
        <f>データ2!J16/1000</f>
        <v>45.229182157045514</v>
      </c>
      <c r="J15" s="54">
        <f>データ2!K16/1000</f>
        <v>47.930673212386438</v>
      </c>
      <c r="K15" s="54">
        <f>データ2!L16/1000</f>
        <v>51.450912994395757</v>
      </c>
      <c r="L15" s="54">
        <f>データ2!M16/1000</f>
        <v>55.600620009860826</v>
      </c>
      <c r="M15" s="54">
        <f>データ2!N16/1000</f>
        <v>54.819120784707714</v>
      </c>
      <c r="N15" s="54">
        <f>データ2!O16/1000</f>
        <v>54.375171769952523</v>
      </c>
      <c r="O15" s="54">
        <f>データ2!P16/1000</f>
        <v>57.772054938219377</v>
      </c>
      <c r="P15" s="54">
        <f>データ2!Q16/1000</f>
        <v>59.936177233346825</v>
      </c>
      <c r="Q15" s="54">
        <f>データ2!R16/1000</f>
        <v>62.877652971378012</v>
      </c>
      <c r="R15" s="54">
        <f>データ2!S16/1000</f>
        <v>64.014881212464616</v>
      </c>
      <c r="S15" s="54">
        <f>データ2!T16/1000</f>
        <v>61.400864440933383</v>
      </c>
      <c r="T15" s="54">
        <f>データ2!U16/1000</f>
        <v>59.52954986802029</v>
      </c>
      <c r="U15" s="54">
        <f>データ2!V16/1000</f>
        <v>57.916219161829389</v>
      </c>
      <c r="V15" s="54">
        <f>データ2!W16/1000</f>
        <v>57.759506132696657</v>
      </c>
      <c r="W15" s="54">
        <f>データ2!X16/1000</f>
        <v>59.02453405066121</v>
      </c>
      <c r="X15" s="54">
        <f>データ2!Y16/1000</f>
        <v>59.421663049409609</v>
      </c>
      <c r="Y15" s="54">
        <f>データ2!Z16/1000</f>
        <v>61.25608829403388</v>
      </c>
      <c r="Z15" s="54">
        <f>データ2!AA16/1000</f>
        <v>62.586321092884162</v>
      </c>
      <c r="AA15" s="54">
        <f>データ2!AB16/1000</f>
        <v>64.56777485923682</v>
      </c>
      <c r="AB15" s="54">
        <f>データ2!AC16/1000</f>
        <v>65.852331301294669</v>
      </c>
      <c r="AC15" s="54">
        <f>データ2!AD16/1000</f>
        <v>66.667128510951883</v>
      </c>
      <c r="AD15" s="54">
        <f>データ2!AE16/1000</f>
        <v>66.856214782480777</v>
      </c>
      <c r="AE15" s="54">
        <f>データ2!AF16/1000</f>
        <v>67.90753548964976</v>
      </c>
      <c r="AF15" s="54">
        <f>データ2!AG16/1000</f>
        <v>67.633342652463199</v>
      </c>
      <c r="AG15" s="54">
        <f>データ2!AH16/1000</f>
        <v>69.235414731982559</v>
      </c>
      <c r="AH15" s="54">
        <f>データ2!AI16/1000</f>
        <v>70.375903206614623</v>
      </c>
      <c r="AI15" s="54">
        <f>データ2!AJ16/1000</f>
        <v>71.851770260181212</v>
      </c>
      <c r="AJ15" s="54">
        <f>データ2!AK16/1000</f>
        <v>73.920264723464271</v>
      </c>
      <c r="AK15" s="54">
        <f>データ2!AL16/1000</f>
        <v>74.535845362559058</v>
      </c>
      <c r="AL15" s="54">
        <f>データ2!AM16/1000</f>
        <v>76.30948954659624</v>
      </c>
      <c r="AM15" s="54">
        <f>データ2!AN16/1000</f>
        <v>76.988391470426507</v>
      </c>
      <c r="AN15" s="54">
        <f>データ2!AO16/1000</f>
        <v>77.86251220855749</v>
      </c>
      <c r="AO15" s="54">
        <f>データ2!AP16/1000</f>
        <v>78.762792169713464</v>
      </c>
      <c r="AP15" s="54">
        <f>データ2!AQ16/1000</f>
        <v>80.569448953404162</v>
      </c>
      <c r="AQ15" s="54">
        <f>データ2!AR16/1000</f>
        <v>83.367891718660076</v>
      </c>
      <c r="AR15" s="54">
        <f>データ2!AS16/1000</f>
        <v>84.725723346358393</v>
      </c>
      <c r="AS15" s="54">
        <f>データ2!AT16/1000</f>
        <v>85.727791804139102</v>
      </c>
      <c r="AT15" s="54">
        <f>データ2!AU16/1000</f>
        <v>87.087312101124056</v>
      </c>
      <c r="AU15" s="54">
        <f>データ2!AV16/1000</f>
        <v>86.578405619240542</v>
      </c>
      <c r="AV15" s="54">
        <f>データ2!AW16/1000</f>
        <v>85.700422875392178</v>
      </c>
      <c r="AW15" s="54">
        <f>データ2!AX16/1000</f>
        <v>88.764840504820185</v>
      </c>
      <c r="AX15" s="54">
        <f>データ2!AY16/1000</f>
        <v>89.790312337800472</v>
      </c>
      <c r="AY15" s="54">
        <f>データ2!AZ16/1000</f>
        <v>90.662685457302615</v>
      </c>
      <c r="AZ15" s="54">
        <f>データ2!BA16/1000</f>
        <v>92.048929475741005</v>
      </c>
      <c r="BA15" s="54">
        <f>データ2!BB16/1000</f>
        <v>93.109470928193829</v>
      </c>
      <c r="BB15" s="55">
        <f>データ2!BC16/1000</f>
        <v>95.008050823135861</v>
      </c>
      <c r="BD15" s="60">
        <f t="shared" si="0"/>
        <v>1</v>
      </c>
    </row>
    <row r="16" spans="3:56" s="32" customFormat="1"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</row>
    <row r="17" spans="3:52">
      <c r="C17" s="29" t="s">
        <v>27</v>
      </c>
    </row>
    <row r="18" spans="3:52">
      <c r="C18" t="s">
        <v>32</v>
      </c>
    </row>
    <row r="20" spans="3:52"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</row>
    <row r="21" spans="3:52">
      <c r="D21" s="36"/>
    </row>
    <row r="22" spans="3:52">
      <c r="D22" s="36"/>
    </row>
  </sheetData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C1:BE26"/>
  <sheetViews>
    <sheetView showGridLines="0" view="pageBreakPreview" zoomScale="60" zoomScaleNormal="100" workbookViewId="0">
      <pane xSplit="4" ySplit="6" topLeftCell="S7" activePane="bottomRight" state="frozen"/>
      <selection pane="topRight" activeCell="E1" sqref="E1"/>
      <selection pane="bottomLeft" activeCell="A7" sqref="A7"/>
      <selection pane="bottomRight" activeCell="I24" sqref="I24"/>
    </sheetView>
  </sheetViews>
  <sheetFormatPr defaultRowHeight="12" customHeight="1"/>
  <cols>
    <col min="1" max="2" width="0.85546875" style="20" customWidth="1"/>
    <col min="3" max="3" width="22.5703125" style="20" customWidth="1"/>
    <col min="4" max="4" width="0.42578125" style="20" customWidth="1"/>
    <col min="5" max="55" width="9.140625" style="20"/>
    <col min="56" max="56" width="0.85546875" style="20" customWidth="1"/>
    <col min="57" max="16384" width="9.140625" style="20"/>
  </cols>
  <sheetData>
    <row r="1" spans="3:57" ht="4.5" customHeight="1"/>
    <row r="2" spans="3:57" ht="4.5" customHeight="1"/>
    <row r="3" spans="3:57" ht="12" customHeight="1">
      <c r="C3" s="24" t="s">
        <v>23</v>
      </c>
    </row>
    <row r="4" spans="3:57" ht="2.25" customHeight="1"/>
    <row r="5" spans="3:57" ht="12" customHeight="1">
      <c r="C5" s="10"/>
      <c r="E5" s="11">
        <v>1965</v>
      </c>
      <c r="F5" s="12">
        <v>1966</v>
      </c>
      <c r="G5" s="12">
        <v>1967</v>
      </c>
      <c r="H5" s="12">
        <v>1968</v>
      </c>
      <c r="I5" s="12">
        <v>1969</v>
      </c>
      <c r="J5" s="12">
        <v>1970</v>
      </c>
      <c r="K5" s="12">
        <v>1971</v>
      </c>
      <c r="L5" s="12">
        <v>1972</v>
      </c>
      <c r="M5" s="12">
        <v>1973</v>
      </c>
      <c r="N5" s="12">
        <v>1974</v>
      </c>
      <c r="O5" s="12">
        <v>1975</v>
      </c>
      <c r="P5" s="12">
        <v>1976</v>
      </c>
      <c r="Q5" s="12">
        <v>1977</v>
      </c>
      <c r="R5" s="12">
        <v>1978</v>
      </c>
      <c r="S5" s="12">
        <v>1979</v>
      </c>
      <c r="T5" s="12">
        <v>1980</v>
      </c>
      <c r="U5" s="12">
        <v>1981</v>
      </c>
      <c r="V5" s="12">
        <v>1982</v>
      </c>
      <c r="W5" s="12">
        <v>1983</v>
      </c>
      <c r="X5" s="12">
        <v>1984</v>
      </c>
      <c r="Y5" s="12">
        <v>1985</v>
      </c>
      <c r="Z5" s="12">
        <v>1986</v>
      </c>
      <c r="AA5" s="12">
        <v>1987</v>
      </c>
      <c r="AB5" s="12">
        <v>1988</v>
      </c>
      <c r="AC5" s="12">
        <v>1989</v>
      </c>
      <c r="AD5" s="12">
        <v>1990</v>
      </c>
      <c r="AE5" s="12">
        <v>1991</v>
      </c>
      <c r="AF5" s="12">
        <v>1992</v>
      </c>
      <c r="AG5" s="12">
        <v>1993</v>
      </c>
      <c r="AH5" s="12">
        <v>1994</v>
      </c>
      <c r="AI5" s="12">
        <v>1995</v>
      </c>
      <c r="AJ5" s="12">
        <v>1996</v>
      </c>
      <c r="AK5" s="12">
        <v>1997</v>
      </c>
      <c r="AL5" s="12">
        <v>1998</v>
      </c>
      <c r="AM5" s="12">
        <v>1999</v>
      </c>
      <c r="AN5" s="12">
        <v>2000</v>
      </c>
      <c r="AO5" s="12">
        <v>2001</v>
      </c>
      <c r="AP5" s="12">
        <v>2002</v>
      </c>
      <c r="AQ5" s="12">
        <v>2003</v>
      </c>
      <c r="AR5" s="12">
        <v>2004</v>
      </c>
      <c r="AS5" s="12">
        <v>2005</v>
      </c>
      <c r="AT5" s="12">
        <v>2006</v>
      </c>
      <c r="AU5" s="12">
        <v>2007</v>
      </c>
      <c r="AV5" s="12">
        <v>2008</v>
      </c>
      <c r="AW5" s="12">
        <v>2009</v>
      </c>
      <c r="AX5" s="12">
        <v>2010</v>
      </c>
      <c r="AY5" s="12">
        <v>2011</v>
      </c>
      <c r="AZ5" s="12">
        <v>2012</v>
      </c>
      <c r="BA5" s="12">
        <v>2013</v>
      </c>
      <c r="BB5" s="12">
        <v>2014</v>
      </c>
      <c r="BC5" s="13">
        <v>2015</v>
      </c>
    </row>
    <row r="6" spans="3:57" ht="2.25" customHeight="1"/>
    <row r="7" spans="3:57" ht="12" customHeight="1">
      <c r="C7" s="14" t="s">
        <v>12</v>
      </c>
      <c r="E7" s="1">
        <v>12926.663177452056</v>
      </c>
      <c r="F7" s="2">
        <v>13576.951916739725</v>
      </c>
      <c r="G7" s="2">
        <v>14143.71024682192</v>
      </c>
      <c r="H7" s="2">
        <v>15088.181065661203</v>
      </c>
      <c r="I7" s="2">
        <v>15915.702822027397</v>
      </c>
      <c r="J7" s="2">
        <v>16593.034492575342</v>
      </c>
      <c r="K7" s="2">
        <v>17168.676329575341</v>
      </c>
      <c r="L7" s="2">
        <v>18450.378715387978</v>
      </c>
      <c r="M7" s="2">
        <v>19515.021506726029</v>
      </c>
      <c r="N7" s="2">
        <v>18931.854547945208</v>
      </c>
      <c r="O7" s="2">
        <v>18678.913041383563</v>
      </c>
      <c r="P7" s="2">
        <v>19979.661119699456</v>
      </c>
      <c r="Q7" s="2">
        <v>21010.189780698631</v>
      </c>
      <c r="R7" s="2">
        <v>21478.997370328772</v>
      </c>
      <c r="S7" s="2">
        <v>21319.947410273973</v>
      </c>
      <c r="T7" s="2">
        <v>20008.077273158469</v>
      </c>
      <c r="U7" s="2">
        <v>19020.2114779863</v>
      </c>
      <c r="V7" s="2">
        <v>18131.055218246569</v>
      </c>
      <c r="W7" s="2">
        <v>17955.168260904105</v>
      </c>
      <c r="X7" s="2">
        <v>18544.65436624044</v>
      </c>
      <c r="Y7" s="2">
        <v>18626.840795356165</v>
      </c>
      <c r="Z7" s="2">
        <v>19211.04279357534</v>
      </c>
      <c r="AA7" s="2">
        <v>19712.969876534251</v>
      </c>
      <c r="AB7" s="2">
        <v>20399.826582617487</v>
      </c>
      <c r="AC7" s="2">
        <v>20598.595177643834</v>
      </c>
      <c r="AD7" s="2">
        <v>20315.938604315063</v>
      </c>
      <c r="AE7" s="2">
        <v>20032.984273123289</v>
      </c>
      <c r="AF7" s="2">
        <v>20405.017758923495</v>
      </c>
      <c r="AG7" s="2">
        <v>20620.728657191779</v>
      </c>
      <c r="AH7" s="2">
        <v>21265.929921041097</v>
      </c>
      <c r="AI7" s="2">
        <v>21263.182222840544</v>
      </c>
      <c r="AJ7" s="2">
        <v>21918.961694672798</v>
      </c>
      <c r="AK7" s="2">
        <v>22359.665774258596</v>
      </c>
      <c r="AL7" s="2">
        <v>22787.92122087254</v>
      </c>
      <c r="AM7" s="2">
        <v>23467.078055414364</v>
      </c>
      <c r="AN7" s="2">
        <v>23709.265152581895</v>
      </c>
      <c r="AO7" s="2">
        <v>23681.215308219755</v>
      </c>
      <c r="AP7" s="2">
        <v>23797.207086690465</v>
      </c>
      <c r="AQ7" s="2">
        <v>24175.298366044153</v>
      </c>
      <c r="AR7" s="2">
        <v>25022.832739831199</v>
      </c>
      <c r="AS7" s="2">
        <v>25119.284347643603</v>
      </c>
      <c r="AT7" s="2">
        <v>25001.813252659435</v>
      </c>
      <c r="AU7" s="2">
        <v>25108.896095829579</v>
      </c>
      <c r="AV7" s="2">
        <v>23859.645350263796</v>
      </c>
      <c r="AW7" s="2">
        <v>22956.872503985542</v>
      </c>
      <c r="AX7" s="2">
        <v>23518.119665220464</v>
      </c>
      <c r="AY7" s="2">
        <v>23329.683939517254</v>
      </c>
      <c r="AZ7" s="2">
        <v>22925.677334746197</v>
      </c>
      <c r="BA7" s="2">
        <v>23364.793797050508</v>
      </c>
      <c r="BB7" s="2">
        <v>23418.028789829699</v>
      </c>
      <c r="BC7" s="3">
        <v>23643.620601227885</v>
      </c>
      <c r="BE7" s="59">
        <f>+BC7/BC$16</f>
        <v>0.24885912716220379</v>
      </c>
    </row>
    <row r="8" spans="3:57" ht="12" customHeight="1">
      <c r="C8" s="15" t="s">
        <v>13</v>
      </c>
      <c r="E8" s="4">
        <v>1602.9248258760731</v>
      </c>
      <c r="F8" s="5">
        <v>1700.3527482337195</v>
      </c>
      <c r="G8" s="5">
        <v>1755.8592231584071</v>
      </c>
      <c r="H8" s="5">
        <v>1875.8360835044243</v>
      </c>
      <c r="I8" s="5">
        <v>1978.0247179395824</v>
      </c>
      <c r="J8" s="5">
        <v>2065.9782445912424</v>
      </c>
      <c r="K8" s="5">
        <v>2326.8927221061076</v>
      </c>
      <c r="L8" s="5">
        <v>2498.5338686891723</v>
      </c>
      <c r="M8" s="5">
        <v>2737.4522602024113</v>
      </c>
      <c r="N8" s="5">
        <v>2819.8791318772046</v>
      </c>
      <c r="O8" s="5">
        <v>2810.2401371899341</v>
      </c>
      <c r="P8" s="5">
        <v>2946.9136020806145</v>
      </c>
      <c r="Q8" s="5">
        <v>3078.6304859372476</v>
      </c>
      <c r="R8" s="5">
        <v>3241.9590826232566</v>
      </c>
      <c r="S8" s="5">
        <v>3404.9763738903953</v>
      </c>
      <c r="T8" s="5">
        <v>3516.5600701142657</v>
      </c>
      <c r="U8" s="5">
        <v>3494.1640835408889</v>
      </c>
      <c r="V8" s="5">
        <v>3425.3812907829642</v>
      </c>
      <c r="W8" s="5">
        <v>3348.3585745735863</v>
      </c>
      <c r="X8" s="5">
        <v>3354.2323162811258</v>
      </c>
      <c r="Y8" s="5">
        <v>3346.1723556211423</v>
      </c>
      <c r="Z8" s="5">
        <v>3605.1321306168611</v>
      </c>
      <c r="AA8" s="5">
        <v>3714.3242544506993</v>
      </c>
      <c r="AB8" s="5">
        <v>3758.7477993339135</v>
      </c>
      <c r="AC8" s="5">
        <v>3807.0020292601212</v>
      </c>
      <c r="AD8" s="5">
        <v>3772.0570605089592</v>
      </c>
      <c r="AE8" s="5">
        <v>3813.7786649507598</v>
      </c>
      <c r="AF8" s="5">
        <v>4025.640517631849</v>
      </c>
      <c r="AG8" s="5">
        <v>4113.3871512295618</v>
      </c>
      <c r="AH8" s="5">
        <v>4352.5035327440746</v>
      </c>
      <c r="AI8" s="5">
        <v>4503.5774833090099</v>
      </c>
      <c r="AJ8" s="5">
        <v>4604.9633452212111</v>
      </c>
      <c r="AK8" s="5">
        <v>4864.2880769940975</v>
      </c>
      <c r="AL8" s="5">
        <v>5048.5098386001437</v>
      </c>
      <c r="AM8" s="5">
        <v>5119.526825099224</v>
      </c>
      <c r="AN8" s="5">
        <v>5021.0750936756749</v>
      </c>
      <c r="AO8" s="5">
        <v>5088.769972560015</v>
      </c>
      <c r="AP8" s="5">
        <v>5090.4207631532008</v>
      </c>
      <c r="AQ8" s="5">
        <v>4984.7971198195155</v>
      </c>
      <c r="AR8" s="5">
        <v>5170.7444041048739</v>
      </c>
      <c r="AS8" s="5">
        <v>5331.8812653734603</v>
      </c>
      <c r="AT8" s="5">
        <v>5504.0928578630828</v>
      </c>
      <c r="AU8" s="5">
        <v>5779.7523830320906</v>
      </c>
      <c r="AV8" s="5">
        <v>6056.6790452262512</v>
      </c>
      <c r="AW8" s="5">
        <v>6054.1041045858619</v>
      </c>
      <c r="AX8" s="5">
        <v>6383.6880408577899</v>
      </c>
      <c r="AY8" s="5">
        <v>6624.3506305887204</v>
      </c>
      <c r="AZ8" s="5">
        <v>6781.7514158434333</v>
      </c>
      <c r="BA8" s="5">
        <v>7035.2347771779914</v>
      </c>
      <c r="BB8" s="5">
        <v>7189.8968123135728</v>
      </c>
      <c r="BC8" s="6">
        <v>7082.7624436066371</v>
      </c>
      <c r="BE8" s="59">
        <f t="shared" ref="BE8:BE16" si="0">+BC8/BC$16</f>
        <v>7.4549076443971005E-2</v>
      </c>
    </row>
    <row r="9" spans="3:57" ht="12" customHeight="1">
      <c r="C9" s="15" t="s">
        <v>24</v>
      </c>
      <c r="E9" s="4">
        <v>7793.2039452054796</v>
      </c>
      <c r="F9" s="5">
        <v>8560.4193698630152</v>
      </c>
      <c r="G9" s="5">
        <v>9288.6673972602748</v>
      </c>
      <c r="H9" s="5">
        <v>10165.010163934425</v>
      </c>
      <c r="I9" s="5">
        <v>11390.470109589041</v>
      </c>
      <c r="J9" s="5">
        <v>12605.296729726026</v>
      </c>
      <c r="K9" s="5">
        <v>13196.907060054793</v>
      </c>
      <c r="L9" s="5">
        <v>14108.184879726774</v>
      </c>
      <c r="M9" s="5">
        <v>15148.577422712329</v>
      </c>
      <c r="N9" s="5">
        <v>14231.145354465751</v>
      </c>
      <c r="O9" s="5">
        <v>13734.711358739725</v>
      </c>
      <c r="P9" s="5">
        <v>14620.820118907101</v>
      </c>
      <c r="Q9" s="5">
        <v>14492.333748849316</v>
      </c>
      <c r="R9" s="5">
        <v>15239.538088438356</v>
      </c>
      <c r="S9" s="5">
        <v>15627.910313506851</v>
      </c>
      <c r="T9" s="5">
        <v>14534.929529644811</v>
      </c>
      <c r="U9" s="5">
        <v>13611.995925917809</v>
      </c>
      <c r="V9" s="5">
        <v>12954.597790602738</v>
      </c>
      <c r="W9" s="5">
        <v>12651.654275068493</v>
      </c>
      <c r="X9" s="5">
        <v>12744.081216010931</v>
      </c>
      <c r="Y9" s="5">
        <v>12986.353034919819</v>
      </c>
      <c r="Z9" s="5">
        <v>13381.066998836906</v>
      </c>
      <c r="AA9" s="5">
        <v>13435.194068125404</v>
      </c>
      <c r="AB9" s="5">
        <v>13580.753420764899</v>
      </c>
      <c r="AC9" s="5">
        <v>13657.58636591243</v>
      </c>
      <c r="AD9" s="5">
        <v>13871.432869614031</v>
      </c>
      <c r="AE9" s="5">
        <v>13912.935798020993</v>
      </c>
      <c r="AF9" s="5">
        <v>13981.0741526776</v>
      </c>
      <c r="AG9" s="5">
        <v>13846.205338547948</v>
      </c>
      <c r="AH9" s="5">
        <v>13926.24138358904</v>
      </c>
      <c r="AI9" s="5">
        <v>14216.705916092191</v>
      </c>
      <c r="AJ9" s="5">
        <v>14468.899519022765</v>
      </c>
      <c r="AK9" s="5">
        <v>14607.925247558262</v>
      </c>
      <c r="AL9" s="5">
        <v>14922.677656210361</v>
      </c>
      <c r="AM9" s="5">
        <v>14856.927620631865</v>
      </c>
      <c r="AN9" s="5">
        <v>14656.351743245921</v>
      </c>
      <c r="AO9" s="5">
        <v>14890.010578325775</v>
      </c>
      <c r="AP9" s="5">
        <v>14806.767524766199</v>
      </c>
      <c r="AQ9" s="5">
        <v>14902.155499463752</v>
      </c>
      <c r="AR9" s="5">
        <v>14997.294953149238</v>
      </c>
      <c r="AS9" s="5">
        <v>15153.844100945971</v>
      </c>
      <c r="AT9" s="5">
        <v>15153.418244570983</v>
      </c>
      <c r="AU9" s="5">
        <v>14859.97455804379</v>
      </c>
      <c r="AV9" s="5">
        <v>14735.058916117072</v>
      </c>
      <c r="AW9" s="5">
        <v>14019.675498131754</v>
      </c>
      <c r="AX9" s="5">
        <v>13943.919131796389</v>
      </c>
      <c r="AY9" s="5">
        <v>13505.62245053914</v>
      </c>
      <c r="AZ9" s="5">
        <v>12948.46682902411</v>
      </c>
      <c r="BA9" s="5">
        <v>12707.360568205018</v>
      </c>
      <c r="BB9" s="5">
        <v>12508.445425901889</v>
      </c>
      <c r="BC9" s="6">
        <v>12711.893030559215</v>
      </c>
      <c r="BE9" s="59">
        <f t="shared" si="0"/>
        <v>0.1337980615371564</v>
      </c>
    </row>
    <row r="10" spans="3:57" ht="12" customHeight="1">
      <c r="C10" s="15" t="s">
        <v>18</v>
      </c>
      <c r="E10" s="21">
        <f>E18</f>
        <v>3313.9524159123262</v>
      </c>
      <c r="F10" s="22">
        <f t="shared" ref="F10:X10" si="1">F18</f>
        <v>3548.8187962520515</v>
      </c>
      <c r="G10" s="22">
        <f t="shared" si="1"/>
        <v>3866.1262211835633</v>
      </c>
      <c r="H10" s="22">
        <f t="shared" si="1"/>
        <v>4107.3103708524677</v>
      </c>
      <c r="I10" s="22">
        <f t="shared" si="1"/>
        <v>4376.2487561753387</v>
      </c>
      <c r="J10" s="22">
        <f t="shared" si="1"/>
        <v>4826.3626431123321</v>
      </c>
      <c r="K10" s="22">
        <f t="shared" si="1"/>
        <v>5126.5396669808224</v>
      </c>
      <c r="L10" s="22">
        <f t="shared" si="1"/>
        <v>5547.1179576393506</v>
      </c>
      <c r="M10" s="22">
        <f t="shared" si="1"/>
        <v>5981.4497605808247</v>
      </c>
      <c r="N10" s="22">
        <f t="shared" si="1"/>
        <v>6587.9134993972639</v>
      </c>
      <c r="O10" s="22">
        <f t="shared" si="1"/>
        <v>6911.7861025972634</v>
      </c>
      <c r="P10" s="22">
        <f t="shared" si="1"/>
        <v>7055.1226622950862</v>
      </c>
      <c r="Q10" s="22">
        <f t="shared" si="1"/>
        <v>7375.7176441643878</v>
      </c>
      <c r="R10" s="22">
        <f t="shared" si="1"/>
        <v>7822.3271062684989</v>
      </c>
      <c r="S10" s="22">
        <f t="shared" si="1"/>
        <v>7967.873025468487</v>
      </c>
      <c r="T10" s="22">
        <f t="shared" si="1"/>
        <v>8338.1581140039052</v>
      </c>
      <c r="U10" s="22">
        <f t="shared" si="1"/>
        <v>8442.1342106085776</v>
      </c>
      <c r="V10" s="22">
        <f t="shared" si="1"/>
        <v>8388.4271650119299</v>
      </c>
      <c r="W10" s="22">
        <f t="shared" si="1"/>
        <v>8273.4866550326296</v>
      </c>
      <c r="X10" s="22">
        <f t="shared" si="1"/>
        <v>8259.4559229941697</v>
      </c>
      <c r="Y10" s="22">
        <f>Y19</f>
        <v>4943.6783835616407</v>
      </c>
      <c r="Z10" s="22">
        <f t="shared" ref="Z10:BC10" si="2">Z19</f>
        <v>5006.3106301369908</v>
      </c>
      <c r="AA10" s="22">
        <f t="shared" si="2"/>
        <v>5050.794876712328</v>
      </c>
      <c r="AB10" s="22">
        <f t="shared" si="2"/>
        <v>5000.701612021855</v>
      </c>
      <c r="AC10" s="22">
        <f t="shared" si="2"/>
        <v>5111.4492876712284</v>
      </c>
      <c r="AD10" s="22">
        <f t="shared" si="2"/>
        <v>5042.2818003065368</v>
      </c>
      <c r="AE10" s="22">
        <f t="shared" si="2"/>
        <v>4917.0500105111914</v>
      </c>
      <c r="AF10" s="22">
        <f t="shared" si="2"/>
        <v>4698.9163661202192</v>
      </c>
      <c r="AG10" s="22">
        <f t="shared" si="2"/>
        <v>3928.3606849315065</v>
      </c>
      <c r="AH10" s="22">
        <f t="shared" si="2"/>
        <v>3485.9818355490411</v>
      </c>
      <c r="AI10" s="22">
        <f t="shared" si="2"/>
        <v>3058.0168878536992</v>
      </c>
      <c r="AJ10" s="22">
        <f t="shared" si="2"/>
        <v>2623.9764766404373</v>
      </c>
      <c r="AK10" s="22">
        <f t="shared" si="2"/>
        <v>2630.1216628893148</v>
      </c>
      <c r="AL10" s="22">
        <f t="shared" si="2"/>
        <v>2489.8136546048222</v>
      </c>
      <c r="AM10" s="22">
        <f t="shared" si="2"/>
        <v>2567.7968245626848</v>
      </c>
      <c r="AN10" s="22">
        <f t="shared" si="2"/>
        <v>2540.0128974296313</v>
      </c>
      <c r="AO10" s="22">
        <f t="shared" si="2"/>
        <v>2627.6888506666101</v>
      </c>
      <c r="AP10" s="22">
        <f t="shared" si="2"/>
        <v>2543.5475424657534</v>
      </c>
      <c r="AQ10" s="22">
        <f t="shared" si="2"/>
        <v>2652.5517866709588</v>
      </c>
      <c r="AR10" s="22">
        <f t="shared" si="2"/>
        <v>2619.4362547288802</v>
      </c>
      <c r="AS10" s="22">
        <f t="shared" si="2"/>
        <v>2647.3322352876703</v>
      </c>
      <c r="AT10" s="22">
        <f t="shared" si="2"/>
        <v>2762.3696849848498</v>
      </c>
      <c r="AU10" s="22">
        <f t="shared" si="2"/>
        <v>2780.1911501476166</v>
      </c>
      <c r="AV10" s="22">
        <f t="shared" si="2"/>
        <v>2860.946753213469</v>
      </c>
      <c r="AW10" s="22">
        <f t="shared" si="2"/>
        <v>2774.6501694720273</v>
      </c>
      <c r="AX10" s="22">
        <f t="shared" si="2"/>
        <v>2877.8207806852847</v>
      </c>
      <c r="AY10" s="22">
        <f t="shared" si="2"/>
        <v>3073.7551728853964</v>
      </c>
      <c r="AZ10" s="22">
        <f t="shared" si="2"/>
        <v>3119.3406663601259</v>
      </c>
      <c r="BA10" s="22">
        <f t="shared" si="2"/>
        <v>3145.0843799445825</v>
      </c>
      <c r="BB10" s="22">
        <f t="shared" si="2"/>
        <v>3255.1387268605085</v>
      </c>
      <c r="BC10" s="23">
        <f t="shared" si="2"/>
        <v>3113.1502919187524</v>
      </c>
      <c r="BE10" s="59">
        <f t="shared" si="0"/>
        <v>3.276722619764192E-2</v>
      </c>
    </row>
    <row r="11" spans="3:57" ht="12" customHeight="1">
      <c r="C11" s="15" t="s">
        <v>20</v>
      </c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>
        <f>Y20-Y19</f>
        <v>2962.2246001443964</v>
      </c>
      <c r="Z11" s="22">
        <f t="shared" ref="Z11:BC11" si="3">Z20-Z19</f>
        <v>2994.8069192890143</v>
      </c>
      <c r="AA11" s="22">
        <f t="shared" si="3"/>
        <v>3003.1064979079047</v>
      </c>
      <c r="AB11" s="22">
        <f t="shared" si="3"/>
        <v>2935.9116861075827</v>
      </c>
      <c r="AC11" s="22">
        <f t="shared" si="3"/>
        <v>2829.537955477399</v>
      </c>
      <c r="AD11" s="22">
        <f t="shared" si="3"/>
        <v>2931.4782926508651</v>
      </c>
      <c r="AE11" s="22">
        <f t="shared" si="3"/>
        <v>2757.495701423004</v>
      </c>
      <c r="AF11" s="22">
        <f t="shared" si="3"/>
        <v>2258.0546994535525</v>
      </c>
      <c r="AG11" s="22">
        <f t="shared" si="3"/>
        <v>1587.5928219178086</v>
      </c>
      <c r="AH11" s="22">
        <f t="shared" si="3"/>
        <v>1281.5866301369865</v>
      </c>
      <c r="AI11" s="22">
        <f t="shared" si="3"/>
        <v>1197.9824109589049</v>
      </c>
      <c r="AJ11" s="22">
        <f t="shared" si="3"/>
        <v>1045.3975409836062</v>
      </c>
      <c r="AK11" s="22">
        <f t="shared" si="3"/>
        <v>1023.0440547945204</v>
      </c>
      <c r="AL11" s="22">
        <f t="shared" si="3"/>
        <v>1009.0475890410958</v>
      </c>
      <c r="AM11" s="22">
        <f t="shared" si="3"/>
        <v>937.24545205479444</v>
      </c>
      <c r="AN11" s="22">
        <f t="shared" si="3"/>
        <v>932.93560109289592</v>
      </c>
      <c r="AO11" s="22">
        <f t="shared" si="3"/>
        <v>923.13723287671201</v>
      </c>
      <c r="AP11" s="22">
        <f t="shared" si="3"/>
        <v>944.48202739726003</v>
      </c>
      <c r="AQ11" s="22">
        <f t="shared" si="3"/>
        <v>1015.266739726027</v>
      </c>
      <c r="AR11" s="22">
        <f t="shared" si="3"/>
        <v>1032.8514763934422</v>
      </c>
      <c r="AS11" s="22">
        <f t="shared" si="3"/>
        <v>993.66685589041117</v>
      </c>
      <c r="AT11" s="22">
        <f t="shared" si="3"/>
        <v>1048.8027963835621</v>
      </c>
      <c r="AU11" s="22">
        <f t="shared" si="3"/>
        <v>1058.9760806575341</v>
      </c>
      <c r="AV11" s="22">
        <f t="shared" si="3"/>
        <v>1031.6058375956281</v>
      </c>
      <c r="AW11" s="22">
        <f t="shared" si="3"/>
        <v>985.9352152996039</v>
      </c>
      <c r="AX11" s="22">
        <f t="shared" si="3"/>
        <v>943.70926571232894</v>
      </c>
      <c r="AY11" s="22">
        <f t="shared" si="3"/>
        <v>1061.5168021917812</v>
      </c>
      <c r="AZ11" s="22">
        <f t="shared" si="3"/>
        <v>1113.3259733974014</v>
      </c>
      <c r="BA11" s="22">
        <f t="shared" si="3"/>
        <v>1053.6501638807408</v>
      </c>
      <c r="BB11" s="22">
        <f t="shared" si="3"/>
        <v>1027.567299980089</v>
      </c>
      <c r="BC11" s="23">
        <f t="shared" si="3"/>
        <v>977.74256547474215</v>
      </c>
      <c r="BE11" s="59">
        <f t="shared" si="0"/>
        <v>1.0291154875862872E-2</v>
      </c>
    </row>
    <row r="12" spans="3:57" ht="12" customHeight="1">
      <c r="C12" s="15" t="s">
        <v>14</v>
      </c>
      <c r="E12" s="4">
        <v>881.3999039519648</v>
      </c>
      <c r="F12" s="5">
        <v>906.59305677448992</v>
      </c>
      <c r="G12" s="5">
        <v>936.22085926891043</v>
      </c>
      <c r="H12" s="5">
        <v>965.22216933609513</v>
      </c>
      <c r="I12" s="5">
        <v>1000.2143769276856</v>
      </c>
      <c r="J12" s="5">
        <v>1050.8149539933768</v>
      </c>
      <c r="K12" s="5">
        <v>1106.0159398477065</v>
      </c>
      <c r="L12" s="5">
        <v>1185.0472951050397</v>
      </c>
      <c r="M12" s="5">
        <v>1282.7900841187329</v>
      </c>
      <c r="N12" s="5">
        <v>1368.8525408057865</v>
      </c>
      <c r="O12" s="5">
        <v>1327.4881757024721</v>
      </c>
      <c r="P12" s="5">
        <v>1509.0929695831803</v>
      </c>
      <c r="Q12" s="5">
        <v>1712.6877102967228</v>
      </c>
      <c r="R12" s="5">
        <v>1864.1536598307584</v>
      </c>
      <c r="S12" s="5">
        <v>2115.3869945182955</v>
      </c>
      <c r="T12" s="5">
        <v>1994.1245803986285</v>
      </c>
      <c r="U12" s="5">
        <v>2175.3176644747205</v>
      </c>
      <c r="V12" s="5">
        <v>2382.9995226813703</v>
      </c>
      <c r="W12" s="5">
        <v>2634.7472888046805</v>
      </c>
      <c r="X12" s="5">
        <v>2865.2354201262979</v>
      </c>
      <c r="Y12" s="5">
        <v>3044.1811265449769</v>
      </c>
      <c r="Z12" s="5">
        <v>3048.3310681110725</v>
      </c>
      <c r="AA12" s="5">
        <v>3214.1992354551057</v>
      </c>
      <c r="AB12" s="5">
        <v>3357.8767329383268</v>
      </c>
      <c r="AC12" s="5">
        <v>3491.5336921942617</v>
      </c>
      <c r="AD12" s="5">
        <v>3598.9303241192847</v>
      </c>
      <c r="AE12" s="5">
        <v>3783.9612607681734</v>
      </c>
      <c r="AF12" s="5">
        <v>3934.9225719108936</v>
      </c>
      <c r="AG12" s="5">
        <v>4105.8317734322618</v>
      </c>
      <c r="AH12" s="5">
        <v>4513.0074292612344</v>
      </c>
      <c r="AI12" s="5">
        <v>4524.659816021659</v>
      </c>
      <c r="AJ12" s="5">
        <v>4577.3698676295198</v>
      </c>
      <c r="AK12" s="5">
        <v>4699.0246822319068</v>
      </c>
      <c r="AL12" s="5">
        <v>4886.6655508258946</v>
      </c>
      <c r="AM12" s="5">
        <v>5011.3123271432141</v>
      </c>
      <c r="AN12" s="5">
        <v>5173.0744241500579</v>
      </c>
      <c r="AO12" s="5">
        <v>5412.3437401125957</v>
      </c>
      <c r="AP12" s="5">
        <v>5559.9440274604058</v>
      </c>
      <c r="AQ12" s="5">
        <v>5783.7936254789565</v>
      </c>
      <c r="AR12" s="5">
        <v>6119.7007510819394</v>
      </c>
      <c r="AS12" s="5">
        <v>6575.5520062599016</v>
      </c>
      <c r="AT12" s="5">
        <v>6710.5228554365649</v>
      </c>
      <c r="AU12" s="5">
        <v>6934.6010830059395</v>
      </c>
      <c r="AV12" s="5">
        <v>7439.5607436812124</v>
      </c>
      <c r="AW12" s="5">
        <v>7855.1180030191508</v>
      </c>
      <c r="AX12" s="5">
        <v>8200.8870628982258</v>
      </c>
      <c r="AY12" s="5">
        <v>8455.1733428875996</v>
      </c>
      <c r="AZ12" s="5">
        <v>8770.2242910407113</v>
      </c>
      <c r="BA12" s="5">
        <v>9011.1011705343408</v>
      </c>
      <c r="BB12" s="5">
        <v>9353.1140987999515</v>
      </c>
      <c r="BC12" s="6">
        <v>9569.7717971089987</v>
      </c>
      <c r="BE12" s="59">
        <f t="shared" si="0"/>
        <v>0.10072590390180512</v>
      </c>
    </row>
    <row r="13" spans="3:57" ht="12" customHeight="1">
      <c r="C13" s="15" t="s">
        <v>15</v>
      </c>
      <c r="E13" s="4">
        <v>551.91952456028707</v>
      </c>
      <c r="F13" s="5">
        <v>602.32817801822091</v>
      </c>
      <c r="G13" s="5">
        <v>600.5424925538282</v>
      </c>
      <c r="H13" s="5">
        <v>629.90848359241454</v>
      </c>
      <c r="I13" s="5">
        <v>639.00677983594801</v>
      </c>
      <c r="J13" s="5">
        <v>703.33647742567064</v>
      </c>
      <c r="K13" s="5">
        <v>789.94270146685938</v>
      </c>
      <c r="L13" s="5">
        <v>857.65940344836133</v>
      </c>
      <c r="M13" s="5">
        <v>921.98658080399196</v>
      </c>
      <c r="N13" s="5">
        <v>954.25031917006902</v>
      </c>
      <c r="O13" s="5">
        <v>1002.7793683513756</v>
      </c>
      <c r="P13" s="5">
        <v>1122.8563158333266</v>
      </c>
      <c r="Q13" s="5">
        <v>1190.1914442582217</v>
      </c>
      <c r="R13" s="5">
        <v>1251.7487912433837</v>
      </c>
      <c r="S13" s="5">
        <v>1325.8964563721859</v>
      </c>
      <c r="T13" s="5">
        <v>1413.4981671353878</v>
      </c>
      <c r="U13" s="5">
        <v>1502.8373476497325</v>
      </c>
      <c r="V13" s="5">
        <v>1592.7529497852986</v>
      </c>
      <c r="W13" s="5">
        <v>1645.7759845687419</v>
      </c>
      <c r="X13" s="5">
        <v>1681.8822744195863</v>
      </c>
      <c r="Y13" s="5">
        <v>1727.7674824188352</v>
      </c>
      <c r="Z13" s="5">
        <v>1704.160279627738</v>
      </c>
      <c r="AA13" s="5">
        <v>1773.9246833154962</v>
      </c>
      <c r="AB13" s="5">
        <v>1866.8371272178219</v>
      </c>
      <c r="AC13" s="5">
        <v>1940.2646054518443</v>
      </c>
      <c r="AD13" s="5">
        <v>1993.1866141449468</v>
      </c>
      <c r="AE13" s="5">
        <v>1996.80240130423</v>
      </c>
      <c r="AF13" s="5">
        <v>2043.1542959675164</v>
      </c>
      <c r="AG13" s="5">
        <v>2074.403200481428</v>
      </c>
      <c r="AH13" s="5">
        <v>2132.2040032496693</v>
      </c>
      <c r="AI13" s="5">
        <v>2207.435930510529</v>
      </c>
      <c r="AJ13" s="5">
        <v>2253.6206894288066</v>
      </c>
      <c r="AK13" s="5">
        <v>2328.6892032943811</v>
      </c>
      <c r="AL13" s="5">
        <v>2389.9732000339532</v>
      </c>
      <c r="AM13" s="5">
        <v>2475.3333695393503</v>
      </c>
      <c r="AN13" s="5">
        <v>2489.1882891843397</v>
      </c>
      <c r="AO13" s="5">
        <v>2531.965257065242</v>
      </c>
      <c r="AP13" s="5">
        <v>2577.4716521439145</v>
      </c>
      <c r="AQ13" s="5">
        <v>2657.1180942166952</v>
      </c>
      <c r="AR13" s="5">
        <v>2771.7786212691412</v>
      </c>
      <c r="AS13" s="5">
        <v>2916.9415661812986</v>
      </c>
      <c r="AT13" s="5">
        <v>2928.1301467200046</v>
      </c>
      <c r="AU13" s="5">
        <v>3062.8279243970514</v>
      </c>
      <c r="AV13" s="5">
        <v>3236.1087423691015</v>
      </c>
      <c r="AW13" s="5">
        <v>3314.8031844233819</v>
      </c>
      <c r="AX13" s="5">
        <v>3485.5007769567665</v>
      </c>
      <c r="AY13" s="5">
        <v>3412.8870034376023</v>
      </c>
      <c r="AZ13" s="5">
        <v>3578.6558412265899</v>
      </c>
      <c r="BA13" s="5">
        <v>3677.7208907104055</v>
      </c>
      <c r="BB13" s="5">
        <v>3763.1413743870808</v>
      </c>
      <c r="BC13" s="6">
        <v>3888.0153364132275</v>
      </c>
      <c r="BE13" s="59">
        <f t="shared" si="0"/>
        <v>4.0923009184253664E-2</v>
      </c>
    </row>
    <row r="14" spans="3:57" ht="12" customHeight="1">
      <c r="C14" s="15" t="s">
        <v>16</v>
      </c>
      <c r="E14" s="4">
        <v>215.49350684931505</v>
      </c>
      <c r="F14" s="5">
        <v>276.6654794520548</v>
      </c>
      <c r="G14" s="5">
        <v>273.2941369863014</v>
      </c>
      <c r="H14" s="5">
        <v>298.00571038251371</v>
      </c>
      <c r="I14" s="5">
        <v>400.56093150684933</v>
      </c>
      <c r="J14" s="5">
        <v>554.22446575342474</v>
      </c>
      <c r="K14" s="5">
        <v>753.26528767123295</v>
      </c>
      <c r="L14" s="5">
        <v>864.58803278688515</v>
      </c>
      <c r="M14" s="5">
        <v>1058.3232328767122</v>
      </c>
      <c r="N14" s="5">
        <v>1216.7103561643837</v>
      </c>
      <c r="O14" s="5">
        <v>1341.9964657534247</v>
      </c>
      <c r="P14" s="5">
        <v>1534.1262021857922</v>
      </c>
      <c r="Q14" s="5">
        <v>1624.8955890410962</v>
      </c>
      <c r="R14" s="5">
        <v>1819.0612328767124</v>
      </c>
      <c r="S14" s="5">
        <v>1827.1003835616443</v>
      </c>
      <c r="T14" s="5">
        <v>1706.8353370380132</v>
      </c>
      <c r="U14" s="5">
        <v>1625.3579116763035</v>
      </c>
      <c r="V14" s="5">
        <v>1613.6112014634875</v>
      </c>
      <c r="W14" s="5">
        <v>1654.3262115332536</v>
      </c>
      <c r="X14" s="5">
        <v>1712.8878354494389</v>
      </c>
      <c r="Y14" s="5">
        <v>1807.4444120079834</v>
      </c>
      <c r="Z14" s="5">
        <v>1924.9545016215106</v>
      </c>
      <c r="AA14" s="5">
        <v>2048.2839558768205</v>
      </c>
      <c r="AB14" s="5">
        <v>2202.9245717594786</v>
      </c>
      <c r="AC14" s="5">
        <v>2315.0688682844579</v>
      </c>
      <c r="AD14" s="5">
        <v>2296.888911035926</v>
      </c>
      <c r="AE14" s="5">
        <v>2490.5689372523866</v>
      </c>
      <c r="AF14" s="5">
        <v>2704.8812894035336</v>
      </c>
      <c r="AG14" s="5">
        <v>3013.470846378344</v>
      </c>
      <c r="AH14" s="5">
        <v>3068.8205428342162</v>
      </c>
      <c r="AI14" s="5">
        <v>3342.2322795830687</v>
      </c>
      <c r="AJ14" s="5">
        <v>3659.8938759415132</v>
      </c>
      <c r="AK14" s="5">
        <v>4007.3786777079772</v>
      </c>
      <c r="AL14" s="5">
        <v>4139.0104272576236</v>
      </c>
      <c r="AM14" s="5">
        <v>4386.9819388009946</v>
      </c>
      <c r="AN14" s="5">
        <v>4696.923683154344</v>
      </c>
      <c r="AO14" s="5">
        <v>4809.7135444466303</v>
      </c>
      <c r="AP14" s="5">
        <v>5205.317578840335</v>
      </c>
      <c r="AQ14" s="5">
        <v>5795.0680717657679</v>
      </c>
      <c r="AR14" s="5">
        <v>6754.9110386702432</v>
      </c>
      <c r="AS14" s="5">
        <v>6899.5469038551337</v>
      </c>
      <c r="AT14" s="5">
        <v>7431.5967615777136</v>
      </c>
      <c r="AU14" s="5">
        <v>7808.3231354798309</v>
      </c>
      <c r="AV14" s="5">
        <v>7941.3411222047807</v>
      </c>
      <c r="AW14" s="5">
        <v>8278.5966392811697</v>
      </c>
      <c r="AX14" s="5">
        <v>9436.4959073060763</v>
      </c>
      <c r="AY14" s="5">
        <v>9790.9111191602369</v>
      </c>
      <c r="AZ14" s="5">
        <v>10229.470266912407</v>
      </c>
      <c r="BA14" s="5">
        <v>10731.761280550922</v>
      </c>
      <c r="BB14" s="5">
        <v>11201.38890891343</v>
      </c>
      <c r="BC14" s="6">
        <v>11967.825314945085</v>
      </c>
      <c r="BE14" s="59">
        <f t="shared" si="0"/>
        <v>0.12596643348913694</v>
      </c>
    </row>
    <row r="15" spans="3:57" ht="12" customHeight="1">
      <c r="C15" s="15" t="s">
        <v>22</v>
      </c>
      <c r="E15" s="17">
        <f t="shared" ref="E15:AJ15" si="4">E21-E14</f>
        <v>3014.3923363106014</v>
      </c>
      <c r="F15" s="18">
        <f t="shared" si="4"/>
        <v>3443.4208867919733</v>
      </c>
      <c r="G15" s="18">
        <f t="shared" si="4"/>
        <v>4055.86664429451</v>
      </c>
      <c r="H15" s="18">
        <f t="shared" si="4"/>
        <v>4635.0975915413801</v>
      </c>
      <c r="I15" s="18">
        <f t="shared" si="4"/>
        <v>5347.3027880831314</v>
      </c>
      <c r="J15" s="18">
        <f t="shared" si="4"/>
        <v>6106.5445159290211</v>
      </c>
      <c r="K15" s="18">
        <f t="shared" si="4"/>
        <v>6654.7938034342633</v>
      </c>
      <c r="L15" s="18">
        <f t="shared" si="4"/>
        <v>7088.429881770684</v>
      </c>
      <c r="M15" s="18">
        <f t="shared" si="4"/>
        <v>8013.6764614343101</v>
      </c>
      <c r="N15" s="18">
        <f t="shared" si="4"/>
        <v>7791.7510403779343</v>
      </c>
      <c r="O15" s="18">
        <f t="shared" si="4"/>
        <v>7634.9440508100915</v>
      </c>
      <c r="P15" s="18">
        <f t="shared" si="4"/>
        <v>7996.5083883834186</v>
      </c>
      <c r="Q15" s="18">
        <f t="shared" si="4"/>
        <v>8385.0195286436556</v>
      </c>
      <c r="R15" s="18">
        <f t="shared" si="4"/>
        <v>8996.226523664156</v>
      </c>
      <c r="S15" s="18">
        <f t="shared" si="4"/>
        <v>9287.8421460398768</v>
      </c>
      <c r="T15" s="18">
        <f t="shared" si="4"/>
        <v>8779.4291736202304</v>
      </c>
      <c r="U15" s="18">
        <f t="shared" si="4"/>
        <v>8608.5189956728191</v>
      </c>
      <c r="V15" s="18">
        <f t="shared" si="4"/>
        <v>8370.2701350632415</v>
      </c>
      <c r="W15" s="18">
        <f t="shared" si="4"/>
        <v>8477.1776850878923</v>
      </c>
      <c r="X15" s="18">
        <f t="shared" si="4"/>
        <v>8768.5223365436068</v>
      </c>
      <c r="Y15" s="18">
        <f t="shared" si="4"/>
        <v>8723.1346328894324</v>
      </c>
      <c r="Z15" s="18">
        <f t="shared" si="4"/>
        <v>9038.2291907664112</v>
      </c>
      <c r="AA15" s="18">
        <f t="shared" si="4"/>
        <v>9248.7306911089017</v>
      </c>
      <c r="AB15" s="18">
        <f t="shared" si="4"/>
        <v>10028.677715136668</v>
      </c>
      <c r="AC15" s="18">
        <f t="shared" si="4"/>
        <v>10722.506652248374</v>
      </c>
      <c r="AD15" s="18">
        <f t="shared" si="4"/>
        <v>11556.953537626145</v>
      </c>
      <c r="AE15" s="18">
        <f t="shared" si="4"/>
        <v>11961.498052167883</v>
      </c>
      <c r="AF15" s="18">
        <f t="shared" si="4"/>
        <v>12695.334282725016</v>
      </c>
      <c r="AG15" s="18">
        <f t="shared" si="4"/>
        <v>13133.723445777241</v>
      </c>
      <c r="AH15" s="18">
        <f t="shared" si="4"/>
        <v>14028.169366070339</v>
      </c>
      <c r="AI15" s="18">
        <f t="shared" si="4"/>
        <v>14847.128304513524</v>
      </c>
      <c r="AJ15" s="18">
        <f t="shared" si="4"/>
        <v>15398.496938400127</v>
      </c>
      <c r="AK15" s="18">
        <f t="shared" ref="AK15:BC15" si="5">AK21-AK14</f>
        <v>16070.694272639252</v>
      </c>
      <c r="AL15" s="18">
        <f t="shared" si="5"/>
        <v>15538.072008564734</v>
      </c>
      <c r="AM15" s="18">
        <f t="shared" si="5"/>
        <v>16197.62449274702</v>
      </c>
      <c r="AN15" s="18">
        <f t="shared" si="5"/>
        <v>16464.178909818896</v>
      </c>
      <c r="AO15" s="18">
        <f t="shared" si="5"/>
        <v>16576.187156037595</v>
      </c>
      <c r="AP15" s="18">
        <f t="shared" si="5"/>
        <v>16881.02593501511</v>
      </c>
      <c r="AQ15" s="18">
        <f t="shared" si="5"/>
        <v>17230.062133944361</v>
      </c>
      <c r="AR15" s="18">
        <f t="shared" si="5"/>
        <v>17480.884323912142</v>
      </c>
      <c r="AS15" s="18">
        <f t="shared" si="5"/>
        <v>17669.293139261732</v>
      </c>
      <c r="AT15" s="18">
        <f t="shared" si="5"/>
        <v>17725.808407579512</v>
      </c>
      <c r="AU15" s="18">
        <f t="shared" si="5"/>
        <v>18226.680567869611</v>
      </c>
      <c r="AV15" s="18">
        <f t="shared" si="5"/>
        <v>17958.598220348271</v>
      </c>
      <c r="AW15" s="18">
        <f t="shared" si="5"/>
        <v>17965.107404737268</v>
      </c>
      <c r="AX15" s="18">
        <f t="shared" si="5"/>
        <v>18517.359489633433</v>
      </c>
      <c r="AY15" s="18">
        <f t="shared" si="5"/>
        <v>19102.365255555727</v>
      </c>
      <c r="AZ15" s="18">
        <f t="shared" si="5"/>
        <v>19771.890987223313</v>
      </c>
      <c r="BA15" s="18">
        <f t="shared" si="5"/>
        <v>19856.663337417915</v>
      </c>
      <c r="BB15" s="18">
        <f t="shared" si="5"/>
        <v>19917.768093590501</v>
      </c>
      <c r="BC15" s="19">
        <f t="shared" si="5"/>
        <v>20476.370303905038</v>
      </c>
      <c r="BE15" s="59">
        <f t="shared" si="0"/>
        <v>0.21552247547971737</v>
      </c>
    </row>
    <row r="16" spans="3:57" ht="12" customHeight="1">
      <c r="C16" s="16" t="s">
        <v>21</v>
      </c>
      <c r="E16" s="7">
        <v>30717.167931061485</v>
      </c>
      <c r="F16" s="8">
        <v>33083.772915879686</v>
      </c>
      <c r="G16" s="8">
        <v>35440.693028637907</v>
      </c>
      <c r="H16" s="8">
        <v>38354.381445651554</v>
      </c>
      <c r="I16" s="8">
        <v>41691.651876088588</v>
      </c>
      <c r="J16" s="8">
        <v>45229.182157045514</v>
      </c>
      <c r="K16" s="8">
        <v>47930.673212386435</v>
      </c>
      <c r="L16" s="8">
        <v>51450.91299439576</v>
      </c>
      <c r="M16" s="8">
        <v>55600.620009860824</v>
      </c>
      <c r="N16" s="8">
        <v>54819.120784707717</v>
      </c>
      <c r="O16" s="8">
        <v>54375.171769952525</v>
      </c>
      <c r="P16" s="8">
        <v>57772.054938219379</v>
      </c>
      <c r="Q16" s="8">
        <v>59936.177233346825</v>
      </c>
      <c r="R16" s="8">
        <v>62877.652971378011</v>
      </c>
      <c r="S16" s="8">
        <v>64014.881212464614</v>
      </c>
      <c r="T16" s="8">
        <v>61400.864440933379</v>
      </c>
      <c r="U16" s="8">
        <v>59529.549868020287</v>
      </c>
      <c r="V16" s="8">
        <v>57916.219161829387</v>
      </c>
      <c r="W16" s="8">
        <v>57759.506132696661</v>
      </c>
      <c r="X16" s="8">
        <v>59024.534050661212</v>
      </c>
      <c r="Y16" s="8">
        <v>59421.66304940961</v>
      </c>
      <c r="Z16" s="8">
        <v>61256.088294033878</v>
      </c>
      <c r="AA16" s="8">
        <v>62586.321092884165</v>
      </c>
      <c r="AB16" s="8">
        <v>64567.774859236815</v>
      </c>
      <c r="AC16" s="8">
        <v>65852.331301294675</v>
      </c>
      <c r="AD16" s="8">
        <v>66667.128510951879</v>
      </c>
      <c r="AE16" s="8">
        <v>66856.214782480776</v>
      </c>
      <c r="AF16" s="8">
        <v>67907.535489649759</v>
      </c>
      <c r="AG16" s="8">
        <v>67633.342652463194</v>
      </c>
      <c r="AH16" s="8">
        <v>69235.414731982557</v>
      </c>
      <c r="AI16" s="8">
        <v>70375.903206614617</v>
      </c>
      <c r="AJ16" s="8">
        <v>71851.770260181205</v>
      </c>
      <c r="AK16" s="8">
        <v>73920.264723464265</v>
      </c>
      <c r="AL16" s="8">
        <v>74535.845362559063</v>
      </c>
      <c r="AM16" s="8">
        <v>76309.489546596233</v>
      </c>
      <c r="AN16" s="8">
        <v>76988.391470426504</v>
      </c>
      <c r="AO16" s="8">
        <v>77862.512208557484</v>
      </c>
      <c r="AP16" s="8">
        <v>78762.792169713459</v>
      </c>
      <c r="AQ16" s="8">
        <v>80569.448953404164</v>
      </c>
      <c r="AR16" s="8">
        <v>83367.891718660074</v>
      </c>
      <c r="AS16" s="8">
        <v>84725.723346358398</v>
      </c>
      <c r="AT16" s="8">
        <v>85727.791804139095</v>
      </c>
      <c r="AU16" s="8">
        <v>87087.312101124058</v>
      </c>
      <c r="AV16" s="8">
        <v>86578.405619240541</v>
      </c>
      <c r="AW16" s="8">
        <v>85700.422875392178</v>
      </c>
      <c r="AX16" s="8">
        <v>88764.840504820182</v>
      </c>
      <c r="AY16" s="8">
        <v>89790.312337800468</v>
      </c>
      <c r="AZ16" s="8">
        <v>90662.685457302621</v>
      </c>
      <c r="BA16" s="8">
        <v>92048.92947574101</v>
      </c>
      <c r="BB16" s="8">
        <v>93109.470928193827</v>
      </c>
      <c r="BC16" s="9">
        <v>95008.050823135854</v>
      </c>
      <c r="BE16" s="59">
        <f t="shared" si="0"/>
        <v>1</v>
      </c>
    </row>
    <row r="17" spans="3:55" ht="2.25" customHeight="1"/>
    <row r="18" spans="3:55" ht="12" customHeight="1">
      <c r="C18" s="14" t="s">
        <v>25</v>
      </c>
      <c r="E18" s="1">
        <v>3313.9524159123262</v>
      </c>
      <c r="F18" s="2">
        <v>3548.8187962520515</v>
      </c>
      <c r="G18" s="2">
        <v>3866.1262211835633</v>
      </c>
      <c r="H18" s="2">
        <v>4107.3103708524677</v>
      </c>
      <c r="I18" s="2">
        <v>4376.2487561753387</v>
      </c>
      <c r="J18" s="2">
        <v>4826.3626431123321</v>
      </c>
      <c r="K18" s="2">
        <v>5126.5396669808224</v>
      </c>
      <c r="L18" s="2">
        <v>5547.1179576393506</v>
      </c>
      <c r="M18" s="2">
        <v>5981.4497605808247</v>
      </c>
      <c r="N18" s="2">
        <v>6587.9134993972639</v>
      </c>
      <c r="O18" s="2">
        <v>6911.7861025972634</v>
      </c>
      <c r="P18" s="2">
        <v>7055.1226622950862</v>
      </c>
      <c r="Q18" s="2">
        <v>7375.7176441643878</v>
      </c>
      <c r="R18" s="2">
        <v>7822.3271062684989</v>
      </c>
      <c r="S18" s="2">
        <v>7967.873025468487</v>
      </c>
      <c r="T18" s="2">
        <v>8338.1581140039052</v>
      </c>
      <c r="U18" s="2">
        <v>8442.1342106085776</v>
      </c>
      <c r="V18" s="2">
        <v>8388.4271650119299</v>
      </c>
      <c r="W18" s="2">
        <v>8273.4866550326296</v>
      </c>
      <c r="X18" s="2">
        <v>8259.4559229941697</v>
      </c>
      <c r="Y18" s="2" t="s">
        <v>19</v>
      </c>
      <c r="Z18" s="2" t="s">
        <v>19</v>
      </c>
      <c r="AA18" s="2" t="s">
        <v>19</v>
      </c>
      <c r="AB18" s="2" t="s">
        <v>19</v>
      </c>
      <c r="AC18" s="2" t="s">
        <v>19</v>
      </c>
      <c r="AD18" s="2" t="s">
        <v>19</v>
      </c>
      <c r="AE18" s="2" t="s">
        <v>19</v>
      </c>
      <c r="AF18" s="2" t="s">
        <v>19</v>
      </c>
      <c r="AG18" s="2" t="s">
        <v>19</v>
      </c>
      <c r="AH18" s="2" t="s">
        <v>19</v>
      </c>
      <c r="AI18" s="2" t="s">
        <v>19</v>
      </c>
      <c r="AJ18" s="2" t="s">
        <v>19</v>
      </c>
      <c r="AK18" s="2" t="s">
        <v>19</v>
      </c>
      <c r="AL18" s="2" t="s">
        <v>19</v>
      </c>
      <c r="AM18" s="2" t="s">
        <v>19</v>
      </c>
      <c r="AN18" s="2" t="s">
        <v>19</v>
      </c>
      <c r="AO18" s="2" t="s">
        <v>19</v>
      </c>
      <c r="AP18" s="2" t="s">
        <v>19</v>
      </c>
      <c r="AQ18" s="2" t="s">
        <v>19</v>
      </c>
      <c r="AR18" s="2" t="s">
        <v>19</v>
      </c>
      <c r="AS18" s="2" t="s">
        <v>19</v>
      </c>
      <c r="AT18" s="2" t="s">
        <v>19</v>
      </c>
      <c r="AU18" s="2" t="s">
        <v>19</v>
      </c>
      <c r="AV18" s="2" t="s">
        <v>19</v>
      </c>
      <c r="AW18" s="2" t="s">
        <v>19</v>
      </c>
      <c r="AX18" s="2" t="s">
        <v>19</v>
      </c>
      <c r="AY18" s="2" t="s">
        <v>19</v>
      </c>
      <c r="AZ18" s="2" t="s">
        <v>19</v>
      </c>
      <c r="BA18" s="2" t="s">
        <v>19</v>
      </c>
      <c r="BB18" s="2" t="s">
        <v>19</v>
      </c>
      <c r="BC18" s="3" t="s">
        <v>19</v>
      </c>
    </row>
    <row r="19" spans="3:55" ht="12" customHeight="1">
      <c r="C19" s="25" t="s">
        <v>18</v>
      </c>
      <c r="E19" s="26" t="s">
        <v>19</v>
      </c>
      <c r="F19" s="27" t="s">
        <v>19</v>
      </c>
      <c r="G19" s="27" t="s">
        <v>19</v>
      </c>
      <c r="H19" s="27" t="s">
        <v>19</v>
      </c>
      <c r="I19" s="27" t="s">
        <v>19</v>
      </c>
      <c r="J19" s="27" t="s">
        <v>19</v>
      </c>
      <c r="K19" s="27" t="s">
        <v>19</v>
      </c>
      <c r="L19" s="27" t="s">
        <v>19</v>
      </c>
      <c r="M19" s="27" t="s">
        <v>19</v>
      </c>
      <c r="N19" s="27" t="s">
        <v>19</v>
      </c>
      <c r="O19" s="27" t="s">
        <v>19</v>
      </c>
      <c r="P19" s="27" t="s">
        <v>19</v>
      </c>
      <c r="Q19" s="27" t="s">
        <v>19</v>
      </c>
      <c r="R19" s="27" t="s">
        <v>19</v>
      </c>
      <c r="S19" s="27" t="s">
        <v>19</v>
      </c>
      <c r="T19" s="27" t="s">
        <v>19</v>
      </c>
      <c r="U19" s="27" t="s">
        <v>19</v>
      </c>
      <c r="V19" s="27" t="s">
        <v>19</v>
      </c>
      <c r="W19" s="27" t="s">
        <v>19</v>
      </c>
      <c r="X19" s="27" t="s">
        <v>19</v>
      </c>
      <c r="Y19" s="27">
        <v>4943.6783835616407</v>
      </c>
      <c r="Z19" s="27">
        <v>5006.3106301369908</v>
      </c>
      <c r="AA19" s="27">
        <v>5050.794876712328</v>
      </c>
      <c r="AB19" s="27">
        <v>5000.701612021855</v>
      </c>
      <c r="AC19" s="27">
        <v>5111.4492876712284</v>
      </c>
      <c r="AD19" s="27">
        <v>5042.2818003065368</v>
      </c>
      <c r="AE19" s="27">
        <v>4917.0500105111914</v>
      </c>
      <c r="AF19" s="27">
        <v>4698.9163661202192</v>
      </c>
      <c r="AG19" s="27">
        <v>3928.3606849315065</v>
      </c>
      <c r="AH19" s="27">
        <v>3485.9818355490411</v>
      </c>
      <c r="AI19" s="27">
        <v>3058.0168878536992</v>
      </c>
      <c r="AJ19" s="27">
        <v>2623.9764766404373</v>
      </c>
      <c r="AK19" s="27">
        <v>2630.1216628893148</v>
      </c>
      <c r="AL19" s="27">
        <v>2489.8136546048222</v>
      </c>
      <c r="AM19" s="27">
        <v>2567.7968245626848</v>
      </c>
      <c r="AN19" s="27">
        <v>2540.0128974296313</v>
      </c>
      <c r="AO19" s="27">
        <v>2627.6888506666101</v>
      </c>
      <c r="AP19" s="27">
        <v>2543.5475424657534</v>
      </c>
      <c r="AQ19" s="27">
        <v>2652.5517866709588</v>
      </c>
      <c r="AR19" s="27">
        <v>2619.4362547288802</v>
      </c>
      <c r="AS19" s="27">
        <v>2647.3322352876703</v>
      </c>
      <c r="AT19" s="27">
        <v>2762.3696849848498</v>
      </c>
      <c r="AU19" s="27">
        <v>2780.1911501476166</v>
      </c>
      <c r="AV19" s="27">
        <v>2860.946753213469</v>
      </c>
      <c r="AW19" s="27">
        <v>2774.6501694720273</v>
      </c>
      <c r="AX19" s="27">
        <v>2877.8207806852847</v>
      </c>
      <c r="AY19" s="27">
        <v>3073.7551728853964</v>
      </c>
      <c r="AZ19" s="27">
        <v>3119.3406663601259</v>
      </c>
      <c r="BA19" s="27">
        <v>3145.0843799445825</v>
      </c>
      <c r="BB19" s="27">
        <v>3255.1387268605085</v>
      </c>
      <c r="BC19" s="28">
        <v>3113.1502919187524</v>
      </c>
    </row>
    <row r="20" spans="3:55" ht="12" customHeight="1">
      <c r="C20" s="15" t="s">
        <v>26</v>
      </c>
      <c r="E20" s="4" t="s">
        <v>19</v>
      </c>
      <c r="F20" s="5" t="s">
        <v>19</v>
      </c>
      <c r="G20" s="5" t="s">
        <v>19</v>
      </c>
      <c r="H20" s="5" t="s">
        <v>19</v>
      </c>
      <c r="I20" s="5" t="s">
        <v>19</v>
      </c>
      <c r="J20" s="5" t="s">
        <v>19</v>
      </c>
      <c r="K20" s="5" t="s">
        <v>19</v>
      </c>
      <c r="L20" s="5" t="s">
        <v>19</v>
      </c>
      <c r="M20" s="5" t="s">
        <v>19</v>
      </c>
      <c r="N20" s="5" t="s">
        <v>19</v>
      </c>
      <c r="O20" s="5" t="s">
        <v>19</v>
      </c>
      <c r="P20" s="5" t="s">
        <v>19</v>
      </c>
      <c r="Q20" s="5" t="s">
        <v>19</v>
      </c>
      <c r="R20" s="5" t="s">
        <v>19</v>
      </c>
      <c r="S20" s="5" t="s">
        <v>19</v>
      </c>
      <c r="T20" s="5" t="s">
        <v>19</v>
      </c>
      <c r="U20" s="5" t="s">
        <v>19</v>
      </c>
      <c r="V20" s="5" t="s">
        <v>19</v>
      </c>
      <c r="W20" s="5" t="s">
        <v>19</v>
      </c>
      <c r="X20" s="5" t="s">
        <v>19</v>
      </c>
      <c r="Y20" s="5">
        <v>7905.902983706037</v>
      </c>
      <c r="Z20" s="5">
        <v>8001.1175494260051</v>
      </c>
      <c r="AA20" s="5">
        <v>8053.9013746202327</v>
      </c>
      <c r="AB20" s="5">
        <v>7936.6132981294377</v>
      </c>
      <c r="AC20" s="5">
        <v>7940.9872431486274</v>
      </c>
      <c r="AD20" s="5">
        <v>7973.7600929574019</v>
      </c>
      <c r="AE20" s="5">
        <v>7674.5457119341954</v>
      </c>
      <c r="AF20" s="5">
        <v>6956.9710655737717</v>
      </c>
      <c r="AG20" s="5">
        <v>5515.9535068493151</v>
      </c>
      <c r="AH20" s="5">
        <v>4767.5684656860276</v>
      </c>
      <c r="AI20" s="5">
        <v>4255.9992988126041</v>
      </c>
      <c r="AJ20" s="5">
        <v>3669.3740176240435</v>
      </c>
      <c r="AK20" s="5">
        <v>3653.1657176838353</v>
      </c>
      <c r="AL20" s="5">
        <v>3498.861243645918</v>
      </c>
      <c r="AM20" s="5">
        <v>3505.0422766174793</v>
      </c>
      <c r="AN20" s="5">
        <v>3472.9484985225272</v>
      </c>
      <c r="AO20" s="5">
        <v>3550.8260835433221</v>
      </c>
      <c r="AP20" s="5">
        <v>3488.0295698630134</v>
      </c>
      <c r="AQ20" s="5">
        <v>3667.8185263969858</v>
      </c>
      <c r="AR20" s="5">
        <v>3652.2877311223224</v>
      </c>
      <c r="AS20" s="5">
        <v>3640.9990911780815</v>
      </c>
      <c r="AT20" s="5">
        <v>3811.1724813684118</v>
      </c>
      <c r="AU20" s="5">
        <v>3839.1672308051507</v>
      </c>
      <c r="AV20" s="5">
        <v>3892.5525908090972</v>
      </c>
      <c r="AW20" s="5">
        <v>3760.5853847716312</v>
      </c>
      <c r="AX20" s="5">
        <v>3821.5300463976137</v>
      </c>
      <c r="AY20" s="5">
        <v>4135.2719750771776</v>
      </c>
      <c r="AZ20" s="5">
        <v>4232.6666397575273</v>
      </c>
      <c r="BA20" s="5">
        <v>4198.7345438253233</v>
      </c>
      <c r="BB20" s="5">
        <v>4282.7060268405976</v>
      </c>
      <c r="BC20" s="6">
        <v>4090.8928573934945</v>
      </c>
    </row>
    <row r="21" spans="3:55" ht="12" customHeight="1">
      <c r="C21" s="16" t="s">
        <v>17</v>
      </c>
      <c r="E21" s="7">
        <v>3229.8858431599165</v>
      </c>
      <c r="F21" s="8">
        <v>3720.0863662440283</v>
      </c>
      <c r="G21" s="8">
        <v>4329.1607812808115</v>
      </c>
      <c r="H21" s="8">
        <v>4933.1033019238939</v>
      </c>
      <c r="I21" s="8">
        <v>5747.863719589981</v>
      </c>
      <c r="J21" s="8">
        <v>6660.7689816824459</v>
      </c>
      <c r="K21" s="8">
        <v>7408.059091105496</v>
      </c>
      <c r="L21" s="8">
        <v>7953.0179145575694</v>
      </c>
      <c r="M21" s="8">
        <v>9071.9996943110218</v>
      </c>
      <c r="N21" s="8">
        <v>9008.4613965423177</v>
      </c>
      <c r="O21" s="8">
        <v>8976.9405165635162</v>
      </c>
      <c r="P21" s="8">
        <v>9530.6345905692106</v>
      </c>
      <c r="Q21" s="8">
        <v>10009.915117684752</v>
      </c>
      <c r="R21" s="8">
        <v>10815.287756540869</v>
      </c>
      <c r="S21" s="8">
        <v>11114.942529601522</v>
      </c>
      <c r="T21" s="8">
        <v>10486.264510658244</v>
      </c>
      <c r="U21" s="8">
        <v>10233.876907349122</v>
      </c>
      <c r="V21" s="8">
        <v>9983.8813365267288</v>
      </c>
      <c r="W21" s="8">
        <v>10131.503896621145</v>
      </c>
      <c r="X21" s="8">
        <v>10481.410171993046</v>
      </c>
      <c r="Y21" s="8">
        <v>10530.579044897415</v>
      </c>
      <c r="Z21" s="8">
        <v>10963.183692387922</v>
      </c>
      <c r="AA21" s="8">
        <v>11297.014646985723</v>
      </c>
      <c r="AB21" s="8">
        <v>12231.602286896146</v>
      </c>
      <c r="AC21" s="8">
        <v>13037.575520532831</v>
      </c>
      <c r="AD21" s="8">
        <v>13853.84244866207</v>
      </c>
      <c r="AE21" s="8">
        <v>14452.066989420269</v>
      </c>
      <c r="AF21" s="8">
        <v>15400.215572128549</v>
      </c>
      <c r="AG21" s="8">
        <v>16147.194292155586</v>
      </c>
      <c r="AH21" s="8">
        <v>17096.989908904554</v>
      </c>
      <c r="AI21" s="8">
        <v>18189.360584096594</v>
      </c>
      <c r="AJ21" s="8">
        <v>19058.390814341641</v>
      </c>
      <c r="AK21" s="8">
        <v>20078.072950347228</v>
      </c>
      <c r="AL21" s="8">
        <v>19677.082435822358</v>
      </c>
      <c r="AM21" s="8">
        <v>20584.606431548014</v>
      </c>
      <c r="AN21" s="8">
        <v>21161.102592973239</v>
      </c>
      <c r="AO21" s="8">
        <v>21385.900700484224</v>
      </c>
      <c r="AP21" s="8">
        <v>22086.343513855445</v>
      </c>
      <c r="AQ21" s="8">
        <v>23025.130205710127</v>
      </c>
      <c r="AR21" s="8">
        <v>24235.795362582383</v>
      </c>
      <c r="AS21" s="8">
        <v>24568.840043116867</v>
      </c>
      <c r="AT21" s="8">
        <v>25157.405169157228</v>
      </c>
      <c r="AU21" s="8">
        <v>26035.003703349441</v>
      </c>
      <c r="AV21" s="8">
        <v>25899.939342553051</v>
      </c>
      <c r="AW21" s="8">
        <v>26243.704044018436</v>
      </c>
      <c r="AX21" s="8">
        <v>27953.855396939507</v>
      </c>
      <c r="AY21" s="8">
        <v>28893.276374715966</v>
      </c>
      <c r="AZ21" s="8">
        <v>30001.361254135722</v>
      </c>
      <c r="BA21" s="8">
        <v>30588.424617968834</v>
      </c>
      <c r="BB21" s="8">
        <v>31119.157002503933</v>
      </c>
      <c r="BC21" s="9">
        <v>32444.195618850121</v>
      </c>
    </row>
    <row r="22" spans="3:55" ht="4.5" customHeight="1"/>
    <row r="23" spans="3:55" ht="4.5" customHeight="1"/>
    <row r="24" spans="3:55" ht="12" customHeight="1">
      <c r="H24" t="s">
        <v>30</v>
      </c>
      <c r="I24" s="61">
        <f>AVERAGE(E16:I16)</f>
        <v>35857.533439463841</v>
      </c>
    </row>
    <row r="25" spans="3:55" ht="12" customHeight="1">
      <c r="H25" t="s">
        <v>29</v>
      </c>
      <c r="I25" s="61">
        <f>BC16</f>
        <v>95008.050823135854</v>
      </c>
    </row>
    <row r="26" spans="3:55" ht="12" customHeight="1">
      <c r="I26" s="20">
        <f>I25/I24</f>
        <v>2.6495980540193136</v>
      </c>
    </row>
  </sheetData>
  <phoneticPr fontId="2"/>
  <pageMargins left="0" right="0" top="0" bottom="0" header="0" footer="0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データ1</vt:lpstr>
      <vt:lpstr>データ2</vt:lpstr>
      <vt:lpstr>データ2!Print_Area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lu</cp:lastModifiedBy>
  <cp:lastPrinted>2017-01-05T07:49:52Z</cp:lastPrinted>
  <dcterms:created xsi:type="dcterms:W3CDTF">2003-12-19T00:09:27Z</dcterms:created>
  <dcterms:modified xsi:type="dcterms:W3CDTF">2017-01-20T13:29:35Z</dcterms:modified>
</cp:coreProperties>
</file>