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600" yWindow="-15" windowWidth="12645" windowHeight="12315"/>
  </bookViews>
  <sheets>
    <sheet name="グラフ" sheetId="2" r:id="rId1"/>
    <sheet name="データ" sheetId="1" r:id="rId2"/>
    <sheet name="電力消費量 (kWh換算)" sheetId="2544" r:id="rId3"/>
    <sheet name="電力消費量" sheetId="2545" r:id="rId4"/>
  </sheets>
  <definedNames>
    <definedName name="_xlnm.Print_Titles" localSheetId="1">データ!$A:$A</definedName>
  </definedNames>
  <calcPr calcId="125725"/>
</workbook>
</file>

<file path=xl/calcChain.xml><?xml version="1.0" encoding="utf-8"?>
<calcChain xmlns="http://schemas.openxmlformats.org/spreadsheetml/2006/main">
  <c r="B25" i="1"/>
  <c r="F54" i="2544"/>
  <c r="B19" i="1"/>
  <c r="B21"/>
  <c r="E47" i="2544"/>
  <c r="E21"/>
  <c r="F2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I28"/>
  <c r="H28"/>
  <c r="G28"/>
  <c r="F28"/>
  <c r="E28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W21"/>
  <c r="V21"/>
  <c r="U21"/>
  <c r="T21"/>
  <c r="S21"/>
  <c r="R21"/>
  <c r="Q21"/>
  <c r="P21"/>
  <c r="O21"/>
  <c r="N21"/>
  <c r="M21"/>
  <c r="L21"/>
  <c r="K21"/>
  <c r="J21"/>
  <c r="I21"/>
  <c r="H21"/>
  <c r="G21"/>
  <c r="E54" l="1"/>
  <c r="AV4" l="1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G54"/>
  <c r="H54"/>
  <c r="I54"/>
  <c r="J54"/>
  <c r="K54"/>
  <c r="L54"/>
  <c r="M54"/>
  <c r="N54"/>
  <c r="O54"/>
  <c r="P54"/>
  <c r="P55" s="1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F22" i="1" l="1"/>
  <c r="G22"/>
  <c r="AV5" i="2544"/>
  <c r="AV9"/>
  <c r="AV13"/>
  <c r="AV17"/>
  <c r="AV23"/>
  <c r="AV27"/>
  <c r="AV31"/>
  <c r="AV35"/>
  <c r="AV39"/>
  <c r="AV43"/>
  <c r="AV49"/>
  <c r="AV52"/>
  <c r="AV8"/>
  <c r="AV12"/>
  <c r="AV16"/>
  <c r="AV20"/>
  <c r="AV22"/>
  <c r="AV26"/>
  <c r="AV30"/>
  <c r="AV34"/>
  <c r="AV38"/>
  <c r="AV42"/>
  <c r="AV46"/>
  <c r="AV51"/>
  <c r="AV7"/>
  <c r="AV11"/>
  <c r="AV15"/>
  <c r="AV19"/>
  <c r="AV25"/>
  <c r="AV29"/>
  <c r="AV33"/>
  <c r="AV37"/>
  <c r="AV41"/>
  <c r="AV45"/>
  <c r="AV48"/>
  <c r="AV54"/>
  <c r="AV6"/>
  <c r="AV10"/>
  <c r="AV14"/>
  <c r="AV18"/>
  <c r="AV21"/>
  <c r="AV24"/>
  <c r="AV28"/>
  <c r="AV32"/>
  <c r="AV36"/>
  <c r="AV40"/>
  <c r="AV44"/>
  <c r="AV47"/>
  <c r="AV50"/>
  <c r="AV53"/>
  <c r="AV55" l="1"/>
  <c r="F19" i="1"/>
  <c r="F18"/>
  <c r="B23"/>
  <c r="AT55" i="2544"/>
  <c r="AP55"/>
  <c r="AL55"/>
  <c r="AH55"/>
  <c r="AD55"/>
  <c r="Z55"/>
  <c r="V55"/>
  <c r="R55"/>
  <c r="N55"/>
  <c r="L55"/>
  <c r="J55"/>
  <c r="I55"/>
  <c r="AU4"/>
  <c r="T55" l="1"/>
  <c r="X55"/>
  <c r="AB55"/>
  <c r="AF55"/>
  <c r="AJ55"/>
  <c r="AN55"/>
  <c r="AR55"/>
  <c r="K55"/>
  <c r="O55"/>
  <c r="S55"/>
  <c r="W55"/>
  <c r="AA55"/>
  <c r="AE55"/>
  <c r="AI55"/>
  <c r="AM55"/>
  <c r="AQ55"/>
  <c r="AU55"/>
  <c r="M55"/>
  <c r="Q55"/>
  <c r="U55"/>
  <c r="Y55"/>
  <c r="AC55"/>
  <c r="AG55"/>
  <c r="AK55"/>
  <c r="AO55"/>
  <c r="AS55"/>
</calcChain>
</file>

<file path=xl/sharedStrings.xml><?xml version="1.0" encoding="utf-8"?>
<sst xmlns="http://schemas.openxmlformats.org/spreadsheetml/2006/main" count="318" uniqueCount="194">
  <si>
    <t>アメリカ</t>
  </si>
  <si>
    <t>メキシコ</t>
  </si>
  <si>
    <t>ブラジル</t>
  </si>
  <si>
    <r>
      <t>欧州</t>
    </r>
    <r>
      <rPr>
        <sz val="10"/>
        <rFont val="Times New Roman"/>
        <family val="1"/>
      </rPr>
      <t>OECD</t>
    </r>
  </si>
  <si>
    <t>イギリス</t>
  </si>
  <si>
    <t>フランス</t>
  </si>
  <si>
    <t>イタリア</t>
  </si>
  <si>
    <r>
      <t>欧州非</t>
    </r>
    <r>
      <rPr>
        <sz val="10"/>
        <rFont val="Times New Roman"/>
        <family val="1"/>
      </rPr>
      <t>OECD</t>
    </r>
  </si>
  <si>
    <t>アフリカ</t>
  </si>
  <si>
    <t>シンガポール</t>
  </si>
  <si>
    <t>ブルネイ</t>
  </si>
  <si>
    <t>インドネシア</t>
  </si>
  <si>
    <t>マレーシア</t>
  </si>
  <si>
    <t>フィリピン</t>
  </si>
  <si>
    <t>ベトナム</t>
  </si>
  <si>
    <t>オセアニア</t>
  </si>
  <si>
    <t>オーストラリア</t>
  </si>
  <si>
    <t>ニュージーランド</t>
  </si>
  <si>
    <r>
      <t>非</t>
    </r>
    <r>
      <rPr>
        <sz val="10"/>
        <rFont val="Times New Roman"/>
        <family val="1"/>
      </rPr>
      <t>OECD</t>
    </r>
  </si>
  <si>
    <t>EU 15</t>
  </si>
  <si>
    <t>西欧</t>
  </si>
  <si>
    <t>北米</t>
  </si>
  <si>
    <t>中東</t>
  </si>
  <si>
    <t>アジア</t>
  </si>
  <si>
    <t>（単位：兆kWh/％）</t>
    <rPh sb="1" eb="3">
      <t>タンイ</t>
    </rPh>
    <rPh sb="4" eb="5">
      <t>チョウ</t>
    </rPh>
    <phoneticPr fontId="5"/>
  </si>
  <si>
    <t>00</t>
    <phoneticPr fontId="5"/>
  </si>
  <si>
    <t>01</t>
    <phoneticPr fontId="5"/>
  </si>
  <si>
    <t>02</t>
    <phoneticPr fontId="5"/>
  </si>
  <si>
    <t>増加率（右軸）</t>
    <rPh sb="0" eb="2">
      <t>ゾウカ</t>
    </rPh>
    <rPh sb="2" eb="3">
      <t>リツ</t>
    </rPh>
    <rPh sb="4" eb="5">
      <t>ミギ</t>
    </rPh>
    <rPh sb="5" eb="6">
      <t>ジク</t>
    </rPh>
    <phoneticPr fontId="5"/>
  </si>
  <si>
    <t>03</t>
  </si>
  <si>
    <t>APEC 20</t>
  </si>
  <si>
    <t>04</t>
    <phoneticPr fontId="5"/>
  </si>
  <si>
    <t>05</t>
  </si>
  <si>
    <r>
      <t>○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ｋWh換算［石油換算百万トン＝1.16300x10^10kWh＝(1.163/100)兆kWh］</t>
    </r>
    <rPh sb="5" eb="7">
      <t>カンザン</t>
    </rPh>
    <rPh sb="8" eb="10">
      <t>セキユ</t>
    </rPh>
    <rPh sb="10" eb="12">
      <t>カンザン</t>
    </rPh>
    <rPh sb="12" eb="13">
      <t>100</t>
    </rPh>
    <rPh sb="13" eb="14">
      <t>マン</t>
    </rPh>
    <rPh sb="45" eb="46">
      <t>チョウ</t>
    </rPh>
    <phoneticPr fontId="2"/>
  </si>
  <si>
    <t>06</t>
  </si>
  <si>
    <t>07</t>
  </si>
  <si>
    <t>南アフリカ</t>
  </si>
  <si>
    <t>08</t>
  </si>
  <si>
    <t>バンカー</t>
  </si>
  <si>
    <t>(石油換算百万トン)</t>
  </si>
  <si>
    <t>ロシア・その他旧ソ連諸国・東欧</t>
    <rPh sb="6" eb="7">
      <t>ホカ</t>
    </rPh>
    <rPh sb="7" eb="8">
      <t>キュウ</t>
    </rPh>
    <rPh sb="9" eb="10">
      <t>レン</t>
    </rPh>
    <rPh sb="10" eb="12">
      <t>ショコク</t>
    </rPh>
    <phoneticPr fontId="5"/>
  </si>
  <si>
    <t>2000</t>
    <phoneticPr fontId="5"/>
  </si>
  <si>
    <t>2005</t>
    <phoneticPr fontId="5"/>
  </si>
  <si>
    <t>09</t>
    <phoneticPr fontId="5"/>
  </si>
  <si>
    <t>OECD 34</t>
  </si>
  <si>
    <t>10</t>
    <phoneticPr fontId="5"/>
  </si>
  <si>
    <t>11</t>
    <phoneticPr fontId="5"/>
  </si>
  <si>
    <t>check</t>
    <phoneticPr fontId="5"/>
  </si>
  <si>
    <t>12</t>
    <phoneticPr fontId="5"/>
  </si>
  <si>
    <t>13</t>
    <phoneticPr fontId="5"/>
  </si>
  <si>
    <r>
      <t xml:space="preserve">IV. (18) </t>
    </r>
    <r>
      <rPr>
        <sz val="10"/>
        <rFont val="ＭＳ Ｐ明朝"/>
        <family val="1"/>
        <charset val="128"/>
      </rPr>
      <t>世界の最終エネルギー消費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電力</t>
    </r>
    <r>
      <rPr>
        <sz val="10"/>
        <rFont val="Times New Roman"/>
        <family val="1"/>
      </rPr>
      <t>)</t>
    </r>
    <phoneticPr fontId="2"/>
  </si>
  <si>
    <r>
      <t>暦</t>
    </r>
    <r>
      <rPr>
        <sz val="10"/>
        <rFont val="Times New Roman"/>
        <family val="1"/>
      </rPr>
      <t xml:space="preserve">  </t>
    </r>
    <r>
      <rPr>
        <sz val="10"/>
        <rFont val="ＭＳ Ｐ明朝"/>
        <family val="1"/>
        <charset val="128"/>
      </rPr>
      <t>年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</si>
  <si>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</si>
  <si>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</si>
  <si>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</si>
  <si>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</si>
  <si>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</si>
  <si>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</si>
  <si>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</si>
  <si>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t>スペイン</t>
    <phoneticPr fontId="2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</si>
  <si>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</si>
  <si>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t>ウクライナ</t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</si>
  <si>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</si>
  <si>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</si>
  <si>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t>サウジアラビア</t>
    <phoneticPr fontId="2"/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</si>
  <si>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</si>
  <si>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</si>
  <si>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</si>
  <si>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</si>
  <si>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</si>
  <si>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</si>
  <si>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</si>
  <si>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</si>
  <si>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t>EU 28</t>
    <phoneticPr fontId="2"/>
  </si>
  <si>
    <r>
      <t>ユーロ圏</t>
    </r>
    <r>
      <rPr>
        <sz val="10"/>
        <rFont val="Times New Roman"/>
        <family val="1"/>
      </rPr>
      <t xml:space="preserve"> 18</t>
    </r>
    <phoneticPr fontId="2"/>
  </si>
  <si>
    <t>旧 ソ 連 15</t>
  </si>
  <si>
    <t>ASEAN 9</t>
    <phoneticPr fontId="2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</si>
  <si>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</si>
  <si>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兆kWh</t>
    <rPh sb="0" eb="1">
      <t>チョウ</t>
    </rPh>
    <phoneticPr fontId="2"/>
  </si>
  <si>
    <t>1970年代の伸び率</t>
    <rPh sb="4" eb="6">
      <t>ネンダイ</t>
    </rPh>
    <rPh sb="7" eb="8">
      <t>ノ</t>
    </rPh>
    <rPh sb="9" eb="10">
      <t>リツ</t>
    </rPh>
    <phoneticPr fontId="5"/>
  </si>
  <si>
    <t>1980年代の伸び率</t>
    <rPh sb="4" eb="6">
      <t>ネンダイ</t>
    </rPh>
    <rPh sb="7" eb="8">
      <t>ノ</t>
    </rPh>
    <rPh sb="9" eb="10">
      <t>リツ</t>
    </rPh>
    <phoneticPr fontId="5"/>
  </si>
  <si>
    <t>1990年代の伸び率</t>
    <rPh sb="4" eb="6">
      <t>ネンダイ</t>
    </rPh>
    <rPh sb="7" eb="8">
      <t>ノ</t>
    </rPh>
    <rPh sb="9" eb="10">
      <t>リツ</t>
    </rPh>
    <phoneticPr fontId="5"/>
  </si>
  <si>
    <t>2000年代の伸び率</t>
    <rPh sb="4" eb="6">
      <t>ネンダイ</t>
    </rPh>
    <rPh sb="7" eb="8">
      <t>ノ</t>
    </rPh>
    <rPh sb="9" eb="10">
      <t>リツ</t>
    </rPh>
    <phoneticPr fontId="5"/>
  </si>
  <si>
    <t>北米・西欧地域の伸び</t>
    <rPh sb="0" eb="2">
      <t>ホクベイ</t>
    </rPh>
    <rPh sb="3" eb="5">
      <t>セイオウ</t>
    </rPh>
    <rPh sb="5" eb="7">
      <t>チイキ</t>
    </rPh>
    <rPh sb="8" eb="9">
      <t>ノ</t>
    </rPh>
    <phoneticPr fontId="5"/>
  </si>
  <si>
    <t>世界の伸び</t>
    <rPh sb="0" eb="2">
      <t>セカイ</t>
    </rPh>
    <rPh sb="3" eb="4">
      <t>ノ</t>
    </rPh>
    <phoneticPr fontId="5"/>
  </si>
  <si>
    <t>1990年代</t>
    <rPh sb="4" eb="6">
      <t>ネンダイ</t>
    </rPh>
    <phoneticPr fontId="5"/>
  </si>
  <si>
    <t>2000年代</t>
    <rPh sb="4" eb="6">
      <t>ネンダイ</t>
    </rPh>
    <phoneticPr fontId="5"/>
  </si>
  <si>
    <t>中南米</t>
    <rPh sb="0" eb="3">
      <t>チュウナンベイ</t>
    </rPh>
    <phoneticPr fontId="5"/>
  </si>
  <si>
    <t>【第223-1-1】世界の電力消費量の推移（地域別）</t>
    <phoneticPr fontId="5"/>
  </si>
  <si>
    <t>2014</t>
    <phoneticPr fontId="5"/>
  </si>
  <si>
    <t>14</t>
    <phoneticPr fontId="5"/>
  </si>
  <si>
    <t>APEC 20：オーストラリア,ブルネイ,カナダ,チリ,中国,香港,インドネシア,日本,韓国,マレーシア,メキシコ,ニュージーランド,ペルー,フィリピン,ロシア,シンガポール,台湾,タイ,アメリカ,ベトナム。</t>
  </si>
  <si>
    <t>旧ソ連：アルメニア,アゼルバイジャン,ベラルーシ,エストニア,ジョージア,カザフスタン,キルギスタン,ラトビア,リトアニア,モルドバ,ロシア,タジキスタン,トルクメニスタン,ウクライナ,ウズベキスタン。</t>
  </si>
  <si>
    <t>EU 15：オーストリア,ベルギー,デンマーク,フィンランド,フランス,ドイツ,ギリシャ,アイルランド,イタリア,ルクセンブルク,オランダ,ポルトガル,スペイン,スウェーデン,イギリス。</t>
  </si>
  <si>
    <t xml:space="preserve">                                    パラオ(1994年以降),パプアニューギニア,サモア,ソロモン諸島,トンガ,バヌアツ。</t>
  </si>
  <si>
    <r>
      <rPr>
        <sz val="10"/>
        <rFont val="ＭＳ Ｐ明朝"/>
        <family val="1"/>
        <charset val="128"/>
      </rPr>
      <t>その他アジア・オセアニア：アフガニスタン,ブータン,カンボジア(1994年以前),クック諸島,東ティモール,フィジー,仏領ポリネシア,キリバス,ラオス,マカオ,モルディブ,モンゴル(1984年以前),ニューカレドニア,</t>
    </r>
    <rPh sb="36" eb="37">
      <t>ネン</t>
    </rPh>
    <rPh sb="37" eb="39">
      <t>イゼン</t>
    </rPh>
    <rPh sb="44" eb="46">
      <t>ショトウ</t>
    </rPh>
    <rPh sb="47" eb="48">
      <t>ヒガシ</t>
    </rPh>
    <phoneticPr fontId="2"/>
  </si>
  <si>
    <t xml:space="preserve">          スリランカ,台湾,タイ,ベトナム,IEA定義によるその他アジア・オセアニア。</t>
  </si>
  <si>
    <r>
      <rPr>
        <sz val="10"/>
        <rFont val="ＭＳ Ｐ明朝"/>
        <family val="1"/>
        <charset val="128"/>
      </rPr>
      <t>アジア：バングラデシュ,ブルネイ,カンボジア(1995年以降),中国,香港,インド,インドネシア,日本,韓国,北朝鮮,マレーシア,モンゴル(1985年以降),ミャンマー,ネパール,パキスタン,フィリピン,シンガポール,</t>
    </r>
    <rPh sb="27" eb="28">
      <t>ネン</t>
    </rPh>
    <rPh sb="28" eb="30">
      <t>イコウ</t>
    </rPh>
    <phoneticPr fontId="2"/>
  </si>
  <si>
    <t>中東：バーレーン,イラン,イラク,イスラエル,ヨルダン,クウェート,レバノン,オマーン,カタール,サウジアラビア,シリア,UAE,イエメン。</t>
  </si>
  <si>
    <t xml:space="preserve">                     モーリタニア,ナミビア(1990年以前),ニジェール(1999年以前),レユニオン,ルワンダ,サントメ・プリンシペ,セーシェル,シエラレオネ,ソマリア,スワジランド,ウガンダ,西サハラ(1990年以降)。</t>
    <rPh sb="39" eb="40">
      <t>マエ</t>
    </rPh>
    <phoneticPr fontId="2"/>
  </si>
  <si>
    <r>
      <rPr>
        <sz val="10"/>
        <rFont val="ＭＳ Ｐ明朝"/>
        <family val="1"/>
        <charset val="128"/>
      </rPr>
      <t>その他アフリカ：ボツワナ(1980年以前),ブルキナファソ,ブルンジ,カーポベルデ,中央アフリカ,チャド,コモロ,ジブチ,赤道ギニア,ガンビア,ギニア,ギニアビサウ,レソト,リベリア,マダガスカル,マラウイ,マリ,</t>
    </r>
    <rPh sb="19" eb="20">
      <t>マエ</t>
    </rPh>
    <phoneticPr fontId="2"/>
  </si>
  <si>
    <t xml:space="preserve">            モーリシャス,モザンビーク,ナミビア(1991年以降),ニジェール共和国(2000年以降),ナイジェリア,セネガル,南アフリカ,スーダン,タンザニア,トーゴ,チュニジア,ザンビア, ジンバブエ,IEA定義によるその他アフリカ。</t>
    <rPh sb="35" eb="36">
      <t>ネン</t>
    </rPh>
    <rPh sb="36" eb="38">
      <t>イコウ</t>
    </rPh>
    <phoneticPr fontId="2"/>
  </si>
  <si>
    <r>
      <rPr>
        <sz val="10"/>
        <rFont val="ＭＳ Ｐ明朝"/>
        <family val="1"/>
        <charset val="128"/>
      </rPr>
      <t>アフリカ：アルジェリア,アンゴラ,ベナン,ボツワナ(1981年以降),カメルーン,コンゴ共和国,コンゴ民主共和国,コートジボワール,エジプト,エリトリア,エチオピア,ガボン,ガーナ,ケニア,リビア,モロッコ,</t>
    </r>
    <rPh sb="30" eb="31">
      <t>ネン</t>
    </rPh>
    <rPh sb="31" eb="33">
      <t>イコウ</t>
    </rPh>
    <phoneticPr fontId="2"/>
  </si>
  <si>
    <t xml:space="preserve">                    カザフスタン,コソボ,キルギスタン,ラトビア,リトアニア,マケドニア,マルタ,モルドバ,モンテネグロ,ルーマニア,ロシア,セルビア,スロベニア,タジキスタン,トルクメニスタン,ウクライナ,ウズベキスタン。</t>
  </si>
  <si>
    <t>欧州非OECD：アルバニア,アルメニア,アゼルバイジャン,ベラルーシ,ボスニア・ヘルツェゴビナ,ブルガリア,クロアチア,キプロス,エストニア(1989年以前),ジョージア,ジブラルタル(エネルギーデータのみ),</t>
  </si>
  <si>
    <t xml:space="preserve">                    ルクセンブルク,ノルウェー,ポーランド,ポルトガル,スロバキア,スロベニア(1990年以降),スペイン,スウェーデン,スイス,トルコ,イギリス。</t>
  </si>
  <si>
    <t>欧州OECD：オーストリア,ベルギー,チェコ,デンマーク,エストニア(1990年以降),フィンランド,フランス,ドイツ(1990年以前の為替は旧西ドイツ),ギリシャ,ハンガリー,アイスランド,アイルランド,イタリア,オランダ,</t>
  </si>
  <si>
    <t xml:space="preserve">                     ガイアナ,マルティニク,モントセラト(エネルギーデータのみ),プエルトリコ(天然ガス、電力),セントキッツ・ネイビス,セントルシア,サンピエール・エ・ミクロン,セントビンセント・グレナディーン,スリナム,タークス・カイコス諸島。</t>
    <rPh sb="59" eb="61">
      <t>テンネン</t>
    </rPh>
    <rPh sb="64" eb="66">
      <t>デンリョク</t>
    </rPh>
    <phoneticPr fontId="2"/>
  </si>
  <si>
    <t>その他中南米：アンティグア・バーブーダ,アルバ,バハマ,バルバドス,ベリーズ,バミューダ,英領ヴァージン諸島,ケイマン諸島,フォークランド諸島,ドミニカ,仏領ギアナ,グレナダ,グアドループ(エネルギーデータのみ),</t>
  </si>
  <si>
    <t xml:space="preserve">           旧蘭領アンティル,ニカラグア,パナマ,パラグアイ,ペルー,トリニダード・トバゴ,ウルグアイ,ベネズエラ,IEA定義によるその他中南米。</t>
  </si>
  <si>
    <t>中南米：アルゼンチン,ボリビア,ブラジル,チリ,コロンビア,コスタリカ,キューバ,キュラソー,ドミニカ共和国,エクアドル,エルサルバドル,グアテマラ,ハイチ,ホンジュラス,ジャマイカ,メキシコ,</t>
  </si>
  <si>
    <t>世界：IEA統計が網羅する下記205の国・地域。</t>
  </si>
  <si>
    <r>
      <t xml:space="preserve">      (3) </t>
    </r>
    <r>
      <rPr>
        <sz val="10"/>
        <rFont val="ＭＳ Ｐ明朝"/>
        <family val="1"/>
        <charset val="128"/>
      </rPr>
      <t>バンカーは国際海運と国際航空のエネルギー消費。</t>
    </r>
    <rPh sb="22" eb="24">
      <t>コウクウ</t>
    </rPh>
    <phoneticPr fontId="2"/>
  </si>
  <si>
    <t xml:space="preserve">      (2) 真発熱量ベース。</t>
  </si>
  <si>
    <r>
      <rPr>
        <sz val="10"/>
        <rFont val="ＭＳ Ｐ明朝"/>
        <family val="1"/>
        <charset val="128"/>
      </rPr>
      <t>注</t>
    </r>
    <r>
      <rPr>
        <sz val="10"/>
        <rFont val="Times New Roman"/>
        <family val="1"/>
      </rPr>
      <t xml:space="preserve">: (1) </t>
    </r>
    <r>
      <rPr>
        <sz val="10"/>
        <rFont val="ＭＳ Ｐ明朝"/>
        <family val="1"/>
        <charset val="128"/>
      </rPr>
      <t>地域定義は以下の通り。</t>
    </r>
    <rPh sb="12" eb="14">
      <t>イカ</t>
    </rPh>
    <rPh sb="15" eb="16">
      <t>トオ</t>
    </rPh>
    <phoneticPr fontId="2"/>
  </si>
  <si>
    <r>
      <rPr>
        <sz val="10"/>
        <rFont val="ＭＳ Ｐ明朝"/>
        <family val="1"/>
        <charset val="128"/>
      </rPr>
      <t>出所</t>
    </r>
    <r>
      <rPr>
        <sz val="10"/>
        <rFont val="Times New Roman"/>
        <family val="1"/>
      </rPr>
      <t xml:space="preserve">: IEA </t>
    </r>
    <r>
      <rPr>
        <sz val="10"/>
        <rFont val="ＭＳ Ｐ明朝"/>
        <family val="1"/>
        <charset val="128"/>
      </rPr>
      <t>｢</t>
    </r>
    <r>
      <rPr>
        <sz val="10"/>
        <rFont val="Times New Roman"/>
        <family val="1"/>
      </rPr>
      <t>Energy Balances of OECD Countries</t>
    </r>
    <r>
      <rPr>
        <sz val="10"/>
        <rFont val="ＭＳ Ｐ明朝"/>
        <family val="1"/>
        <charset val="128"/>
      </rPr>
      <t>｣</t>
    </r>
    <r>
      <rPr>
        <sz val="10"/>
        <rFont val="Times New Roman"/>
        <family val="1"/>
      </rPr>
      <t xml:space="preserve">, </t>
    </r>
    <r>
      <rPr>
        <sz val="10"/>
        <rFont val="ＭＳ Ｐ明朝"/>
        <family val="1"/>
        <charset val="128"/>
      </rPr>
      <t>｢</t>
    </r>
    <r>
      <rPr>
        <sz val="10"/>
        <rFont val="Times New Roman"/>
        <family val="1"/>
      </rPr>
      <t>Energy Balances of Non-OECD Countries</t>
    </r>
    <r>
      <rPr>
        <sz val="10"/>
        <rFont val="ＭＳ Ｐ明朝"/>
        <family val="1"/>
        <charset val="128"/>
      </rPr>
      <t>｣に基づく集計。</t>
    </r>
    <phoneticPr fontId="2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</si>
  <si>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</si>
  <si>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ASEAN 9</t>
    <phoneticPr fontId="2"/>
  </si>
  <si>
    <t>N.A.</t>
  </si>
  <si>
    <r>
      <t>ユーロ圏</t>
    </r>
    <r>
      <rPr>
        <sz val="10"/>
        <rFont val="Times New Roman"/>
        <family val="1"/>
      </rPr>
      <t xml:space="preserve"> 18</t>
    </r>
    <phoneticPr fontId="2"/>
  </si>
  <si>
    <t>EU 28</t>
    <phoneticPr fontId="2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</si>
  <si>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</si>
  <si>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</si>
  <si>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</si>
  <si>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t>サウジアラビア</t>
    <phoneticPr fontId="2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</si>
  <si>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</si>
  <si>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</si>
  <si>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t>ウクライナ</t>
    <phoneticPr fontId="2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</si>
  <si>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</si>
  <si>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t>スペイン</t>
    <phoneticPr fontId="2"/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</si>
  <si>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</si>
  <si>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</si>
  <si>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</si>
  <si>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</si>
  <si>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</si>
  <si>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</si>
  <si>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</si>
  <si>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t>年</t>
    <phoneticPr fontId="2"/>
  </si>
  <si>
    <r>
      <t xml:space="preserve">IV. (18) </t>
    </r>
    <r>
      <rPr>
        <sz val="10"/>
        <rFont val="ＭＳ Ｐ明朝"/>
        <family val="1"/>
        <charset val="128"/>
      </rPr>
      <t>世界の最終エネルギー消費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電力</t>
    </r>
    <r>
      <rPr>
        <sz val="10"/>
        <rFont val="Times New Roman"/>
        <family val="1"/>
      </rPr>
      <t>)</t>
    </r>
    <phoneticPr fontId="2"/>
  </si>
  <si>
    <t>fdel.</t>
    <phoneticPr fontId="2"/>
  </si>
  <si>
    <t>1971-2014</t>
    <phoneticPr fontId="5"/>
  </si>
  <si>
    <t>その他旧ソ連邦諸国・東欧地域</t>
    <phoneticPr fontId="5"/>
  </si>
  <si>
    <t>2010</t>
    <phoneticPr fontId="5"/>
  </si>
  <si>
    <t>出典：IEA「World Energy Balances 2016 Edition」を基に作成</t>
    <rPh sb="0" eb="2">
      <t>シュッテン</t>
    </rPh>
    <rPh sb="43" eb="44">
      <t>モト</t>
    </rPh>
    <rPh sb="45" eb="47">
      <t>サクセイ</t>
    </rPh>
    <phoneticPr fontId="5"/>
  </si>
  <si>
    <t>noa</t>
  </si>
  <si>
    <t>usa</t>
  </si>
  <si>
    <t>can</t>
  </si>
  <si>
    <t>lat</t>
  </si>
  <si>
    <t>mex</t>
  </si>
  <si>
    <t>bra</t>
  </si>
  <si>
    <t>chl</t>
  </si>
  <si>
    <t>per</t>
  </si>
  <si>
    <t>eur</t>
  </si>
  <si>
    <t>owe</t>
  </si>
  <si>
    <t>gbr</t>
  </si>
  <si>
    <t>deu</t>
  </si>
  <si>
    <t>fra</t>
  </si>
  <si>
    <t>ita</t>
  </si>
  <si>
    <t>esp</t>
  </si>
  <si>
    <t>noe</t>
  </si>
  <si>
    <t>rus</t>
  </si>
  <si>
    <t>ukr</t>
  </si>
  <si>
    <t>afr</t>
  </si>
  <si>
    <t>zaf</t>
  </si>
  <si>
    <t>mid</t>
  </si>
  <si>
    <t>irn</t>
  </si>
  <si>
    <t>sar</t>
  </si>
  <si>
    <t>asi</t>
  </si>
  <si>
    <t>chn</t>
  </si>
  <si>
    <t>jpn</t>
  </si>
  <si>
    <t>hkg</t>
  </si>
  <si>
    <t>twn</t>
  </si>
  <si>
    <t>kor</t>
  </si>
  <si>
    <t>sgp</t>
  </si>
  <si>
    <t>brn</t>
  </si>
  <si>
    <t>idn</t>
  </si>
  <si>
    <t>mys</t>
  </si>
  <si>
    <t>phl</t>
  </si>
  <si>
    <t>tha</t>
  </si>
  <si>
    <t>ind</t>
  </si>
  <si>
    <t>vnm</t>
  </si>
  <si>
    <t>oce</t>
  </si>
  <si>
    <t>aus</t>
  </si>
  <si>
    <t>nzl</t>
  </si>
  <si>
    <t>o34</t>
  </si>
  <si>
    <t>oen</t>
  </si>
  <si>
    <t>e28</t>
  </si>
  <si>
    <t>e15</t>
  </si>
  <si>
    <t>e18</t>
  </si>
  <si>
    <t>fsu</t>
  </si>
  <si>
    <t>APE</t>
  </si>
  <si>
    <t>ASE</t>
  </si>
  <si>
    <t>int</t>
  </si>
  <si>
    <t>wld</t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</si>
</sst>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.000"/>
    <numFmt numFmtId="178" formatCode="\-"/>
    <numFmt numFmtId="179" formatCode="#,##0.00_ "/>
    <numFmt numFmtId="180" formatCode="0.0%"/>
    <numFmt numFmtId="181" formatCode="0.000_ "/>
    <numFmt numFmtId="182" formatCode="0.000%"/>
  </numFmts>
  <fonts count="27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Century"/>
      <family val="1"/>
    </font>
    <font>
      <b/>
      <sz val="11"/>
      <color theme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</cellStyleXfs>
  <cellXfs count="119">
    <xf numFmtId="0" fontId="0" fillId="0" borderId="0" xfId="0"/>
    <xf numFmtId="0" fontId="3" fillId="0" borderId="0" xfId="0" applyNumberFormat="1" applyFont="1" applyAlignment="1"/>
    <xf numFmtId="0" fontId="0" fillId="0" borderId="0" xfId="0" applyNumberFormat="1" applyFont="1" applyAlignment="1"/>
    <xf numFmtId="0" fontId="6" fillId="0" borderId="0" xfId="42" applyFont="1" applyFill="1"/>
    <xf numFmtId="0" fontId="6" fillId="0" borderId="0" xfId="42" applyFont="1" applyFill="1" applyAlignment="1">
      <alignment horizontal="right"/>
    </xf>
    <xf numFmtId="0" fontId="6" fillId="0" borderId="10" xfId="42" applyFont="1" applyFill="1" applyBorder="1" applyAlignment="1">
      <alignment horizontal="right"/>
    </xf>
    <xf numFmtId="0" fontId="6" fillId="0" borderId="10" xfId="42" applyFont="1" applyFill="1" applyBorder="1" applyAlignment="1">
      <alignment horizontal="center"/>
    </xf>
    <xf numFmtId="49" fontId="6" fillId="0" borderId="10" xfId="42" applyNumberFormat="1" applyFont="1" applyFill="1" applyBorder="1" applyAlignment="1">
      <alignment horizontal="center"/>
    </xf>
    <xf numFmtId="0" fontId="6" fillId="0" borderId="10" xfId="42" applyFont="1" applyFill="1" applyBorder="1"/>
    <xf numFmtId="181" fontId="6" fillId="0" borderId="10" xfId="42" applyNumberFormat="1" applyFont="1" applyFill="1" applyBorder="1"/>
    <xf numFmtId="181" fontId="6" fillId="0" borderId="0" xfId="42" applyNumberFormat="1" applyFont="1" applyFill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centerContinuous"/>
    </xf>
    <xf numFmtId="0" fontId="3" fillId="0" borderId="12" xfId="0" applyNumberFormat="1" applyFont="1" applyBorder="1" applyAlignment="1"/>
    <xf numFmtId="0" fontId="3" fillId="0" borderId="11" xfId="0" applyNumberFormat="1" applyFont="1" applyBorder="1" applyAlignment="1"/>
    <xf numFmtId="0" fontId="3" fillId="0" borderId="13" xfId="0" applyNumberFormat="1" applyFont="1" applyBorder="1" applyAlignment="1"/>
    <xf numFmtId="0" fontId="3" fillId="0" borderId="14" xfId="0" applyNumberFormat="1" applyFont="1" applyBorder="1" applyAlignment="1"/>
    <xf numFmtId="3" fontId="3" fillId="0" borderId="15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0" fontId="3" fillId="0" borderId="19" xfId="0" applyNumberFormat="1" applyFont="1" applyBorder="1" applyAlignment="1"/>
    <xf numFmtId="176" fontId="3" fillId="0" borderId="20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7" fontId="3" fillId="0" borderId="17" xfId="0" applyNumberFormat="1" applyFont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21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0" fontId="3" fillId="0" borderId="22" xfId="0" applyNumberFormat="1" applyFont="1" applyBorder="1" applyAlignment="1"/>
    <xf numFmtId="176" fontId="3" fillId="0" borderId="23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0" fontId="3" fillId="0" borderId="25" xfId="0" applyNumberFormat="1" applyFont="1" applyBorder="1" applyAlignment="1"/>
    <xf numFmtId="4" fontId="3" fillId="0" borderId="2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6" fontId="3" fillId="0" borderId="22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horizontal="right"/>
    </xf>
    <xf numFmtId="178" fontId="3" fillId="0" borderId="20" xfId="0" applyNumberFormat="1" applyFont="1" applyBorder="1" applyAlignment="1">
      <alignment horizontal="right"/>
    </xf>
    <xf numFmtId="178" fontId="3" fillId="0" borderId="19" xfId="0" applyNumberFormat="1" applyFont="1" applyBorder="1" applyAlignment="1">
      <alignment horizontal="right"/>
    </xf>
    <xf numFmtId="178" fontId="3" fillId="0" borderId="21" xfId="0" applyNumberFormat="1" applyFont="1" applyBorder="1" applyAlignment="1">
      <alignment horizontal="right"/>
    </xf>
    <xf numFmtId="179" fontId="3" fillId="0" borderId="0" xfId="0" applyNumberFormat="1" applyFont="1" applyAlignment="1"/>
    <xf numFmtId="177" fontId="3" fillId="0" borderId="26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0" fontId="1" fillId="0" borderId="0" xfId="0" applyNumberFormat="1" applyFont="1" applyAlignment="1"/>
    <xf numFmtId="180" fontId="6" fillId="0" borderId="0" xfId="28" applyNumberFormat="1" applyFont="1" applyFill="1"/>
    <xf numFmtId="178" fontId="3" fillId="0" borderId="17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178" fontId="3" fillId="0" borderId="18" xfId="0" applyNumberFormat="1" applyFont="1" applyBorder="1" applyAlignment="1">
      <alignment horizontal="right"/>
    </xf>
    <xf numFmtId="0" fontId="3" fillId="0" borderId="28" xfId="0" applyNumberFormat="1" applyFont="1" applyBorder="1" applyAlignment="1"/>
    <xf numFmtId="4" fontId="3" fillId="0" borderId="29" xfId="0" applyNumberFormat="1" applyFont="1" applyBorder="1" applyAlignment="1">
      <alignment horizontal="right"/>
    </xf>
    <xf numFmtId="4" fontId="3" fillId="0" borderId="28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178" fontId="3" fillId="0" borderId="12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center"/>
    </xf>
    <xf numFmtId="178" fontId="3" fillId="0" borderId="13" xfId="0" applyNumberFormat="1" applyFont="1" applyBorder="1" applyAlignment="1">
      <alignment horizontal="center"/>
    </xf>
    <xf numFmtId="0" fontId="0" fillId="0" borderId="0" xfId="0" applyNumberFormat="1" applyAlignment="1"/>
    <xf numFmtId="10" fontId="6" fillId="0" borderId="0" xfId="42" applyNumberFormat="1" applyFont="1" applyFill="1"/>
    <xf numFmtId="0" fontId="1" fillId="0" borderId="14" xfId="0" applyNumberFormat="1" applyFont="1" applyBorder="1" applyAlignment="1"/>
    <xf numFmtId="0" fontId="1" fillId="0" borderId="28" xfId="0" applyNumberFormat="1" applyFont="1" applyBorder="1" applyAlignment="1"/>
    <xf numFmtId="0" fontId="1" fillId="0" borderId="25" xfId="0" applyNumberFormat="1" applyFont="1" applyBorder="1" applyAlignment="1"/>
    <xf numFmtId="0" fontId="1" fillId="0" borderId="19" xfId="0" applyNumberFormat="1" applyFont="1" applyBorder="1" applyAlignment="1"/>
    <xf numFmtId="0" fontId="1" fillId="0" borderId="22" xfId="0" applyNumberFormat="1" applyFont="1" applyBorder="1" applyAlignment="1"/>
    <xf numFmtId="0" fontId="1" fillId="0" borderId="0" xfId="0" applyNumberFormat="1" applyFont="1" applyBorder="1" applyAlignment="1"/>
    <xf numFmtId="10" fontId="6" fillId="0" borderId="10" xfId="28" applyNumberFormat="1" applyFont="1" applyFill="1" applyBorder="1"/>
    <xf numFmtId="0" fontId="1" fillId="0" borderId="11" xfId="0" applyNumberFormat="1" applyFont="1" applyBorder="1" applyAlignment="1">
      <alignment horizontal="centerContinuous"/>
    </xf>
    <xf numFmtId="3" fontId="3" fillId="0" borderId="23" xfId="0" applyNumberFormat="1" applyFont="1" applyBorder="1" applyAlignment="1">
      <alignment horizontal="right"/>
    </xf>
    <xf numFmtId="176" fontId="3" fillId="0" borderId="27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180" fontId="6" fillId="0" borderId="0" xfId="42" applyNumberFormat="1" applyFont="1" applyFill="1"/>
    <xf numFmtId="182" fontId="6" fillId="0" borderId="0" xfId="42" applyNumberFormat="1" applyFont="1" applyFill="1"/>
    <xf numFmtId="180" fontId="24" fillId="0" borderId="0" xfId="42" applyNumberFormat="1" applyFont="1" applyFill="1"/>
    <xf numFmtId="3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0" fillId="0" borderId="11" xfId="0" applyNumberFormat="1" applyBorder="1" applyAlignment="1">
      <alignment horizontal="centerContinuous"/>
    </xf>
    <xf numFmtId="0" fontId="25" fillId="0" borderId="0" xfId="0" applyFont="1"/>
    <xf numFmtId="0" fontId="26" fillId="0" borderId="0" xfId="42" applyFont="1" applyFill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2301010" xfId="42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429133858267721E-2"/>
          <c:y val="8.8437591134441565E-2"/>
          <c:w val="0.68786780256413316"/>
          <c:h val="0.79558253135023893"/>
        </c:manualLayout>
      </c:layout>
      <c:barChart>
        <c:barDir val="col"/>
        <c:grouping val="stacked"/>
        <c:ser>
          <c:idx val="0"/>
          <c:order val="0"/>
          <c:tx>
            <c:strRef>
              <c:f>データ!$A$5</c:f>
              <c:strCache>
                <c:ptCount val="1"/>
                <c:pt idx="0">
                  <c:v>ロシア・その他旧ソ連諸国・東欧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データ!$B$5:$AO$5</c:f>
              <c:numCache>
                <c:formatCode>0.000_ </c:formatCode>
                <c:ptCount val="40"/>
                <c:pt idx="0">
                  <c:v>0.89500211790000006</c:v>
                </c:pt>
                <c:pt idx="1">
                  <c:v>0.9458371968</c:v>
                </c:pt>
                <c:pt idx="2">
                  <c:v>0.98386508709999987</c:v>
                </c:pt>
                <c:pt idx="3">
                  <c:v>1.0284840473000001</c:v>
                </c:pt>
                <c:pt idx="4">
                  <c:v>1.0588945202</c:v>
                </c:pt>
                <c:pt idx="5">
                  <c:v>1.1005560877</c:v>
                </c:pt>
                <c:pt idx="6">
                  <c:v>1.1424205987</c:v>
                </c:pt>
                <c:pt idx="7">
                  <c:v>1.1684183007</c:v>
                </c:pt>
                <c:pt idx="8">
                  <c:v>1.2087035740000001</c:v>
                </c:pt>
                <c:pt idx="9">
                  <c:v>1.2709587314000002</c:v>
                </c:pt>
                <c:pt idx="10">
                  <c:v>1.2936617707</c:v>
                </c:pt>
                <c:pt idx="11">
                  <c:v>1.3415974905999999</c:v>
                </c:pt>
                <c:pt idx="12">
                  <c:v>1.3814305895000001</c:v>
                </c:pt>
                <c:pt idx="13">
                  <c:v>1.4141034463</c:v>
                </c:pt>
                <c:pt idx="14">
                  <c:v>1.4182682656000001</c:v>
                </c:pt>
                <c:pt idx="15">
                  <c:v>1.4711617382</c:v>
                </c:pt>
                <c:pt idx="16">
                  <c:v>1.4259636040000001</c:v>
                </c:pt>
                <c:pt idx="17">
                  <c:v>1.3196474938</c:v>
                </c:pt>
                <c:pt idx="18">
                  <c:v>1.2076433832</c:v>
                </c:pt>
                <c:pt idx="19">
                  <c:v>1.0880708175</c:v>
                </c:pt>
                <c:pt idx="20">
                  <c:v>1.0598057306999999</c:v>
                </c:pt>
                <c:pt idx="21">
                  <c:v>1.0282089978</c:v>
                </c:pt>
                <c:pt idx="22">
                  <c:v>1.0026204392</c:v>
                </c:pt>
                <c:pt idx="23">
                  <c:v>0.98431319099999992</c:v>
                </c:pt>
                <c:pt idx="24">
                  <c:v>0.99158740709999993</c:v>
                </c:pt>
                <c:pt idx="25">
                  <c:v>1.0111169683000001</c:v>
                </c:pt>
                <c:pt idx="26">
                  <c:v>1.0244183156</c:v>
                </c:pt>
                <c:pt idx="27">
                  <c:v>1.0275488790000002</c:v>
                </c:pt>
                <c:pt idx="28">
                  <c:v>1.0589225485</c:v>
                </c:pt>
                <c:pt idx="29">
                  <c:v>1.0848182554000001</c:v>
                </c:pt>
                <c:pt idx="30">
                  <c:v>1.1166270032000001</c:v>
                </c:pt>
                <c:pt idx="31">
                  <c:v>1.1679562408000002</c:v>
                </c:pt>
                <c:pt idx="32">
                  <c:v>1.1946660477</c:v>
                </c:pt>
                <c:pt idx="33">
                  <c:v>1.2114730258999999</c:v>
                </c:pt>
                <c:pt idx="34">
                  <c:v>1.1402812602000001</c:v>
                </c:pt>
                <c:pt idx="35">
                  <c:v>1.2140324400000002</c:v>
                </c:pt>
                <c:pt idx="36">
                  <c:v>1.2381517807</c:v>
                </c:pt>
                <c:pt idx="37">
                  <c:v>1.2534125504</c:v>
                </c:pt>
                <c:pt idx="38">
                  <c:v>1.2551469323000002</c:v>
                </c:pt>
                <c:pt idx="39">
                  <c:v>1.2460652979000002</c:v>
                </c:pt>
              </c:numCache>
            </c:numRef>
          </c:val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西欧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データ!$B$6:$AO$6</c:f>
              <c:numCache>
                <c:formatCode>0.000_ </c:formatCode>
                <c:ptCount val="40"/>
                <c:pt idx="0">
                  <c:v>1.3933768092000001</c:v>
                </c:pt>
                <c:pt idx="1">
                  <c:v>1.4898881316000003</c:v>
                </c:pt>
                <c:pt idx="2">
                  <c:v>1.5398390978999998</c:v>
                </c:pt>
                <c:pt idx="3">
                  <c:v>1.6166079138</c:v>
                </c:pt>
                <c:pt idx="4">
                  <c:v>1.6931757633000004</c:v>
                </c:pt>
                <c:pt idx="5">
                  <c:v>1.7090445493999999</c:v>
                </c:pt>
                <c:pt idx="6">
                  <c:v>1.7146215996</c:v>
                </c:pt>
                <c:pt idx="7">
                  <c:v>1.7223689241</c:v>
                </c:pt>
                <c:pt idx="8">
                  <c:v>1.7790781996999998</c:v>
                </c:pt>
                <c:pt idx="9">
                  <c:v>1.8610519057999999</c:v>
                </c:pt>
                <c:pt idx="10">
                  <c:v>1.9404052566000001</c:v>
                </c:pt>
                <c:pt idx="11">
                  <c:v>1.9925655739999999</c:v>
                </c:pt>
                <c:pt idx="12">
                  <c:v>2.0728280419000003</c:v>
                </c:pt>
                <c:pt idx="13">
                  <c:v>2.1317356200999997</c:v>
                </c:pt>
                <c:pt idx="14">
                  <c:v>2.1893309853999998</c:v>
                </c:pt>
                <c:pt idx="15">
                  <c:v>2.2302343932000004</c:v>
                </c:pt>
                <c:pt idx="16">
                  <c:v>2.2666939780000002</c:v>
                </c:pt>
                <c:pt idx="17">
                  <c:v>2.2802614197000004</c:v>
                </c:pt>
                <c:pt idx="18">
                  <c:v>2.2947990360000001</c:v>
                </c:pt>
                <c:pt idx="19">
                  <c:v>2.3284410207000001</c:v>
                </c:pt>
                <c:pt idx="20">
                  <c:v>2.3900401298</c:v>
                </c:pt>
                <c:pt idx="21">
                  <c:v>2.4642824445000002</c:v>
                </c:pt>
                <c:pt idx="22">
                  <c:v>2.5127311636999998</c:v>
                </c:pt>
                <c:pt idx="23">
                  <c:v>2.5733811485000002</c:v>
                </c:pt>
                <c:pt idx="24">
                  <c:v>2.629730243</c:v>
                </c:pt>
                <c:pt idx="25">
                  <c:v>2.7084354539000004</c:v>
                </c:pt>
                <c:pt idx="26">
                  <c:v>2.7738331536</c:v>
                </c:pt>
                <c:pt idx="27">
                  <c:v>2.8060119680000004</c:v>
                </c:pt>
                <c:pt idx="28">
                  <c:v>2.8702375963000004</c:v>
                </c:pt>
                <c:pt idx="29">
                  <c:v>2.9418283873000002</c:v>
                </c:pt>
                <c:pt idx="30">
                  <c:v>2.9914123107999999</c:v>
                </c:pt>
                <c:pt idx="31">
                  <c:v>3.0479065477000002</c:v>
                </c:pt>
                <c:pt idx="32">
                  <c:v>3.0792252073000004</c:v>
                </c:pt>
                <c:pt idx="33">
                  <c:v>3.1019442960000005</c:v>
                </c:pt>
                <c:pt idx="34">
                  <c:v>2.9502519963000005</c:v>
                </c:pt>
                <c:pt idx="35">
                  <c:v>3.0959832232000002</c:v>
                </c:pt>
                <c:pt idx="36">
                  <c:v>3.0470073161000006</c:v>
                </c:pt>
                <c:pt idx="37">
                  <c:v>3.0647045708</c:v>
                </c:pt>
                <c:pt idx="38">
                  <c:v>3.0508701043000004</c:v>
                </c:pt>
                <c:pt idx="39">
                  <c:v>2.9887568329</c:v>
                </c:pt>
              </c:numCache>
            </c:numRef>
          </c:val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北米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データ!$B$7:$AO$7</c:f>
              <c:numCache>
                <c:formatCode>0.000_ </c:formatCode>
                <c:ptCount val="40"/>
                <c:pt idx="0">
                  <c:v>1.9305374342000001</c:v>
                </c:pt>
                <c:pt idx="1">
                  <c:v>2.0513581314999998</c:v>
                </c:pt>
                <c:pt idx="2">
                  <c:v>2.1572571899000001</c:v>
                </c:pt>
                <c:pt idx="3">
                  <c:v>2.2363174646999999</c:v>
                </c:pt>
                <c:pt idx="4">
                  <c:v>2.2885938494999998</c:v>
                </c:pt>
                <c:pt idx="5">
                  <c:v>2.3291481247000001</c:v>
                </c:pt>
                <c:pt idx="6">
                  <c:v>2.3885828908</c:v>
                </c:pt>
                <c:pt idx="7">
                  <c:v>2.3217938942000003</c:v>
                </c:pt>
                <c:pt idx="8">
                  <c:v>2.3991757274000003</c:v>
                </c:pt>
                <c:pt idx="9">
                  <c:v>2.5565871959000002</c:v>
                </c:pt>
                <c:pt idx="10">
                  <c:v>2.6199504597000005</c:v>
                </c:pt>
                <c:pt idx="11">
                  <c:v>2.6585684561999998</c:v>
                </c:pt>
                <c:pt idx="12">
                  <c:v>2.7676851867000001</c:v>
                </c:pt>
                <c:pt idx="13">
                  <c:v>2.9028193902000003</c:v>
                </c:pt>
                <c:pt idx="14">
                  <c:v>2.9844290773000002</c:v>
                </c:pt>
                <c:pt idx="15">
                  <c:v>3.0521653374</c:v>
                </c:pt>
                <c:pt idx="16">
                  <c:v>3.1954981093999999</c:v>
                </c:pt>
                <c:pt idx="17">
                  <c:v>3.1989146545000007</c:v>
                </c:pt>
                <c:pt idx="18">
                  <c:v>3.3053648586000004</c:v>
                </c:pt>
                <c:pt idx="19">
                  <c:v>3.3942869082000002</c:v>
                </c:pt>
                <c:pt idx="20">
                  <c:v>3.4892720257000001</c:v>
                </c:pt>
                <c:pt idx="21">
                  <c:v>3.5816926118999999</c:v>
                </c:pt>
                <c:pt idx="22">
                  <c:v>3.6337219755000003</c:v>
                </c:pt>
                <c:pt idx="23">
                  <c:v>3.7379787616</c:v>
                </c:pt>
                <c:pt idx="24">
                  <c:v>3.8364764879999997</c:v>
                </c:pt>
                <c:pt idx="25">
                  <c:v>3.9816835508000001</c:v>
                </c:pt>
                <c:pt idx="26">
                  <c:v>3.9372735817000004</c:v>
                </c:pt>
                <c:pt idx="27">
                  <c:v>4.0457661301000005</c:v>
                </c:pt>
                <c:pt idx="28">
                  <c:v>4.0866063870000007</c:v>
                </c:pt>
                <c:pt idx="29">
                  <c:v>4.1435637304999995</c:v>
                </c:pt>
                <c:pt idx="30">
                  <c:v>4.2417324442000002</c:v>
                </c:pt>
                <c:pt idx="31">
                  <c:v>4.2466722867000009</c:v>
                </c:pt>
                <c:pt idx="32">
                  <c:v>4.3640364316999998</c:v>
                </c:pt>
                <c:pt idx="33">
                  <c:v>4.3518310955999997</c:v>
                </c:pt>
                <c:pt idx="34">
                  <c:v>4.1213067017</c:v>
                </c:pt>
                <c:pt idx="35">
                  <c:v>4.2677271224000002</c:v>
                </c:pt>
                <c:pt idx="36">
                  <c:v>4.2681951136</c:v>
                </c:pt>
                <c:pt idx="37">
                  <c:v>4.2231250257000008</c:v>
                </c:pt>
                <c:pt idx="38">
                  <c:v>4.266151722600001</c:v>
                </c:pt>
                <c:pt idx="39">
                  <c:v>4.2778018424999997</c:v>
                </c:pt>
              </c:numCache>
            </c:numRef>
          </c:val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中南米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データ!$B$8:$AO$8</c:f>
              <c:numCache>
                <c:formatCode>0.000_ </c:formatCode>
                <c:ptCount val="40"/>
                <c:pt idx="0">
                  <c:v>0.20321064110000001</c:v>
                </c:pt>
                <c:pt idx="1">
                  <c:v>0.22274217940000005</c:v>
                </c:pt>
                <c:pt idx="2">
                  <c:v>0.24428082309999996</c:v>
                </c:pt>
                <c:pt idx="3">
                  <c:v>0.2662189573</c:v>
                </c:pt>
                <c:pt idx="4">
                  <c:v>0.29468698760000001</c:v>
                </c:pt>
                <c:pt idx="5">
                  <c:v>0.31709799760000001</c:v>
                </c:pt>
                <c:pt idx="6">
                  <c:v>0.33162968259999998</c:v>
                </c:pt>
                <c:pt idx="7">
                  <c:v>0.34657225549999998</c:v>
                </c:pt>
                <c:pt idx="8">
                  <c:v>0.3643114945</c:v>
                </c:pt>
                <c:pt idx="9">
                  <c:v>0.39344278369999997</c:v>
                </c:pt>
                <c:pt idx="10">
                  <c:v>0.41278231070000004</c:v>
                </c:pt>
                <c:pt idx="11">
                  <c:v>0.43706458770000006</c:v>
                </c:pt>
                <c:pt idx="12">
                  <c:v>0.46152410590000004</c:v>
                </c:pt>
                <c:pt idx="13">
                  <c:v>0.48467222529999998</c:v>
                </c:pt>
                <c:pt idx="14">
                  <c:v>0.49916890400000002</c:v>
                </c:pt>
                <c:pt idx="15">
                  <c:v>0.51744800759999998</c:v>
                </c:pt>
                <c:pt idx="16">
                  <c:v>0.53230870529999996</c:v>
                </c:pt>
                <c:pt idx="17">
                  <c:v>0.55162625160000001</c:v>
                </c:pt>
                <c:pt idx="18">
                  <c:v>0.57746590190000002</c:v>
                </c:pt>
                <c:pt idx="19">
                  <c:v>0.60654718210000003</c:v>
                </c:pt>
                <c:pt idx="20">
                  <c:v>0.63946799050000003</c:v>
                </c:pt>
                <c:pt idx="21">
                  <c:v>0.65833847960000003</c:v>
                </c:pt>
                <c:pt idx="22">
                  <c:v>0.69804062470000006</c:v>
                </c:pt>
                <c:pt idx="23">
                  <c:v>0.73063148999999994</c:v>
                </c:pt>
                <c:pt idx="24">
                  <c:v>0.75739130590000003</c:v>
                </c:pt>
                <c:pt idx="25">
                  <c:v>0.79810654029999994</c:v>
                </c:pt>
                <c:pt idx="26">
                  <c:v>0.78907096069999993</c:v>
                </c:pt>
                <c:pt idx="27">
                  <c:v>0.8122422238</c:v>
                </c:pt>
                <c:pt idx="28">
                  <c:v>0.8689163768</c:v>
                </c:pt>
                <c:pt idx="29">
                  <c:v>0.91027579690000016</c:v>
                </c:pt>
                <c:pt idx="30">
                  <c:v>0.94940888610000018</c:v>
                </c:pt>
                <c:pt idx="31">
                  <c:v>0.98862489720000002</c:v>
                </c:pt>
                <c:pt idx="32">
                  <c:v>1.0320027038000001</c:v>
                </c:pt>
                <c:pt idx="33">
                  <c:v>1.0699625586000001</c:v>
                </c:pt>
                <c:pt idx="34">
                  <c:v>1.0721399272000001</c:v>
                </c:pt>
                <c:pt idx="35">
                  <c:v>1.1311615956999999</c:v>
                </c:pt>
                <c:pt idx="36">
                  <c:v>1.1883338616000001</c:v>
                </c:pt>
                <c:pt idx="37">
                  <c:v>1.2353773279</c:v>
                </c:pt>
                <c:pt idx="38">
                  <c:v>1.2632383885</c:v>
                </c:pt>
                <c:pt idx="39">
                  <c:v>1.2822918175</c:v>
                </c:pt>
              </c:numCache>
            </c:numRef>
          </c:val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アフリカ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データ!$B$9:$AO$9</c:f>
              <c:numCache>
                <c:formatCode>0.000_ </c:formatCode>
                <c:ptCount val="40"/>
                <c:pt idx="0">
                  <c:v>0.11311535709999999</c:v>
                </c:pt>
                <c:pt idx="1">
                  <c:v>0.12230596460000001</c:v>
                </c:pt>
                <c:pt idx="2">
                  <c:v>0.12983732000000001</c:v>
                </c:pt>
                <c:pt idx="3">
                  <c:v>0.13747671810000001</c:v>
                </c:pt>
                <c:pt idx="4">
                  <c:v>0.14993000580000002</c:v>
                </c:pt>
                <c:pt idx="5">
                  <c:v>0.16251029310000001</c:v>
                </c:pt>
                <c:pt idx="6">
                  <c:v>0.17108881369999998</c:v>
                </c:pt>
                <c:pt idx="7">
                  <c:v>0.17924121110000002</c:v>
                </c:pt>
                <c:pt idx="8">
                  <c:v>0.18407010339999999</c:v>
                </c:pt>
                <c:pt idx="9">
                  <c:v>0.19517407850000001</c:v>
                </c:pt>
                <c:pt idx="10">
                  <c:v>0.20581401660000001</c:v>
                </c:pt>
                <c:pt idx="11">
                  <c:v>0.22301211170000002</c:v>
                </c:pt>
                <c:pt idx="12">
                  <c:v>0.23233879020000003</c:v>
                </c:pt>
                <c:pt idx="13">
                  <c:v>0.24405496850000002</c:v>
                </c:pt>
                <c:pt idx="14">
                  <c:v>0.25322359530000005</c:v>
                </c:pt>
                <c:pt idx="15">
                  <c:v>0.25703521150000003</c:v>
                </c:pt>
                <c:pt idx="16">
                  <c:v>0.26304629329999996</c:v>
                </c:pt>
                <c:pt idx="17">
                  <c:v>0.2576024066</c:v>
                </c:pt>
                <c:pt idx="18">
                  <c:v>0.2660709074</c:v>
                </c:pt>
                <c:pt idx="19">
                  <c:v>0.27473339660000001</c:v>
                </c:pt>
                <c:pt idx="20">
                  <c:v>0.28499326629999999</c:v>
                </c:pt>
                <c:pt idx="21">
                  <c:v>0.31941643809999998</c:v>
                </c:pt>
                <c:pt idx="22">
                  <c:v>0.33402616040000005</c:v>
                </c:pt>
                <c:pt idx="23">
                  <c:v>0.33520334900000004</c:v>
                </c:pt>
                <c:pt idx="24">
                  <c:v>0.34201957570000002</c:v>
                </c:pt>
                <c:pt idx="25">
                  <c:v>0.36080097899999997</c:v>
                </c:pt>
                <c:pt idx="26">
                  <c:v>0.3662148603</c:v>
                </c:pt>
                <c:pt idx="27">
                  <c:v>0.39437992909999997</c:v>
                </c:pt>
                <c:pt idx="28">
                  <c:v>0.41443563150000001</c:v>
                </c:pt>
                <c:pt idx="29">
                  <c:v>0.43378108980000002</c:v>
                </c:pt>
                <c:pt idx="30">
                  <c:v>0.45953967900000003</c:v>
                </c:pt>
                <c:pt idx="31">
                  <c:v>0.48116461729999999</c:v>
                </c:pt>
                <c:pt idx="32">
                  <c:v>0.50734432880000002</c:v>
                </c:pt>
                <c:pt idx="33">
                  <c:v>0.50752436120000011</c:v>
                </c:pt>
                <c:pt idx="34">
                  <c:v>0.50779336310000001</c:v>
                </c:pt>
                <c:pt idx="35">
                  <c:v>0.54160444799999996</c:v>
                </c:pt>
                <c:pt idx="36">
                  <c:v>0.56874235520000005</c:v>
                </c:pt>
                <c:pt idx="37">
                  <c:v>0.5794853351</c:v>
                </c:pt>
                <c:pt idx="38">
                  <c:v>0.59176452169999993</c:v>
                </c:pt>
                <c:pt idx="39">
                  <c:v>0.60462578979999992</c:v>
                </c:pt>
              </c:numCache>
            </c:numRef>
          </c:val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データ!$B$10:$AO$10</c:f>
              <c:numCache>
                <c:formatCode>0.000_ </c:formatCode>
                <c:ptCount val="40"/>
                <c:pt idx="0">
                  <c:v>3.90250465E-2</c:v>
                </c:pt>
                <c:pt idx="1">
                  <c:v>4.4572091299999998E-2</c:v>
                </c:pt>
                <c:pt idx="2">
                  <c:v>4.877773190000001E-2</c:v>
                </c:pt>
                <c:pt idx="3">
                  <c:v>5.5207958899999993E-2</c:v>
                </c:pt>
                <c:pt idx="4">
                  <c:v>6.7643220100000012E-2</c:v>
                </c:pt>
                <c:pt idx="5">
                  <c:v>7.5033503599999996E-2</c:v>
                </c:pt>
                <c:pt idx="6">
                  <c:v>8.3228001600000004E-2</c:v>
                </c:pt>
                <c:pt idx="7">
                  <c:v>9.8731838299999999E-2</c:v>
                </c:pt>
                <c:pt idx="8">
                  <c:v>0.11280332419999999</c:v>
                </c:pt>
                <c:pt idx="9">
                  <c:v>0.13269085680000001</c:v>
                </c:pt>
                <c:pt idx="10">
                  <c:v>0.14431690259999999</c:v>
                </c:pt>
                <c:pt idx="11">
                  <c:v>0.15564998869999999</c:v>
                </c:pt>
                <c:pt idx="12">
                  <c:v>0.167730186</c:v>
                </c:pt>
                <c:pt idx="13">
                  <c:v>0.17845804689999997</c:v>
                </c:pt>
                <c:pt idx="14">
                  <c:v>0.18701970400000001</c:v>
                </c:pt>
                <c:pt idx="15">
                  <c:v>0.19872169370000001</c:v>
                </c:pt>
                <c:pt idx="16">
                  <c:v>0.20191831549999997</c:v>
                </c:pt>
                <c:pt idx="17">
                  <c:v>0.22947932209999997</c:v>
                </c:pt>
                <c:pt idx="18">
                  <c:v>0.2531325324</c:v>
                </c:pt>
                <c:pt idx="19">
                  <c:v>0.26850425229999997</c:v>
                </c:pt>
                <c:pt idx="20">
                  <c:v>0.27984140890000003</c:v>
                </c:pt>
                <c:pt idx="21">
                  <c:v>0.29643730260000001</c:v>
                </c:pt>
                <c:pt idx="22">
                  <c:v>0.3121471066</c:v>
                </c:pt>
                <c:pt idx="23">
                  <c:v>0.33908800160000008</c:v>
                </c:pt>
                <c:pt idx="24">
                  <c:v>0.3611130119</c:v>
                </c:pt>
                <c:pt idx="25">
                  <c:v>0.37908019890000005</c:v>
                </c:pt>
                <c:pt idx="26">
                  <c:v>0.39992697389999998</c:v>
                </c:pt>
                <c:pt idx="27">
                  <c:v>0.42393024720000005</c:v>
                </c:pt>
                <c:pt idx="28">
                  <c:v>0.45305862889999998</c:v>
                </c:pt>
                <c:pt idx="29">
                  <c:v>0.47972028760000002</c:v>
                </c:pt>
                <c:pt idx="30">
                  <c:v>0.50308553909999998</c:v>
                </c:pt>
                <c:pt idx="31">
                  <c:v>0.54632727469999998</c:v>
                </c:pt>
                <c:pt idx="32">
                  <c:v>0.57792307720000013</c:v>
                </c:pt>
                <c:pt idx="33">
                  <c:v>0.62083766090000003</c:v>
                </c:pt>
                <c:pt idx="34">
                  <c:v>0.65267245990000011</c:v>
                </c:pt>
                <c:pt idx="35">
                  <c:v>0.72412927329999999</c:v>
                </c:pt>
                <c:pt idx="36">
                  <c:v>0.74170650640000002</c:v>
                </c:pt>
                <c:pt idx="37">
                  <c:v>0.77663372240000006</c:v>
                </c:pt>
                <c:pt idx="38">
                  <c:v>0.8123801556000001</c:v>
                </c:pt>
                <c:pt idx="39">
                  <c:v>0.86390454459999999</c:v>
                </c:pt>
              </c:numCache>
            </c:numRef>
          </c:val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オセアニア</c:v>
                </c:pt>
              </c:strCache>
            </c:strRef>
          </c:tx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データ!$B$11:$AO$11</c:f>
              <c:numCache>
                <c:formatCode>0.000_ </c:formatCode>
                <c:ptCount val="40"/>
                <c:pt idx="0">
                  <c:v>7.9127147300000006E-2</c:v>
                </c:pt>
                <c:pt idx="1">
                  <c:v>8.2545902099999999E-2</c:v>
                </c:pt>
                <c:pt idx="2">
                  <c:v>8.7440736500000005E-2</c:v>
                </c:pt>
                <c:pt idx="3">
                  <c:v>9.0380218999999998E-2</c:v>
                </c:pt>
                <c:pt idx="4">
                  <c:v>9.4540037400000013E-2</c:v>
                </c:pt>
                <c:pt idx="5">
                  <c:v>9.8764751199999987E-2</c:v>
                </c:pt>
                <c:pt idx="6">
                  <c:v>0.10395975590000001</c:v>
                </c:pt>
                <c:pt idx="7">
                  <c:v>0.1082534356</c:v>
                </c:pt>
                <c:pt idx="8">
                  <c:v>0.11065596100000002</c:v>
                </c:pt>
                <c:pt idx="9">
                  <c:v>0.11743311090000003</c:v>
                </c:pt>
                <c:pt idx="10">
                  <c:v>0.12232503779999999</c:v>
                </c:pt>
                <c:pt idx="11">
                  <c:v>0.12956529430000002</c:v>
                </c:pt>
                <c:pt idx="12">
                  <c:v>0.1348592703</c:v>
                </c:pt>
                <c:pt idx="13">
                  <c:v>0.14247471060000003</c:v>
                </c:pt>
                <c:pt idx="14">
                  <c:v>0.14996396539999998</c:v>
                </c:pt>
                <c:pt idx="15">
                  <c:v>0.1574592678</c:v>
                </c:pt>
                <c:pt idx="16">
                  <c:v>0.16053098340000002</c:v>
                </c:pt>
                <c:pt idx="17">
                  <c:v>0.16138904479999996</c:v>
                </c:pt>
                <c:pt idx="18">
                  <c:v>0.16631388459999999</c:v>
                </c:pt>
                <c:pt idx="19">
                  <c:v>0.17079771480000003</c:v>
                </c:pt>
                <c:pt idx="20">
                  <c:v>0.17570162060000002</c:v>
                </c:pt>
                <c:pt idx="21">
                  <c:v>0.18072647840000003</c:v>
                </c:pt>
                <c:pt idx="22">
                  <c:v>0.18653461670000002</c:v>
                </c:pt>
                <c:pt idx="23">
                  <c:v>0.1961122706</c:v>
                </c:pt>
                <c:pt idx="24">
                  <c:v>0.20213544760000002</c:v>
                </c:pt>
                <c:pt idx="25">
                  <c:v>0.2070501693</c:v>
                </c:pt>
                <c:pt idx="26">
                  <c:v>0.21528072030000003</c:v>
                </c:pt>
                <c:pt idx="27">
                  <c:v>0.2267658105</c:v>
                </c:pt>
                <c:pt idx="28">
                  <c:v>0.22081683290000001</c:v>
                </c:pt>
                <c:pt idx="29">
                  <c:v>0.22683780020000005</c:v>
                </c:pt>
                <c:pt idx="30">
                  <c:v>0.2272899746</c:v>
                </c:pt>
                <c:pt idx="31">
                  <c:v>0.23162168440000003</c:v>
                </c:pt>
                <c:pt idx="32">
                  <c:v>0.24048630299999996</c:v>
                </c:pt>
                <c:pt idx="33">
                  <c:v>0.24072925370000003</c:v>
                </c:pt>
                <c:pt idx="34">
                  <c:v>0.24466600870000005</c:v>
                </c:pt>
                <c:pt idx="35">
                  <c:v>0.24920484879999999</c:v>
                </c:pt>
                <c:pt idx="36">
                  <c:v>0.25088317409999999</c:v>
                </c:pt>
                <c:pt idx="37">
                  <c:v>0.24847564779999998</c:v>
                </c:pt>
                <c:pt idx="38">
                  <c:v>0.24844866620000006</c:v>
                </c:pt>
                <c:pt idx="39">
                  <c:v>0.24673545090000001</c:v>
                </c:pt>
              </c:numCache>
            </c:numRef>
          </c:val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アジア</c:v>
                </c:pt>
              </c:strCache>
            </c:strRef>
          </c:tx>
          <c:dLbls>
            <c:dLbl>
              <c:idx val="0"/>
              <c:layout>
                <c:manualLayout>
                  <c:x val="0.71502477300522715"/>
                  <c:y val="0.2459922837277435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（年）</a:t>
                    </a:r>
                    <a:r>
                      <a:rPr lang="en-US" altLang="en-US"/>
                      <a:t> </a:t>
                    </a:r>
                  </a:p>
                </c:rich>
              </c:tx>
              <c:showVal val="1"/>
            </c:dLbl>
            <c:delete val="1"/>
          </c:dLbls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データ!$B$12:$AO$12</c:f>
              <c:numCache>
                <c:formatCode>0.000_ </c:formatCode>
                <c:ptCount val="40"/>
                <c:pt idx="0">
                  <c:v>0.75659418570000003</c:v>
                </c:pt>
                <c:pt idx="1">
                  <c:v>0.81102898219999997</c:v>
                </c:pt>
                <c:pt idx="2">
                  <c:v>0.86175811179999995</c:v>
                </c:pt>
                <c:pt idx="3">
                  <c:v>0.93875092150000017</c:v>
                </c:pt>
                <c:pt idx="4">
                  <c:v>1.0012041378000001</c:v>
                </c:pt>
                <c:pt idx="5">
                  <c:v>1.0250273787000002</c:v>
                </c:pt>
                <c:pt idx="6">
                  <c:v>1.0484465934</c:v>
                </c:pt>
                <c:pt idx="7">
                  <c:v>1.0805314373999999</c:v>
                </c:pt>
                <c:pt idx="8">
                  <c:v>1.1592637461999999</c:v>
                </c:pt>
                <c:pt idx="9">
                  <c:v>1.2398891863999999</c:v>
                </c:pt>
                <c:pt idx="10">
                  <c:v>1.2897830494000002</c:v>
                </c:pt>
                <c:pt idx="11">
                  <c:v>1.3550888721000001</c:v>
                </c:pt>
                <c:pt idx="12">
                  <c:v>1.4714346943000001</c:v>
                </c:pt>
                <c:pt idx="13">
                  <c:v>1.5976396164</c:v>
                </c:pt>
                <c:pt idx="14">
                  <c:v>1.7179391733999998</c:v>
                </c:pt>
                <c:pt idx="15">
                  <c:v>1.8339879653999998</c:v>
                </c:pt>
                <c:pt idx="16">
                  <c:v>1.9820176292000002</c:v>
                </c:pt>
                <c:pt idx="17">
                  <c:v>2.0964973016000004</c:v>
                </c:pt>
                <c:pt idx="18">
                  <c:v>2.2211807871000002</c:v>
                </c:pt>
                <c:pt idx="19">
                  <c:v>2.4310675133999999</c:v>
                </c:pt>
                <c:pt idx="20">
                  <c:v>2.5681311339000001</c:v>
                </c:pt>
                <c:pt idx="21">
                  <c:v>2.7162448825999999</c:v>
                </c:pt>
                <c:pt idx="22">
                  <c:v>2.8270968090999999</c:v>
                </c:pt>
                <c:pt idx="23">
                  <c:v>2.9091385507000003</c:v>
                </c:pt>
                <c:pt idx="24">
                  <c:v>3.0407261857000005</c:v>
                </c:pt>
                <c:pt idx="25">
                  <c:v>3.2548066900000006</c:v>
                </c:pt>
                <c:pt idx="26">
                  <c:v>3.3820965748000003</c:v>
                </c:pt>
                <c:pt idx="27">
                  <c:v>3.6042127113000002</c:v>
                </c:pt>
                <c:pt idx="28">
                  <c:v>3.9067169197000005</c:v>
                </c:pt>
                <c:pt idx="29">
                  <c:v>4.280356372</c:v>
                </c:pt>
                <c:pt idx="30">
                  <c:v>4.656946006400001</c:v>
                </c:pt>
                <c:pt idx="31">
                  <c:v>5.1100225454999997</c:v>
                </c:pt>
                <c:pt idx="32">
                  <c:v>5.5932425326999997</c:v>
                </c:pt>
                <c:pt idx="33">
                  <c:v>5.7728310155999996</c:v>
                </c:pt>
                <c:pt idx="34">
                  <c:v>6.0523992357999994</c:v>
                </c:pt>
                <c:pt idx="35">
                  <c:v>6.6727178497999997</c:v>
                </c:pt>
                <c:pt idx="36">
                  <c:v>7.1447198879000009</c:v>
                </c:pt>
                <c:pt idx="37">
                  <c:v>7.5208433919000006</c:v>
                </c:pt>
                <c:pt idx="38">
                  <c:v>8.0152585334000008</c:v>
                </c:pt>
                <c:pt idx="39">
                  <c:v>8.3294210027000002</c:v>
                </c:pt>
              </c:numCache>
            </c:numRef>
          </c:val>
        </c:ser>
        <c:gapWidth val="23"/>
        <c:overlap val="100"/>
        <c:axId val="379949440"/>
        <c:axId val="379952512"/>
      </c:barChart>
      <c:lineChart>
        <c:grouping val="standard"/>
        <c:ser>
          <c:idx val="8"/>
          <c:order val="8"/>
          <c:tx>
            <c:strRef>
              <c:f>データ!$A$13</c:f>
              <c:strCache>
                <c:ptCount val="1"/>
                <c:pt idx="0">
                  <c:v>増加率（右軸）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データ!$B$4:$AO$4</c:f>
              <c:strCache>
                <c:ptCount val="40"/>
                <c:pt idx="0">
                  <c:v>1975</c:v>
                </c:pt>
                <c:pt idx="5">
                  <c:v>1980</c:v>
                </c:pt>
                <c:pt idx="10">
                  <c:v>1985</c:v>
                </c:pt>
                <c:pt idx="15">
                  <c:v>1990</c:v>
                </c:pt>
                <c:pt idx="20">
                  <c:v>1995</c:v>
                </c:pt>
                <c:pt idx="25">
                  <c:v>2000</c:v>
                </c:pt>
                <c:pt idx="30">
                  <c:v>2005</c:v>
                </c:pt>
                <c:pt idx="35">
                  <c:v>2010</c:v>
                </c:pt>
                <c:pt idx="39">
                  <c:v>2014</c:v>
                </c:pt>
              </c:strCache>
            </c:strRef>
          </c:cat>
          <c:val>
            <c:numRef>
              <c:f>データ!$B$13:$AO$13</c:f>
              <c:numCache>
                <c:formatCode>0.00%</c:formatCode>
                <c:ptCount val="40"/>
                <c:pt idx="0">
                  <c:v>2.5549352278931625E-2</c:v>
                </c:pt>
                <c:pt idx="1">
                  <c:v>6.6597153086098038E-2</c:v>
                </c:pt>
                <c:pt idx="2">
                  <c:v>4.9005930892836114E-2</c:v>
                </c:pt>
                <c:pt idx="3">
                  <c:v>5.2269129644492152E-2</c:v>
                </c:pt>
                <c:pt idx="4">
                  <c:v>4.3838079258992302E-2</c:v>
                </c:pt>
                <c:pt idx="5">
                  <c:v>2.5345585563485429E-2</c:v>
                </c:pt>
                <c:pt idx="6">
                  <c:v>2.4466853785735765E-2</c:v>
                </c:pt>
                <c:pt idx="7">
                  <c:v>6.0042396013375576E-3</c:v>
                </c:pt>
                <c:pt idx="8">
                  <c:v>4.1581879377402764E-2</c:v>
                </c:pt>
                <c:pt idx="9">
                  <c:v>6.1377702789970234E-2</c:v>
                </c:pt>
                <c:pt idx="10">
                  <c:v>3.3707144437667313E-2</c:v>
                </c:pt>
                <c:pt idx="11">
                  <c:v>3.2889810825184718E-2</c:v>
                </c:pt>
                <c:pt idx="12">
                  <c:v>4.7837090549758043E-2</c:v>
                </c:pt>
                <c:pt idx="13">
                  <c:v>4.6735910723545215E-2</c:v>
                </c:pt>
                <c:pt idx="14">
                  <c:v>3.3353884108688669E-2</c:v>
                </c:pt>
                <c:pt idx="15">
                  <c:v>3.3924753123946605E-2</c:v>
                </c:pt>
                <c:pt idx="16">
                  <c:v>3.1874557594332442E-2</c:v>
                </c:pt>
                <c:pt idx="17">
                  <c:v>6.725200442821988E-3</c:v>
                </c:pt>
                <c:pt idx="18">
                  <c:v>1.9469553638110426E-2</c:v>
                </c:pt>
                <c:pt idx="19">
                  <c:v>2.6280460992704535E-2</c:v>
                </c:pt>
                <c:pt idx="20">
                  <c:v>3.0750859663477792E-2</c:v>
                </c:pt>
                <c:pt idx="21">
                  <c:v>3.2891165046145865E-2</c:v>
                </c:pt>
                <c:pt idx="22">
                  <c:v>2.3260387306220043E-2</c:v>
                </c:pt>
                <c:pt idx="23">
                  <c:v>2.5978087922954751E-2</c:v>
                </c:pt>
                <c:pt idx="24">
                  <c:v>3.0098054704049915E-2</c:v>
                </c:pt>
                <c:pt idx="25">
                  <c:v>4.439545612160356E-2</c:v>
                </c:pt>
                <c:pt idx="26">
                  <c:v>1.4725889071492304E-2</c:v>
                </c:pt>
                <c:pt idx="27">
                  <c:v>3.5128674130699533E-2</c:v>
                </c:pt>
                <c:pt idx="28">
                  <c:v>4.0391182237267342E-2</c:v>
                </c:pt>
                <c:pt idx="29">
                  <c:v>4.4775485715113028E-2</c:v>
                </c:pt>
                <c:pt idx="30">
                  <c:v>4.4469487808979968E-2</c:v>
                </c:pt>
                <c:pt idx="31">
                  <c:v>4.451686175644709E-2</c:v>
                </c:pt>
                <c:pt idx="32">
                  <c:v>4.8585084439534132E-2</c:v>
                </c:pt>
                <c:pt idx="33">
                  <c:v>1.7373448946426118E-2</c:v>
                </c:pt>
                <c:pt idx="34">
                  <c:v>-8.0358688774823106E-3</c:v>
                </c:pt>
                <c:pt idx="35">
                  <c:v>6.8993166241062331E-2</c:v>
                </c:pt>
                <c:pt idx="36">
                  <c:v>3.0798051118460901E-2</c:v>
                </c:pt>
                <c:pt idx="37">
                  <c:v>2.4627288172337503E-2</c:v>
                </c:pt>
                <c:pt idx="38">
                  <c:v>3.1806119202201E-2</c:v>
                </c:pt>
                <c:pt idx="39">
                  <c:v>1.7245505265628402E-2</c:v>
                </c:pt>
              </c:numCache>
            </c:numRef>
          </c:val>
        </c:ser>
        <c:marker val="1"/>
        <c:axId val="531191680"/>
        <c:axId val="531193216"/>
      </c:lineChart>
      <c:catAx>
        <c:axId val="379949440"/>
        <c:scaling>
          <c:orientation val="minMax"/>
        </c:scaling>
        <c:axPos val="b"/>
        <c:numFmt formatCode="General" sourceLinked="1"/>
        <c:tickLblPos val="nextTo"/>
        <c:crossAx val="379952512"/>
        <c:crosses val="autoZero"/>
        <c:auto val="1"/>
        <c:lblAlgn val="ctr"/>
        <c:lblOffset val="100"/>
      </c:catAx>
      <c:valAx>
        <c:axId val="379952512"/>
        <c:scaling>
          <c:orientation val="minMax"/>
          <c:max val="20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（兆</a:t>
                </a:r>
                <a:r>
                  <a:rPr lang="en-US" b="0"/>
                  <a:t>kWh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1.1774569845436058E-4"/>
            </c:manualLayout>
          </c:layout>
          <c:spPr>
            <a:noFill/>
            <a:ln w="25400">
              <a:noFill/>
            </a:ln>
          </c:spPr>
        </c:title>
        <c:numFmt formatCode="0_ " sourceLinked="0"/>
        <c:tickLblPos val="nextTo"/>
        <c:crossAx val="379949440"/>
        <c:crosses val="autoZero"/>
        <c:crossBetween val="between"/>
      </c:valAx>
      <c:catAx>
        <c:axId val="531191680"/>
        <c:scaling>
          <c:orientation val="minMax"/>
        </c:scaling>
        <c:delete val="1"/>
        <c:axPos val="b"/>
        <c:tickLblPos val="none"/>
        <c:crossAx val="531193216"/>
        <c:crosses val="autoZero"/>
        <c:auto val="1"/>
        <c:lblAlgn val="ctr"/>
        <c:lblOffset val="100"/>
      </c:catAx>
      <c:valAx>
        <c:axId val="531193216"/>
        <c:scaling>
          <c:orientation val="minMax"/>
          <c:max val="0.2"/>
        </c:scaling>
        <c:axPos val="r"/>
        <c:numFmt formatCode="0%" sourceLinked="0"/>
        <c:tickLblPos val="nextTo"/>
        <c:crossAx val="53119168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1063079707964114"/>
          <c:y val="6.714129483814528E-2"/>
          <c:w val="0.18696097059582814"/>
          <c:h val="0.84719889180519148"/>
        </c:manualLayout>
      </c:layout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>
          <a:solidFill>
            <a:schemeClr val="tx1"/>
          </a:solidFill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152399</xdr:rowOff>
    </xdr:from>
    <xdr:to>
      <xdr:col>9</xdr:col>
      <xdr:colOff>600075</xdr:colOff>
      <xdr:row>24</xdr:row>
      <xdr:rowOff>38100</xdr:rowOff>
    </xdr:to>
    <xdr:graphicFrame macro="">
      <xdr:nvGraphicFramePr>
        <xdr:cNvPr id="103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6"/>
  <sheetViews>
    <sheetView showGridLines="0" tabSelected="1" zoomScaleNormal="100" zoomScaleSheetLayoutView="100" workbookViewId="0">
      <selection activeCell="L16" sqref="L16"/>
    </sheetView>
  </sheetViews>
  <sheetFormatPr defaultColWidth="10.28515625" defaultRowHeight="13.5"/>
  <cols>
    <col min="1" max="1" width="14.28515625" style="3" customWidth="1"/>
    <col min="2" max="32" width="9.85546875" style="3" customWidth="1"/>
    <col min="33" max="16384" width="10.28515625" style="3"/>
  </cols>
  <sheetData>
    <row r="1" spans="1:1">
      <c r="A1" s="118" t="s">
        <v>88</v>
      </c>
    </row>
    <row r="26" spans="1:1">
      <c r="A26" s="3" t="s">
        <v>143</v>
      </c>
    </row>
  </sheetData>
  <phoneticPr fontId="5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1"/>
  <sheetViews>
    <sheetView showGridLines="0" zoomScaleNormal="100" zoomScaleSheetLayoutView="100" workbookViewId="0">
      <pane xSplit="1" ySplit="4" topLeftCell="B17" activePane="bottomRight" state="frozen"/>
      <selection activeCell="E54" sqref="E54:AV54"/>
      <selection pane="topRight" activeCell="E54" sqref="E54:AV54"/>
      <selection pane="bottomLeft" activeCell="E54" sqref="E54:AV54"/>
      <selection pane="bottomRight" activeCell="AN16" sqref="AN16"/>
    </sheetView>
  </sheetViews>
  <sheetFormatPr defaultColWidth="10.28515625" defaultRowHeight="13.5"/>
  <cols>
    <col min="1" max="1" width="20.7109375" style="3" customWidth="1"/>
    <col min="2" max="30" width="9.85546875" style="3" customWidth="1"/>
    <col min="31" max="39" width="10.28515625" style="3"/>
    <col min="40" max="40" width="10.28515625" style="3" customWidth="1"/>
    <col min="41" max="16384" width="10.28515625" style="3"/>
  </cols>
  <sheetData>
    <row r="1" spans="1:41">
      <c r="A1" s="3" t="s">
        <v>88</v>
      </c>
    </row>
    <row r="2" spans="1:41">
      <c r="A2" s="4" t="s">
        <v>24</v>
      </c>
      <c r="AE2" s="4"/>
    </row>
    <row r="3" spans="1:41">
      <c r="A3" s="4"/>
      <c r="B3" s="6">
        <v>75</v>
      </c>
      <c r="C3" s="6">
        <v>76</v>
      </c>
      <c r="D3" s="6">
        <v>77</v>
      </c>
      <c r="E3" s="6">
        <v>78</v>
      </c>
      <c r="F3" s="6">
        <v>79</v>
      </c>
      <c r="G3" s="6">
        <v>80</v>
      </c>
      <c r="H3" s="6">
        <v>81</v>
      </c>
      <c r="I3" s="6">
        <v>82</v>
      </c>
      <c r="J3" s="6">
        <v>83</v>
      </c>
      <c r="K3" s="6">
        <v>84</v>
      </c>
      <c r="L3" s="6">
        <v>85</v>
      </c>
      <c r="M3" s="6">
        <v>86</v>
      </c>
      <c r="N3" s="6">
        <v>87</v>
      </c>
      <c r="O3" s="6">
        <v>88</v>
      </c>
      <c r="P3" s="6">
        <v>89</v>
      </c>
      <c r="Q3" s="6">
        <v>90</v>
      </c>
      <c r="R3" s="6">
        <v>91</v>
      </c>
      <c r="S3" s="6">
        <v>92</v>
      </c>
      <c r="T3" s="6">
        <v>93</v>
      </c>
      <c r="U3" s="6">
        <v>94</v>
      </c>
      <c r="V3" s="6">
        <v>95</v>
      </c>
      <c r="W3" s="6">
        <v>96</v>
      </c>
      <c r="X3" s="6">
        <v>97</v>
      </c>
      <c r="Y3" s="6">
        <v>98</v>
      </c>
      <c r="Z3" s="6">
        <v>99</v>
      </c>
      <c r="AA3" s="7" t="s">
        <v>25</v>
      </c>
      <c r="AB3" s="7" t="s">
        <v>26</v>
      </c>
      <c r="AC3" s="7" t="s">
        <v>27</v>
      </c>
      <c r="AD3" s="7" t="s">
        <v>29</v>
      </c>
      <c r="AE3" s="7" t="s">
        <v>31</v>
      </c>
      <c r="AF3" s="7" t="s">
        <v>32</v>
      </c>
      <c r="AG3" s="7" t="s">
        <v>34</v>
      </c>
      <c r="AH3" s="7" t="s">
        <v>35</v>
      </c>
      <c r="AI3" s="7" t="s">
        <v>37</v>
      </c>
      <c r="AJ3" s="7" t="s">
        <v>43</v>
      </c>
      <c r="AK3" s="7" t="s">
        <v>45</v>
      </c>
      <c r="AL3" s="7" t="s">
        <v>46</v>
      </c>
      <c r="AM3" s="7" t="s">
        <v>48</v>
      </c>
      <c r="AN3" s="7" t="s">
        <v>49</v>
      </c>
      <c r="AO3" s="7" t="s">
        <v>90</v>
      </c>
    </row>
    <row r="4" spans="1:41">
      <c r="A4" s="5"/>
      <c r="B4" s="6">
        <v>1975</v>
      </c>
      <c r="C4" s="6"/>
      <c r="D4" s="6"/>
      <c r="E4" s="6"/>
      <c r="F4" s="6"/>
      <c r="G4" s="6">
        <v>1980</v>
      </c>
      <c r="H4" s="6"/>
      <c r="I4" s="6"/>
      <c r="J4" s="6"/>
      <c r="K4" s="6"/>
      <c r="L4" s="6">
        <v>1985</v>
      </c>
      <c r="M4" s="6"/>
      <c r="N4" s="6"/>
      <c r="O4" s="6"/>
      <c r="P4" s="6"/>
      <c r="Q4" s="6">
        <v>1990</v>
      </c>
      <c r="R4" s="6"/>
      <c r="S4" s="6"/>
      <c r="T4" s="6"/>
      <c r="U4" s="6"/>
      <c r="V4" s="6">
        <v>1995</v>
      </c>
      <c r="W4" s="6"/>
      <c r="X4" s="6"/>
      <c r="Y4" s="6"/>
      <c r="Z4" s="6"/>
      <c r="AA4" s="7" t="s">
        <v>41</v>
      </c>
      <c r="AB4" s="7"/>
      <c r="AC4" s="7"/>
      <c r="AD4" s="7"/>
      <c r="AE4" s="7"/>
      <c r="AF4" s="7" t="s">
        <v>42</v>
      </c>
      <c r="AG4" s="7"/>
      <c r="AH4" s="7"/>
      <c r="AI4" s="7"/>
      <c r="AJ4" s="7"/>
      <c r="AK4" s="7" t="s">
        <v>142</v>
      </c>
      <c r="AL4" s="7"/>
      <c r="AM4" s="7"/>
      <c r="AN4" s="7"/>
      <c r="AO4" s="7" t="s">
        <v>89</v>
      </c>
    </row>
    <row r="5" spans="1:41">
      <c r="A5" s="8" t="s">
        <v>40</v>
      </c>
      <c r="B5" s="9">
        <v>0.89500211790000006</v>
      </c>
      <c r="C5" s="9">
        <v>0.9458371968</v>
      </c>
      <c r="D5" s="9">
        <v>0.98386508709999987</v>
      </c>
      <c r="E5" s="9">
        <v>1.0284840473000001</v>
      </c>
      <c r="F5" s="9">
        <v>1.0588945202</v>
      </c>
      <c r="G5" s="9">
        <v>1.1005560877</v>
      </c>
      <c r="H5" s="9">
        <v>1.1424205987</v>
      </c>
      <c r="I5" s="9">
        <v>1.1684183007</v>
      </c>
      <c r="J5" s="9">
        <v>1.2087035740000001</v>
      </c>
      <c r="K5" s="9">
        <v>1.2709587314000002</v>
      </c>
      <c r="L5" s="9">
        <v>1.2936617707</v>
      </c>
      <c r="M5" s="9">
        <v>1.3415974905999999</v>
      </c>
      <c r="N5" s="9">
        <v>1.3814305895000001</v>
      </c>
      <c r="O5" s="9">
        <v>1.4141034463</v>
      </c>
      <c r="P5" s="9">
        <v>1.4182682656000001</v>
      </c>
      <c r="Q5" s="9">
        <v>1.4711617382</v>
      </c>
      <c r="R5" s="9">
        <v>1.4259636040000001</v>
      </c>
      <c r="S5" s="9">
        <v>1.3196474938</v>
      </c>
      <c r="T5" s="9">
        <v>1.2076433832</v>
      </c>
      <c r="U5" s="9">
        <v>1.0880708175</v>
      </c>
      <c r="V5" s="9">
        <v>1.0598057306999999</v>
      </c>
      <c r="W5" s="9">
        <v>1.0282089978</v>
      </c>
      <c r="X5" s="9">
        <v>1.0026204392</v>
      </c>
      <c r="Y5" s="9">
        <v>0.98431319099999992</v>
      </c>
      <c r="Z5" s="9">
        <v>0.99158740709999993</v>
      </c>
      <c r="AA5" s="9">
        <v>1.0111169683000001</v>
      </c>
      <c r="AB5" s="9">
        <v>1.0244183156</v>
      </c>
      <c r="AC5" s="9">
        <v>1.0275488790000002</v>
      </c>
      <c r="AD5" s="9">
        <v>1.0589225485</v>
      </c>
      <c r="AE5" s="9">
        <v>1.0848182554000001</v>
      </c>
      <c r="AF5" s="9">
        <v>1.1166270032000001</v>
      </c>
      <c r="AG5" s="9">
        <v>1.1679562408000002</v>
      </c>
      <c r="AH5" s="9">
        <v>1.1946660477</v>
      </c>
      <c r="AI5" s="9">
        <v>1.2114730258999999</v>
      </c>
      <c r="AJ5" s="9">
        <v>1.1402812602000001</v>
      </c>
      <c r="AK5" s="9">
        <v>1.2140324400000002</v>
      </c>
      <c r="AL5" s="9">
        <v>1.2381517807</v>
      </c>
      <c r="AM5" s="9">
        <v>1.2534125504</v>
      </c>
      <c r="AN5" s="9">
        <v>1.2551469323000002</v>
      </c>
      <c r="AO5" s="9">
        <v>1.2460652979000002</v>
      </c>
    </row>
    <row r="6" spans="1:41">
      <c r="A6" s="8" t="s">
        <v>20</v>
      </c>
      <c r="B6" s="9">
        <v>1.3933768092000001</v>
      </c>
      <c r="C6" s="9">
        <v>1.4898881316000003</v>
      </c>
      <c r="D6" s="9">
        <v>1.5398390978999998</v>
      </c>
      <c r="E6" s="9">
        <v>1.6166079138</v>
      </c>
      <c r="F6" s="9">
        <v>1.6931757633000004</v>
      </c>
      <c r="G6" s="9">
        <v>1.7090445493999999</v>
      </c>
      <c r="H6" s="9">
        <v>1.7146215996</v>
      </c>
      <c r="I6" s="9">
        <v>1.7223689241</v>
      </c>
      <c r="J6" s="9">
        <v>1.7790781996999998</v>
      </c>
      <c r="K6" s="9">
        <v>1.8610519057999999</v>
      </c>
      <c r="L6" s="9">
        <v>1.9404052566000001</v>
      </c>
      <c r="M6" s="9">
        <v>1.9925655739999999</v>
      </c>
      <c r="N6" s="9">
        <v>2.0728280419000003</v>
      </c>
      <c r="O6" s="9">
        <v>2.1317356200999997</v>
      </c>
      <c r="P6" s="9">
        <v>2.1893309853999998</v>
      </c>
      <c r="Q6" s="9">
        <v>2.2302343932000004</v>
      </c>
      <c r="R6" s="9">
        <v>2.2666939780000002</v>
      </c>
      <c r="S6" s="9">
        <v>2.2802614197000004</v>
      </c>
      <c r="T6" s="9">
        <v>2.2947990360000001</v>
      </c>
      <c r="U6" s="9">
        <v>2.3284410207000001</v>
      </c>
      <c r="V6" s="9">
        <v>2.3900401298</v>
      </c>
      <c r="W6" s="9">
        <v>2.4642824445000002</v>
      </c>
      <c r="X6" s="9">
        <v>2.5127311636999998</v>
      </c>
      <c r="Y6" s="9">
        <v>2.5733811485000002</v>
      </c>
      <c r="Z6" s="9">
        <v>2.629730243</v>
      </c>
      <c r="AA6" s="9">
        <v>2.7084354539000004</v>
      </c>
      <c r="AB6" s="9">
        <v>2.7738331536</v>
      </c>
      <c r="AC6" s="9">
        <v>2.8060119680000004</v>
      </c>
      <c r="AD6" s="9">
        <v>2.8702375963000004</v>
      </c>
      <c r="AE6" s="9">
        <v>2.9418283873000002</v>
      </c>
      <c r="AF6" s="9">
        <v>2.9914123107999999</v>
      </c>
      <c r="AG6" s="9">
        <v>3.0479065477000002</v>
      </c>
      <c r="AH6" s="9">
        <v>3.0792252073000004</v>
      </c>
      <c r="AI6" s="9">
        <v>3.1019442960000005</v>
      </c>
      <c r="AJ6" s="9">
        <v>2.9502519963000005</v>
      </c>
      <c r="AK6" s="9">
        <v>3.0959832232000002</v>
      </c>
      <c r="AL6" s="9">
        <v>3.0470073161000006</v>
      </c>
      <c r="AM6" s="9">
        <v>3.0647045708</v>
      </c>
      <c r="AN6" s="9">
        <v>3.0508701043000004</v>
      </c>
      <c r="AO6" s="9">
        <v>2.9887568329</v>
      </c>
    </row>
    <row r="7" spans="1:41">
      <c r="A7" s="8" t="s">
        <v>21</v>
      </c>
      <c r="B7" s="9">
        <v>1.9305374342000001</v>
      </c>
      <c r="C7" s="9">
        <v>2.0513581314999998</v>
      </c>
      <c r="D7" s="9">
        <v>2.1572571899000001</v>
      </c>
      <c r="E7" s="9">
        <v>2.2363174646999999</v>
      </c>
      <c r="F7" s="9">
        <v>2.2885938494999998</v>
      </c>
      <c r="G7" s="9">
        <v>2.3291481247000001</v>
      </c>
      <c r="H7" s="9">
        <v>2.3885828908</v>
      </c>
      <c r="I7" s="9">
        <v>2.3217938942000003</v>
      </c>
      <c r="J7" s="9">
        <v>2.3991757274000003</v>
      </c>
      <c r="K7" s="9">
        <v>2.5565871959000002</v>
      </c>
      <c r="L7" s="9">
        <v>2.6199504597000005</v>
      </c>
      <c r="M7" s="9">
        <v>2.6585684561999998</v>
      </c>
      <c r="N7" s="9">
        <v>2.7676851867000001</v>
      </c>
      <c r="O7" s="9">
        <v>2.9028193902000003</v>
      </c>
      <c r="P7" s="9">
        <v>2.9844290773000002</v>
      </c>
      <c r="Q7" s="9">
        <v>3.0521653374</v>
      </c>
      <c r="R7" s="9">
        <v>3.1954981093999999</v>
      </c>
      <c r="S7" s="9">
        <v>3.1989146545000007</v>
      </c>
      <c r="T7" s="9">
        <v>3.3053648586000004</v>
      </c>
      <c r="U7" s="9">
        <v>3.3942869082000002</v>
      </c>
      <c r="V7" s="9">
        <v>3.4892720257000001</v>
      </c>
      <c r="W7" s="9">
        <v>3.5816926118999999</v>
      </c>
      <c r="X7" s="9">
        <v>3.6337219755000003</v>
      </c>
      <c r="Y7" s="9">
        <v>3.7379787616</v>
      </c>
      <c r="Z7" s="9">
        <v>3.8364764879999997</v>
      </c>
      <c r="AA7" s="9">
        <v>3.9816835508000001</v>
      </c>
      <c r="AB7" s="9">
        <v>3.9372735817000004</v>
      </c>
      <c r="AC7" s="9">
        <v>4.0457661301000005</v>
      </c>
      <c r="AD7" s="9">
        <v>4.0866063870000007</v>
      </c>
      <c r="AE7" s="9">
        <v>4.1435637304999995</v>
      </c>
      <c r="AF7" s="9">
        <v>4.2417324442000002</v>
      </c>
      <c r="AG7" s="9">
        <v>4.2466722867000009</v>
      </c>
      <c r="AH7" s="9">
        <v>4.3640364316999998</v>
      </c>
      <c r="AI7" s="9">
        <v>4.3518310955999997</v>
      </c>
      <c r="AJ7" s="9">
        <v>4.1213067017</v>
      </c>
      <c r="AK7" s="9">
        <v>4.2677271224000002</v>
      </c>
      <c r="AL7" s="9">
        <v>4.2681951136</v>
      </c>
      <c r="AM7" s="9">
        <v>4.2231250257000008</v>
      </c>
      <c r="AN7" s="9">
        <v>4.266151722600001</v>
      </c>
      <c r="AO7" s="9">
        <v>4.2778018424999997</v>
      </c>
    </row>
    <row r="8" spans="1:41">
      <c r="A8" s="8" t="s">
        <v>87</v>
      </c>
      <c r="B8" s="9">
        <v>0.20321064110000001</v>
      </c>
      <c r="C8" s="9">
        <v>0.22274217940000005</v>
      </c>
      <c r="D8" s="9">
        <v>0.24428082309999996</v>
      </c>
      <c r="E8" s="9">
        <v>0.2662189573</v>
      </c>
      <c r="F8" s="9">
        <v>0.29468698760000001</v>
      </c>
      <c r="G8" s="9">
        <v>0.31709799760000001</v>
      </c>
      <c r="H8" s="9">
        <v>0.33162968259999998</v>
      </c>
      <c r="I8" s="9">
        <v>0.34657225549999998</v>
      </c>
      <c r="J8" s="9">
        <v>0.3643114945</v>
      </c>
      <c r="K8" s="9">
        <v>0.39344278369999997</v>
      </c>
      <c r="L8" s="9">
        <v>0.41278231070000004</v>
      </c>
      <c r="M8" s="9">
        <v>0.43706458770000006</v>
      </c>
      <c r="N8" s="9">
        <v>0.46152410590000004</v>
      </c>
      <c r="O8" s="9">
        <v>0.48467222529999998</v>
      </c>
      <c r="P8" s="9">
        <v>0.49916890400000002</v>
      </c>
      <c r="Q8" s="9">
        <v>0.51744800759999998</v>
      </c>
      <c r="R8" s="9">
        <v>0.53230870529999996</v>
      </c>
      <c r="S8" s="9">
        <v>0.55162625160000001</v>
      </c>
      <c r="T8" s="9">
        <v>0.57746590190000002</v>
      </c>
      <c r="U8" s="9">
        <v>0.60654718210000003</v>
      </c>
      <c r="V8" s="9">
        <v>0.63946799050000003</v>
      </c>
      <c r="W8" s="9">
        <v>0.65833847960000003</v>
      </c>
      <c r="X8" s="9">
        <v>0.69804062470000006</v>
      </c>
      <c r="Y8" s="9">
        <v>0.73063148999999994</v>
      </c>
      <c r="Z8" s="9">
        <v>0.75739130590000003</v>
      </c>
      <c r="AA8" s="9">
        <v>0.79810654029999994</v>
      </c>
      <c r="AB8" s="9">
        <v>0.78907096069999993</v>
      </c>
      <c r="AC8" s="9">
        <v>0.8122422238</v>
      </c>
      <c r="AD8" s="9">
        <v>0.8689163768</v>
      </c>
      <c r="AE8" s="9">
        <v>0.91027579690000016</v>
      </c>
      <c r="AF8" s="9">
        <v>0.94940888610000018</v>
      </c>
      <c r="AG8" s="9">
        <v>0.98862489720000002</v>
      </c>
      <c r="AH8" s="9">
        <v>1.0320027038000001</v>
      </c>
      <c r="AI8" s="9">
        <v>1.0699625586000001</v>
      </c>
      <c r="AJ8" s="9">
        <v>1.0721399272000001</v>
      </c>
      <c r="AK8" s="9">
        <v>1.1311615956999999</v>
      </c>
      <c r="AL8" s="9">
        <v>1.1883338616000001</v>
      </c>
      <c r="AM8" s="9">
        <v>1.2353773279</v>
      </c>
      <c r="AN8" s="9">
        <v>1.2632383885</v>
      </c>
      <c r="AO8" s="9">
        <v>1.2822918175</v>
      </c>
    </row>
    <row r="9" spans="1:41">
      <c r="A9" s="8" t="s">
        <v>8</v>
      </c>
      <c r="B9" s="9">
        <v>0.11311535709999999</v>
      </c>
      <c r="C9" s="9">
        <v>0.12230596460000001</v>
      </c>
      <c r="D9" s="9">
        <v>0.12983732000000001</v>
      </c>
      <c r="E9" s="9">
        <v>0.13747671810000001</v>
      </c>
      <c r="F9" s="9">
        <v>0.14993000580000002</v>
      </c>
      <c r="G9" s="9">
        <v>0.16251029310000001</v>
      </c>
      <c r="H9" s="9">
        <v>0.17108881369999998</v>
      </c>
      <c r="I9" s="9">
        <v>0.17924121110000002</v>
      </c>
      <c r="J9" s="9">
        <v>0.18407010339999999</v>
      </c>
      <c r="K9" s="9">
        <v>0.19517407850000001</v>
      </c>
      <c r="L9" s="9">
        <v>0.20581401660000001</v>
      </c>
      <c r="M9" s="9">
        <v>0.22301211170000002</v>
      </c>
      <c r="N9" s="9">
        <v>0.23233879020000003</v>
      </c>
      <c r="O9" s="9">
        <v>0.24405496850000002</v>
      </c>
      <c r="P9" s="9">
        <v>0.25322359530000005</v>
      </c>
      <c r="Q9" s="9">
        <v>0.25703521150000003</v>
      </c>
      <c r="R9" s="9">
        <v>0.26304629329999996</v>
      </c>
      <c r="S9" s="9">
        <v>0.2576024066</v>
      </c>
      <c r="T9" s="9">
        <v>0.2660709074</v>
      </c>
      <c r="U9" s="9">
        <v>0.27473339660000001</v>
      </c>
      <c r="V9" s="9">
        <v>0.28499326629999999</v>
      </c>
      <c r="W9" s="9">
        <v>0.31941643809999998</v>
      </c>
      <c r="X9" s="9">
        <v>0.33402616040000005</v>
      </c>
      <c r="Y9" s="9">
        <v>0.33520334900000004</v>
      </c>
      <c r="Z9" s="9">
        <v>0.34201957570000002</v>
      </c>
      <c r="AA9" s="9">
        <v>0.36080097899999997</v>
      </c>
      <c r="AB9" s="9">
        <v>0.3662148603</v>
      </c>
      <c r="AC9" s="9">
        <v>0.39437992909999997</v>
      </c>
      <c r="AD9" s="9">
        <v>0.41443563150000001</v>
      </c>
      <c r="AE9" s="9">
        <v>0.43378108980000002</v>
      </c>
      <c r="AF9" s="9">
        <v>0.45953967900000003</v>
      </c>
      <c r="AG9" s="9">
        <v>0.48116461729999999</v>
      </c>
      <c r="AH9" s="9">
        <v>0.50734432880000002</v>
      </c>
      <c r="AI9" s="9">
        <v>0.50752436120000011</v>
      </c>
      <c r="AJ9" s="9">
        <v>0.50779336310000001</v>
      </c>
      <c r="AK9" s="9">
        <v>0.54160444799999996</v>
      </c>
      <c r="AL9" s="9">
        <v>0.56874235520000005</v>
      </c>
      <c r="AM9" s="9">
        <v>0.5794853351</v>
      </c>
      <c r="AN9" s="9">
        <v>0.59176452169999993</v>
      </c>
      <c r="AO9" s="9">
        <v>0.60462578979999992</v>
      </c>
    </row>
    <row r="10" spans="1:41">
      <c r="A10" s="8" t="s">
        <v>22</v>
      </c>
      <c r="B10" s="9">
        <v>3.90250465E-2</v>
      </c>
      <c r="C10" s="9">
        <v>4.4572091299999998E-2</v>
      </c>
      <c r="D10" s="9">
        <v>4.877773190000001E-2</v>
      </c>
      <c r="E10" s="9">
        <v>5.5207958899999993E-2</v>
      </c>
      <c r="F10" s="9">
        <v>6.7643220100000012E-2</v>
      </c>
      <c r="G10" s="9">
        <v>7.5033503599999996E-2</v>
      </c>
      <c r="H10" s="9">
        <v>8.3228001600000004E-2</v>
      </c>
      <c r="I10" s="9">
        <v>9.8731838299999999E-2</v>
      </c>
      <c r="J10" s="9">
        <v>0.11280332419999999</v>
      </c>
      <c r="K10" s="9">
        <v>0.13269085680000001</v>
      </c>
      <c r="L10" s="9">
        <v>0.14431690259999999</v>
      </c>
      <c r="M10" s="9">
        <v>0.15564998869999999</v>
      </c>
      <c r="N10" s="9">
        <v>0.167730186</v>
      </c>
      <c r="O10" s="9">
        <v>0.17845804689999997</v>
      </c>
      <c r="P10" s="9">
        <v>0.18701970400000001</v>
      </c>
      <c r="Q10" s="9">
        <v>0.19872169370000001</v>
      </c>
      <c r="R10" s="9">
        <v>0.20191831549999997</v>
      </c>
      <c r="S10" s="9">
        <v>0.22947932209999997</v>
      </c>
      <c r="T10" s="9">
        <v>0.2531325324</v>
      </c>
      <c r="U10" s="9">
        <v>0.26850425229999997</v>
      </c>
      <c r="V10" s="9">
        <v>0.27984140890000003</v>
      </c>
      <c r="W10" s="9">
        <v>0.29643730260000001</v>
      </c>
      <c r="X10" s="9">
        <v>0.3121471066</v>
      </c>
      <c r="Y10" s="9">
        <v>0.33908800160000008</v>
      </c>
      <c r="Z10" s="9">
        <v>0.3611130119</v>
      </c>
      <c r="AA10" s="9">
        <v>0.37908019890000005</v>
      </c>
      <c r="AB10" s="9">
        <v>0.39992697389999998</v>
      </c>
      <c r="AC10" s="9">
        <v>0.42393024720000005</v>
      </c>
      <c r="AD10" s="9">
        <v>0.45305862889999998</v>
      </c>
      <c r="AE10" s="9">
        <v>0.47972028760000002</v>
      </c>
      <c r="AF10" s="9">
        <v>0.50308553909999998</v>
      </c>
      <c r="AG10" s="9">
        <v>0.54632727469999998</v>
      </c>
      <c r="AH10" s="9">
        <v>0.57792307720000013</v>
      </c>
      <c r="AI10" s="9">
        <v>0.62083766090000003</v>
      </c>
      <c r="AJ10" s="9">
        <v>0.65267245990000011</v>
      </c>
      <c r="AK10" s="9">
        <v>0.72412927329999999</v>
      </c>
      <c r="AL10" s="9">
        <v>0.74170650640000002</v>
      </c>
      <c r="AM10" s="9">
        <v>0.77663372240000006</v>
      </c>
      <c r="AN10" s="9">
        <v>0.8123801556000001</v>
      </c>
      <c r="AO10" s="9">
        <v>0.86390454459999999</v>
      </c>
    </row>
    <row r="11" spans="1:41">
      <c r="A11" s="8" t="s">
        <v>15</v>
      </c>
      <c r="B11" s="9">
        <v>7.9127147300000006E-2</v>
      </c>
      <c r="C11" s="9">
        <v>8.2545902099999999E-2</v>
      </c>
      <c r="D11" s="9">
        <v>8.7440736500000005E-2</v>
      </c>
      <c r="E11" s="9">
        <v>9.0380218999999998E-2</v>
      </c>
      <c r="F11" s="9">
        <v>9.4540037400000013E-2</v>
      </c>
      <c r="G11" s="9">
        <v>9.8764751199999987E-2</v>
      </c>
      <c r="H11" s="9">
        <v>0.10395975590000001</v>
      </c>
      <c r="I11" s="9">
        <v>0.1082534356</v>
      </c>
      <c r="J11" s="9">
        <v>0.11065596100000002</v>
      </c>
      <c r="K11" s="9">
        <v>0.11743311090000003</v>
      </c>
      <c r="L11" s="9">
        <v>0.12232503779999999</v>
      </c>
      <c r="M11" s="9">
        <v>0.12956529430000002</v>
      </c>
      <c r="N11" s="9">
        <v>0.1348592703</v>
      </c>
      <c r="O11" s="9">
        <v>0.14247471060000003</v>
      </c>
      <c r="P11" s="9">
        <v>0.14996396539999998</v>
      </c>
      <c r="Q11" s="9">
        <v>0.1574592678</v>
      </c>
      <c r="R11" s="9">
        <v>0.16053098340000002</v>
      </c>
      <c r="S11" s="9">
        <v>0.16138904479999996</v>
      </c>
      <c r="T11" s="9">
        <v>0.16631388459999999</v>
      </c>
      <c r="U11" s="9">
        <v>0.17079771480000003</v>
      </c>
      <c r="V11" s="9">
        <v>0.17570162060000002</v>
      </c>
      <c r="W11" s="9">
        <v>0.18072647840000003</v>
      </c>
      <c r="X11" s="9">
        <v>0.18653461670000002</v>
      </c>
      <c r="Y11" s="9">
        <v>0.1961122706</v>
      </c>
      <c r="Z11" s="9">
        <v>0.20213544760000002</v>
      </c>
      <c r="AA11" s="9">
        <v>0.2070501693</v>
      </c>
      <c r="AB11" s="9">
        <v>0.21528072030000003</v>
      </c>
      <c r="AC11" s="9">
        <v>0.2267658105</v>
      </c>
      <c r="AD11" s="9">
        <v>0.22081683290000001</v>
      </c>
      <c r="AE11" s="9">
        <v>0.22683780020000005</v>
      </c>
      <c r="AF11" s="9">
        <v>0.2272899746</v>
      </c>
      <c r="AG11" s="9">
        <v>0.23162168440000003</v>
      </c>
      <c r="AH11" s="9">
        <v>0.24048630299999996</v>
      </c>
      <c r="AI11" s="9">
        <v>0.24072925370000003</v>
      </c>
      <c r="AJ11" s="9">
        <v>0.24466600870000005</v>
      </c>
      <c r="AK11" s="9">
        <v>0.24920484879999999</v>
      </c>
      <c r="AL11" s="9">
        <v>0.25088317409999999</v>
      </c>
      <c r="AM11" s="9">
        <v>0.24847564779999998</v>
      </c>
      <c r="AN11" s="9">
        <v>0.24844866620000006</v>
      </c>
      <c r="AO11" s="9">
        <v>0.24673545090000001</v>
      </c>
    </row>
    <row r="12" spans="1:41">
      <c r="A12" s="8" t="s">
        <v>23</v>
      </c>
      <c r="B12" s="9">
        <v>0.75659418570000003</v>
      </c>
      <c r="C12" s="9">
        <v>0.81102898219999997</v>
      </c>
      <c r="D12" s="9">
        <v>0.86175811179999995</v>
      </c>
      <c r="E12" s="9">
        <v>0.93875092150000017</v>
      </c>
      <c r="F12" s="9">
        <v>1.0012041378000001</v>
      </c>
      <c r="G12" s="9">
        <v>1.0250273787000002</v>
      </c>
      <c r="H12" s="9">
        <v>1.0484465934</v>
      </c>
      <c r="I12" s="9">
        <v>1.0805314373999999</v>
      </c>
      <c r="J12" s="9">
        <v>1.1592637461999999</v>
      </c>
      <c r="K12" s="9">
        <v>1.2398891863999999</v>
      </c>
      <c r="L12" s="9">
        <v>1.2897830494000002</v>
      </c>
      <c r="M12" s="9">
        <v>1.3550888721000001</v>
      </c>
      <c r="N12" s="9">
        <v>1.4714346943000001</v>
      </c>
      <c r="O12" s="9">
        <v>1.5976396164</v>
      </c>
      <c r="P12" s="9">
        <v>1.7179391733999998</v>
      </c>
      <c r="Q12" s="9">
        <v>1.8339879653999998</v>
      </c>
      <c r="R12" s="9">
        <v>1.9820176292000002</v>
      </c>
      <c r="S12" s="9">
        <v>2.0964973016000004</v>
      </c>
      <c r="T12" s="9">
        <v>2.2211807871000002</v>
      </c>
      <c r="U12" s="9">
        <v>2.4310675133999999</v>
      </c>
      <c r="V12" s="9">
        <v>2.5681311339000001</v>
      </c>
      <c r="W12" s="9">
        <v>2.7162448825999999</v>
      </c>
      <c r="X12" s="9">
        <v>2.8270968090999999</v>
      </c>
      <c r="Y12" s="9">
        <v>2.9091385507000003</v>
      </c>
      <c r="Z12" s="9">
        <v>3.0407261857000005</v>
      </c>
      <c r="AA12" s="9">
        <v>3.2548066900000006</v>
      </c>
      <c r="AB12" s="9">
        <v>3.3820965748000003</v>
      </c>
      <c r="AC12" s="9">
        <v>3.6042127113000002</v>
      </c>
      <c r="AD12" s="9">
        <v>3.9067169197000005</v>
      </c>
      <c r="AE12" s="9">
        <v>4.280356372</v>
      </c>
      <c r="AF12" s="9">
        <v>4.656946006400001</v>
      </c>
      <c r="AG12" s="9">
        <v>5.1100225454999997</v>
      </c>
      <c r="AH12" s="9">
        <v>5.5932425326999997</v>
      </c>
      <c r="AI12" s="9">
        <v>5.7728310155999996</v>
      </c>
      <c r="AJ12" s="9">
        <v>6.0523992357999994</v>
      </c>
      <c r="AK12" s="9">
        <v>6.6727178497999997</v>
      </c>
      <c r="AL12" s="9">
        <v>7.1447198879000009</v>
      </c>
      <c r="AM12" s="9">
        <v>7.5208433919000006</v>
      </c>
      <c r="AN12" s="9">
        <v>8.0152585334000008</v>
      </c>
      <c r="AO12" s="9">
        <v>8.3294210027000002</v>
      </c>
    </row>
    <row r="13" spans="1:41">
      <c r="A13" s="8" t="s">
        <v>28</v>
      </c>
      <c r="B13" s="89">
        <v>2.5549352278931625E-2</v>
      </c>
      <c r="C13" s="89">
        <v>6.6597153086098038E-2</v>
      </c>
      <c r="D13" s="89">
        <v>4.9005930892836114E-2</v>
      </c>
      <c r="E13" s="89">
        <v>5.2269129644492152E-2</v>
      </c>
      <c r="F13" s="89">
        <v>4.3838079258992302E-2</v>
      </c>
      <c r="G13" s="89">
        <v>2.5345585563485429E-2</v>
      </c>
      <c r="H13" s="89">
        <v>2.4466853785735765E-2</v>
      </c>
      <c r="I13" s="89">
        <v>6.0042396013375576E-3</v>
      </c>
      <c r="J13" s="89">
        <v>4.1581879377402764E-2</v>
      </c>
      <c r="K13" s="89">
        <v>6.1377702789970234E-2</v>
      </c>
      <c r="L13" s="89">
        <v>3.3707144437667313E-2</v>
      </c>
      <c r="M13" s="89">
        <v>3.2889810825184718E-2</v>
      </c>
      <c r="N13" s="89">
        <v>4.7837090549758043E-2</v>
      </c>
      <c r="O13" s="89">
        <v>4.6735910723545215E-2</v>
      </c>
      <c r="P13" s="89">
        <v>3.3353884108688669E-2</v>
      </c>
      <c r="Q13" s="89">
        <v>3.3924753123946605E-2</v>
      </c>
      <c r="R13" s="89">
        <v>3.1874557594332442E-2</v>
      </c>
      <c r="S13" s="89">
        <v>6.725200442821988E-3</v>
      </c>
      <c r="T13" s="89">
        <v>1.9469553638110426E-2</v>
      </c>
      <c r="U13" s="89">
        <v>2.6280460992704535E-2</v>
      </c>
      <c r="V13" s="89">
        <v>3.0750859663477792E-2</v>
      </c>
      <c r="W13" s="89">
        <v>3.2891165046145865E-2</v>
      </c>
      <c r="X13" s="89">
        <v>2.3260387306220043E-2</v>
      </c>
      <c r="Y13" s="89">
        <v>2.5978087922954751E-2</v>
      </c>
      <c r="Z13" s="89">
        <v>3.0098054704049915E-2</v>
      </c>
      <c r="AA13" s="89">
        <v>4.439545612160356E-2</v>
      </c>
      <c r="AB13" s="89">
        <v>1.4725889071492304E-2</v>
      </c>
      <c r="AC13" s="89">
        <v>3.5128674130699533E-2</v>
      </c>
      <c r="AD13" s="89">
        <v>4.0391182237267342E-2</v>
      </c>
      <c r="AE13" s="89">
        <v>4.4775485715113028E-2</v>
      </c>
      <c r="AF13" s="89">
        <v>4.4469487808979968E-2</v>
      </c>
      <c r="AG13" s="89">
        <v>4.451686175644709E-2</v>
      </c>
      <c r="AH13" s="89">
        <v>4.8585084439534132E-2</v>
      </c>
      <c r="AI13" s="89">
        <v>1.7373448946426118E-2</v>
      </c>
      <c r="AJ13" s="89">
        <v>-8.0358688774823106E-3</v>
      </c>
      <c r="AK13" s="89">
        <v>6.8993166241062331E-2</v>
      </c>
      <c r="AL13" s="89">
        <v>3.0798051118460901E-2</v>
      </c>
      <c r="AM13" s="89">
        <v>2.4627288172337503E-2</v>
      </c>
      <c r="AN13" s="89">
        <v>3.1806119202201E-2</v>
      </c>
      <c r="AO13" s="89">
        <v>1.7245505265628402E-2</v>
      </c>
    </row>
    <row r="14" spans="1:41">
      <c r="A14" s="3" t="s">
        <v>143</v>
      </c>
      <c r="B14" s="70"/>
      <c r="C14" s="70"/>
      <c r="D14" s="10"/>
      <c r="E14" s="10"/>
      <c r="F14" s="10"/>
      <c r="G14" s="10"/>
      <c r="H14" s="10"/>
      <c r="I14" s="70"/>
      <c r="J14" s="10"/>
      <c r="K14" s="10"/>
      <c r="L14" s="10"/>
      <c r="M14" s="10"/>
      <c r="N14" s="10"/>
      <c r="O14" s="10"/>
      <c r="P14" s="10"/>
      <c r="Q14" s="10"/>
      <c r="R14" s="10"/>
      <c r="S14" s="7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41">
      <c r="A15" s="3" t="s">
        <v>47</v>
      </c>
    </row>
    <row r="17" spans="2:7">
      <c r="F17" s="3" t="s">
        <v>140</v>
      </c>
    </row>
    <row r="18" spans="2:7">
      <c r="B18" s="3" t="s">
        <v>79</v>
      </c>
      <c r="E18" s="3" t="s">
        <v>83</v>
      </c>
      <c r="F18" s="82">
        <f>(('電力消費量 (kWh換算)'!AV5+'電力消費量 (kWh換算)'!AV14)/('電力消費量 (kWh換算)'!E5+'電力消費量 (kWh換算)'!E14))^(1/43)-1</f>
        <v>2.2478362576251909E-2</v>
      </c>
    </row>
    <row r="19" spans="2:7">
      <c r="B19" s="110">
        <f>(C36/C28)^(1/8)-1</f>
        <v>5.3239353966822778E-2</v>
      </c>
      <c r="E19" s="3" t="s">
        <v>84</v>
      </c>
      <c r="F19" s="82">
        <f>(('電力消費量 (kWh換算)'!AV54)/('電力消費量 (kWh換算)'!E54))^(1/43)-1</f>
        <v>3.5697444957253355E-2</v>
      </c>
    </row>
    <row r="20" spans="2:7">
      <c r="B20" s="108" t="s">
        <v>80</v>
      </c>
    </row>
    <row r="21" spans="2:7">
      <c r="B21" s="110">
        <f>(C46/C37)^(1/9)-1</f>
        <v>3.6332636198770807E-2</v>
      </c>
      <c r="E21" s="109"/>
      <c r="F21" s="3" t="s">
        <v>85</v>
      </c>
      <c r="G21" s="3" t="s">
        <v>86</v>
      </c>
    </row>
    <row r="22" spans="2:7">
      <c r="B22" s="108" t="s">
        <v>81</v>
      </c>
      <c r="E22" s="3" t="s">
        <v>141</v>
      </c>
      <c r="F22" s="110">
        <f>(('電力消費量 (kWh換算)'!AG20)/('電力消費量 (kWh換算)'!X20))^(1/9)-1</f>
        <v>-4.2886597020234674E-2</v>
      </c>
      <c r="G22" s="110">
        <f>(('電力消費量 (kWh換算)'!AQ20)/('電力消費量 (kWh換算)'!AH20))^(1/9)-1</f>
        <v>1.3447315164984985E-2</v>
      </c>
    </row>
    <row r="23" spans="2:7">
      <c r="B23" s="110">
        <f>(C56/C47)^(1/9)-1</f>
        <v>2.5229342917531206E-2</v>
      </c>
    </row>
    <row r="24" spans="2:7">
      <c r="B24" s="108" t="s">
        <v>82</v>
      </c>
    </row>
    <row r="25" spans="2:7">
      <c r="B25" s="110">
        <f>(C66/C57)^(1/9)-1</f>
        <v>3.1165131862807005E-2</v>
      </c>
    </row>
    <row r="26" spans="2:7">
      <c r="B26" s="108"/>
    </row>
    <row r="27" spans="2:7">
      <c r="C27" s="3" t="s">
        <v>39</v>
      </c>
    </row>
    <row r="28" spans="2:7">
      <c r="B28" s="3">
        <v>1971</v>
      </c>
      <c r="C28" s="3">
        <v>377.51859000000002</v>
      </c>
    </row>
    <row r="29" spans="2:7">
      <c r="B29" s="3">
        <v>1972</v>
      </c>
      <c r="C29" s="3">
        <v>408.44779999999997</v>
      </c>
    </row>
    <row r="30" spans="2:7">
      <c r="B30" s="3">
        <v>1973</v>
      </c>
      <c r="C30" s="3">
        <v>439.77811000000003</v>
      </c>
    </row>
    <row r="31" spans="2:7">
      <c r="B31" s="3">
        <v>1974</v>
      </c>
      <c r="C31" s="3">
        <v>453.58645000000001</v>
      </c>
    </row>
    <row r="32" spans="2:7">
      <c r="B32" s="3">
        <v>1975</v>
      </c>
      <c r="C32" s="3">
        <v>465.17529000000002</v>
      </c>
    </row>
    <row r="33" spans="2:3">
      <c r="B33" s="3">
        <v>1976</v>
      </c>
      <c r="C33" s="3">
        <v>496.15463999999997</v>
      </c>
    </row>
    <row r="34" spans="2:3">
      <c r="B34" s="3">
        <v>1977</v>
      </c>
      <c r="C34" s="3">
        <v>520.46915999999999</v>
      </c>
    </row>
    <row r="35" spans="2:3">
      <c r="B35" s="3">
        <v>1978</v>
      </c>
      <c r="C35" s="3">
        <v>547.67363</v>
      </c>
    </row>
    <row r="36" spans="2:3">
      <c r="B36" s="3">
        <v>1979</v>
      </c>
      <c r="C36" s="3">
        <v>571.68259</v>
      </c>
    </row>
    <row r="37" spans="2:3">
      <c r="B37" s="3">
        <v>1980</v>
      </c>
      <c r="C37" s="3">
        <v>586.17222000000004</v>
      </c>
    </row>
    <row r="38" spans="2:3">
      <c r="B38" s="3">
        <v>1981</v>
      </c>
      <c r="C38" s="3">
        <v>600.51400999999998</v>
      </c>
    </row>
    <row r="39" spans="2:3">
      <c r="B39" s="3">
        <v>1982</v>
      </c>
      <c r="C39" s="3">
        <v>604.11964</v>
      </c>
    </row>
    <row r="40" spans="2:3">
      <c r="B40" s="3">
        <v>1983</v>
      </c>
      <c r="C40" s="3">
        <v>629.24006999999995</v>
      </c>
    </row>
    <row r="41" spans="2:3">
      <c r="B41" s="3">
        <v>1984</v>
      </c>
      <c r="C41" s="3">
        <v>667.86138000000005</v>
      </c>
    </row>
    <row r="42" spans="2:3">
      <c r="B42" s="3">
        <v>1985</v>
      </c>
      <c r="C42" s="3">
        <v>690.37307999999996</v>
      </c>
    </row>
    <row r="43" spans="2:3">
      <c r="B43" s="3">
        <v>1986</v>
      </c>
      <c r="C43" s="3">
        <v>713.07932000000005</v>
      </c>
    </row>
    <row r="44" spans="2:3">
      <c r="B44" s="3">
        <v>1987</v>
      </c>
      <c r="C44" s="3">
        <v>747.19096000000002</v>
      </c>
    </row>
    <row r="45" spans="2:3">
      <c r="B45" s="3">
        <v>1988</v>
      </c>
      <c r="C45" s="3">
        <v>782.11161000000004</v>
      </c>
    </row>
    <row r="46" spans="2:3">
      <c r="B46" s="3">
        <v>1989</v>
      </c>
      <c r="C46" s="3">
        <v>808.19807000000003</v>
      </c>
    </row>
    <row r="47" spans="2:3">
      <c r="B47" s="3">
        <v>1990</v>
      </c>
      <c r="C47" s="3">
        <v>835.61599000000001</v>
      </c>
    </row>
    <row r="48" spans="2:3">
      <c r="B48" s="3">
        <v>1991</v>
      </c>
      <c r="C48" s="3">
        <v>862.25088000000005</v>
      </c>
    </row>
    <row r="49" spans="2:3">
      <c r="B49" s="3">
        <v>1992</v>
      </c>
      <c r="C49" s="3">
        <v>868.04969000000006</v>
      </c>
    </row>
    <row r="50" spans="2:3">
      <c r="B50" s="3">
        <v>1993</v>
      </c>
      <c r="C50" s="3">
        <v>884.95023000000003</v>
      </c>
    </row>
    <row r="51" spans="2:3">
      <c r="B51" s="3">
        <v>1994</v>
      </c>
      <c r="C51" s="3">
        <v>908.20713000000001</v>
      </c>
    </row>
    <row r="52" spans="2:3">
      <c r="B52" s="3">
        <v>1995</v>
      </c>
      <c r="C52" s="3">
        <v>936.13527999999997</v>
      </c>
    </row>
    <row r="53" spans="2:3">
      <c r="B53" s="3">
        <v>1996</v>
      </c>
      <c r="C53" s="3">
        <v>966.92585999999994</v>
      </c>
    </row>
    <row r="54" spans="2:3">
      <c r="B54" s="3">
        <v>1997</v>
      </c>
      <c r="C54" s="3">
        <v>989.41692999999998</v>
      </c>
    </row>
    <row r="55" spans="2:3">
      <c r="B55" s="3">
        <v>1998</v>
      </c>
      <c r="C55" s="3">
        <v>1015.12009</v>
      </c>
    </row>
    <row r="56" spans="2:3">
      <c r="B56" s="3">
        <v>1999</v>
      </c>
      <c r="C56" s="3">
        <v>1045.6732300000001</v>
      </c>
    </row>
    <row r="57" spans="2:3">
      <c r="B57" s="3">
        <v>2000</v>
      </c>
      <c r="C57" s="3">
        <v>1092.09637</v>
      </c>
    </row>
    <row r="58" spans="2:3">
      <c r="B58" s="3">
        <v>2001</v>
      </c>
      <c r="C58" s="3">
        <v>1108.1784600000001</v>
      </c>
    </row>
    <row r="59" spans="2:3">
      <c r="B59" s="3">
        <v>2002</v>
      </c>
      <c r="C59" s="3">
        <v>1147.1072999999999</v>
      </c>
    </row>
    <row r="60" spans="2:3">
      <c r="B60" s="3">
        <v>2003</v>
      </c>
      <c r="C60" s="3">
        <v>1193.4403199999999</v>
      </c>
    </row>
    <row r="61" spans="2:3">
      <c r="B61" s="3">
        <v>2004</v>
      </c>
      <c r="C61" s="3">
        <v>1246.8771899999999</v>
      </c>
    </row>
    <row r="62" spans="2:3">
      <c r="B62" s="3">
        <v>2005</v>
      </c>
      <c r="C62" s="3">
        <v>1302.32518</v>
      </c>
    </row>
    <row r="63" spans="2:3">
      <c r="B63" s="3">
        <v>2006</v>
      </c>
      <c r="C63" s="3">
        <v>1360.30061</v>
      </c>
    </row>
    <row r="64" spans="2:3">
      <c r="B64" s="3">
        <v>2007</v>
      </c>
      <c r="C64" s="3">
        <v>1426.39093</v>
      </c>
    </row>
    <row r="65" spans="2:3">
      <c r="B65" s="3">
        <v>2008</v>
      </c>
      <c r="C65" s="3">
        <v>1451.1722600000001</v>
      </c>
    </row>
    <row r="66" spans="2:3">
      <c r="B66" s="3">
        <v>2009</v>
      </c>
      <c r="C66" s="3">
        <v>1439.5108299999999</v>
      </c>
    </row>
    <row r="67" spans="2:3">
      <c r="B67" s="3">
        <v>2010</v>
      </c>
      <c r="C67" s="3">
        <v>1538.8272400000001</v>
      </c>
    </row>
    <row r="68" spans="2:3">
      <c r="B68" s="3">
        <v>2011</v>
      </c>
      <c r="C68" s="3">
        <v>1586.22012</v>
      </c>
    </row>
    <row r="69" spans="2:3">
      <c r="B69" s="3">
        <v>2012</v>
      </c>
      <c r="C69" s="3">
        <v>1625.28442</v>
      </c>
    </row>
    <row r="70" spans="2:3">
      <c r="B70" s="3">
        <v>2013</v>
      </c>
      <c r="C70" s="3">
        <v>1676.9784099999999</v>
      </c>
    </row>
    <row r="71" spans="2:3">
      <c r="B71" s="3">
        <v>2014</v>
      </c>
      <c r="C71" s="3">
        <v>1705.8987500000001</v>
      </c>
    </row>
  </sheetData>
  <phoneticPr fontId="5"/>
  <pageMargins left="0.4" right="0.4" top="0.4" bottom="0.4" header="0.2" footer="0.2"/>
  <pageSetup paperSize="9" scale="75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AV57"/>
  <sheetViews>
    <sheetView showGridLines="0" zoomScale="85" zoomScaleNormal="85" workbookViewId="0">
      <pane xSplit="4" ySplit="4" topLeftCell="AE25" activePane="bottomRight" state="frozen"/>
      <selection activeCell="E4" sqref="E4"/>
      <selection pane="topRight" activeCell="E4" sqref="E4"/>
      <selection pane="bottomLeft" activeCell="E4" sqref="E4"/>
      <selection pane="bottomRight" activeCell="AK49" sqref="AK49"/>
    </sheetView>
  </sheetViews>
  <sheetFormatPr defaultRowHeight="12.75"/>
  <cols>
    <col min="1" max="1" width="9.140625" style="1"/>
    <col min="2" max="3" width="0.85546875" style="1" customWidth="1"/>
    <col min="4" max="4" width="13.7109375" style="1" customWidth="1"/>
    <col min="5" max="45" width="7.28515625" style="11" customWidth="1"/>
    <col min="46" max="257" width="9.140625" style="1"/>
    <col min="258" max="259" width="0.85546875" style="1" customWidth="1"/>
    <col min="260" max="260" width="13.7109375" style="1" customWidth="1"/>
    <col min="261" max="301" width="7.28515625" style="1" customWidth="1"/>
    <col min="302" max="513" width="9.140625" style="1"/>
    <col min="514" max="515" width="0.85546875" style="1" customWidth="1"/>
    <col min="516" max="516" width="13.7109375" style="1" customWidth="1"/>
    <col min="517" max="557" width="7.28515625" style="1" customWidth="1"/>
    <col min="558" max="769" width="9.140625" style="1"/>
    <col min="770" max="771" width="0.85546875" style="1" customWidth="1"/>
    <col min="772" max="772" width="13.7109375" style="1" customWidth="1"/>
    <col min="773" max="813" width="7.28515625" style="1" customWidth="1"/>
    <col min="814" max="1025" width="9.140625" style="1"/>
    <col min="1026" max="1027" width="0.85546875" style="1" customWidth="1"/>
    <col min="1028" max="1028" width="13.7109375" style="1" customWidth="1"/>
    <col min="1029" max="1069" width="7.28515625" style="1" customWidth="1"/>
    <col min="1070" max="1281" width="9.140625" style="1"/>
    <col min="1282" max="1283" width="0.85546875" style="1" customWidth="1"/>
    <col min="1284" max="1284" width="13.7109375" style="1" customWidth="1"/>
    <col min="1285" max="1325" width="7.28515625" style="1" customWidth="1"/>
    <col min="1326" max="1537" width="9.140625" style="1"/>
    <col min="1538" max="1539" width="0.85546875" style="1" customWidth="1"/>
    <col min="1540" max="1540" width="13.7109375" style="1" customWidth="1"/>
    <col min="1541" max="1581" width="7.28515625" style="1" customWidth="1"/>
    <col min="1582" max="1793" width="9.140625" style="1"/>
    <col min="1794" max="1795" width="0.85546875" style="1" customWidth="1"/>
    <col min="1796" max="1796" width="13.7109375" style="1" customWidth="1"/>
    <col min="1797" max="1837" width="7.28515625" style="1" customWidth="1"/>
    <col min="1838" max="2049" width="9.140625" style="1"/>
    <col min="2050" max="2051" width="0.85546875" style="1" customWidth="1"/>
    <col min="2052" max="2052" width="13.7109375" style="1" customWidth="1"/>
    <col min="2053" max="2093" width="7.28515625" style="1" customWidth="1"/>
    <col min="2094" max="2305" width="9.140625" style="1"/>
    <col min="2306" max="2307" width="0.85546875" style="1" customWidth="1"/>
    <col min="2308" max="2308" width="13.7109375" style="1" customWidth="1"/>
    <col min="2309" max="2349" width="7.28515625" style="1" customWidth="1"/>
    <col min="2350" max="2561" width="9.140625" style="1"/>
    <col min="2562" max="2563" width="0.85546875" style="1" customWidth="1"/>
    <col min="2564" max="2564" width="13.7109375" style="1" customWidth="1"/>
    <col min="2565" max="2605" width="7.28515625" style="1" customWidth="1"/>
    <col min="2606" max="2817" width="9.140625" style="1"/>
    <col min="2818" max="2819" width="0.85546875" style="1" customWidth="1"/>
    <col min="2820" max="2820" width="13.7109375" style="1" customWidth="1"/>
    <col min="2821" max="2861" width="7.28515625" style="1" customWidth="1"/>
    <col min="2862" max="3073" width="9.140625" style="1"/>
    <col min="3074" max="3075" width="0.85546875" style="1" customWidth="1"/>
    <col min="3076" max="3076" width="13.7109375" style="1" customWidth="1"/>
    <col min="3077" max="3117" width="7.28515625" style="1" customWidth="1"/>
    <col min="3118" max="3329" width="9.140625" style="1"/>
    <col min="3330" max="3331" width="0.85546875" style="1" customWidth="1"/>
    <col min="3332" max="3332" width="13.7109375" style="1" customWidth="1"/>
    <col min="3333" max="3373" width="7.28515625" style="1" customWidth="1"/>
    <col min="3374" max="3585" width="9.140625" style="1"/>
    <col min="3586" max="3587" width="0.85546875" style="1" customWidth="1"/>
    <col min="3588" max="3588" width="13.7109375" style="1" customWidth="1"/>
    <col min="3589" max="3629" width="7.28515625" style="1" customWidth="1"/>
    <col min="3630" max="3841" width="9.140625" style="1"/>
    <col min="3842" max="3843" width="0.85546875" style="1" customWidth="1"/>
    <col min="3844" max="3844" width="13.7109375" style="1" customWidth="1"/>
    <col min="3845" max="3885" width="7.28515625" style="1" customWidth="1"/>
    <col min="3886" max="4097" width="9.140625" style="1"/>
    <col min="4098" max="4099" width="0.85546875" style="1" customWidth="1"/>
    <col min="4100" max="4100" width="13.7109375" style="1" customWidth="1"/>
    <col min="4101" max="4141" width="7.28515625" style="1" customWidth="1"/>
    <col min="4142" max="4353" width="9.140625" style="1"/>
    <col min="4354" max="4355" width="0.85546875" style="1" customWidth="1"/>
    <col min="4356" max="4356" width="13.7109375" style="1" customWidth="1"/>
    <col min="4357" max="4397" width="7.28515625" style="1" customWidth="1"/>
    <col min="4398" max="4609" width="9.140625" style="1"/>
    <col min="4610" max="4611" width="0.85546875" style="1" customWidth="1"/>
    <col min="4612" max="4612" width="13.7109375" style="1" customWidth="1"/>
    <col min="4613" max="4653" width="7.28515625" style="1" customWidth="1"/>
    <col min="4654" max="4865" width="9.140625" style="1"/>
    <col min="4866" max="4867" width="0.85546875" style="1" customWidth="1"/>
    <col min="4868" max="4868" width="13.7109375" style="1" customWidth="1"/>
    <col min="4869" max="4909" width="7.28515625" style="1" customWidth="1"/>
    <col min="4910" max="5121" width="9.140625" style="1"/>
    <col min="5122" max="5123" width="0.85546875" style="1" customWidth="1"/>
    <col min="5124" max="5124" width="13.7109375" style="1" customWidth="1"/>
    <col min="5125" max="5165" width="7.28515625" style="1" customWidth="1"/>
    <col min="5166" max="5377" width="9.140625" style="1"/>
    <col min="5378" max="5379" width="0.85546875" style="1" customWidth="1"/>
    <col min="5380" max="5380" width="13.7109375" style="1" customWidth="1"/>
    <col min="5381" max="5421" width="7.28515625" style="1" customWidth="1"/>
    <col min="5422" max="5633" width="9.140625" style="1"/>
    <col min="5634" max="5635" width="0.85546875" style="1" customWidth="1"/>
    <col min="5636" max="5636" width="13.7109375" style="1" customWidth="1"/>
    <col min="5637" max="5677" width="7.28515625" style="1" customWidth="1"/>
    <col min="5678" max="5889" width="9.140625" style="1"/>
    <col min="5890" max="5891" width="0.85546875" style="1" customWidth="1"/>
    <col min="5892" max="5892" width="13.7109375" style="1" customWidth="1"/>
    <col min="5893" max="5933" width="7.28515625" style="1" customWidth="1"/>
    <col min="5934" max="6145" width="9.140625" style="1"/>
    <col min="6146" max="6147" width="0.85546875" style="1" customWidth="1"/>
    <col min="6148" max="6148" width="13.7109375" style="1" customWidth="1"/>
    <col min="6149" max="6189" width="7.28515625" style="1" customWidth="1"/>
    <col min="6190" max="6401" width="9.140625" style="1"/>
    <col min="6402" max="6403" width="0.85546875" style="1" customWidth="1"/>
    <col min="6404" max="6404" width="13.7109375" style="1" customWidth="1"/>
    <col min="6405" max="6445" width="7.28515625" style="1" customWidth="1"/>
    <col min="6446" max="6657" width="9.140625" style="1"/>
    <col min="6658" max="6659" width="0.85546875" style="1" customWidth="1"/>
    <col min="6660" max="6660" width="13.7109375" style="1" customWidth="1"/>
    <col min="6661" max="6701" width="7.28515625" style="1" customWidth="1"/>
    <col min="6702" max="6913" width="9.140625" style="1"/>
    <col min="6914" max="6915" width="0.85546875" style="1" customWidth="1"/>
    <col min="6916" max="6916" width="13.7109375" style="1" customWidth="1"/>
    <col min="6917" max="6957" width="7.28515625" style="1" customWidth="1"/>
    <col min="6958" max="7169" width="9.140625" style="1"/>
    <col min="7170" max="7171" width="0.85546875" style="1" customWidth="1"/>
    <col min="7172" max="7172" width="13.7109375" style="1" customWidth="1"/>
    <col min="7173" max="7213" width="7.28515625" style="1" customWidth="1"/>
    <col min="7214" max="7425" width="9.140625" style="1"/>
    <col min="7426" max="7427" width="0.85546875" style="1" customWidth="1"/>
    <col min="7428" max="7428" width="13.7109375" style="1" customWidth="1"/>
    <col min="7429" max="7469" width="7.28515625" style="1" customWidth="1"/>
    <col min="7470" max="7681" width="9.140625" style="1"/>
    <col min="7682" max="7683" width="0.85546875" style="1" customWidth="1"/>
    <col min="7684" max="7684" width="13.7109375" style="1" customWidth="1"/>
    <col min="7685" max="7725" width="7.28515625" style="1" customWidth="1"/>
    <col min="7726" max="7937" width="9.140625" style="1"/>
    <col min="7938" max="7939" width="0.85546875" style="1" customWidth="1"/>
    <col min="7940" max="7940" width="13.7109375" style="1" customWidth="1"/>
    <col min="7941" max="7981" width="7.28515625" style="1" customWidth="1"/>
    <col min="7982" max="8193" width="9.140625" style="1"/>
    <col min="8194" max="8195" width="0.85546875" style="1" customWidth="1"/>
    <col min="8196" max="8196" width="13.7109375" style="1" customWidth="1"/>
    <col min="8197" max="8237" width="7.28515625" style="1" customWidth="1"/>
    <col min="8238" max="8449" width="9.140625" style="1"/>
    <col min="8450" max="8451" width="0.85546875" style="1" customWidth="1"/>
    <col min="8452" max="8452" width="13.7109375" style="1" customWidth="1"/>
    <col min="8453" max="8493" width="7.28515625" style="1" customWidth="1"/>
    <col min="8494" max="8705" width="9.140625" style="1"/>
    <col min="8706" max="8707" width="0.85546875" style="1" customWidth="1"/>
    <col min="8708" max="8708" width="13.7109375" style="1" customWidth="1"/>
    <col min="8709" max="8749" width="7.28515625" style="1" customWidth="1"/>
    <col min="8750" max="8961" width="9.140625" style="1"/>
    <col min="8962" max="8963" width="0.85546875" style="1" customWidth="1"/>
    <col min="8964" max="8964" width="13.7109375" style="1" customWidth="1"/>
    <col min="8965" max="9005" width="7.28515625" style="1" customWidth="1"/>
    <col min="9006" max="9217" width="9.140625" style="1"/>
    <col min="9218" max="9219" width="0.85546875" style="1" customWidth="1"/>
    <col min="9220" max="9220" width="13.7109375" style="1" customWidth="1"/>
    <col min="9221" max="9261" width="7.28515625" style="1" customWidth="1"/>
    <col min="9262" max="9473" width="9.140625" style="1"/>
    <col min="9474" max="9475" width="0.85546875" style="1" customWidth="1"/>
    <col min="9476" max="9476" width="13.7109375" style="1" customWidth="1"/>
    <col min="9477" max="9517" width="7.28515625" style="1" customWidth="1"/>
    <col min="9518" max="9729" width="9.140625" style="1"/>
    <col min="9730" max="9731" width="0.85546875" style="1" customWidth="1"/>
    <col min="9732" max="9732" width="13.7109375" style="1" customWidth="1"/>
    <col min="9733" max="9773" width="7.28515625" style="1" customWidth="1"/>
    <col min="9774" max="9985" width="9.140625" style="1"/>
    <col min="9986" max="9987" width="0.85546875" style="1" customWidth="1"/>
    <col min="9988" max="9988" width="13.7109375" style="1" customWidth="1"/>
    <col min="9989" max="10029" width="7.28515625" style="1" customWidth="1"/>
    <col min="10030" max="10241" width="9.140625" style="1"/>
    <col min="10242" max="10243" width="0.85546875" style="1" customWidth="1"/>
    <col min="10244" max="10244" width="13.7109375" style="1" customWidth="1"/>
    <col min="10245" max="10285" width="7.28515625" style="1" customWidth="1"/>
    <col min="10286" max="10497" width="9.140625" style="1"/>
    <col min="10498" max="10499" width="0.85546875" style="1" customWidth="1"/>
    <col min="10500" max="10500" width="13.7109375" style="1" customWidth="1"/>
    <col min="10501" max="10541" width="7.28515625" style="1" customWidth="1"/>
    <col min="10542" max="10753" width="9.140625" style="1"/>
    <col min="10754" max="10755" width="0.85546875" style="1" customWidth="1"/>
    <col min="10756" max="10756" width="13.7109375" style="1" customWidth="1"/>
    <col min="10757" max="10797" width="7.28515625" style="1" customWidth="1"/>
    <col min="10798" max="11009" width="9.140625" style="1"/>
    <col min="11010" max="11011" width="0.85546875" style="1" customWidth="1"/>
    <col min="11012" max="11012" width="13.7109375" style="1" customWidth="1"/>
    <col min="11013" max="11053" width="7.28515625" style="1" customWidth="1"/>
    <col min="11054" max="11265" width="9.140625" style="1"/>
    <col min="11266" max="11267" width="0.85546875" style="1" customWidth="1"/>
    <col min="11268" max="11268" width="13.7109375" style="1" customWidth="1"/>
    <col min="11269" max="11309" width="7.28515625" style="1" customWidth="1"/>
    <col min="11310" max="11521" width="9.140625" style="1"/>
    <col min="11522" max="11523" width="0.85546875" style="1" customWidth="1"/>
    <col min="11524" max="11524" width="13.7109375" style="1" customWidth="1"/>
    <col min="11525" max="11565" width="7.28515625" style="1" customWidth="1"/>
    <col min="11566" max="11777" width="9.140625" style="1"/>
    <col min="11778" max="11779" width="0.85546875" style="1" customWidth="1"/>
    <col min="11780" max="11780" width="13.7109375" style="1" customWidth="1"/>
    <col min="11781" max="11821" width="7.28515625" style="1" customWidth="1"/>
    <col min="11822" max="12033" width="9.140625" style="1"/>
    <col min="12034" max="12035" width="0.85546875" style="1" customWidth="1"/>
    <col min="12036" max="12036" width="13.7109375" style="1" customWidth="1"/>
    <col min="12037" max="12077" width="7.28515625" style="1" customWidth="1"/>
    <col min="12078" max="12289" width="9.140625" style="1"/>
    <col min="12290" max="12291" width="0.85546875" style="1" customWidth="1"/>
    <col min="12292" max="12292" width="13.7109375" style="1" customWidth="1"/>
    <col min="12293" max="12333" width="7.28515625" style="1" customWidth="1"/>
    <col min="12334" max="12545" width="9.140625" style="1"/>
    <col min="12546" max="12547" width="0.85546875" style="1" customWidth="1"/>
    <col min="12548" max="12548" width="13.7109375" style="1" customWidth="1"/>
    <col min="12549" max="12589" width="7.28515625" style="1" customWidth="1"/>
    <col min="12590" max="12801" width="9.140625" style="1"/>
    <col min="12802" max="12803" width="0.85546875" style="1" customWidth="1"/>
    <col min="12804" max="12804" width="13.7109375" style="1" customWidth="1"/>
    <col min="12805" max="12845" width="7.28515625" style="1" customWidth="1"/>
    <col min="12846" max="13057" width="9.140625" style="1"/>
    <col min="13058" max="13059" width="0.85546875" style="1" customWidth="1"/>
    <col min="13060" max="13060" width="13.7109375" style="1" customWidth="1"/>
    <col min="13061" max="13101" width="7.28515625" style="1" customWidth="1"/>
    <col min="13102" max="13313" width="9.140625" style="1"/>
    <col min="13314" max="13315" width="0.85546875" style="1" customWidth="1"/>
    <col min="13316" max="13316" width="13.7109375" style="1" customWidth="1"/>
    <col min="13317" max="13357" width="7.28515625" style="1" customWidth="1"/>
    <col min="13358" max="13569" width="9.140625" style="1"/>
    <col min="13570" max="13571" width="0.85546875" style="1" customWidth="1"/>
    <col min="13572" max="13572" width="13.7109375" style="1" customWidth="1"/>
    <col min="13573" max="13613" width="7.28515625" style="1" customWidth="1"/>
    <col min="13614" max="13825" width="9.140625" style="1"/>
    <col min="13826" max="13827" width="0.85546875" style="1" customWidth="1"/>
    <col min="13828" max="13828" width="13.7109375" style="1" customWidth="1"/>
    <col min="13829" max="13869" width="7.28515625" style="1" customWidth="1"/>
    <col min="13870" max="14081" width="9.140625" style="1"/>
    <col min="14082" max="14083" width="0.85546875" style="1" customWidth="1"/>
    <col min="14084" max="14084" width="13.7109375" style="1" customWidth="1"/>
    <col min="14085" max="14125" width="7.28515625" style="1" customWidth="1"/>
    <col min="14126" max="14337" width="9.140625" style="1"/>
    <col min="14338" max="14339" width="0.85546875" style="1" customWidth="1"/>
    <col min="14340" max="14340" width="13.7109375" style="1" customWidth="1"/>
    <col min="14341" max="14381" width="7.28515625" style="1" customWidth="1"/>
    <col min="14382" max="14593" width="9.140625" style="1"/>
    <col min="14594" max="14595" width="0.85546875" style="1" customWidth="1"/>
    <col min="14596" max="14596" width="13.7109375" style="1" customWidth="1"/>
    <col min="14597" max="14637" width="7.28515625" style="1" customWidth="1"/>
    <col min="14638" max="14849" width="9.140625" style="1"/>
    <col min="14850" max="14851" width="0.85546875" style="1" customWidth="1"/>
    <col min="14852" max="14852" width="13.7109375" style="1" customWidth="1"/>
    <col min="14853" max="14893" width="7.28515625" style="1" customWidth="1"/>
    <col min="14894" max="15105" width="9.140625" style="1"/>
    <col min="15106" max="15107" width="0.85546875" style="1" customWidth="1"/>
    <col min="15108" max="15108" width="13.7109375" style="1" customWidth="1"/>
    <col min="15109" max="15149" width="7.28515625" style="1" customWidth="1"/>
    <col min="15150" max="15361" width="9.140625" style="1"/>
    <col min="15362" max="15363" width="0.85546875" style="1" customWidth="1"/>
    <col min="15364" max="15364" width="13.7109375" style="1" customWidth="1"/>
    <col min="15365" max="15405" width="7.28515625" style="1" customWidth="1"/>
    <col min="15406" max="15617" width="9.140625" style="1"/>
    <col min="15618" max="15619" width="0.85546875" style="1" customWidth="1"/>
    <col min="15620" max="15620" width="13.7109375" style="1" customWidth="1"/>
    <col min="15621" max="15661" width="7.28515625" style="1" customWidth="1"/>
    <col min="15662" max="15873" width="9.140625" style="1"/>
    <col min="15874" max="15875" width="0.85546875" style="1" customWidth="1"/>
    <col min="15876" max="15876" width="13.7109375" style="1" customWidth="1"/>
    <col min="15877" max="15917" width="7.28515625" style="1" customWidth="1"/>
    <col min="15918" max="16129" width="9.140625" style="1"/>
    <col min="16130" max="16131" width="0.85546875" style="1" customWidth="1"/>
    <col min="16132" max="16132" width="13.7109375" style="1" customWidth="1"/>
    <col min="16133" max="16173" width="7.28515625" style="1" customWidth="1"/>
    <col min="16174" max="16384" width="9.140625" style="1"/>
  </cols>
  <sheetData>
    <row r="1" spans="2:48">
      <c r="C1" s="69" t="s">
        <v>33</v>
      </c>
    </row>
    <row r="3" spans="2:48" ht="13.9" customHeight="1">
      <c r="B3" s="1" t="s">
        <v>50</v>
      </c>
      <c r="AS3" s="12"/>
      <c r="AU3" s="81" t="s">
        <v>78</v>
      </c>
    </row>
    <row r="4" spans="2:48" ht="16.149999999999999" customHeight="1">
      <c r="B4" s="90" t="s">
        <v>51</v>
      </c>
      <c r="C4" s="13"/>
      <c r="D4" s="13"/>
      <c r="E4" s="14">
        <v>1971</v>
      </c>
      <c r="F4" s="15">
        <v>1972</v>
      </c>
      <c r="G4" s="15">
        <v>1973</v>
      </c>
      <c r="H4" s="16">
        <v>1974</v>
      </c>
      <c r="I4" s="14">
        <v>1975</v>
      </c>
      <c r="J4" s="15">
        <v>1976</v>
      </c>
      <c r="K4" s="15">
        <v>1977</v>
      </c>
      <c r="L4" s="15">
        <v>1978</v>
      </c>
      <c r="M4" s="16">
        <v>1979</v>
      </c>
      <c r="N4" s="14">
        <v>1980</v>
      </c>
      <c r="O4" s="15">
        <v>1981</v>
      </c>
      <c r="P4" s="15">
        <v>1982</v>
      </c>
      <c r="Q4" s="15">
        <v>1983</v>
      </c>
      <c r="R4" s="16">
        <v>1984</v>
      </c>
      <c r="S4" s="14">
        <v>1985</v>
      </c>
      <c r="T4" s="15">
        <v>1986</v>
      </c>
      <c r="U4" s="15">
        <v>1987</v>
      </c>
      <c r="V4" s="15">
        <v>1988</v>
      </c>
      <c r="W4" s="16">
        <v>1989</v>
      </c>
      <c r="X4" s="14">
        <v>1990</v>
      </c>
      <c r="Y4" s="15">
        <v>1991</v>
      </c>
      <c r="Z4" s="15">
        <v>1992</v>
      </c>
      <c r="AA4" s="15">
        <v>1993</v>
      </c>
      <c r="AB4" s="16">
        <v>1994</v>
      </c>
      <c r="AC4" s="14">
        <v>1995</v>
      </c>
      <c r="AD4" s="15">
        <v>1996</v>
      </c>
      <c r="AE4" s="15">
        <v>1997</v>
      </c>
      <c r="AF4" s="15">
        <v>1998</v>
      </c>
      <c r="AG4" s="16">
        <v>1999</v>
      </c>
      <c r="AH4" s="15">
        <v>2000</v>
      </c>
      <c r="AI4" s="15">
        <v>2001</v>
      </c>
      <c r="AJ4" s="15">
        <v>2002</v>
      </c>
      <c r="AK4" s="15">
        <v>2003</v>
      </c>
      <c r="AL4" s="16">
        <v>2004</v>
      </c>
      <c r="AM4" s="15">
        <v>2005</v>
      </c>
      <c r="AN4" s="15">
        <v>2006</v>
      </c>
      <c r="AO4" s="15">
        <v>2007</v>
      </c>
      <c r="AP4" s="15">
        <v>2008</v>
      </c>
      <c r="AQ4" s="15">
        <v>2009</v>
      </c>
      <c r="AR4" s="14">
        <v>2010</v>
      </c>
      <c r="AS4" s="15">
        <v>2011</v>
      </c>
      <c r="AT4" s="15">
        <v>2012</v>
      </c>
      <c r="AU4" s="15">
        <f>AT4+1</f>
        <v>2013</v>
      </c>
      <c r="AV4" s="15">
        <f>AU4+1</f>
        <v>2014</v>
      </c>
    </row>
    <row r="5" spans="2:48" ht="13.9" customHeight="1">
      <c r="B5" s="83" t="s">
        <v>52</v>
      </c>
      <c r="C5" s="17"/>
      <c r="D5" s="17"/>
      <c r="E5" s="99">
        <f>電力消費量!E5*1.163/100</f>
        <v>1.6329429466000003</v>
      </c>
      <c r="F5" s="100">
        <f>電力消費量!F5*1.163/100</f>
        <v>1.7660517855999998</v>
      </c>
      <c r="G5" s="100">
        <f>電力消費量!G5*1.163/100</f>
        <v>1.8877557813999999</v>
      </c>
      <c r="H5" s="101">
        <f>電力消費量!H5*1.163/100</f>
        <v>1.9085224257000002</v>
      </c>
      <c r="I5" s="99">
        <f>電力消費量!I5*1.163/100</f>
        <v>1.9305374342000001</v>
      </c>
      <c r="J5" s="100">
        <f>電力消費量!J5*1.163/100</f>
        <v>2.0513581314999998</v>
      </c>
      <c r="K5" s="100">
        <f>電力消費量!K5*1.163/100</f>
        <v>2.1572571899000001</v>
      </c>
      <c r="L5" s="100">
        <f>電力消費量!L5*1.163/100</f>
        <v>2.2363174646999999</v>
      </c>
      <c r="M5" s="101">
        <f>電力消費量!M5*1.163/100</f>
        <v>2.2885938494999998</v>
      </c>
      <c r="N5" s="99">
        <f>電力消費量!N5*1.163/100</f>
        <v>2.3291481247000001</v>
      </c>
      <c r="O5" s="100">
        <f>電力消費量!O5*1.163/100</f>
        <v>2.3885828908</v>
      </c>
      <c r="P5" s="100">
        <f>電力消費量!P5*1.163/100</f>
        <v>2.3217938942000003</v>
      </c>
      <c r="Q5" s="100">
        <f>電力消費量!Q5*1.163/100</f>
        <v>2.3991757274000003</v>
      </c>
      <c r="R5" s="101">
        <f>電力消費量!R5*1.163/100</f>
        <v>2.5565871959000002</v>
      </c>
      <c r="S5" s="99">
        <f>電力消費量!S5*1.163/100</f>
        <v>2.6199504597000005</v>
      </c>
      <c r="T5" s="100">
        <f>電力消費量!T5*1.163/100</f>
        <v>2.6585684561999998</v>
      </c>
      <c r="U5" s="100">
        <f>電力消費量!U5*1.163/100</f>
        <v>2.7676851867000001</v>
      </c>
      <c r="V5" s="100">
        <f>電力消費量!V5*1.163/100</f>
        <v>2.9028193902000003</v>
      </c>
      <c r="W5" s="101">
        <f>電力消費量!W5*1.163/100</f>
        <v>2.9844290773000002</v>
      </c>
      <c r="X5" s="99">
        <f>電力消費量!X5*1.163/100</f>
        <v>3.0521653374</v>
      </c>
      <c r="Y5" s="100">
        <f>電力消費量!Y5*1.163/100</f>
        <v>3.1954981093999999</v>
      </c>
      <c r="Z5" s="100">
        <f>電力消費量!Z5*1.163/100</f>
        <v>3.1989146545000007</v>
      </c>
      <c r="AA5" s="100">
        <f>電力消費量!AA5*1.163/100</f>
        <v>3.3053648586000004</v>
      </c>
      <c r="AB5" s="101">
        <f>電力消費量!AB5*1.163/100</f>
        <v>3.3942869082000002</v>
      </c>
      <c r="AC5" s="99">
        <f>電力消費量!AC5*1.163/100</f>
        <v>3.4892720257000001</v>
      </c>
      <c r="AD5" s="100">
        <f>電力消費量!AD5*1.163/100</f>
        <v>3.5816926118999999</v>
      </c>
      <c r="AE5" s="100">
        <f>電力消費量!AE5*1.163/100</f>
        <v>3.6337219755000003</v>
      </c>
      <c r="AF5" s="100">
        <f>電力消費量!AF5*1.163/100</f>
        <v>3.7379787616</v>
      </c>
      <c r="AG5" s="101">
        <f>電力消費量!AG5*1.163/100</f>
        <v>3.8364764879999997</v>
      </c>
      <c r="AH5" s="100">
        <f>電力消費量!AH5*1.163/100</f>
        <v>3.9816835508000001</v>
      </c>
      <c r="AI5" s="100">
        <f>電力消費量!AI5*1.163/100</f>
        <v>3.9372735817000004</v>
      </c>
      <c r="AJ5" s="100">
        <f>電力消費量!AJ5*1.163/100</f>
        <v>4.0457661301000005</v>
      </c>
      <c r="AK5" s="100">
        <f>電力消費量!AK5*1.163/100</f>
        <v>4.0866063870000007</v>
      </c>
      <c r="AL5" s="101">
        <f>電力消費量!AL5*1.163/100</f>
        <v>4.1435637304999995</v>
      </c>
      <c r="AM5" s="100">
        <f>電力消費量!AM5*1.163/100</f>
        <v>4.2417324442000002</v>
      </c>
      <c r="AN5" s="100">
        <f>電力消費量!AN5*1.163/100</f>
        <v>4.2466722867000009</v>
      </c>
      <c r="AO5" s="100">
        <f>電力消費量!AO5*1.163/100</f>
        <v>4.3640364316999998</v>
      </c>
      <c r="AP5" s="100">
        <f>電力消費量!AP5*1.163/100</f>
        <v>4.3518310955999997</v>
      </c>
      <c r="AQ5" s="100">
        <f>電力消費量!AQ5*1.163/100</f>
        <v>4.1213067017</v>
      </c>
      <c r="AR5" s="99">
        <f>電力消費量!AR5*1.163/100</f>
        <v>4.2677271224000002</v>
      </c>
      <c r="AS5" s="100">
        <f>電力消費量!AS5*1.163/100</f>
        <v>4.2681951136</v>
      </c>
      <c r="AT5" s="100">
        <f>電力消費量!AT5*1.163/100</f>
        <v>4.2231250257000008</v>
      </c>
      <c r="AU5" s="100">
        <f>電力消費量!AU5*1.163/100</f>
        <v>4.266151722600001</v>
      </c>
      <c r="AV5" s="100">
        <f>電力消費量!AV5*1.163/100</f>
        <v>4.2778018424999997</v>
      </c>
    </row>
    <row r="6" spans="2:48" ht="13.9" customHeight="1">
      <c r="C6" s="69" t="s">
        <v>0</v>
      </c>
      <c r="E6" s="31">
        <f>電力消費量!E6*1.163/100</f>
        <v>1.4401422022000003</v>
      </c>
      <c r="F6" s="32">
        <f>電力消費量!F6*1.163/100</f>
        <v>1.5573922569</v>
      </c>
      <c r="G6" s="32">
        <f>電力消費量!G6*1.163/100</f>
        <v>1.6676431450000002</v>
      </c>
      <c r="H6" s="33">
        <f>電力消費量!H6*1.163/100</f>
        <v>1.6694354442999997</v>
      </c>
      <c r="I6" s="31">
        <f>電力消費量!I6*1.163/100</f>
        <v>1.6958191460000001</v>
      </c>
      <c r="J6" s="32">
        <f>電力消費量!J6*1.163/100</f>
        <v>1.7997488964999997</v>
      </c>
      <c r="K6" s="32">
        <f>電力消費量!K6*1.163/100</f>
        <v>1.8868985341000002</v>
      </c>
      <c r="L6" s="32">
        <f>電力消費量!L6*1.163/100</f>
        <v>1.9535635549000003</v>
      </c>
      <c r="M6" s="33">
        <f>電力消費量!M6*1.163/100</f>
        <v>1.9989967314000001</v>
      </c>
      <c r="N6" s="31">
        <f>電力消費量!N6*1.163/100</f>
        <v>2.0258835469000003</v>
      </c>
      <c r="O6" s="32">
        <f>電力消費量!O6*1.163/100</f>
        <v>2.0757205392000002</v>
      </c>
      <c r="P6" s="32">
        <f>電力消費量!P6*1.163/100</f>
        <v>2.0108118810000004</v>
      </c>
      <c r="Q6" s="32">
        <f>電力消費量!Q6*1.163/100</f>
        <v>2.0735181660999999</v>
      </c>
      <c r="R6" s="33">
        <f>電力消費量!R6*1.163/100</f>
        <v>2.2059680493</v>
      </c>
      <c r="S6" s="31">
        <f>電力消費量!S6*1.163/100</f>
        <v>2.2534205427000003</v>
      </c>
      <c r="T6" s="32">
        <f>電力消費量!T6*1.163/100</f>
        <v>2.2750104747000002</v>
      </c>
      <c r="U6" s="32">
        <f>電力消費量!U6*1.163/100</f>
        <v>2.3767887914999997</v>
      </c>
      <c r="V6" s="32">
        <f>電力消費量!V6*1.163/100</f>
        <v>2.4928116486</v>
      </c>
      <c r="W6" s="33">
        <f>電力消費量!W6*1.163/100</f>
        <v>2.5655956775999997</v>
      </c>
      <c r="X6" s="31">
        <f>電力消費量!X6*1.163/100</f>
        <v>2.6340490435000006</v>
      </c>
      <c r="Y6" s="32">
        <f>電力消費量!Y6*1.163/100</f>
        <v>2.7734261036000003</v>
      </c>
      <c r="Z6" s="32">
        <f>電力消費量!Z6*1.163/100</f>
        <v>2.7759515581</v>
      </c>
      <c r="AA6" s="32">
        <f>電力消費量!AA6*1.163/100</f>
        <v>2.8735460986999999</v>
      </c>
      <c r="AB6" s="33">
        <f>電力消費量!AB6*1.163/100</f>
        <v>2.9567901497000002</v>
      </c>
      <c r="AC6" s="31">
        <f>電力消費量!AC6*1.163/100</f>
        <v>3.0425255792999994</v>
      </c>
      <c r="AD6" s="32">
        <f>電力消費量!AD6*1.163/100</f>
        <v>3.1285390822000001</v>
      </c>
      <c r="AE6" s="32">
        <f>電力消費量!AE6*1.163/100</f>
        <v>3.1747633312999999</v>
      </c>
      <c r="AF6" s="32">
        <f>電力消費量!AF6*1.163/100</f>
        <v>3.2819186623000003</v>
      </c>
      <c r="AG6" s="33">
        <f>電力消費量!AG6*1.163/100</f>
        <v>3.3704915793000003</v>
      </c>
      <c r="AH6" s="32">
        <f>電力消費量!AH6*1.163/100</f>
        <v>3.5000929266000003</v>
      </c>
      <c r="AI6" s="32">
        <f>電力消費量!AI6*1.163/100</f>
        <v>3.4566851145999999</v>
      </c>
      <c r="AJ6" s="32">
        <f>電力消費量!AJ6*1.163/100</f>
        <v>3.5563450269000003</v>
      </c>
      <c r="AK6" s="32">
        <f>電力消費量!AK6*1.163/100</f>
        <v>3.5856572788999999</v>
      </c>
      <c r="AL6" s="33">
        <f>電力消費量!AL6*1.163/100</f>
        <v>3.6367194917000001</v>
      </c>
      <c r="AM6" s="32">
        <f>電力消費量!AM6*1.163/100</f>
        <v>3.7322027220999998</v>
      </c>
      <c r="AN6" s="32">
        <f>電力消費量!AN6*1.163/100</f>
        <v>3.7492977754000005</v>
      </c>
      <c r="AO6" s="32">
        <f>電力消費量!AO6*1.163/100</f>
        <v>3.8498808770999999</v>
      </c>
      <c r="AP6" s="32">
        <f>電力消費量!AP6*1.163/100</f>
        <v>3.8303232876000006</v>
      </c>
      <c r="AQ6" s="32">
        <f>電力消費量!AQ6*1.163/100</f>
        <v>3.6453580231</v>
      </c>
      <c r="AR6" s="31">
        <f>電力消費量!AR6*1.163/100</f>
        <v>3.7890029443000004</v>
      </c>
      <c r="AS6" s="32">
        <f>電力消費量!AS6*1.163/100</f>
        <v>3.7801033194000002</v>
      </c>
      <c r="AT6" s="32">
        <f>電力消費量!AT6*1.163/100</f>
        <v>3.7274447728000002</v>
      </c>
      <c r="AU6" s="32">
        <f>電力消費量!AU6*1.163/100</f>
        <v>3.7682421150000001</v>
      </c>
      <c r="AV6" s="32">
        <f>電力消費量!AV6*1.163/100</f>
        <v>3.7884748260000003</v>
      </c>
    </row>
    <row r="7" spans="2:48" ht="13.9" customHeight="1">
      <c r="B7" s="24"/>
      <c r="C7" s="86" t="s">
        <v>53</v>
      </c>
      <c r="D7" s="24"/>
      <c r="E7" s="44">
        <f>電力消費量!E7*1.163/100</f>
        <v>0.1928007444</v>
      </c>
      <c r="F7" s="43">
        <f>電力消費量!F7*1.163/100</f>
        <v>0.20865952870000001</v>
      </c>
      <c r="G7" s="43">
        <f>電力消費量!G7*1.163/100</f>
        <v>0.22011263640000001</v>
      </c>
      <c r="H7" s="45">
        <f>電力消費量!H7*1.163/100</f>
        <v>0.23908698139999998</v>
      </c>
      <c r="I7" s="44">
        <f>電力消費量!I7*1.163/100</f>
        <v>0.23471828820000001</v>
      </c>
      <c r="J7" s="43">
        <f>電力消費量!J7*1.163/100</f>
        <v>0.25160923499999999</v>
      </c>
      <c r="K7" s="43">
        <f>電力消費量!K7*1.163/100</f>
        <v>0.27035865580000001</v>
      </c>
      <c r="L7" s="43">
        <f>電力消費量!L7*1.163/100</f>
        <v>0.28275390979999998</v>
      </c>
      <c r="M7" s="45">
        <f>電力消費量!M7*1.163/100</f>
        <v>0.28959711809999999</v>
      </c>
      <c r="N7" s="44">
        <f>電力消費量!N7*1.163/100</f>
        <v>0.30326457780000005</v>
      </c>
      <c r="O7" s="43">
        <f>電力消費量!O7*1.163/100</f>
        <v>0.31286235159999998</v>
      </c>
      <c r="P7" s="43">
        <f>電力消費量!P7*1.163/100</f>
        <v>0.31098201319999996</v>
      </c>
      <c r="Q7" s="43">
        <f>電力消費量!Q7*1.163/100</f>
        <v>0.32565756130000006</v>
      </c>
      <c r="R7" s="45">
        <f>電力消費量!R7*1.163/100</f>
        <v>0.35061914659999999</v>
      </c>
      <c r="S7" s="44">
        <f>電力消費量!S7*1.163/100</f>
        <v>0.36652991700000004</v>
      </c>
      <c r="T7" s="43">
        <f>電力消費量!T7*1.163/100</f>
        <v>0.38355798150000003</v>
      </c>
      <c r="U7" s="43">
        <f>電力消費量!U7*1.163/100</f>
        <v>0.39089639520000008</v>
      </c>
      <c r="V7" s="43">
        <f>電力消費量!V7*1.163/100</f>
        <v>0.41000774159999998</v>
      </c>
      <c r="W7" s="45">
        <f>電力消費量!W7*1.163/100</f>
        <v>0.4188333997</v>
      </c>
      <c r="X7" s="44">
        <f>電力消費量!X7*1.163/100</f>
        <v>0.41811629389999999</v>
      </c>
      <c r="Y7" s="43">
        <f>電力消費量!Y7*1.163/100</f>
        <v>0.42207200579999998</v>
      </c>
      <c r="Z7" s="43">
        <f>電力消費量!Z7*1.163/100</f>
        <v>0.42296309639999996</v>
      </c>
      <c r="AA7" s="43">
        <f>電力消費量!AA7*1.163/100</f>
        <v>0.43181875990000002</v>
      </c>
      <c r="AB7" s="45">
        <f>電力消費量!AB7*1.163/100</f>
        <v>0.43749675850000003</v>
      </c>
      <c r="AC7" s="44">
        <f>電力消費量!AC7*1.163/100</f>
        <v>0.44674644640000005</v>
      </c>
      <c r="AD7" s="43">
        <f>電力消費量!AD7*1.163/100</f>
        <v>0.45315352970000006</v>
      </c>
      <c r="AE7" s="43">
        <f>電力消費量!AE7*1.163/100</f>
        <v>0.45895864419999993</v>
      </c>
      <c r="AF7" s="43">
        <f>電力消費量!AF7*1.163/100</f>
        <v>0.45606009929999997</v>
      </c>
      <c r="AG7" s="45">
        <f>電力消費量!AG7*1.163/100</f>
        <v>0.46598490869999998</v>
      </c>
      <c r="AH7" s="43">
        <f>電力消費量!AH7*1.163/100</f>
        <v>0.48159062419999993</v>
      </c>
      <c r="AI7" s="43">
        <f>電力消費量!AI7*1.163/100</f>
        <v>0.48058846709999997</v>
      </c>
      <c r="AJ7" s="43">
        <f>電力消費量!AJ7*1.163/100</f>
        <v>0.48942110319999999</v>
      </c>
      <c r="AK7" s="43">
        <f>電力消費量!AK7*1.163/100</f>
        <v>0.50094910810000004</v>
      </c>
      <c r="AL7" s="45">
        <f>電力消費量!AL7*1.163/100</f>
        <v>0.50684423880000007</v>
      </c>
      <c r="AM7" s="43">
        <f>電力消費量!AM7*1.163/100</f>
        <v>0.50952972210000003</v>
      </c>
      <c r="AN7" s="43">
        <f>電力消費量!AN7*1.163/100</f>
        <v>0.49737451130000004</v>
      </c>
      <c r="AO7" s="43">
        <f>電力消費量!AO7*1.163/100</f>
        <v>0.51415555459999995</v>
      </c>
      <c r="AP7" s="43">
        <f>電力消費量!AP7*1.163/100</f>
        <v>0.52150780799999996</v>
      </c>
      <c r="AQ7" s="43">
        <f>電力消費量!AQ7*1.163/100</f>
        <v>0.47594867860000001</v>
      </c>
      <c r="AR7" s="44">
        <f>電力消費量!AR7*1.163/100</f>
        <v>0.47872417810000006</v>
      </c>
      <c r="AS7" s="43">
        <f>電力消費量!AS7*1.163/100</f>
        <v>0.48809179419999998</v>
      </c>
      <c r="AT7" s="43">
        <f>電力消費量!AT7*1.163/100</f>
        <v>0.49568025290000006</v>
      </c>
      <c r="AU7" s="43">
        <f>電力消費量!AU7*1.163/100</f>
        <v>0.49790960759999997</v>
      </c>
      <c r="AV7" s="43">
        <f>電力消費量!AV7*1.163/100</f>
        <v>0.48932701650000004</v>
      </c>
    </row>
    <row r="8" spans="2:48" ht="13.9" customHeight="1">
      <c r="B8" s="83" t="s">
        <v>54</v>
      </c>
      <c r="C8" s="17"/>
      <c r="D8" s="17"/>
      <c r="E8" s="99">
        <f>電力消費量!E8*1.163/100</f>
        <v>0.14638436770000002</v>
      </c>
      <c r="F8" s="100">
        <f>電力消費量!F8*1.163/100</f>
        <v>0.16145801070000002</v>
      </c>
      <c r="G8" s="100">
        <f>電力消費量!G8*1.163/100</f>
        <v>0.1757686094</v>
      </c>
      <c r="H8" s="101">
        <f>電力消費量!H8*1.163/100</f>
        <v>0.1921296934</v>
      </c>
      <c r="I8" s="99">
        <f>電力消費量!I8*1.163/100</f>
        <v>0.20321064110000001</v>
      </c>
      <c r="J8" s="100">
        <f>電力消費量!J8*1.163/100</f>
        <v>0.22274217940000005</v>
      </c>
      <c r="K8" s="100">
        <f>電力消費量!K8*1.163/100</f>
        <v>0.24428082309999996</v>
      </c>
      <c r="L8" s="100">
        <f>電力消費量!L8*1.163/100</f>
        <v>0.2662189573</v>
      </c>
      <c r="M8" s="101">
        <f>電力消費量!M8*1.163/100</f>
        <v>0.29468698760000001</v>
      </c>
      <c r="N8" s="99">
        <f>電力消費量!N8*1.163/100</f>
        <v>0.31709799760000001</v>
      </c>
      <c r="O8" s="100">
        <f>電力消費量!O8*1.163/100</f>
        <v>0.33162968259999998</v>
      </c>
      <c r="P8" s="100">
        <f>電力消費量!P8*1.163/100</f>
        <v>0.34657225549999998</v>
      </c>
      <c r="Q8" s="100">
        <f>電力消費量!Q8*1.163/100</f>
        <v>0.3643114945</v>
      </c>
      <c r="R8" s="101">
        <f>電力消費量!R8*1.163/100</f>
        <v>0.39344278369999997</v>
      </c>
      <c r="S8" s="99">
        <f>電力消費量!S8*1.163/100</f>
        <v>0.41278231070000004</v>
      </c>
      <c r="T8" s="100">
        <f>電力消費量!T8*1.163/100</f>
        <v>0.43706458770000006</v>
      </c>
      <c r="U8" s="100">
        <f>電力消費量!U8*1.163/100</f>
        <v>0.46152410590000004</v>
      </c>
      <c r="V8" s="100">
        <f>電力消費量!V8*1.163/100</f>
        <v>0.48467222529999998</v>
      </c>
      <c r="W8" s="101">
        <f>電力消費量!W8*1.163/100</f>
        <v>0.49916890400000002</v>
      </c>
      <c r="X8" s="99">
        <f>電力消費量!X8*1.163/100</f>
        <v>0.51744800759999998</v>
      </c>
      <c r="Y8" s="100">
        <f>電力消費量!Y8*1.163/100</f>
        <v>0.53230870529999996</v>
      </c>
      <c r="Z8" s="100">
        <f>電力消費量!Z8*1.163/100</f>
        <v>0.55162625160000001</v>
      </c>
      <c r="AA8" s="100">
        <f>電力消費量!AA8*1.163/100</f>
        <v>0.57746590190000002</v>
      </c>
      <c r="AB8" s="101">
        <f>電力消費量!AB8*1.163/100</f>
        <v>0.60654718210000003</v>
      </c>
      <c r="AC8" s="99">
        <f>電力消費量!AC8*1.163/100</f>
        <v>0.63946799050000003</v>
      </c>
      <c r="AD8" s="100">
        <f>電力消費量!AD8*1.163/100</f>
        <v>0.65833847960000003</v>
      </c>
      <c r="AE8" s="100">
        <f>電力消費量!AE8*1.163/100</f>
        <v>0.69804062470000006</v>
      </c>
      <c r="AF8" s="100">
        <f>電力消費量!AF8*1.163/100</f>
        <v>0.73063148999999994</v>
      </c>
      <c r="AG8" s="101">
        <f>電力消費量!AG8*1.163/100</f>
        <v>0.75739130590000003</v>
      </c>
      <c r="AH8" s="100">
        <f>電力消費量!AH8*1.163/100</f>
        <v>0.79810654029999994</v>
      </c>
      <c r="AI8" s="100">
        <f>電力消費量!AI8*1.163/100</f>
        <v>0.78907096069999993</v>
      </c>
      <c r="AJ8" s="100">
        <f>電力消費量!AJ8*1.163/100</f>
        <v>0.8122422238</v>
      </c>
      <c r="AK8" s="100">
        <f>電力消費量!AK8*1.163/100</f>
        <v>0.8689163768</v>
      </c>
      <c r="AL8" s="101">
        <f>電力消費量!AL8*1.163/100</f>
        <v>0.91027579690000016</v>
      </c>
      <c r="AM8" s="100">
        <f>電力消費量!AM8*1.163/100</f>
        <v>0.94940888610000018</v>
      </c>
      <c r="AN8" s="100">
        <f>電力消費量!AN8*1.163/100</f>
        <v>0.98862489720000002</v>
      </c>
      <c r="AO8" s="100">
        <f>電力消費量!AO8*1.163/100</f>
        <v>1.0320027038000001</v>
      </c>
      <c r="AP8" s="100">
        <f>電力消費量!AP8*1.163/100</f>
        <v>1.0699625586000001</v>
      </c>
      <c r="AQ8" s="100">
        <f>電力消費量!AQ8*1.163/100</f>
        <v>1.0721399272000001</v>
      </c>
      <c r="AR8" s="99">
        <f>電力消費量!AR8*1.163/100</f>
        <v>1.1311615956999999</v>
      </c>
      <c r="AS8" s="100">
        <f>電力消費量!AS8*1.163/100</f>
        <v>1.1883338616000001</v>
      </c>
      <c r="AT8" s="100">
        <f>電力消費量!AT8*1.163/100</f>
        <v>1.2353773279</v>
      </c>
      <c r="AU8" s="100">
        <f>電力消費量!AU8*1.163/100</f>
        <v>1.2632383885</v>
      </c>
      <c r="AV8" s="100">
        <f>電力消費量!AV8*1.163/100</f>
        <v>1.2822918175</v>
      </c>
    </row>
    <row r="9" spans="2:48" ht="13.9" customHeight="1">
      <c r="C9" s="69" t="s">
        <v>1</v>
      </c>
      <c r="E9" s="31">
        <f>電力消費量!E9*1.163/100</f>
        <v>2.5926642699999999E-2</v>
      </c>
      <c r="F9" s="32">
        <f>電力消費量!F9*1.163/100</f>
        <v>2.8947186300000007E-2</v>
      </c>
      <c r="G9" s="32">
        <f>電力消費量!G9*1.163/100</f>
        <v>3.1565680799999996E-2</v>
      </c>
      <c r="H9" s="33">
        <f>電力消費量!H9*1.163/100</f>
        <v>3.4894303099999996E-2</v>
      </c>
      <c r="I9" s="31">
        <f>電力消費量!I9*1.163/100</f>
        <v>3.7473720799999999E-2</v>
      </c>
      <c r="J9" s="32">
        <f>電力消費量!J9*1.163/100</f>
        <v>4.0650339000000008E-2</v>
      </c>
      <c r="K9" s="32">
        <f>電力消費量!K9*1.163/100</f>
        <v>4.4321929999999995E-2</v>
      </c>
      <c r="L9" s="32">
        <f>電力消費量!L9*1.163/100</f>
        <v>4.8896823100000007E-2</v>
      </c>
      <c r="M9" s="33">
        <f>電力消費量!M9*1.163/100</f>
        <v>5.3028496900000006E-2</v>
      </c>
      <c r="N9" s="31">
        <f>電力消費量!N9*1.163/100</f>
        <v>5.7163310800000006E-2</v>
      </c>
      <c r="O9" s="32">
        <f>電力消費量!O9*1.163/100</f>
        <v>6.20831497E-2</v>
      </c>
      <c r="P9" s="32">
        <f>電力消費量!P9*1.163/100</f>
        <v>6.7964208099999993E-2</v>
      </c>
      <c r="Q9" s="32">
        <f>電力消費量!Q9*1.163/100</f>
        <v>6.8855414999999989E-2</v>
      </c>
      <c r="R9" s="33">
        <f>電力消費量!R9*1.163/100</f>
        <v>7.3223177800000011E-2</v>
      </c>
      <c r="S9" s="31">
        <f>電力消費量!S9*1.163/100</f>
        <v>7.7661999900000001E-2</v>
      </c>
      <c r="T9" s="32">
        <f>電力消費量!T9*1.163/100</f>
        <v>8.0216413099999995E-2</v>
      </c>
      <c r="U9" s="32">
        <f>電力消費量!U9*1.163/100</f>
        <v>8.5085312600000018E-2</v>
      </c>
      <c r="V9" s="32">
        <f>電力消費量!V9*1.163/100</f>
        <v>8.9478079899999993E-2</v>
      </c>
      <c r="W9" s="33">
        <f>電力消費量!W9*1.163/100</f>
        <v>9.569722239999999E-2</v>
      </c>
      <c r="X9" s="31">
        <f>電力消費量!X9*1.163/100</f>
        <v>0.10021198840000001</v>
      </c>
      <c r="Y9" s="32">
        <f>電力消費量!Y9*1.163/100</f>
        <v>9.9402889299999991E-2</v>
      </c>
      <c r="Z9" s="32">
        <f>電力消費量!Z9*1.163/100</f>
        <v>0.10274953810000001</v>
      </c>
      <c r="AA9" s="32">
        <f>電力消費量!AA9*1.163/100</f>
        <v>0.1064302005</v>
      </c>
      <c r="AB9" s="33">
        <f>電力消費量!AB9*1.163/100</f>
        <v>0.11490870310000002</v>
      </c>
      <c r="AC9" s="31">
        <f>電力消費量!AC9*1.163/100</f>
        <v>0.1195454678</v>
      </c>
      <c r="AD9" s="32">
        <f>電力消費量!AD9*1.163/100</f>
        <v>0.11130200750000001</v>
      </c>
      <c r="AE9" s="32">
        <f>電力消費量!AE9*1.163/100</f>
        <v>0.119907626</v>
      </c>
      <c r="AF9" s="32">
        <f>電力消費量!AF9*1.163/100</f>
        <v>0.12689388330000001</v>
      </c>
      <c r="AG9" s="33">
        <f>電力消費量!AG9*1.163/100</f>
        <v>0.13469621770000001</v>
      </c>
      <c r="AH9" s="32">
        <f>電力消費量!AH9*1.163/100</f>
        <v>0.1453751163</v>
      </c>
      <c r="AI9" s="32">
        <f>電力消費量!AI9*1.163/100</f>
        <v>0.14722951979999999</v>
      </c>
      <c r="AJ9" s="32">
        <f>電力消費量!AJ9*1.163/100</f>
        <v>0.14981998600000002</v>
      </c>
      <c r="AK9" s="32">
        <f>電力消費量!AK9*1.163/100</f>
        <v>0.17234601669999999</v>
      </c>
      <c r="AL9" s="33">
        <f>電力消費量!AL9*1.163/100</f>
        <v>0.181646644</v>
      </c>
      <c r="AM9" s="32">
        <f>電力消費量!AM9*1.163/100</f>
        <v>0.18970611770000001</v>
      </c>
      <c r="AN9" s="32">
        <f>電力消費量!AN9*1.163/100</f>
        <v>0.19399293570000001</v>
      </c>
      <c r="AO9" s="32">
        <f>電力消費量!AO9*1.163/100</f>
        <v>0.2037146853</v>
      </c>
      <c r="AP9" s="32">
        <f>電力消費量!AP9*1.163/100</f>
        <v>0.20906064740000002</v>
      </c>
      <c r="AQ9" s="32">
        <f>電力消費量!AQ9*1.163/100</f>
        <v>0.20589810149999999</v>
      </c>
      <c r="AR9" s="31">
        <f>電力消費量!AR9*1.163/100</f>
        <v>0.21573277839999999</v>
      </c>
      <c r="AS9" s="32">
        <f>電力消費量!AS9*1.163/100</f>
        <v>0.23385906379999999</v>
      </c>
      <c r="AT9" s="32">
        <f>電力消費量!AT9*1.163/100</f>
        <v>0.24775458780000004</v>
      </c>
      <c r="AU9" s="32">
        <f>電力消費量!AU9*1.163/100</f>
        <v>0.24151346459999995</v>
      </c>
      <c r="AV9" s="32">
        <f>電力消費量!AV9*1.163/100</f>
        <v>0.2522653996</v>
      </c>
    </row>
    <row r="10" spans="2:48" ht="13.9" customHeight="1">
      <c r="C10" s="69" t="s">
        <v>2</v>
      </c>
      <c r="E10" s="31">
        <f>電力消費量!E10*1.163/100</f>
        <v>4.2402631099999998E-2</v>
      </c>
      <c r="F10" s="32">
        <f>電力消費量!F10*1.163/100</f>
        <v>4.7410509100000005E-2</v>
      </c>
      <c r="G10" s="32">
        <f>電力消費量!G10*1.163/100</f>
        <v>5.4164747900000004E-2</v>
      </c>
      <c r="H10" s="33">
        <f>電力消費量!H10*1.163/100</f>
        <v>6.0885957499999997E-2</v>
      </c>
      <c r="I10" s="31">
        <f>電力消費量!I10*1.163/100</f>
        <v>6.7258150799999999E-2</v>
      </c>
      <c r="J10" s="32">
        <f>電力消費量!J10*1.163/100</f>
        <v>7.6214762699999994E-2</v>
      </c>
      <c r="K10" s="32">
        <f>電力消費量!K10*1.163/100</f>
        <v>8.5662393199999992E-2</v>
      </c>
      <c r="L10" s="32">
        <f>電力消費量!L10*1.163/100</f>
        <v>9.5503233999999979E-2</v>
      </c>
      <c r="M10" s="33">
        <f>電力消費量!M10*1.163/100</f>
        <v>0.1070842717</v>
      </c>
      <c r="N10" s="31">
        <f>電力消費量!N10*1.163/100</f>
        <v>0.1185552896</v>
      </c>
      <c r="O10" s="32">
        <f>電力消費量!O10*1.163/100</f>
        <v>0.12171888219999999</v>
      </c>
      <c r="P10" s="32">
        <f>電力消費量!P10*1.163/100</f>
        <v>0.12867513409999998</v>
      </c>
      <c r="Q10" s="32">
        <f>電力消費量!Q10*1.163/100</f>
        <v>0.13890499840000001</v>
      </c>
      <c r="R10" s="33">
        <f>電力消費量!R10*1.163/100</f>
        <v>0.15431974930000003</v>
      </c>
      <c r="S10" s="31">
        <f>電力消費量!S10*1.163/100</f>
        <v>0.1673701212</v>
      </c>
      <c r="T10" s="32">
        <f>電力消費量!T10*1.163/100</f>
        <v>0.18074752870000002</v>
      </c>
      <c r="U10" s="32">
        <f>電力消費量!U10*1.163/100</f>
        <v>0.1864115713</v>
      </c>
      <c r="V10" s="32">
        <f>電力消費量!V10*1.163/100</f>
        <v>0.19738656969999999</v>
      </c>
      <c r="W10" s="33">
        <f>電力消費量!W10*1.163/100</f>
        <v>0.20574505070000002</v>
      </c>
      <c r="X10" s="31">
        <f>電力消費量!X10*1.163/100</f>
        <v>0.21085794760000001</v>
      </c>
      <c r="Y10" s="32">
        <f>電力消費量!Y10*1.163/100</f>
        <v>0.2176352138</v>
      </c>
      <c r="Z10" s="32">
        <f>電力消費量!Z10*1.163/100</f>
        <v>0.22264204509999999</v>
      </c>
      <c r="AA10" s="32">
        <f>電力消費量!AA10*1.163/100</f>
        <v>0.23327093469999999</v>
      </c>
      <c r="AB10" s="33">
        <f>電力消費量!AB10*1.163/100</f>
        <v>0.24208252049999998</v>
      </c>
      <c r="AC10" s="31">
        <f>電力消費量!AC10*1.163/100</f>
        <v>0.25655221760000002</v>
      </c>
      <c r="AD10" s="32">
        <f>電力消費量!AD10*1.163/100</f>
        <v>0.26871138260000005</v>
      </c>
      <c r="AE10" s="32">
        <f>電力消費量!AE10*1.163/100</f>
        <v>0.28559639809999998</v>
      </c>
      <c r="AF10" s="32">
        <f>電力消費量!AF10*1.163/100</f>
        <v>0.29745550910000002</v>
      </c>
      <c r="AG10" s="33">
        <f>電力消費量!AG10*1.163/100</f>
        <v>0.30538391270000004</v>
      </c>
      <c r="AH10" s="32">
        <f>電力消費量!AH10*1.163/100</f>
        <v>0.32121676209999994</v>
      </c>
      <c r="AI10" s="32">
        <f>電力消費量!AI10*1.163/100</f>
        <v>0.29862874350000002</v>
      </c>
      <c r="AJ10" s="32">
        <f>電力消費量!AJ10*1.163/100</f>
        <v>0.31278629139999997</v>
      </c>
      <c r="AK10" s="32">
        <f>電力消費量!AK10*1.163/100</f>
        <v>0.33026339020000001</v>
      </c>
      <c r="AL10" s="33">
        <f>電力消費量!AL10*1.163/100</f>
        <v>0.3468084608</v>
      </c>
      <c r="AM10" s="32">
        <f>電力消費量!AM10*1.163/100</f>
        <v>0.36172509879999998</v>
      </c>
      <c r="AN10" s="32">
        <f>電力消費量!AN10*1.163/100</f>
        <v>0.37544652169999998</v>
      </c>
      <c r="AO10" s="32">
        <f>電力消費量!AO10*1.163/100</f>
        <v>0.39493212149999996</v>
      </c>
      <c r="AP10" s="32">
        <f>電力消費量!AP10*1.163/100</f>
        <v>0.40992982060000011</v>
      </c>
      <c r="AQ10" s="32">
        <f>電力消費量!AQ10*1.163/100</f>
        <v>0.40734435530000002</v>
      </c>
      <c r="AR10" s="31">
        <f>電力消費量!AR10*1.163/100</f>
        <v>0.43794079189999996</v>
      </c>
      <c r="AS10" s="32">
        <f>電力消費量!AS10*1.163/100</f>
        <v>0.45767841380000002</v>
      </c>
      <c r="AT10" s="32">
        <f>電力消費量!AT10*1.163/100</f>
        <v>0.47301710450000001</v>
      </c>
      <c r="AU10" s="32">
        <f>電力消費量!AU10*1.163/100</f>
        <v>0.48725466680000001</v>
      </c>
      <c r="AV10" s="32">
        <f>電力消費量!AV10*1.163/100</f>
        <v>0.50086618620000001</v>
      </c>
    </row>
    <row r="11" spans="2:48" ht="13.9" customHeight="1">
      <c r="C11" s="69" t="s">
        <v>55</v>
      </c>
      <c r="E11" s="31">
        <f>電力消費量!E11*1.163/100</f>
        <v>7.0792973000000014E-3</v>
      </c>
      <c r="F11" s="32">
        <f>電力消費量!F11*1.163/100</f>
        <v>7.4813464E-3</v>
      </c>
      <c r="G11" s="32">
        <f>電力消費量!G11*1.163/100</f>
        <v>7.3002672999999997E-3</v>
      </c>
      <c r="H11" s="33">
        <f>電力消費量!H11*1.163/100</f>
        <v>7.8674624000000005E-3</v>
      </c>
      <c r="I11" s="31">
        <f>電力消費量!I11*1.163/100</f>
        <v>7.3323660999999995E-3</v>
      </c>
      <c r="J11" s="32">
        <f>電力消費量!J11*1.163/100</f>
        <v>7.8044278000000003E-3</v>
      </c>
      <c r="K11" s="32">
        <f>電力消費量!K11*1.163/100</f>
        <v>8.2054302000000006E-3</v>
      </c>
      <c r="L11" s="32">
        <f>電力消費量!L11*1.163/100</f>
        <v>8.7615768000000004E-3</v>
      </c>
      <c r="M11" s="33">
        <f>電力消費量!M11*1.163/100</f>
        <v>9.3536600999999994E-3</v>
      </c>
      <c r="N11" s="31">
        <f>電力消費量!N11*1.163/100</f>
        <v>9.7707119000000012E-3</v>
      </c>
      <c r="O11" s="32">
        <f>電力消費量!O11*1.163/100</f>
        <v>1.00828611E-2</v>
      </c>
      <c r="P11" s="32">
        <f>電力消費量!P11*1.163/100</f>
        <v>9.9107371000000007E-3</v>
      </c>
      <c r="Q11" s="32">
        <f>電力消費量!Q11*1.163/100</f>
        <v>1.0265801000000001E-2</v>
      </c>
      <c r="R11" s="33">
        <f>電力消費量!R11*1.163/100</f>
        <v>1.1117000700000001E-2</v>
      </c>
      <c r="S11" s="31">
        <f>電力消費量!S11*1.163/100</f>
        <v>1.1539053399999999E-2</v>
      </c>
      <c r="T11" s="32">
        <f>電力消費量!T11*1.163/100</f>
        <v>1.22311547E-2</v>
      </c>
      <c r="U11" s="32">
        <f>電力消費量!U11*1.163/100</f>
        <v>1.2733338099999998E-2</v>
      </c>
      <c r="V11" s="32">
        <f>電力消費量!V11*1.163/100</f>
        <v>1.3794459299999999E-2</v>
      </c>
      <c r="W11" s="33">
        <f>電力消費量!W11*1.163/100</f>
        <v>1.49137305E-2</v>
      </c>
      <c r="X11" s="31">
        <f>電力消費量!X11*1.163/100</f>
        <v>1.54917415E-2</v>
      </c>
      <c r="Y11" s="32">
        <f>電力消費量!Y11*1.163/100</f>
        <v>1.69570052E-2</v>
      </c>
      <c r="Z11" s="32">
        <f>電力消費量!Z11*1.163/100</f>
        <v>1.931743E-2</v>
      </c>
      <c r="AA11" s="32">
        <f>電力消費量!AA11*1.163/100</f>
        <v>2.0360641000000002E-2</v>
      </c>
      <c r="AB11" s="33">
        <f>電力消費量!AB11*1.163/100</f>
        <v>2.1653896999999998E-2</v>
      </c>
      <c r="AC11" s="31">
        <f>電力消費量!AC11*1.163/100</f>
        <v>2.4196331300000002E-2</v>
      </c>
      <c r="AD11" s="32">
        <f>電力消費量!AD11*1.163/100</f>
        <v>2.6950896800000006E-2</v>
      </c>
      <c r="AE11" s="32">
        <f>電力消費量!AE11*1.163/100</f>
        <v>2.9352259200000005E-2</v>
      </c>
      <c r="AF11" s="32">
        <f>電力消費量!AF11*1.163/100</f>
        <v>3.0959525200000004E-2</v>
      </c>
      <c r="AG11" s="33">
        <f>電力消費量!AG11*1.163/100</f>
        <v>3.4768233900000001E-2</v>
      </c>
      <c r="AH11" s="32">
        <f>電力消費量!AH11*1.163/100</f>
        <v>3.6758592100000001E-2</v>
      </c>
      <c r="AI11" s="32">
        <f>電力消費量!AI11*1.163/100</f>
        <v>3.95310678E-2</v>
      </c>
      <c r="AJ11" s="32">
        <f>電力消費量!AJ11*1.163/100</f>
        <v>4.0955393900000005E-2</v>
      </c>
      <c r="AK11" s="32">
        <f>電力消費量!AK11*1.163/100</f>
        <v>4.4474050400000006E-2</v>
      </c>
      <c r="AL11" s="33">
        <f>電力消費量!AL11*1.163/100</f>
        <v>4.7064516600000009E-2</v>
      </c>
      <c r="AM11" s="32">
        <f>電力消費量!AM11*1.163/100</f>
        <v>4.8323696700000002E-2</v>
      </c>
      <c r="AN11" s="32">
        <f>電力消費量!AN11*1.163/100</f>
        <v>5.0816121999999991E-2</v>
      </c>
      <c r="AO11" s="32">
        <f>電力消費量!AO11*1.163/100</f>
        <v>5.3041522499999993E-2</v>
      </c>
      <c r="AP11" s="32">
        <f>電力消費量!AP11*1.163/100</f>
        <v>5.35176547E-2</v>
      </c>
      <c r="AQ11" s="32">
        <f>電力消費量!AQ11*1.163/100</f>
        <v>5.4043679599999998E-2</v>
      </c>
      <c r="AR11" s="31">
        <f>電力消費量!AR11*1.163/100</f>
        <v>5.4747876100000002E-2</v>
      </c>
      <c r="AS11" s="32">
        <f>電力消費量!AS11*1.163/100</f>
        <v>5.7942404500000003E-2</v>
      </c>
      <c r="AT11" s="32">
        <f>電力消費量!AT11*1.163/100</f>
        <v>6.2230152900000002E-2</v>
      </c>
      <c r="AU11" s="32">
        <f>電力消費量!AU11*1.163/100</f>
        <v>6.5187778200000004E-2</v>
      </c>
      <c r="AV11" s="32">
        <f>電力消費量!AV11*1.163/100</f>
        <v>6.6469985699999998E-2</v>
      </c>
    </row>
    <row r="12" spans="2:48" s="11" customFormat="1" ht="13.9" customHeight="1">
      <c r="B12" s="24"/>
      <c r="C12" s="86" t="s">
        <v>56</v>
      </c>
      <c r="D12" s="24"/>
      <c r="E12" s="44">
        <f>電力消費量!E12*1.163/100</f>
        <v>5.3829455000000007E-3</v>
      </c>
      <c r="F12" s="43">
        <f>電力消費量!F12*1.163/100</f>
        <v>5.7890651000000008E-3</v>
      </c>
      <c r="G12" s="43">
        <f>電力消費量!G12*1.163/100</f>
        <v>5.9991029000000008E-3</v>
      </c>
      <c r="H12" s="45">
        <f>電力消費量!H12*1.163/100</f>
        <v>6.3951044000000005E-3</v>
      </c>
      <c r="I12" s="44">
        <f>電力消費量!I12*1.163/100</f>
        <v>6.7072536000000009E-3</v>
      </c>
      <c r="J12" s="43">
        <f>電力消費量!J12*1.163/100</f>
        <v>6.9992829000000015E-3</v>
      </c>
      <c r="K12" s="43">
        <f>電力消費量!K12*1.163/100</f>
        <v>7.6483532000000002E-3</v>
      </c>
      <c r="L12" s="43">
        <f>電力消費量!L12*1.163/100</f>
        <v>7.7303446999999999E-3</v>
      </c>
      <c r="M12" s="45">
        <f>電力消費量!M12*1.163/100</f>
        <v>8.1034351000000004E-3</v>
      </c>
      <c r="N12" s="44">
        <f>電力消費量!N12*1.163/100</f>
        <v>8.6955183999999977E-3</v>
      </c>
      <c r="O12" s="43">
        <f>電力消費量!O12*1.163/100</f>
        <v>9.3936673000000002E-3</v>
      </c>
      <c r="P12" s="43">
        <f>電力消費量!P12*1.163/100</f>
        <v>1.0051809E-2</v>
      </c>
      <c r="Q12" s="43">
        <f>電力消費量!Q12*1.163/100</f>
        <v>9.6267325000000004E-3</v>
      </c>
      <c r="R12" s="45">
        <f>電力消費量!R12*1.163/100</f>
        <v>1.05329421E-2</v>
      </c>
      <c r="S12" s="44">
        <f>電力消費量!S12*1.163/100</f>
        <v>1.06488932E-2</v>
      </c>
      <c r="T12" s="43">
        <f>電力消費量!T12*1.163/100</f>
        <v>1.1334016499999999E-2</v>
      </c>
      <c r="U12" s="43">
        <f>電力消費量!U12*1.163/100</f>
        <v>1.2016116E-2</v>
      </c>
      <c r="V12" s="43">
        <f>電力消費量!V12*1.163/100</f>
        <v>1.1423102300000001E-2</v>
      </c>
      <c r="W12" s="45">
        <f>電力消費量!W12*1.163/100</f>
        <v>1.0752981700000002E-2</v>
      </c>
      <c r="X12" s="44">
        <f>電力消費量!X12*1.163/100</f>
        <v>1.1788168000000002E-2</v>
      </c>
      <c r="Y12" s="43">
        <f>電力消費量!Y12*1.163/100</f>
        <v>1.2659255000000001E-2</v>
      </c>
      <c r="Z12" s="43">
        <f>電力消費量!Z12*1.163/100</f>
        <v>1.0508867999999999E-2</v>
      </c>
      <c r="AA12" s="43">
        <f>電力消費量!AA12*1.163/100</f>
        <v>1.18691128E-2</v>
      </c>
      <c r="AB12" s="45">
        <f>電力消費量!AB12*1.163/100</f>
        <v>1.2370249500000001E-2</v>
      </c>
      <c r="AC12" s="44">
        <f>電力消費量!AC12*1.163/100</f>
        <v>1.28573139E-2</v>
      </c>
      <c r="AD12" s="43">
        <f>電力消費量!AD12*1.163/100</f>
        <v>1.4054506099999999E-2</v>
      </c>
      <c r="AE12" s="43">
        <f>電力消費量!AE12*1.163/100</f>
        <v>1.4787661299999999E-2</v>
      </c>
      <c r="AF12" s="43">
        <f>電力消費量!AF12*1.163/100</f>
        <v>1.5900884900000002E-2</v>
      </c>
      <c r="AG12" s="45">
        <f>電力消費量!AG12*1.163/100</f>
        <v>1.6485990200000002E-2</v>
      </c>
      <c r="AH12" s="43">
        <f>電力消費量!AH12*1.163/100</f>
        <v>1.7326141399999998E-2</v>
      </c>
      <c r="AI12" s="43">
        <f>電力消費量!AI12*1.163/100</f>
        <v>1.8249330800000001E-2</v>
      </c>
      <c r="AJ12" s="43">
        <f>電力消費量!AJ12*1.163/100</f>
        <v>1.9339527000000002E-2</v>
      </c>
      <c r="AK12" s="43">
        <f>電力消費量!AK12*1.163/100</f>
        <v>2.02075902E-2</v>
      </c>
      <c r="AL12" s="45">
        <f>電力消費量!AL12*1.163/100</f>
        <v>2.1536899200000001E-2</v>
      </c>
      <c r="AM12" s="43">
        <f>電力消費量!AM12*1.163/100</f>
        <v>2.2741069400000001E-2</v>
      </c>
      <c r="AN12" s="43">
        <f>電力消費量!AN12*1.163/100</f>
        <v>2.4387412200000003E-2</v>
      </c>
      <c r="AO12" s="43">
        <f>電力消費量!AO12*1.163/100</f>
        <v>2.69028649E-2</v>
      </c>
      <c r="AP12" s="43">
        <f>電力消費量!AP12*1.163/100</f>
        <v>2.9243286099999998E-2</v>
      </c>
      <c r="AQ12" s="43">
        <f>電力消費量!AQ12*1.163/100</f>
        <v>2.9686389100000002E-2</v>
      </c>
      <c r="AR12" s="44">
        <f>電力消費量!AR12*1.163/100</f>
        <v>3.43031502E-2</v>
      </c>
      <c r="AS12" s="43">
        <f>電力消費量!AS12*1.163/100</f>
        <v>3.6625544900000001E-2</v>
      </c>
      <c r="AT12" s="43">
        <f>電力消費量!AT12*1.163/100</f>
        <v>3.5975427899999995E-2</v>
      </c>
      <c r="AU12" s="43">
        <f>電力消費量!AU12*1.163/100</f>
        <v>3.8266886800000004E-2</v>
      </c>
      <c r="AV12" s="43">
        <f>電力消費量!AV12*1.163/100</f>
        <v>3.9707145999999999E-2</v>
      </c>
    </row>
    <row r="13" spans="2:48" ht="13.9" customHeight="1">
      <c r="B13" s="83" t="s">
        <v>57</v>
      </c>
      <c r="C13" s="17"/>
      <c r="D13" s="17"/>
      <c r="E13" s="99">
        <f>電力消費量!E13*1.163/100</f>
        <v>1.8682401762</v>
      </c>
      <c r="F13" s="100">
        <f>電力消費量!F13*1.163/100</f>
        <v>2.0038035267000001</v>
      </c>
      <c r="G13" s="100">
        <f>電力消費量!G13*1.163/100</f>
        <v>2.1536506106000002</v>
      </c>
      <c r="H13" s="101">
        <f>電力消費量!H13*1.163/100</f>
        <v>2.2547768333000002</v>
      </c>
      <c r="I13" s="99">
        <f>電力消費量!I13*1.163/100</f>
        <v>2.2883789271000001</v>
      </c>
      <c r="J13" s="100">
        <f>電力消費量!J13*1.163/100</f>
        <v>2.4357253283999998</v>
      </c>
      <c r="K13" s="100">
        <f>電力消費量!K13*1.163/100</f>
        <v>2.5237041850000002</v>
      </c>
      <c r="L13" s="100">
        <f>電力消費量!L13*1.163/100</f>
        <v>2.6450919610999999</v>
      </c>
      <c r="M13" s="101">
        <f>電力消費量!M13*1.163/100</f>
        <v>2.7520702835000002</v>
      </c>
      <c r="N13" s="99">
        <f>電力消費量!N13*1.163/100</f>
        <v>2.8096006371000004</v>
      </c>
      <c r="O13" s="100">
        <f>電力消費量!O13*1.163/100</f>
        <v>2.8570421982999998</v>
      </c>
      <c r="P13" s="100">
        <f>電力消費量!P13*1.163/100</f>
        <v>2.8907872247999999</v>
      </c>
      <c r="Q13" s="100">
        <f>電力消費量!Q13*1.163/100</f>
        <v>2.9877817736999996</v>
      </c>
      <c r="R13" s="101">
        <f>電力消費量!R13*1.163/100</f>
        <v>3.1320106372000005</v>
      </c>
      <c r="S13" s="99">
        <f>電力消費量!S13*1.163/100</f>
        <v>3.2340670273000005</v>
      </c>
      <c r="T13" s="100">
        <f>電力消費量!T13*1.163/100</f>
        <v>3.3341630645999998</v>
      </c>
      <c r="U13" s="100">
        <f>電力消費量!U13*1.163/100</f>
        <v>3.4542586314000006</v>
      </c>
      <c r="V13" s="100">
        <f>電力消費量!V13*1.163/100</f>
        <v>3.5458390664000006</v>
      </c>
      <c r="W13" s="101">
        <f>電力消費量!W13*1.163/100</f>
        <v>3.6075992510000003</v>
      </c>
      <c r="X13" s="99">
        <f>電力消費量!X13*1.163/100</f>
        <v>3.7013961314000006</v>
      </c>
      <c r="Y13" s="100">
        <f>電力消費量!Y13*1.163/100</f>
        <v>3.6926575820000007</v>
      </c>
      <c r="Z13" s="100">
        <f>電力消費量!Z13*1.163/100</f>
        <v>3.5999089135000002</v>
      </c>
      <c r="AA13" s="100">
        <f>電力消費量!AA13*1.163/100</f>
        <v>3.5024424192000003</v>
      </c>
      <c r="AB13" s="101">
        <f>電力消費量!AB13*1.163/100</f>
        <v>3.4165118382000008</v>
      </c>
      <c r="AC13" s="99">
        <f>電力消費量!AC13*1.163/100</f>
        <v>3.4498458604999995</v>
      </c>
      <c r="AD13" s="100">
        <f>電力消費量!AD13*1.163/100</f>
        <v>3.4924914423</v>
      </c>
      <c r="AE13" s="100">
        <f>電力消費量!AE13*1.163/100</f>
        <v>3.5153516029</v>
      </c>
      <c r="AF13" s="100">
        <f>電力消費量!AF13*1.163/100</f>
        <v>3.5576943395000002</v>
      </c>
      <c r="AG13" s="101">
        <f>電力消費量!AG13*1.163/100</f>
        <v>3.6213176501000004</v>
      </c>
      <c r="AH13" s="100">
        <f>電力消費量!AH13*1.163/100</f>
        <v>3.7195524222</v>
      </c>
      <c r="AI13" s="100">
        <f>電力消費量!AI13*1.163/100</f>
        <v>3.7982514692000002</v>
      </c>
      <c r="AJ13" s="100">
        <f>電力消費量!AJ13*1.163/100</f>
        <v>3.8335608470000007</v>
      </c>
      <c r="AK13" s="100">
        <f>電力消費量!AK13*1.163/100</f>
        <v>3.9291601448000004</v>
      </c>
      <c r="AL13" s="101">
        <f>電力消費量!AL13*1.163/100</f>
        <v>4.0266466427000003</v>
      </c>
      <c r="AM13" s="100">
        <f>電力消費量!AM13*1.163/100</f>
        <v>4.108039314</v>
      </c>
      <c r="AN13" s="100">
        <f>電力消費量!AN13*1.163/100</f>
        <v>4.2158627885000008</v>
      </c>
      <c r="AO13" s="100">
        <f>電力消費量!AO13*1.163/100</f>
        <v>4.2738912549999997</v>
      </c>
      <c r="AP13" s="100">
        <f>電力消費量!AP13*1.163/100</f>
        <v>4.3134173219000003</v>
      </c>
      <c r="AQ13" s="100">
        <f>電力消費量!AQ13*1.163/100</f>
        <v>4.0905332565000005</v>
      </c>
      <c r="AR13" s="99">
        <f>電力消費量!AR13*1.163/100</f>
        <v>4.3100156632000006</v>
      </c>
      <c r="AS13" s="100">
        <f>電力消費量!AS13*1.163/100</f>
        <v>4.2851590968000002</v>
      </c>
      <c r="AT13" s="100">
        <f>電力消費量!AT13*1.163/100</f>
        <v>4.3181171212000002</v>
      </c>
      <c r="AU13" s="100">
        <f>電力消費量!AU13*1.163/100</f>
        <v>4.3060170366000001</v>
      </c>
      <c r="AV13" s="100">
        <f>電力消費量!AV13*1.163/100</f>
        <v>4.2348221307999996</v>
      </c>
    </row>
    <row r="14" spans="2:48" ht="13.9" customHeight="1">
      <c r="B14" s="46"/>
      <c r="C14" s="87" t="s">
        <v>3</v>
      </c>
      <c r="D14" s="46"/>
      <c r="E14" s="102">
        <f>電力消費量!E14*1.163/100</f>
        <v>1.1608959004000001</v>
      </c>
      <c r="F14" s="103">
        <f>電力消費量!F14*1.163/100</f>
        <v>1.2436027616999998</v>
      </c>
      <c r="G14" s="103">
        <f>電力消費量!G14*1.163/100</f>
        <v>1.3424115906</v>
      </c>
      <c r="H14" s="104">
        <f>電力消費量!H14*1.163/100</f>
        <v>1.3875347112999998</v>
      </c>
      <c r="I14" s="102">
        <f>電力消費量!I14*1.163/100</f>
        <v>1.3933768092000001</v>
      </c>
      <c r="J14" s="103">
        <f>電力消費量!J14*1.163/100</f>
        <v>1.4898881316000003</v>
      </c>
      <c r="K14" s="103">
        <f>電力消費量!K14*1.163/100</f>
        <v>1.5398390978999998</v>
      </c>
      <c r="L14" s="103">
        <f>電力消費量!L14*1.163/100</f>
        <v>1.6166079138</v>
      </c>
      <c r="M14" s="104">
        <f>電力消費量!M14*1.163/100</f>
        <v>1.6931757633000004</v>
      </c>
      <c r="N14" s="102">
        <f>電力消費量!N14*1.163/100</f>
        <v>1.7090445493999999</v>
      </c>
      <c r="O14" s="103">
        <f>電力消費量!O14*1.163/100</f>
        <v>1.7146215996</v>
      </c>
      <c r="P14" s="103">
        <f>電力消費量!P14*1.163/100</f>
        <v>1.7223689241</v>
      </c>
      <c r="Q14" s="103">
        <f>電力消費量!Q14*1.163/100</f>
        <v>1.7790781996999998</v>
      </c>
      <c r="R14" s="104">
        <f>電力消費量!R14*1.163/100</f>
        <v>1.8610519057999999</v>
      </c>
      <c r="S14" s="102">
        <f>電力消費量!S14*1.163/100</f>
        <v>1.9404052566000001</v>
      </c>
      <c r="T14" s="103">
        <f>電力消費量!T14*1.163/100</f>
        <v>1.9925655739999999</v>
      </c>
      <c r="U14" s="103">
        <f>電力消費量!U14*1.163/100</f>
        <v>2.0728280419000003</v>
      </c>
      <c r="V14" s="103">
        <f>電力消費量!V14*1.163/100</f>
        <v>2.1317356200999997</v>
      </c>
      <c r="W14" s="104">
        <f>電力消費量!W14*1.163/100</f>
        <v>2.1893309853999998</v>
      </c>
      <c r="X14" s="102">
        <f>電力消費量!X14*1.163/100</f>
        <v>2.2302343932000004</v>
      </c>
      <c r="Y14" s="103">
        <f>電力消費量!Y14*1.163/100</f>
        <v>2.2666939780000002</v>
      </c>
      <c r="Z14" s="103">
        <f>電力消費量!Z14*1.163/100</f>
        <v>2.2802614197000004</v>
      </c>
      <c r="AA14" s="103">
        <f>電力消費量!AA14*1.163/100</f>
        <v>2.2947990360000001</v>
      </c>
      <c r="AB14" s="104">
        <f>電力消費量!AB14*1.163/100</f>
        <v>2.3284410207000001</v>
      </c>
      <c r="AC14" s="102">
        <f>電力消費量!AC14*1.163/100</f>
        <v>2.3900401298</v>
      </c>
      <c r="AD14" s="103">
        <f>電力消費量!AD14*1.163/100</f>
        <v>2.4642824445000002</v>
      </c>
      <c r="AE14" s="103">
        <f>電力消費量!AE14*1.163/100</f>
        <v>2.5127311636999998</v>
      </c>
      <c r="AF14" s="103">
        <f>電力消費量!AF14*1.163/100</f>
        <v>2.5733811485000002</v>
      </c>
      <c r="AG14" s="104">
        <f>電力消費量!AG14*1.163/100</f>
        <v>2.629730243</v>
      </c>
      <c r="AH14" s="103">
        <f>電力消費量!AH14*1.163/100</f>
        <v>2.7084354539000004</v>
      </c>
      <c r="AI14" s="103">
        <f>電力消費量!AI14*1.163/100</f>
        <v>2.7738331536</v>
      </c>
      <c r="AJ14" s="103">
        <f>電力消費量!AJ14*1.163/100</f>
        <v>2.8060119680000004</v>
      </c>
      <c r="AK14" s="103">
        <f>電力消費量!AK14*1.163/100</f>
        <v>2.8702375963000004</v>
      </c>
      <c r="AL14" s="104">
        <f>電力消費量!AL14*1.163/100</f>
        <v>2.9418283873000002</v>
      </c>
      <c r="AM14" s="103">
        <f>電力消費量!AM14*1.163/100</f>
        <v>2.9914123107999999</v>
      </c>
      <c r="AN14" s="103">
        <f>電力消費量!AN14*1.163/100</f>
        <v>3.0479065477000002</v>
      </c>
      <c r="AO14" s="103">
        <f>電力消費量!AO14*1.163/100</f>
        <v>3.0792252073000004</v>
      </c>
      <c r="AP14" s="103">
        <f>電力消費量!AP14*1.163/100</f>
        <v>3.1019442960000005</v>
      </c>
      <c r="AQ14" s="103">
        <f>電力消費量!AQ14*1.163/100</f>
        <v>2.9502519963000005</v>
      </c>
      <c r="AR14" s="102">
        <f>電力消費量!AR14*1.163/100</f>
        <v>3.0959832232000002</v>
      </c>
      <c r="AS14" s="103">
        <f>電力消費量!AS14*1.163/100</f>
        <v>3.0470073161000006</v>
      </c>
      <c r="AT14" s="103">
        <f>電力消費量!AT14*1.163/100</f>
        <v>3.0647045708</v>
      </c>
      <c r="AU14" s="103">
        <f>電力消費量!AU14*1.163/100</f>
        <v>3.0508701043000004</v>
      </c>
      <c r="AV14" s="103">
        <f>電力消費量!AV14*1.163/100</f>
        <v>2.9887568329</v>
      </c>
    </row>
    <row r="15" spans="2:48" ht="13.9" customHeight="1">
      <c r="D15" s="69" t="s">
        <v>4</v>
      </c>
      <c r="E15" s="31">
        <f>電力消費量!E15*1.163/100</f>
        <v>0.20942966729999998</v>
      </c>
      <c r="F15" s="32">
        <f>電力消費量!F15*1.163/100</f>
        <v>0.21662700910000002</v>
      </c>
      <c r="G15" s="32">
        <f>電力消費量!G15*1.163/100</f>
        <v>0.23311497640000003</v>
      </c>
      <c r="H15" s="33">
        <f>電力消費量!H15*1.163/100</f>
        <v>0.22668579610000003</v>
      </c>
      <c r="I15" s="31">
        <f>電力消費量!I15*1.163/100</f>
        <v>0.22458437139999998</v>
      </c>
      <c r="J15" s="32">
        <f>電力消費量!J15*1.163/100</f>
        <v>0.22834004730000002</v>
      </c>
      <c r="K15" s="32">
        <f>電力消費量!K15*1.163/100</f>
        <v>0.23264291470000001</v>
      </c>
      <c r="L15" s="32">
        <f>電力消費量!L15*1.163/100</f>
        <v>0.23671155389999998</v>
      </c>
      <c r="M15" s="33">
        <f>電力消費量!M15*1.163/100</f>
        <v>0.24666834579999999</v>
      </c>
      <c r="N15" s="31">
        <f>電力消費量!N15*1.163/100</f>
        <v>0.23437415649999999</v>
      </c>
      <c r="O15" s="32">
        <f>電力消費量!O15*1.163/100</f>
        <v>0.2299003281</v>
      </c>
      <c r="P15" s="32">
        <f>電力消費量!P15*1.163/100</f>
        <v>0.2247965026</v>
      </c>
      <c r="Q15" s="32">
        <f>電力消費量!Q15*1.163/100</f>
        <v>0.22757700299999997</v>
      </c>
      <c r="R15" s="33">
        <f>電力消費量!R15*1.163/100</f>
        <v>0.23022340950000003</v>
      </c>
      <c r="S15" s="31">
        <f>電力消費量!S15*1.163/100</f>
        <v>0.24063132910000001</v>
      </c>
      <c r="T15" s="32">
        <f>電力消費量!T15*1.163/100</f>
        <v>0.24823967510000003</v>
      </c>
      <c r="U15" s="32">
        <f>電力消費量!U15*1.163/100</f>
        <v>0.25636811469999998</v>
      </c>
      <c r="V15" s="32">
        <f>電力消費量!V15*1.163/100</f>
        <v>0.2652787881</v>
      </c>
      <c r="W15" s="33">
        <f>電力消費量!W15*1.163/100</f>
        <v>0.27044669490000001</v>
      </c>
      <c r="X15" s="31">
        <f>電力消費量!X15*1.163/100</f>
        <v>0.27448137449999999</v>
      </c>
      <c r="Y15" s="32">
        <f>電力消費量!Y15*1.163/100</f>
        <v>0.28109861190000002</v>
      </c>
      <c r="Z15" s="32">
        <f>電力消費量!Z15*1.163/100</f>
        <v>0.28151961790000002</v>
      </c>
      <c r="AA15" s="32">
        <f>電力消費量!AA15*1.163/100</f>
        <v>0.28618255010000004</v>
      </c>
      <c r="AB15" s="33">
        <f>電力消費量!AB15*1.163/100</f>
        <v>0.284315121</v>
      </c>
      <c r="AC15" s="31">
        <f>電力消費量!AC15*1.163/100</f>
        <v>0.2947750267</v>
      </c>
      <c r="AD15" s="32">
        <f>電力消費量!AD15*1.163/100</f>
        <v>0.30942173240000004</v>
      </c>
      <c r="AE15" s="32">
        <f>電力消費量!AE15*1.163/100</f>
        <v>0.31125206179999998</v>
      </c>
      <c r="AF15" s="32">
        <f>電力消費量!AF15*1.163/100</f>
        <v>0.31573484530000001</v>
      </c>
      <c r="AG15" s="33">
        <f>電力消費量!AG15*1.163/100</f>
        <v>0.32280204740000001</v>
      </c>
      <c r="AH15" s="32">
        <f>電力消費量!AH15*1.163/100</f>
        <v>0.3294792956</v>
      </c>
      <c r="AI15" s="32">
        <f>電力消費量!AI15*1.163/100</f>
        <v>0.33278186670000004</v>
      </c>
      <c r="AJ15" s="32">
        <f>電力消費量!AJ15*1.163/100</f>
        <v>0.33346105870000003</v>
      </c>
      <c r="AK15" s="32">
        <f>電力消費量!AK15*1.163/100</f>
        <v>0.33627854250000005</v>
      </c>
      <c r="AL15" s="33">
        <f>電力消費量!AL15*1.163/100</f>
        <v>0.33900705680000004</v>
      </c>
      <c r="AM15" s="32">
        <f>電力消費量!AM15*1.163/100</f>
        <v>0.34873776149999997</v>
      </c>
      <c r="AN15" s="32">
        <f>電力消費量!AN15*1.163/100</f>
        <v>0.34529109470000002</v>
      </c>
      <c r="AO15" s="32">
        <f>電力消費量!AO15*1.163/100</f>
        <v>0.34171754460000003</v>
      </c>
      <c r="AP15" s="32">
        <f>電力消費量!AP15*1.163/100</f>
        <v>0.34188350470000001</v>
      </c>
      <c r="AQ15" s="32">
        <f>電力消費量!AQ15*1.163/100</f>
        <v>0.32180489120000005</v>
      </c>
      <c r="AR15" s="31">
        <f>電力消費量!AR15*1.163/100</f>
        <v>0.32901618900000001</v>
      </c>
      <c r="AS15" s="32">
        <f>電力消費量!AS15*1.163/100</f>
        <v>0.3179992063</v>
      </c>
      <c r="AT15" s="32">
        <f>電力消費量!AT15*1.163/100</f>
        <v>0.31813923150000001</v>
      </c>
      <c r="AU15" s="32">
        <f>電力消費量!AU15*1.163/100</f>
        <v>0.31718405959999996</v>
      </c>
      <c r="AV15" s="32">
        <f>電力消費量!AV15*1.163/100</f>
        <v>0.3036176646</v>
      </c>
    </row>
    <row r="16" spans="2:48" ht="13.9" customHeight="1">
      <c r="D16" s="69" t="s">
        <v>58</v>
      </c>
      <c r="E16" s="31">
        <f>電力消費量!E16*1.163/100</f>
        <v>0.27085072110000002</v>
      </c>
      <c r="F16" s="32">
        <f>電力消費量!F16*1.163/100</f>
        <v>0.29289771209999999</v>
      </c>
      <c r="G16" s="32">
        <f>電力消費量!G16*1.163/100</f>
        <v>0.31296434670000001</v>
      </c>
      <c r="H16" s="33">
        <f>電力消費量!H16*1.163/100</f>
        <v>0.32536553200000001</v>
      </c>
      <c r="I16" s="31">
        <f>電力消費量!I16*1.163/100</f>
        <v>0.32156484800000001</v>
      </c>
      <c r="J16" s="32">
        <f>電力消費量!J16*1.163/100</f>
        <v>0.34683137190000002</v>
      </c>
      <c r="K16" s="32">
        <f>電力消費量!K16*1.163/100</f>
        <v>0.35695528690000006</v>
      </c>
      <c r="L16" s="32">
        <f>電力消費量!L16*1.163/100</f>
        <v>0.37659382119999996</v>
      </c>
      <c r="M16" s="33">
        <f>電力消費量!M16*1.163/100</f>
        <v>0.39112236610000006</v>
      </c>
      <c r="N16" s="31">
        <f>電力消費量!N16*1.163/100</f>
        <v>0.39194251369999994</v>
      </c>
      <c r="O16" s="32">
        <f>電力消費量!O16*1.163/100</f>
        <v>0.39468300689999991</v>
      </c>
      <c r="P16" s="32">
        <f>電力消費量!P16*1.163/100</f>
        <v>0.39278673540000009</v>
      </c>
      <c r="Q16" s="32">
        <f>電力消費量!Q16*1.163/100</f>
        <v>0.40157529380000001</v>
      </c>
      <c r="R16" s="33">
        <f>電力消費量!R16*1.163/100</f>
        <v>0.41947049110000001</v>
      </c>
      <c r="S16" s="31">
        <f>電力消費量!S16*1.163/100</f>
        <v>0.43261285630000001</v>
      </c>
      <c r="T16" s="32">
        <f>電力消費量!T16*1.163/100</f>
        <v>0.4392680075</v>
      </c>
      <c r="U16" s="32">
        <f>電力消費量!U16*1.163/100</f>
        <v>0.45058806800000001</v>
      </c>
      <c r="V16" s="32">
        <f>電力消費量!V16*1.163/100</f>
        <v>0.45750431270000003</v>
      </c>
      <c r="W16" s="33">
        <f>電力消費量!W16*1.163/100</f>
        <v>0.46496972599999997</v>
      </c>
      <c r="X16" s="31">
        <f>電力消費量!X16*1.163/100</f>
        <v>0.45516086770000003</v>
      </c>
      <c r="Y16" s="32">
        <f>電力消費量!Y16*1.163/100</f>
        <v>0.45540498139999996</v>
      </c>
      <c r="Z16" s="32">
        <f>電力消費量!Z16*1.163/100</f>
        <v>0.45100721320000003</v>
      </c>
      <c r="AA16" s="32">
        <f>電力消費量!AA16*1.163/100</f>
        <v>0.44614633840000001</v>
      </c>
      <c r="AB16" s="33">
        <f>電力消費量!AB16*1.163/100</f>
        <v>0.44365286640000001</v>
      </c>
      <c r="AC16" s="31">
        <f>電力消費量!AC16*1.163/100</f>
        <v>0.45129017109999997</v>
      </c>
      <c r="AD16" s="32">
        <f>電力消費量!AD16*1.163/100</f>
        <v>0.45844052770000004</v>
      </c>
      <c r="AE16" s="32">
        <f>電力消費量!AE16*1.163/100</f>
        <v>0.46181008760000003</v>
      </c>
      <c r="AF16" s="32">
        <f>電力消費量!AF16*1.163/100</f>
        <v>0.46621087959999996</v>
      </c>
      <c r="AG16" s="33">
        <f>電力消費量!AG16*1.163/100</f>
        <v>0.4735662731000001</v>
      </c>
      <c r="AH16" s="32">
        <f>電力消費量!AH16*1.163/100</f>
        <v>0.48354004480000001</v>
      </c>
      <c r="AI16" s="32">
        <f>電力消費量!AI16*1.163/100</f>
        <v>0.49535612479999996</v>
      </c>
      <c r="AJ16" s="32">
        <f>電力消費量!AJ16*1.163/100</f>
        <v>0.50859955470000007</v>
      </c>
      <c r="AK16" s="32">
        <f>電力消費量!AK16*1.163/100</f>
        <v>0.51470658400000002</v>
      </c>
      <c r="AL16" s="33">
        <f>電力消費量!AL16*1.163/100</f>
        <v>0.52136185150000003</v>
      </c>
      <c r="AM16" s="32">
        <f>電力消費量!AM16*1.163/100</f>
        <v>0.52235796099999998</v>
      </c>
      <c r="AN16" s="32">
        <f>電力消費量!AN16*1.163/100</f>
        <v>0.52806503459999998</v>
      </c>
      <c r="AO16" s="32">
        <f>電力消費量!AO16*1.163/100</f>
        <v>0.52945133060000016</v>
      </c>
      <c r="AP16" s="32">
        <f>電力消費量!AP16*1.163/100</f>
        <v>0.52766891680000005</v>
      </c>
      <c r="AQ16" s="32">
        <f>電力消費量!AQ16*1.163/100</f>
        <v>0.4973484601</v>
      </c>
      <c r="AR16" s="31">
        <f>電力消費量!AR16*1.163/100</f>
        <v>0.53251978980000003</v>
      </c>
      <c r="AS16" s="32">
        <f>電力消費量!AS16*1.163/100</f>
        <v>0.52564064479999995</v>
      </c>
      <c r="AT16" s="32">
        <f>電力消費量!AT16*1.163/100</f>
        <v>0.52592860359999993</v>
      </c>
      <c r="AU16" s="32">
        <f>電力消費量!AU16*1.163/100</f>
        <v>0.52329522270000006</v>
      </c>
      <c r="AV16" s="32">
        <f>電力消費量!AV16*1.163/100</f>
        <v>0.51292731029999994</v>
      </c>
    </row>
    <row r="17" spans="2:48" ht="13.9" customHeight="1">
      <c r="D17" s="69" t="s">
        <v>5</v>
      </c>
      <c r="E17" s="31">
        <f>電力消費量!E17*1.163/100</f>
        <v>0.1262647003</v>
      </c>
      <c r="F17" s="32">
        <f>電力消費量!F17*1.163/100</f>
        <v>0.13581641929999999</v>
      </c>
      <c r="G17" s="32">
        <f>電力消費量!G17*1.163/100</f>
        <v>0.1486507058</v>
      </c>
      <c r="H17" s="33">
        <f>電力消費量!H17*1.163/100</f>
        <v>0.1571272313</v>
      </c>
      <c r="I17" s="31">
        <f>電力消費量!I17*1.163/100</f>
        <v>0.15775036670000001</v>
      </c>
      <c r="J17" s="32">
        <f>電力消費量!J17*1.163/100</f>
        <v>0.17151586730000001</v>
      </c>
      <c r="K17" s="32">
        <f>電力消費量!K17*1.163/100</f>
        <v>0.18064646400000001</v>
      </c>
      <c r="L17" s="32">
        <f>電力消費量!L17*1.163/100</f>
        <v>0.19318779079999998</v>
      </c>
      <c r="M17" s="33">
        <f>電力消費量!M17*1.163/100</f>
        <v>0.20344463669999999</v>
      </c>
      <c r="N17" s="31">
        <f>電力消費量!N17*1.163/100</f>
        <v>0.20914868650000001</v>
      </c>
      <c r="O17" s="32">
        <f>電力消費量!O17*1.163/100</f>
        <v>0.21049788280000001</v>
      </c>
      <c r="P17" s="32">
        <f>電力消費量!P17*1.163/100</f>
        <v>0.21485064290000003</v>
      </c>
      <c r="Q17" s="32">
        <f>電力消費量!Q17*1.163/100</f>
        <v>0.22680186350000003</v>
      </c>
      <c r="R17" s="33">
        <f>電力消費量!R17*1.163/100</f>
        <v>0.2368696056</v>
      </c>
      <c r="S17" s="31">
        <f>電力消費量!S17*1.163/100</f>
        <v>0.24943686730000003</v>
      </c>
      <c r="T17" s="32">
        <f>電力消費量!T17*1.163/100</f>
        <v>0.26434652730000002</v>
      </c>
      <c r="U17" s="32">
        <f>電力消費量!U17*1.163/100</f>
        <v>0.27613864950000006</v>
      </c>
      <c r="V17" s="32">
        <f>電力消費量!V17*1.163/100</f>
        <v>0.28177175629999995</v>
      </c>
      <c r="W17" s="33">
        <f>電力消費量!W17*1.163/100</f>
        <v>0.29314473329999996</v>
      </c>
      <c r="X17" s="31">
        <f>電力消費量!X17*1.163/100</f>
        <v>0.30228440140000001</v>
      </c>
      <c r="Y17" s="32">
        <f>電力消費量!Y17*1.163/100</f>
        <v>0.32141982190000007</v>
      </c>
      <c r="Z17" s="32">
        <f>電力消費量!Z17*1.163/100</f>
        <v>0.33038643560000003</v>
      </c>
      <c r="AA17" s="32">
        <f>電力消費量!AA17*1.163/100</f>
        <v>0.33265789089999998</v>
      </c>
      <c r="AB17" s="33">
        <f>電力消費量!AB17*1.163/100</f>
        <v>0.33755377199999997</v>
      </c>
      <c r="AC17" s="31">
        <f>電力消費量!AC17*1.163/100</f>
        <v>0.34291171300000001</v>
      </c>
      <c r="AD17" s="32">
        <f>電力消費量!AD17*1.163/100</f>
        <v>0.35589800359999996</v>
      </c>
      <c r="AE17" s="32">
        <f>電力消費量!AE17*1.163/100</f>
        <v>0.35552200569999998</v>
      </c>
      <c r="AF17" s="32">
        <f>電力消費量!AF17*1.163/100</f>
        <v>0.36750311540000008</v>
      </c>
      <c r="AG17" s="33">
        <f>電力消費量!AG17*1.163/100</f>
        <v>0.37502644610000002</v>
      </c>
      <c r="AH17" s="32">
        <f>電力消費量!AH17*1.163/100</f>
        <v>0.38497230580000008</v>
      </c>
      <c r="AI17" s="32">
        <f>電力消費量!AI17*1.163/100</f>
        <v>0.39584821660000002</v>
      </c>
      <c r="AJ17" s="32">
        <f>電力消費量!AJ17*1.163/100</f>
        <v>0.39355687400000006</v>
      </c>
      <c r="AK17" s="32">
        <f>電力消費量!AK17*1.163/100</f>
        <v>0.40847351199999998</v>
      </c>
      <c r="AL17" s="33">
        <f>電力消費量!AL17*1.163/100</f>
        <v>0.42023562880000009</v>
      </c>
      <c r="AM17" s="32">
        <f>電力消費量!AM17*1.163/100</f>
        <v>0.42284714529999995</v>
      </c>
      <c r="AN17" s="32">
        <f>電力消費量!AN17*1.163/100</f>
        <v>0.42700184650000006</v>
      </c>
      <c r="AO17" s="32">
        <f>電力消費量!AO17*1.163/100</f>
        <v>0.42609168269999997</v>
      </c>
      <c r="AP17" s="32">
        <f>電力消費量!AP17*1.163/100</f>
        <v>0.43281393900000009</v>
      </c>
      <c r="AQ17" s="32">
        <f>電力消費量!AQ17*1.163/100</f>
        <v>0.41803023189999999</v>
      </c>
      <c r="AR17" s="31">
        <f>電力消費量!AR17*1.163/100</f>
        <v>0.44416888950000005</v>
      </c>
      <c r="AS17" s="32">
        <f>電力消費量!AS17*1.163/100</f>
        <v>0.41764120840000002</v>
      </c>
      <c r="AT17" s="32">
        <f>電力消費量!AT17*1.163/100</f>
        <v>0.43417116</v>
      </c>
      <c r="AU17" s="32">
        <f>電力消費量!AU17*1.163/100</f>
        <v>0.44078932780000002</v>
      </c>
      <c r="AV17" s="32">
        <f>電力消費量!AV17*1.163/100</f>
        <v>0.41539975849999999</v>
      </c>
    </row>
    <row r="18" spans="2:48" ht="13.9" customHeight="1">
      <c r="B18" s="11"/>
      <c r="C18" s="11"/>
      <c r="D18" s="88" t="s">
        <v>6</v>
      </c>
      <c r="E18" s="31">
        <f>電力消費量!E18*1.163/100</f>
        <v>0.10732129109999999</v>
      </c>
      <c r="F18" s="32">
        <f>電力消費量!F18*1.163/100</f>
        <v>0.11461760420000001</v>
      </c>
      <c r="G18" s="32">
        <f>電力消費量!G18*1.163/100</f>
        <v>0.12307517279999999</v>
      </c>
      <c r="H18" s="33">
        <f>電力消費量!H18*1.163/100</f>
        <v>0.12770193569999999</v>
      </c>
      <c r="I18" s="31">
        <f>電力消費量!I18*1.163/100</f>
        <v>0.12532057690000001</v>
      </c>
      <c r="J18" s="32">
        <f>電力消費量!J18*1.163/100</f>
        <v>0.13733669290000003</v>
      </c>
      <c r="K18" s="32">
        <f>電力消費量!K18*1.163/100</f>
        <v>0.14216058430000003</v>
      </c>
      <c r="L18" s="32">
        <f>電力消費量!L18*1.163/100</f>
        <v>0.14794662560000002</v>
      </c>
      <c r="M18" s="33">
        <f>電力消費量!M18*1.163/100</f>
        <v>0.15590503459999999</v>
      </c>
      <c r="N18" s="31">
        <f>電力消費量!N18*1.163/100</f>
        <v>0.1598117842</v>
      </c>
      <c r="O18" s="32">
        <f>電力消費量!O18*1.163/100</f>
        <v>0.15941671310000002</v>
      </c>
      <c r="P18" s="32">
        <f>電力消費量!P18*1.163/100</f>
        <v>0.1616580467</v>
      </c>
      <c r="Q18" s="32">
        <f>電力消費量!Q18*1.163/100</f>
        <v>0.16095792069999998</v>
      </c>
      <c r="R18" s="33">
        <f>電力消費量!R18*1.163/100</f>
        <v>0.16997663680000002</v>
      </c>
      <c r="S18" s="31">
        <f>電力消費量!S18*1.163/100</f>
        <v>0.17405237029999998</v>
      </c>
      <c r="T18" s="32">
        <f>電力消費量!T18*1.163/100</f>
        <v>0.17940123990000001</v>
      </c>
      <c r="U18" s="32">
        <f>電力消費量!U18*1.163/100</f>
        <v>0.18883096020000004</v>
      </c>
      <c r="V18" s="32">
        <f>電力消費量!V18*1.163/100</f>
        <v>0.19845966979999999</v>
      </c>
      <c r="W18" s="33">
        <f>電力消費量!W18*1.163/100</f>
        <v>0.20735336339999999</v>
      </c>
      <c r="X18" s="31">
        <f>電力消費量!X18*1.163/100</f>
        <v>0.2146656096</v>
      </c>
      <c r="Y18" s="32">
        <f>電力消費量!Y18*1.163/100</f>
        <v>0.21947647540000001</v>
      </c>
      <c r="Z18" s="32">
        <f>電力消費量!Z18*1.163/100</f>
        <v>0.223526274</v>
      </c>
      <c r="AA18" s="32">
        <f>電力消費量!AA18*1.163/100</f>
        <v>0.22440340860000002</v>
      </c>
      <c r="AB18" s="33">
        <f>電力消費量!AB18*1.163/100</f>
        <v>0.23159365610000002</v>
      </c>
      <c r="AC18" s="31">
        <f>電力消費量!AC18*1.163/100</f>
        <v>0.23831486569999999</v>
      </c>
      <c r="AD18" s="32">
        <f>電力消費量!AD18*1.163/100</f>
        <v>0.2407372784</v>
      </c>
      <c r="AE18" s="32">
        <f>電力消費量!AE18*1.163/100</f>
        <v>0.24824967690000002</v>
      </c>
      <c r="AF18" s="32">
        <f>電力消費量!AF18*1.163/100</f>
        <v>0.25520592879999998</v>
      </c>
      <c r="AG18" s="33">
        <f>電力消費量!AG18*1.163/100</f>
        <v>0.26148008120000005</v>
      </c>
      <c r="AH18" s="32">
        <f>電力消費量!AH18*1.163/100</f>
        <v>0.27302413549999999</v>
      </c>
      <c r="AI18" s="32">
        <f>電力消費量!AI18*1.163/100</f>
        <v>0.27777394379999998</v>
      </c>
      <c r="AJ18" s="32">
        <f>電力消費量!AJ18*1.163/100</f>
        <v>0.2828019417</v>
      </c>
      <c r="AK18" s="32">
        <f>電力消費量!AK18*1.163/100</f>
        <v>0.29148850500000001</v>
      </c>
      <c r="AL18" s="33">
        <f>電力消費量!AL18*1.163/100</f>
        <v>0.29558424210000001</v>
      </c>
      <c r="AM18" s="32">
        <f>電力消費量!AM18*1.163/100</f>
        <v>0.30093415839999998</v>
      </c>
      <c r="AN18" s="32">
        <f>電力消費量!AN18*1.163/100</f>
        <v>0.30883255659999997</v>
      </c>
      <c r="AO18" s="32">
        <f>電力消費量!AO18*1.163/100</f>
        <v>0.30937370050000002</v>
      </c>
      <c r="AP18" s="32">
        <f>電力消費量!AP18*1.163/100</f>
        <v>0.30937265380000001</v>
      </c>
      <c r="AQ18" s="32">
        <f>電力消費量!AQ18*1.163/100</f>
        <v>0.29006824940000003</v>
      </c>
      <c r="AR18" s="31">
        <f>電力消費量!AR18*1.163/100</f>
        <v>0.29936689960000001</v>
      </c>
      <c r="AS18" s="32">
        <f>電力消費量!AS18*1.163/100</f>
        <v>0.30188235229999999</v>
      </c>
      <c r="AT18" s="32">
        <f>電力消費量!AT18*1.163/100</f>
        <v>0.29679539030000002</v>
      </c>
      <c r="AU18" s="32">
        <f>電力消費量!AU18*1.163/100</f>
        <v>0.28744975490000002</v>
      </c>
      <c r="AV18" s="32">
        <f>電力消費量!AV18*1.163/100</f>
        <v>0.28154869290000006</v>
      </c>
    </row>
    <row r="19" spans="2:48" s="11" customFormat="1" ht="13.9" customHeight="1">
      <c r="B19" s="50"/>
      <c r="C19" s="50"/>
      <c r="D19" s="85" t="s">
        <v>59</v>
      </c>
      <c r="E19" s="51">
        <f>電力消費量!E19*1.163/100</f>
        <v>4.7268506799999999E-2</v>
      </c>
      <c r="F19" s="52">
        <f>電力消費量!F19*1.163/100</f>
        <v>5.3061526100000006E-2</v>
      </c>
      <c r="G19" s="52">
        <f>電力消費量!G19*1.163/100</f>
        <v>5.9042602499999999E-2</v>
      </c>
      <c r="H19" s="62">
        <f>電力消費量!H19*1.163/100</f>
        <v>6.4721647800000004E-2</v>
      </c>
      <c r="I19" s="51">
        <f>電力消費量!I19*1.163/100</f>
        <v>6.6919019999999996E-2</v>
      </c>
      <c r="J19" s="52">
        <f>電力消費量!J19*1.163/100</f>
        <v>7.2778097700000002E-2</v>
      </c>
      <c r="K19" s="52">
        <f>電力消費量!K19*1.163/100</f>
        <v>7.5700600399999998E-2</v>
      </c>
      <c r="L19" s="52">
        <f>電力消費量!L19*1.163/100</f>
        <v>8.0282471500000008E-2</v>
      </c>
      <c r="M19" s="62">
        <f>電力消費量!M19*1.163/100</f>
        <v>8.5709378400000008E-2</v>
      </c>
      <c r="N19" s="51">
        <f>電力消費量!N19*1.163/100</f>
        <v>8.9786158600000013E-2</v>
      </c>
      <c r="O19" s="52">
        <f>電力消費量!O19*1.163/100</f>
        <v>9.0895311700000009E-2</v>
      </c>
      <c r="P19" s="52">
        <f>電力消費量!P19*1.163/100</f>
        <v>9.1306432199999996E-2</v>
      </c>
      <c r="Q19" s="52">
        <f>電力消費量!Q19*1.163/100</f>
        <v>9.5618254700000002E-2</v>
      </c>
      <c r="R19" s="62">
        <f>電力消費量!R19*1.163/100</f>
        <v>0.10011104000000001</v>
      </c>
      <c r="S19" s="51">
        <f>電力消費量!S19*1.163/100</f>
        <v>0.1028465323</v>
      </c>
      <c r="T19" s="52">
        <f>電力消費量!T19*1.163/100</f>
        <v>0.10505495300000002</v>
      </c>
      <c r="U19" s="52">
        <f>電力消費量!U19*1.163/100</f>
        <v>0.10923465870000001</v>
      </c>
      <c r="V19" s="52">
        <f>電力消費量!V19*1.163/100</f>
        <v>0.1141805488</v>
      </c>
      <c r="W19" s="62">
        <f>電力消費量!W19*1.163/100</f>
        <v>0.12245599160000001</v>
      </c>
      <c r="X19" s="51">
        <f>電力消費量!X19*1.163/100</f>
        <v>0.12582159729999998</v>
      </c>
      <c r="Y19" s="52">
        <f>電力消費量!Y19*1.163/100</f>
        <v>0.12866013139999999</v>
      </c>
      <c r="Z19" s="52">
        <f>電力消費量!Z19*1.163/100</f>
        <v>0.13079249189999997</v>
      </c>
      <c r="AA19" s="52">
        <f>電力消費量!AA19*1.163/100</f>
        <v>0.1307065462</v>
      </c>
      <c r="AB19" s="62">
        <f>電力消費量!AB19*1.163/100</f>
        <v>0.13698965370000002</v>
      </c>
      <c r="AC19" s="51">
        <f>電力消費量!AC19*1.163/100</f>
        <v>0.1409364105</v>
      </c>
      <c r="AD19" s="52">
        <f>電力消費量!AD19*1.163/100</f>
        <v>0.14720846949999999</v>
      </c>
      <c r="AE19" s="52">
        <f>電力消費量!AE19*1.163/100</f>
        <v>0.15905664830000002</v>
      </c>
      <c r="AF19" s="52">
        <f>電力消費量!AF19*1.163/100</f>
        <v>0.16520275439999998</v>
      </c>
      <c r="AG19" s="62">
        <f>電力消費量!AG19*1.163/100</f>
        <v>0.17728388210000001</v>
      </c>
      <c r="AH19" s="52">
        <f>電力消費量!AH19*1.163/100</f>
        <v>0.18849287610000001</v>
      </c>
      <c r="AI19" s="52">
        <f>電力消費量!AI19*1.163/100</f>
        <v>0.20098919479999999</v>
      </c>
      <c r="AJ19" s="52">
        <f>電力消費量!AJ19*1.163/100</f>
        <v>0.20554699180000002</v>
      </c>
      <c r="AK19" s="52">
        <f>電力消費量!AK19*1.163/100</f>
        <v>0.21793724489999999</v>
      </c>
      <c r="AL19" s="62">
        <f>電力消費量!AL19*1.163/100</f>
        <v>0.23071047389999996</v>
      </c>
      <c r="AM19" s="52">
        <f>電力消費量!AM19*1.163/100</f>
        <v>0.24226557670000001</v>
      </c>
      <c r="AN19" s="52">
        <f>電力消費量!AN19*1.163/100</f>
        <v>0.24616930250000002</v>
      </c>
      <c r="AO19" s="52">
        <f>電力消費量!AO19*1.163/100</f>
        <v>0.25083014129999998</v>
      </c>
      <c r="AP19" s="52">
        <f>電力消費量!AP19*1.163/100</f>
        <v>0.25513987040000002</v>
      </c>
      <c r="AQ19" s="52">
        <f>電力消費量!AQ19*1.163/100</f>
        <v>0.23982118329999999</v>
      </c>
      <c r="AR19" s="51">
        <f>電力消費量!AR19*1.163/100</f>
        <v>0.24484604110000002</v>
      </c>
      <c r="AS19" s="52">
        <f>電力消費量!AS19*1.163/100</f>
        <v>0.2435527851</v>
      </c>
      <c r="AT19" s="52">
        <f>電力消費量!AT19*1.163/100</f>
        <v>0.24029126790000002</v>
      </c>
      <c r="AU19" s="52">
        <f>電力消費量!AU19*1.163/100</f>
        <v>0.23012839239999999</v>
      </c>
      <c r="AV19" s="52">
        <f>電力消費量!AV19*1.163/100</f>
        <v>0.22693781820000003</v>
      </c>
    </row>
    <row r="20" spans="2:48" ht="13.9" customHeight="1">
      <c r="B20" s="46"/>
      <c r="C20" s="87" t="s">
        <v>7</v>
      </c>
      <c r="D20" s="46"/>
      <c r="E20" s="102">
        <f>電力消費量!E20*1.163/100</f>
        <v>0.70734427580000003</v>
      </c>
      <c r="F20" s="103">
        <f>電力消費量!F20*1.163/100</f>
        <v>0.760200765</v>
      </c>
      <c r="G20" s="103">
        <f>電力消費量!G20*1.163/100</f>
        <v>0.81123902000000003</v>
      </c>
      <c r="H20" s="104">
        <f>電力消費量!H20*1.163/100</f>
        <v>0.86724212199999984</v>
      </c>
      <c r="I20" s="102">
        <f>電力消費量!I20*1.163/100</f>
        <v>0.89500211790000006</v>
      </c>
      <c r="J20" s="103">
        <f>電力消費量!J20*1.163/100</f>
        <v>0.9458371968</v>
      </c>
      <c r="K20" s="103">
        <f>電力消費量!K20*1.163/100</f>
        <v>0.98386508709999987</v>
      </c>
      <c r="L20" s="103">
        <f>電力消費量!L20*1.163/100</f>
        <v>1.0284840473000001</v>
      </c>
      <c r="M20" s="104">
        <f>電力消費量!M20*1.163/100</f>
        <v>1.0588945202</v>
      </c>
      <c r="N20" s="102">
        <f>電力消費量!N20*1.163/100</f>
        <v>1.1005560877</v>
      </c>
      <c r="O20" s="103">
        <f>電力消費量!O20*1.163/100</f>
        <v>1.1424205987</v>
      </c>
      <c r="P20" s="103">
        <f>電力消費量!P20*1.163/100</f>
        <v>1.1684183007</v>
      </c>
      <c r="Q20" s="103">
        <f>電力消費量!Q20*1.163/100</f>
        <v>1.2087035740000001</v>
      </c>
      <c r="R20" s="104">
        <f>電力消費量!R20*1.163/100</f>
        <v>1.2709587314000002</v>
      </c>
      <c r="S20" s="102">
        <f>電力消費量!S20*1.163/100</f>
        <v>1.2936617707</v>
      </c>
      <c r="T20" s="103">
        <f>電力消費量!T20*1.163/100</f>
        <v>1.3415974905999999</v>
      </c>
      <c r="U20" s="103">
        <f>電力消費量!U20*1.163/100</f>
        <v>1.3814305895000001</v>
      </c>
      <c r="V20" s="103">
        <f>電力消費量!V20*1.163/100</f>
        <v>1.4141034463</v>
      </c>
      <c r="W20" s="104">
        <f>電力消費量!W20*1.163/100</f>
        <v>1.4182682656000001</v>
      </c>
      <c r="X20" s="102">
        <f>電力消費量!X20*1.163/100</f>
        <v>1.4711617382</v>
      </c>
      <c r="Y20" s="103">
        <f>電力消費量!Y20*1.163/100</f>
        <v>1.4259636040000001</v>
      </c>
      <c r="Z20" s="103">
        <f>電力消費量!Z20*1.163/100</f>
        <v>1.3196474938</v>
      </c>
      <c r="AA20" s="103">
        <f>電力消費量!AA20*1.163/100</f>
        <v>1.2076433832</v>
      </c>
      <c r="AB20" s="104">
        <f>電力消費量!AB20*1.163/100</f>
        <v>1.0880708175</v>
      </c>
      <c r="AC20" s="102">
        <f>電力消費量!AC20*1.163/100</f>
        <v>1.0598057306999999</v>
      </c>
      <c r="AD20" s="103">
        <f>電力消費量!AD20*1.163/100</f>
        <v>1.0282089978</v>
      </c>
      <c r="AE20" s="103">
        <f>電力消費量!AE20*1.163/100</f>
        <v>1.0026204392</v>
      </c>
      <c r="AF20" s="103">
        <f>電力消費量!AF20*1.163/100</f>
        <v>0.98431319099999992</v>
      </c>
      <c r="AG20" s="104">
        <f>電力消費量!AG20*1.163/100</f>
        <v>0.99158740709999993</v>
      </c>
      <c r="AH20" s="103">
        <f>電力消費量!AH20*1.163/100</f>
        <v>1.0111169683000001</v>
      </c>
      <c r="AI20" s="103">
        <f>電力消費量!AI20*1.163/100</f>
        <v>1.0244183156</v>
      </c>
      <c r="AJ20" s="103">
        <f>電力消費量!AJ20*1.163/100</f>
        <v>1.0275488790000002</v>
      </c>
      <c r="AK20" s="103">
        <f>電力消費量!AK20*1.163/100</f>
        <v>1.0589225485</v>
      </c>
      <c r="AL20" s="104">
        <f>電力消費量!AL20*1.163/100</f>
        <v>1.0848182554000001</v>
      </c>
      <c r="AM20" s="103">
        <f>電力消費量!AM20*1.163/100</f>
        <v>1.1166270032000001</v>
      </c>
      <c r="AN20" s="103">
        <f>電力消費量!AN20*1.163/100</f>
        <v>1.1679562408000002</v>
      </c>
      <c r="AO20" s="103">
        <f>電力消費量!AO20*1.163/100</f>
        <v>1.1946660477</v>
      </c>
      <c r="AP20" s="103">
        <f>電力消費量!AP20*1.163/100</f>
        <v>1.2114730258999999</v>
      </c>
      <c r="AQ20" s="103">
        <f>電力消費量!AQ20*1.163/100</f>
        <v>1.1402812602000001</v>
      </c>
      <c r="AR20" s="102">
        <f>電力消費量!AR20*1.163/100</f>
        <v>1.2140324400000002</v>
      </c>
      <c r="AS20" s="103">
        <f>電力消費量!AS20*1.163/100</f>
        <v>1.2381517807</v>
      </c>
      <c r="AT20" s="103">
        <f>電力消費量!AT20*1.163/100</f>
        <v>1.2534125504</v>
      </c>
      <c r="AU20" s="103">
        <f>電力消費量!AU20*1.163/100</f>
        <v>1.2551469323000002</v>
      </c>
      <c r="AV20" s="103">
        <f>電力消費量!AV20*1.163/100</f>
        <v>1.2460652979000002</v>
      </c>
    </row>
    <row r="21" spans="2:48" ht="13.9" customHeight="1">
      <c r="B21" s="11"/>
      <c r="C21" s="11"/>
      <c r="D21" s="88" t="s">
        <v>60</v>
      </c>
      <c r="E21" s="31" t="e">
        <f>電力消費量!E21*1.163/100</f>
        <v>#VALUE!</v>
      </c>
      <c r="F21" s="32" t="e">
        <f>電力消費量!F21*1.163/100</f>
        <v>#VALUE!</v>
      </c>
      <c r="G21" s="32" t="e">
        <f>電力消費量!G21*1.163/100</f>
        <v>#VALUE!</v>
      </c>
      <c r="H21" s="33" t="e">
        <f>電力消費量!H21*1.163/100</f>
        <v>#VALUE!</v>
      </c>
      <c r="I21" s="31" t="e">
        <f>電力消費量!I21*1.163/100</f>
        <v>#VALUE!</v>
      </c>
      <c r="J21" s="32" t="e">
        <f>電力消費量!J21*1.163/100</f>
        <v>#VALUE!</v>
      </c>
      <c r="K21" s="32" t="e">
        <f>電力消費量!K21*1.163/100</f>
        <v>#VALUE!</v>
      </c>
      <c r="L21" s="32" t="e">
        <f>電力消費量!L21*1.163/100</f>
        <v>#VALUE!</v>
      </c>
      <c r="M21" s="33" t="e">
        <f>電力消費量!M21*1.163/100</f>
        <v>#VALUE!</v>
      </c>
      <c r="N21" s="31" t="e">
        <f>電力消費量!N21*1.163/100</f>
        <v>#VALUE!</v>
      </c>
      <c r="O21" s="32" t="e">
        <f>電力消費量!O21*1.163/100</f>
        <v>#VALUE!</v>
      </c>
      <c r="P21" s="32" t="e">
        <f>電力消費量!P21*1.163/100</f>
        <v>#VALUE!</v>
      </c>
      <c r="Q21" s="32" t="e">
        <f>電力消費量!Q21*1.163/100</f>
        <v>#VALUE!</v>
      </c>
      <c r="R21" s="33" t="e">
        <f>電力消費量!R21*1.163/100</f>
        <v>#VALUE!</v>
      </c>
      <c r="S21" s="31" t="e">
        <f>電力消費量!S21*1.163/100</f>
        <v>#VALUE!</v>
      </c>
      <c r="T21" s="32" t="e">
        <f>電力消費量!T21*1.163/100</f>
        <v>#VALUE!</v>
      </c>
      <c r="U21" s="32" t="e">
        <f>電力消費量!U21*1.163/100</f>
        <v>#VALUE!</v>
      </c>
      <c r="V21" s="32" t="e">
        <f>電力消費量!V21*1.163/100</f>
        <v>#VALUE!</v>
      </c>
      <c r="W21" s="33" t="e">
        <f>電力消費量!W21*1.163/100</f>
        <v>#VALUE!</v>
      </c>
      <c r="X21" s="31">
        <f>電力消費量!X21*1.163/100</f>
        <v>0.82677984010000005</v>
      </c>
      <c r="Y21" s="32">
        <f>電力消費量!Y21*1.163/100</f>
        <v>0.81145498910000002</v>
      </c>
      <c r="Z21" s="32">
        <f>電力消費量!Z21*1.163/100</f>
        <v>0.75649114390000005</v>
      </c>
      <c r="AA21" s="32">
        <f>電力消費量!AA21*1.163/100</f>
        <v>0.70589901570000013</v>
      </c>
      <c r="AB21" s="33">
        <f>電力消費量!AB21*1.163/100</f>
        <v>0.63540132840000008</v>
      </c>
      <c r="AC21" s="31">
        <f>電力消費量!AC21*1.163/100</f>
        <v>0.61844129939999992</v>
      </c>
      <c r="AD21" s="32">
        <f>電力消費量!AD21*1.163/100</f>
        <v>0.60127821059999997</v>
      </c>
      <c r="AE21" s="32">
        <f>電力消費量!AE21*1.163/100</f>
        <v>0.58998420130000007</v>
      </c>
      <c r="AF21" s="32">
        <f>電力消費量!AF21*1.163/100</f>
        <v>0.57862715740000004</v>
      </c>
      <c r="AG21" s="33">
        <f>電力消費量!AG21*1.163/100</f>
        <v>0.59272364780000009</v>
      </c>
      <c r="AH21" s="32">
        <f>電力消費量!AH21*1.163/100</f>
        <v>0.60863558120000005</v>
      </c>
      <c r="AI21" s="32">
        <f>電力消費量!AI21*1.163/100</f>
        <v>0.61814624630000004</v>
      </c>
      <c r="AJ21" s="32">
        <f>電力消費量!AJ21*1.163/100</f>
        <v>0.61834825940000004</v>
      </c>
      <c r="AK21" s="32">
        <f>電力消費量!AK21*1.163/100</f>
        <v>0.63234577849999996</v>
      </c>
      <c r="AL21" s="33">
        <f>電力消費量!AL21*1.163/100</f>
        <v>0.64564817250000006</v>
      </c>
      <c r="AM21" s="32">
        <f>電力消費量!AM21*1.163/100</f>
        <v>0.65009001839999991</v>
      </c>
      <c r="AN21" s="32">
        <f>電力消費量!AN21*1.163/100</f>
        <v>0.68152369869999996</v>
      </c>
      <c r="AO21" s="32">
        <f>電力消費量!AO21*1.163/100</f>
        <v>0.70106814630000003</v>
      </c>
      <c r="AP21" s="32">
        <f>電力消費量!AP21*1.163/100</f>
        <v>0.72559058279999999</v>
      </c>
      <c r="AQ21" s="32">
        <f>電力消費量!AQ21*1.163/100</f>
        <v>0.68635956899999995</v>
      </c>
      <c r="AR21" s="31">
        <f>電力消費量!AR21*1.163/100</f>
        <v>0.72681382620000012</v>
      </c>
      <c r="AS21" s="32">
        <f>電力消費量!AS21*1.163/100</f>
        <v>0.72895514180000009</v>
      </c>
      <c r="AT21" s="32">
        <f>電力消費量!AT21*1.163/100</f>
        <v>0.74041825130000005</v>
      </c>
      <c r="AU21" s="32">
        <f>電力消費量!AU21*1.163/100</f>
        <v>0.74422498290000005</v>
      </c>
      <c r="AV21" s="32">
        <f>電力消費量!AV21*1.163/100</f>
        <v>0.73796280940000003</v>
      </c>
    </row>
    <row r="22" spans="2:48" s="11" customFormat="1" ht="13.9" customHeight="1">
      <c r="B22" s="24"/>
      <c r="C22" s="24"/>
      <c r="D22" s="86" t="s">
        <v>61</v>
      </c>
      <c r="E22" s="44" t="e">
        <f>電力消費量!E22*1.163/100</f>
        <v>#VALUE!</v>
      </c>
      <c r="F22" s="43" t="e">
        <f>電力消費量!F22*1.163/100</f>
        <v>#VALUE!</v>
      </c>
      <c r="G22" s="43" t="e">
        <f>電力消費量!G22*1.163/100</f>
        <v>#VALUE!</v>
      </c>
      <c r="H22" s="45" t="e">
        <f>電力消費量!H22*1.163/100</f>
        <v>#VALUE!</v>
      </c>
      <c r="I22" s="44" t="e">
        <f>電力消費量!I22*1.163/100</f>
        <v>#VALUE!</v>
      </c>
      <c r="J22" s="43" t="e">
        <f>電力消費量!J22*1.163/100</f>
        <v>#VALUE!</v>
      </c>
      <c r="K22" s="43" t="e">
        <f>電力消費量!K22*1.163/100</f>
        <v>#VALUE!</v>
      </c>
      <c r="L22" s="43" t="e">
        <f>電力消費量!L22*1.163/100</f>
        <v>#VALUE!</v>
      </c>
      <c r="M22" s="45" t="e">
        <f>電力消費量!M22*1.163/100</f>
        <v>#VALUE!</v>
      </c>
      <c r="N22" s="44" t="e">
        <f>電力消費量!N22*1.163/100</f>
        <v>#VALUE!</v>
      </c>
      <c r="O22" s="43" t="e">
        <f>電力消費量!O22*1.163/100</f>
        <v>#VALUE!</v>
      </c>
      <c r="P22" s="43" t="e">
        <f>電力消費量!P22*1.163/100</f>
        <v>#VALUE!</v>
      </c>
      <c r="Q22" s="43" t="e">
        <f>電力消費量!Q22*1.163/100</f>
        <v>#VALUE!</v>
      </c>
      <c r="R22" s="45" t="e">
        <f>電力消費量!R22*1.163/100</f>
        <v>#VALUE!</v>
      </c>
      <c r="S22" s="44" t="e">
        <f>電力消費量!S22*1.163/100</f>
        <v>#VALUE!</v>
      </c>
      <c r="T22" s="43" t="e">
        <f>電力消費量!T22*1.163/100</f>
        <v>#VALUE!</v>
      </c>
      <c r="U22" s="43" t="e">
        <f>電力消費量!U22*1.163/100</f>
        <v>#VALUE!</v>
      </c>
      <c r="V22" s="43" t="e">
        <f>電力消費量!V22*1.163/100</f>
        <v>#VALUE!</v>
      </c>
      <c r="W22" s="45" t="e">
        <f>電力消費量!W22*1.163/100</f>
        <v>#VALUE!</v>
      </c>
      <c r="X22" s="44">
        <f>電力消費量!X22*1.163/100</f>
        <v>0.20556897250000003</v>
      </c>
      <c r="Y22" s="43">
        <f>電力消費量!Y22*1.163/100</f>
        <v>0.20088417589999999</v>
      </c>
      <c r="Z22" s="43">
        <f>電力消費量!Z22*1.163/100</f>
        <v>0.19111044020000001</v>
      </c>
      <c r="AA22" s="43">
        <f>電力消費量!AA22*1.163/100</f>
        <v>0.1740643492</v>
      </c>
      <c r="AB22" s="45">
        <f>電力消費量!AB22*1.163/100</f>
        <v>0.15025599470000001</v>
      </c>
      <c r="AC22" s="44">
        <f>電力消費量!AC22*1.163/100</f>
        <v>0.1435208291</v>
      </c>
      <c r="AD22" s="43">
        <f>電力消費量!AD22*1.163/100</f>
        <v>0.12921825510000001</v>
      </c>
      <c r="AE22" s="43">
        <f>電力消費量!AE22*1.163/100</f>
        <v>0.12417339370000001</v>
      </c>
      <c r="AF22" s="43">
        <f>電力消費量!AF22*1.163/100</f>
        <v>0.11822429979999999</v>
      </c>
      <c r="AG22" s="45">
        <f>電力消費量!AG22*1.163/100</f>
        <v>0.11509373640000002</v>
      </c>
      <c r="AH22" s="43">
        <f>電力消費量!AH22*1.163/100</f>
        <v>0.11351147490000001</v>
      </c>
      <c r="AI22" s="43">
        <f>電力消費量!AI22*1.163/100</f>
        <v>0.10773834290000002</v>
      </c>
      <c r="AJ22" s="43">
        <f>電力消費量!AJ22*1.163/100</f>
        <v>0.1086185013</v>
      </c>
      <c r="AK22" s="43">
        <f>電力消費量!AK22*1.163/100</f>
        <v>0.11419450479999999</v>
      </c>
      <c r="AL22" s="45">
        <f>電力消費量!AL22*1.163/100</f>
        <v>0.1200605605</v>
      </c>
      <c r="AM22" s="43">
        <f>電力消費量!AM22*1.163/100</f>
        <v>0.12312611220000001</v>
      </c>
      <c r="AN22" s="43">
        <f>電力消費量!AN22*1.163/100</f>
        <v>0.1296683361</v>
      </c>
      <c r="AO22" s="43">
        <f>電力消費量!AO22*1.163/100</f>
        <v>0.13395306070000002</v>
      </c>
      <c r="AP22" s="43">
        <f>電力消費量!AP22*1.163/100</f>
        <v>0.13504930449999999</v>
      </c>
      <c r="AQ22" s="43">
        <f>電力消費量!AQ22*1.163/100</f>
        <v>0.1193304291</v>
      </c>
      <c r="AR22" s="44">
        <f>電力消費量!AR22*1.163/100</f>
        <v>0.13404912450000001</v>
      </c>
      <c r="AS22" s="43">
        <f>電力消費量!AS22*1.163/100</f>
        <v>0.139825164</v>
      </c>
      <c r="AT22" s="43">
        <f>電力消費量!AT22*1.163/100</f>
        <v>0.13769280350000002</v>
      </c>
      <c r="AU22" s="43">
        <f>電力消費量!AU22*1.163/100</f>
        <v>0.13755580209999999</v>
      </c>
      <c r="AV22" s="43">
        <f>電力消費量!AV22*1.163/100</f>
        <v>0.12841008640000001</v>
      </c>
    </row>
    <row r="23" spans="2:48" ht="13.9" customHeight="1">
      <c r="B23" s="84" t="s">
        <v>8</v>
      </c>
      <c r="C23" s="74"/>
      <c r="D23" s="74"/>
      <c r="E23" s="75">
        <f>電力消費量!E23*1.163/100</f>
        <v>8.2482867500000001E-2</v>
      </c>
      <c r="F23" s="76">
        <f>電力消費量!F23*1.163/100</f>
        <v>8.9919205799999999E-2</v>
      </c>
      <c r="G23" s="76">
        <f>電力消費量!G23*1.163/100</f>
        <v>9.7273552599999993E-2</v>
      </c>
      <c r="H23" s="77">
        <f>電力消費量!H23*1.163/100</f>
        <v>0.1050739099</v>
      </c>
      <c r="I23" s="75">
        <f>電力消費量!I23*1.163/100</f>
        <v>0.11311535709999999</v>
      </c>
      <c r="J23" s="76">
        <f>電力消費量!J23*1.163/100</f>
        <v>0.12230596460000001</v>
      </c>
      <c r="K23" s="76">
        <f>電力消費量!K23*1.163/100</f>
        <v>0.12983732000000001</v>
      </c>
      <c r="L23" s="76">
        <f>電力消費量!L23*1.163/100</f>
        <v>0.13747671810000001</v>
      </c>
      <c r="M23" s="77">
        <f>電力消費量!M23*1.163/100</f>
        <v>0.14993000580000002</v>
      </c>
      <c r="N23" s="75">
        <f>電力消費量!N23*1.163/100</f>
        <v>0.16251029310000001</v>
      </c>
      <c r="O23" s="76">
        <f>電力消費量!O23*1.163/100</f>
        <v>0.17108881369999998</v>
      </c>
      <c r="P23" s="76">
        <f>電力消費量!P23*1.163/100</f>
        <v>0.17924121110000002</v>
      </c>
      <c r="Q23" s="76">
        <f>電力消費量!Q23*1.163/100</f>
        <v>0.18407010339999999</v>
      </c>
      <c r="R23" s="77">
        <f>電力消費量!R23*1.163/100</f>
        <v>0.19517407850000001</v>
      </c>
      <c r="S23" s="75">
        <f>電力消費量!S23*1.163/100</f>
        <v>0.20581401660000001</v>
      </c>
      <c r="T23" s="76">
        <f>電力消費量!T23*1.163/100</f>
        <v>0.22301211170000002</v>
      </c>
      <c r="U23" s="76">
        <f>電力消費量!U23*1.163/100</f>
        <v>0.23233879020000003</v>
      </c>
      <c r="V23" s="76">
        <f>電力消費量!V23*1.163/100</f>
        <v>0.24405496850000002</v>
      </c>
      <c r="W23" s="77">
        <f>電力消費量!W23*1.163/100</f>
        <v>0.25322359530000005</v>
      </c>
      <c r="X23" s="75">
        <f>電力消費量!X23*1.163/100</f>
        <v>0.25703521150000003</v>
      </c>
      <c r="Y23" s="76">
        <f>電力消費量!Y23*1.163/100</f>
        <v>0.26304629329999996</v>
      </c>
      <c r="Z23" s="76">
        <f>電力消費量!Z23*1.163/100</f>
        <v>0.2576024066</v>
      </c>
      <c r="AA23" s="76">
        <f>電力消費量!AA23*1.163/100</f>
        <v>0.2660709074</v>
      </c>
      <c r="AB23" s="77">
        <f>電力消費量!AB23*1.163/100</f>
        <v>0.27473339660000001</v>
      </c>
      <c r="AC23" s="75">
        <f>電力消費量!AC23*1.163/100</f>
        <v>0.28499326629999999</v>
      </c>
      <c r="AD23" s="76">
        <f>電力消費量!AD23*1.163/100</f>
        <v>0.31941643809999998</v>
      </c>
      <c r="AE23" s="76">
        <f>電力消費量!AE23*1.163/100</f>
        <v>0.33402616040000005</v>
      </c>
      <c r="AF23" s="76">
        <f>電力消費量!AF23*1.163/100</f>
        <v>0.33520334900000004</v>
      </c>
      <c r="AG23" s="77">
        <f>電力消費量!AG23*1.163/100</f>
        <v>0.34201957570000002</v>
      </c>
      <c r="AH23" s="76">
        <f>電力消費量!AH23*1.163/100</f>
        <v>0.36080097899999997</v>
      </c>
      <c r="AI23" s="76">
        <f>電力消費量!AI23*1.163/100</f>
        <v>0.3662148603</v>
      </c>
      <c r="AJ23" s="76">
        <f>電力消費量!AJ23*1.163/100</f>
        <v>0.39437992909999997</v>
      </c>
      <c r="AK23" s="76">
        <f>電力消費量!AK23*1.163/100</f>
        <v>0.41443563150000001</v>
      </c>
      <c r="AL23" s="77">
        <f>電力消費量!AL23*1.163/100</f>
        <v>0.43378108980000002</v>
      </c>
      <c r="AM23" s="76">
        <f>電力消費量!AM23*1.163/100</f>
        <v>0.45953967900000003</v>
      </c>
      <c r="AN23" s="76">
        <f>電力消費量!AN23*1.163/100</f>
        <v>0.48116461729999999</v>
      </c>
      <c r="AO23" s="76">
        <f>電力消費量!AO23*1.163/100</f>
        <v>0.50734432880000002</v>
      </c>
      <c r="AP23" s="76">
        <f>電力消費量!AP23*1.163/100</f>
        <v>0.50752436120000011</v>
      </c>
      <c r="AQ23" s="76">
        <f>電力消費量!AQ23*1.163/100</f>
        <v>0.50779336310000001</v>
      </c>
      <c r="AR23" s="75">
        <f>電力消費量!AR23*1.163/100</f>
        <v>0.54160444799999996</v>
      </c>
      <c r="AS23" s="76">
        <f>電力消費量!AS23*1.163/100</f>
        <v>0.56874235520000005</v>
      </c>
      <c r="AT23" s="76">
        <f>電力消費量!AT23*1.163/100</f>
        <v>0.5794853351</v>
      </c>
      <c r="AU23" s="76">
        <f>電力消費量!AU23*1.163/100</f>
        <v>0.59176452169999993</v>
      </c>
      <c r="AV23" s="76">
        <f>電力消費量!AV23*1.163/100</f>
        <v>0.60462578979999992</v>
      </c>
    </row>
    <row r="24" spans="2:48" s="11" customFormat="1" ht="13.9" customHeight="1">
      <c r="B24" s="24"/>
      <c r="C24" s="86" t="s">
        <v>36</v>
      </c>
      <c r="D24" s="24"/>
      <c r="E24" s="44">
        <f>電力消費量!E24*1.163/100</f>
        <v>4.6615365999999998E-2</v>
      </c>
      <c r="F24" s="43">
        <f>電力消費量!F24*1.163/100</f>
        <v>5.1211193100000003E-2</v>
      </c>
      <c r="G24" s="43">
        <f>電力消費量!G24*1.163/100</f>
        <v>5.5144924299999995E-2</v>
      </c>
      <c r="H24" s="45">
        <f>電力消費量!H24*1.163/100</f>
        <v>5.94976844E-2</v>
      </c>
      <c r="I24" s="44">
        <f>電力消費量!I24*1.163/100</f>
        <v>6.3820439100000001E-2</v>
      </c>
      <c r="J24" s="43">
        <f>電力消費量!J24*1.163/100</f>
        <v>6.8886350799999996E-2</v>
      </c>
      <c r="K24" s="43">
        <f>電力消費量!K24*1.163/100</f>
        <v>7.2719133599999999E-2</v>
      </c>
      <c r="L24" s="43">
        <f>電力消費量!L24*1.163/100</f>
        <v>7.8203027499999994E-2</v>
      </c>
      <c r="M24" s="45">
        <f>電力消費量!M24*1.163/100</f>
        <v>8.5723450700000009E-2</v>
      </c>
      <c r="N24" s="44">
        <f>電力消費量!N24*1.163/100</f>
        <v>9.2564681900000001E-2</v>
      </c>
      <c r="O24" s="43">
        <f>電力消費量!O24*1.163/100</f>
        <v>9.8132660699999985E-2</v>
      </c>
      <c r="P24" s="43">
        <f>電力消費量!P24*1.163/100</f>
        <v>9.9967991000000006E-2</v>
      </c>
      <c r="Q24" s="43">
        <f>電力消費量!Q24*1.163/100</f>
        <v>0.10266847699999999</v>
      </c>
      <c r="R24" s="45">
        <f>電力消費量!R24*1.163/100</f>
        <v>0.11245128409999999</v>
      </c>
      <c r="S24" s="44">
        <f>電力消費量!S24*1.163/100</f>
        <v>0.11762512220000002</v>
      </c>
      <c r="T24" s="43">
        <f>電力消費量!T24*1.163/100</f>
        <v>0.12379123189999999</v>
      </c>
      <c r="U24" s="43">
        <f>電力消費量!U24*1.163/100</f>
        <v>0.12724592340000002</v>
      </c>
      <c r="V24" s="43">
        <f>電力消費量!V24*1.163/100</f>
        <v>0.13342505870000002</v>
      </c>
      <c r="W24" s="45">
        <f>電力消費量!W24*1.163/100</f>
        <v>0.13775874560000001</v>
      </c>
      <c r="X24" s="44">
        <f>電力消費量!X24*1.163/100</f>
        <v>0.13851097399999998</v>
      </c>
      <c r="Y24" s="43">
        <f>電力消費量!Y24*1.163/100</f>
        <v>0.1378167793</v>
      </c>
      <c r="Z24" s="43">
        <f>電力消費量!Z24*1.163/100</f>
        <v>0.1271578843</v>
      </c>
      <c r="AA24" s="43">
        <f>電力消費量!AA24*1.163/100</f>
        <v>0.13103358180000002</v>
      </c>
      <c r="AB24" s="45">
        <f>電力消費量!AB24*1.163/100</f>
        <v>0.13646560590000001</v>
      </c>
      <c r="AC24" s="44">
        <f>電力消費量!AC24*1.163/100</f>
        <v>0.1409983984</v>
      </c>
      <c r="AD24" s="43">
        <f>電力消費量!AD24*1.163/100</f>
        <v>0.16705506450000002</v>
      </c>
      <c r="AE24" s="43">
        <f>電力消費量!AE24*1.163/100</f>
        <v>0.1751465207</v>
      </c>
      <c r="AF24" s="43">
        <f>電力消費量!AF24*1.163/100</f>
        <v>0.1699016233</v>
      </c>
      <c r="AG24" s="45">
        <f>電力消費量!AG24*1.163/100</f>
        <v>0.16695807030000001</v>
      </c>
      <c r="AH24" s="43">
        <f>電力消費量!AH24*1.163/100</f>
        <v>0.17416832139999999</v>
      </c>
      <c r="AI24" s="43">
        <f>電力消費量!AI24*1.163/100</f>
        <v>0.16710705059999997</v>
      </c>
      <c r="AJ24" s="43">
        <f>電力消費量!AJ24*1.163/100</f>
        <v>0.17923120930000003</v>
      </c>
      <c r="AK24" s="43">
        <f>電力消費量!AK24*1.163/100</f>
        <v>0.18582739640000001</v>
      </c>
      <c r="AL24" s="45">
        <f>電力消費量!AL24*1.163/100</f>
        <v>0.18829691059999998</v>
      </c>
      <c r="AM24" s="43">
        <f>電力消費量!AM24*1.163/100</f>
        <v>0.19322872839999999</v>
      </c>
      <c r="AN24" s="43">
        <f>電力消費量!AN24*1.163/100</f>
        <v>0.19928481830000003</v>
      </c>
      <c r="AO24" s="43">
        <f>電力消費量!AO24*1.163/100</f>
        <v>0.20891259749999999</v>
      </c>
      <c r="AP24" s="43">
        <f>電力消費量!AP24*1.163/100</f>
        <v>0.20203031239999997</v>
      </c>
      <c r="AQ24" s="43">
        <f>電力消費量!AQ24*1.163/100</f>
        <v>0.19445604229999996</v>
      </c>
      <c r="AR24" s="44">
        <f>電力消費量!AR24*1.163/100</f>
        <v>0.20267752190000002</v>
      </c>
      <c r="AS24" s="43">
        <f>電力消費量!AS24*1.163/100</f>
        <v>0.20727834990000002</v>
      </c>
      <c r="AT24" s="43">
        <f>電力消費量!AT24*1.163/100</f>
        <v>0.20014904360000002</v>
      </c>
      <c r="AU24" s="43">
        <f>電力消費量!AU24*1.163/100</f>
        <v>0.19934389870000005</v>
      </c>
      <c r="AV24" s="43">
        <f>電力消費量!AV24*1.163/100</f>
        <v>0.19812868000000003</v>
      </c>
    </row>
    <row r="25" spans="2:48" ht="13.9" customHeight="1">
      <c r="B25" s="84" t="s">
        <v>62</v>
      </c>
      <c r="C25" s="74"/>
      <c r="D25" s="74"/>
      <c r="E25" s="75">
        <f>電力消費量!E25*1.163/100</f>
        <v>2.3425262299999999E-2</v>
      </c>
      <c r="F25" s="76">
        <f>電力消費量!F25*1.163/100</f>
        <v>2.6754815000000001E-2</v>
      </c>
      <c r="G25" s="76">
        <f>電力消費量!G25*1.163/100</f>
        <v>3.09705737E-2</v>
      </c>
      <c r="H25" s="77">
        <f>電力消費量!H25*1.163/100</f>
        <v>3.4768233900000001E-2</v>
      </c>
      <c r="I25" s="75">
        <f>電力消費量!I25*1.163/100</f>
        <v>3.90250465E-2</v>
      </c>
      <c r="J25" s="76">
        <f>電力消費量!J25*1.163/100</f>
        <v>4.4572091299999998E-2</v>
      </c>
      <c r="K25" s="76">
        <f>電力消費量!K25*1.163/100</f>
        <v>4.877773190000001E-2</v>
      </c>
      <c r="L25" s="76">
        <f>電力消費量!L25*1.163/100</f>
        <v>5.5207958899999993E-2</v>
      </c>
      <c r="M25" s="77">
        <f>電力消費量!M25*1.163/100</f>
        <v>6.7643220100000012E-2</v>
      </c>
      <c r="N25" s="75">
        <f>電力消費量!N25*1.163/100</f>
        <v>7.5033503599999996E-2</v>
      </c>
      <c r="O25" s="76">
        <f>電力消費量!O25*1.163/100</f>
        <v>8.3228001600000004E-2</v>
      </c>
      <c r="P25" s="76">
        <f>電力消費量!P25*1.163/100</f>
        <v>9.8731838299999999E-2</v>
      </c>
      <c r="Q25" s="76">
        <f>電力消費量!Q25*1.163/100</f>
        <v>0.11280332419999999</v>
      </c>
      <c r="R25" s="77">
        <f>電力消費量!R25*1.163/100</f>
        <v>0.13269085680000001</v>
      </c>
      <c r="S25" s="75">
        <f>電力消費量!S25*1.163/100</f>
        <v>0.14431690259999999</v>
      </c>
      <c r="T25" s="76">
        <f>電力消費量!T25*1.163/100</f>
        <v>0.15564998869999999</v>
      </c>
      <c r="U25" s="76">
        <f>電力消費量!U25*1.163/100</f>
        <v>0.167730186</v>
      </c>
      <c r="V25" s="76">
        <f>電力消費量!V25*1.163/100</f>
        <v>0.17845804689999997</v>
      </c>
      <c r="W25" s="77">
        <f>電力消費量!W25*1.163/100</f>
        <v>0.18701970400000001</v>
      </c>
      <c r="X25" s="75">
        <f>電力消費量!X25*1.163/100</f>
        <v>0.19872169370000001</v>
      </c>
      <c r="Y25" s="76">
        <f>電力消費量!Y25*1.163/100</f>
        <v>0.20191831549999997</v>
      </c>
      <c r="Z25" s="76">
        <f>電力消費量!Z25*1.163/100</f>
        <v>0.22947932209999997</v>
      </c>
      <c r="AA25" s="76">
        <f>電力消費量!AA25*1.163/100</f>
        <v>0.2531325324</v>
      </c>
      <c r="AB25" s="77">
        <f>電力消費量!AB25*1.163/100</f>
        <v>0.26850425229999997</v>
      </c>
      <c r="AC25" s="75">
        <f>電力消費量!AC25*1.163/100</f>
        <v>0.27984140890000003</v>
      </c>
      <c r="AD25" s="76">
        <f>電力消費量!AD25*1.163/100</f>
        <v>0.29643730260000001</v>
      </c>
      <c r="AE25" s="76">
        <f>電力消費量!AE25*1.163/100</f>
        <v>0.3121471066</v>
      </c>
      <c r="AF25" s="76">
        <f>電力消費量!AF25*1.163/100</f>
        <v>0.33908800160000008</v>
      </c>
      <c r="AG25" s="77">
        <f>電力消費量!AG25*1.163/100</f>
        <v>0.3611130119</v>
      </c>
      <c r="AH25" s="76">
        <f>電力消費量!AH25*1.163/100</f>
        <v>0.37908019890000005</v>
      </c>
      <c r="AI25" s="76">
        <f>電力消費量!AI25*1.163/100</f>
        <v>0.39992697389999998</v>
      </c>
      <c r="AJ25" s="76">
        <f>電力消費量!AJ25*1.163/100</f>
        <v>0.42393024720000005</v>
      </c>
      <c r="AK25" s="76">
        <f>電力消費量!AK25*1.163/100</f>
        <v>0.45305862889999998</v>
      </c>
      <c r="AL25" s="77">
        <f>電力消費量!AL25*1.163/100</f>
        <v>0.47972028760000002</v>
      </c>
      <c r="AM25" s="76">
        <f>電力消費量!AM25*1.163/100</f>
        <v>0.50308553909999998</v>
      </c>
      <c r="AN25" s="76">
        <f>電力消費量!AN25*1.163/100</f>
        <v>0.54632727469999998</v>
      </c>
      <c r="AO25" s="76">
        <f>電力消費量!AO25*1.163/100</f>
        <v>0.57792307720000013</v>
      </c>
      <c r="AP25" s="76">
        <f>電力消費量!AP25*1.163/100</f>
        <v>0.62083766090000003</v>
      </c>
      <c r="AQ25" s="76">
        <f>電力消費量!AQ25*1.163/100</f>
        <v>0.65267245990000011</v>
      </c>
      <c r="AR25" s="75">
        <f>電力消費量!AR25*1.163/100</f>
        <v>0.72412927329999999</v>
      </c>
      <c r="AS25" s="76">
        <f>電力消費量!AS25*1.163/100</f>
        <v>0.74170650640000002</v>
      </c>
      <c r="AT25" s="76">
        <f>電力消費量!AT25*1.163/100</f>
        <v>0.77663372240000006</v>
      </c>
      <c r="AU25" s="76">
        <f>電力消費量!AU25*1.163/100</f>
        <v>0.8123801556000001</v>
      </c>
      <c r="AV25" s="76">
        <f>電力消費量!AV25*1.163/100</f>
        <v>0.86390454459999999</v>
      </c>
    </row>
    <row r="26" spans="2:48" s="11" customFormat="1" ht="13.9" customHeight="1">
      <c r="C26" s="88" t="s">
        <v>63</v>
      </c>
      <c r="E26" s="31">
        <f>電力消費量!E26*1.163/100</f>
        <v>7.1352375999999993E-3</v>
      </c>
      <c r="F26" s="32">
        <f>電力消費量!F26*1.163/100</f>
        <v>8.4075596000000013E-3</v>
      </c>
      <c r="G26" s="32">
        <f>電力消費量!G26*1.163/100</f>
        <v>1.0566901699999999E-2</v>
      </c>
      <c r="H26" s="33">
        <f>電力消費量!H26*1.163/100</f>
        <v>1.19941353E-2</v>
      </c>
      <c r="I26" s="31">
        <f>電力消費量!I26*1.163/100</f>
        <v>1.3370429500000001E-2</v>
      </c>
      <c r="J26" s="32">
        <f>電力消費量!J26*1.163/100</f>
        <v>1.4836623600000001E-2</v>
      </c>
      <c r="K26" s="32">
        <f>電力消費量!K26*1.163/100</f>
        <v>1.6197915100000002E-2</v>
      </c>
      <c r="L26" s="32">
        <f>電力消費量!L26*1.163/100</f>
        <v>1.6609035599999999E-2</v>
      </c>
      <c r="M26" s="33">
        <f>電力消費量!M26*1.163/100</f>
        <v>1.8387262599999999E-2</v>
      </c>
      <c r="N26" s="31">
        <f>電力消費量!N26*1.163/100</f>
        <v>1.9367439E-2</v>
      </c>
      <c r="O26" s="32">
        <f>電力消費量!O26*1.163/100</f>
        <v>2.0740709400000005E-2</v>
      </c>
      <c r="P26" s="32">
        <f>電力消費量!P26*1.163/100</f>
        <v>2.3810331600000002E-2</v>
      </c>
      <c r="Q26" s="32">
        <f>電力消費量!Q26*1.163/100</f>
        <v>2.7658000799999999E-2</v>
      </c>
      <c r="R26" s="33">
        <f>電力消費量!R26*1.163/100</f>
        <v>3.06824986E-2</v>
      </c>
      <c r="S26" s="31">
        <f>電力消費量!S26*1.163/100</f>
        <v>3.3317972899999999E-2</v>
      </c>
      <c r="T26" s="32">
        <f>電力消費量!T26*1.163/100</f>
        <v>3.5151326099999998E-2</v>
      </c>
      <c r="U26" s="32">
        <f>電力消費量!U26*1.163/100</f>
        <v>3.8389932200000004E-2</v>
      </c>
      <c r="V26" s="32">
        <f>電力消費量!V26*1.163/100</f>
        <v>3.9979171700000003E-2</v>
      </c>
      <c r="W26" s="33">
        <f>電力消費量!W26*1.163/100</f>
        <v>4.3950932999999998E-2</v>
      </c>
      <c r="X26" s="31">
        <f>電力消費量!X26*1.163/100</f>
        <v>4.9321899600000003E-2</v>
      </c>
      <c r="Y26" s="32">
        <f>電力消費量!Y26*1.163/100</f>
        <v>5.3600692900000003E-2</v>
      </c>
      <c r="Z26" s="32">
        <f>電力消費量!Z26*1.163/100</f>
        <v>5.6953272999999999E-2</v>
      </c>
      <c r="AA26" s="32">
        <f>電力消費量!AA26*1.163/100</f>
        <v>6.1783095700000006E-2</v>
      </c>
      <c r="AB26" s="33">
        <f>電力消費量!AB26*1.163/100</f>
        <v>6.5205688400000003E-2</v>
      </c>
      <c r="AC26" s="31">
        <f>電力消費量!AC26*1.163/100</f>
        <v>6.75682066E-2</v>
      </c>
      <c r="AD26" s="32">
        <f>電力消費量!AD26*1.163/100</f>
        <v>7.3449265E-2</v>
      </c>
      <c r="AE26" s="32">
        <f>電力消費量!AE26*1.163/100</f>
        <v>7.7319961600000001E-2</v>
      </c>
      <c r="AF26" s="32">
        <f>電力消費量!AF26*1.163/100</f>
        <v>8.1180656399999995E-2</v>
      </c>
      <c r="AG26" s="33">
        <f>電力消費量!AG26*1.163/100</f>
        <v>8.82508823E-2</v>
      </c>
      <c r="AH26" s="32">
        <f>電力消費量!AH26*1.163/100</f>
        <v>9.4463977200000007E-2</v>
      </c>
      <c r="AI26" s="32">
        <f>電力消費量!AI26*1.163/100</f>
        <v>0.1010592339</v>
      </c>
      <c r="AJ26" s="32">
        <f>電力消費量!AJ26*1.163/100</f>
        <v>0.10897961279999999</v>
      </c>
      <c r="AK26" s="32">
        <f>電力消費量!AK26*1.163/100</f>
        <v>0.1197405029</v>
      </c>
      <c r="AL26" s="33">
        <f>電力消費量!AL26*1.163/100</f>
        <v>0.12923023399999997</v>
      </c>
      <c r="AM26" s="32">
        <f>電力消費量!AM26*1.163/100</f>
        <v>0.13548833699999999</v>
      </c>
      <c r="AN26" s="32">
        <f>電力消費量!AN26*1.163/100</f>
        <v>0.14686340739999998</v>
      </c>
      <c r="AO26" s="32">
        <f>電力消費量!AO26*1.163/100</f>
        <v>0.15460782440000001</v>
      </c>
      <c r="AP26" s="32">
        <f>電力消費量!AP26*1.163/100</f>
        <v>0.16432561979999999</v>
      </c>
      <c r="AQ26" s="32">
        <f>電力消費量!AQ26*1.163/100</f>
        <v>0.1722320427</v>
      </c>
      <c r="AR26" s="31">
        <f>電力消費量!AR26*1.163/100</f>
        <v>0.18609244409999998</v>
      </c>
      <c r="AS26" s="32">
        <f>電力消費量!AS26*1.163/100</f>
        <v>0.18949212570000001</v>
      </c>
      <c r="AT26" s="32">
        <f>電力消費量!AT26*1.163/100</f>
        <v>0.1994378691</v>
      </c>
      <c r="AU26" s="32">
        <f>電力消費量!AU26*1.163/100</f>
        <v>0.20479290260000002</v>
      </c>
      <c r="AV26" s="32">
        <f>電力消費量!AV26*1.163/100</f>
        <v>0.22145090049999996</v>
      </c>
    </row>
    <row r="27" spans="2:48" s="11" customFormat="1" ht="13.9" customHeight="1">
      <c r="C27" s="88" t="s">
        <v>64</v>
      </c>
      <c r="E27" s="31">
        <f>電力消費量!E27*1.163/100</f>
        <v>1.9273236000000001E-3</v>
      </c>
      <c r="F27" s="32">
        <f>電力消費量!F27*1.163/100</f>
        <v>2.2334251999999999E-3</v>
      </c>
      <c r="G27" s="32">
        <f>電力消費量!G27*1.163/100</f>
        <v>2.7165354000000001E-3</v>
      </c>
      <c r="H27" s="33">
        <f>電力消費量!H27*1.163/100</f>
        <v>3.4586457E-3</v>
      </c>
      <c r="I27" s="31">
        <f>電力消費量!I27*1.163/100</f>
        <v>3.8646489999999999E-3</v>
      </c>
      <c r="J27" s="32">
        <f>電力消費量!J27*1.163/100</f>
        <v>5.5220403000000003E-3</v>
      </c>
      <c r="K27" s="32">
        <f>電力消費量!K27*1.163/100</f>
        <v>4.7138715999999999E-3</v>
      </c>
      <c r="L27" s="32">
        <f>電力消費量!L27*1.163/100</f>
        <v>5.9660737000000012E-3</v>
      </c>
      <c r="M27" s="33">
        <f>電力消費量!M27*1.163/100</f>
        <v>1.03958244E-2</v>
      </c>
      <c r="N27" s="31">
        <f>電力消費量!N27*1.163/100</f>
        <v>1.2709264E-2</v>
      </c>
      <c r="O27" s="32">
        <f>電力消費量!O27*1.163/100</f>
        <v>1.6380971300000002E-2</v>
      </c>
      <c r="P27" s="32">
        <f>電力消費量!P27*1.163/100</f>
        <v>2.06376676E-2</v>
      </c>
      <c r="Q27" s="32">
        <f>電力消費量!Q27*1.163/100</f>
        <v>2.4245409900000001E-2</v>
      </c>
      <c r="R27" s="33">
        <f>電力消費量!R27*1.163/100</f>
        <v>3.0617486900000004E-2</v>
      </c>
      <c r="S27" s="31">
        <f>電力消費量!S27*1.163/100</f>
        <v>3.3813061999999998E-2</v>
      </c>
      <c r="T27" s="32">
        <f>電力消費量!T27*1.163/100</f>
        <v>3.9053074799999997E-2</v>
      </c>
      <c r="U27" s="32">
        <f>電力消費量!U27*1.163/100</f>
        <v>4.4680017699999998E-2</v>
      </c>
      <c r="V27" s="32">
        <f>電力消費量!V27*1.163/100</f>
        <v>4.854676010000001E-2</v>
      </c>
      <c r="W27" s="33">
        <f>電力消費量!W27*1.163/100</f>
        <v>5.0643067600000008E-2</v>
      </c>
      <c r="X27" s="31">
        <f>電力消費量!X27*1.163/100</f>
        <v>5.4939887399999991E-2</v>
      </c>
      <c r="Y27" s="32">
        <f>電力消費量!Y27*1.163/100</f>
        <v>5.8631598299999997E-2</v>
      </c>
      <c r="Z27" s="32">
        <f>電力消費量!Z27*1.163/100</f>
        <v>6.4198530400000009E-2</v>
      </c>
      <c r="AA27" s="32">
        <f>電力消費量!AA27*1.163/100</f>
        <v>7.1871888100000003E-2</v>
      </c>
      <c r="AB27" s="33">
        <f>電力消費量!AB27*1.163/100</f>
        <v>7.4595401500000005E-2</v>
      </c>
      <c r="AC27" s="31">
        <f>電力消費量!AC27*1.163/100</f>
        <v>7.71178322E-2</v>
      </c>
      <c r="AD27" s="32">
        <f>電力消費量!AD27*1.163/100</f>
        <v>7.8976189899999993E-2</v>
      </c>
      <c r="AE27" s="32">
        <f>電力消費量!AE27*1.163/100</f>
        <v>8.2987958400000006E-2</v>
      </c>
      <c r="AF27" s="32">
        <f>電力消費量!AF27*1.163/100</f>
        <v>9.1127446500000014E-2</v>
      </c>
      <c r="AG27" s="33">
        <f>電力消費量!AG27*1.163/100</f>
        <v>9.5950291199999996E-2</v>
      </c>
      <c r="AH27" s="32">
        <f>電力消費量!AH27*1.163/100</f>
        <v>9.9003863999999983E-2</v>
      </c>
      <c r="AI27" s="32">
        <f>電力消費量!AI27*1.163/100</f>
        <v>0.10728930860000001</v>
      </c>
      <c r="AJ27" s="32">
        <f>電力消費量!AJ27*1.163/100</f>
        <v>0.11244523649999999</v>
      </c>
      <c r="AK27" s="32">
        <f>電力消費量!AK27*1.163/100</f>
        <v>0.124508454</v>
      </c>
      <c r="AL27" s="33">
        <f>電力消費量!AL27*1.163/100</f>
        <v>0.12745398410000003</v>
      </c>
      <c r="AM27" s="32">
        <f>電力消費量!AM27*1.163/100</f>
        <v>0.13501429819999999</v>
      </c>
      <c r="AN27" s="32">
        <f>電力消費量!AN27*1.163/100</f>
        <v>0.14551421109999998</v>
      </c>
      <c r="AO27" s="32">
        <f>電力消費量!AO27*1.163/100</f>
        <v>0.157492297</v>
      </c>
      <c r="AP27" s="32">
        <f>電力消費量!AP27*1.163/100</f>
        <v>0.1711197495</v>
      </c>
      <c r="AQ27" s="32">
        <f>電力消費量!AQ27*1.163/100</f>
        <v>0.18391414510000001</v>
      </c>
      <c r="AR27" s="31">
        <f>電力消費量!AR27*1.163/100</f>
        <v>0.20285546090000003</v>
      </c>
      <c r="AS27" s="32">
        <f>電力消費量!AS27*1.163/100</f>
        <v>0.21043089400000001</v>
      </c>
      <c r="AT27" s="32">
        <f>電力消費量!AT27*1.163/100</f>
        <v>0.23134861200000004</v>
      </c>
      <c r="AU27" s="32">
        <f>電力消費量!AU27*1.163/100</f>
        <v>0.24827072720000001</v>
      </c>
      <c r="AV27" s="32">
        <f>電力消費量!AV27*1.163/100</f>
        <v>0.27216398070000003</v>
      </c>
    </row>
    <row r="28" spans="2:48" ht="13.9" customHeight="1">
      <c r="B28" s="83" t="s">
        <v>65</v>
      </c>
      <c r="C28" s="17"/>
      <c r="D28" s="17"/>
      <c r="E28" s="99" t="e">
        <f>電力消費量!#REF!*1.163/100</f>
        <v>#REF!</v>
      </c>
      <c r="F28" s="100">
        <f>電力消費量!E28*1.163/100</f>
        <v>0</v>
      </c>
      <c r="G28" s="100">
        <f>電力消費量!F28*1.163/100</f>
        <v>0</v>
      </c>
      <c r="H28" s="101">
        <f>電力消費量!G28*1.163/100</f>
        <v>0</v>
      </c>
      <c r="I28" s="99">
        <f>電力消費量!H28*1.163/100</f>
        <v>0</v>
      </c>
      <c r="J28" s="100">
        <f>電力消費量!I28*1.163/100</f>
        <v>0</v>
      </c>
      <c r="K28" s="100">
        <f>電力消費量!J28*1.163/100</f>
        <v>0</v>
      </c>
      <c r="L28" s="100">
        <f>電力消費量!K28*1.163/100</f>
        <v>0.93875092150000017</v>
      </c>
      <c r="M28" s="101">
        <f>電力消費量!L28*1.163/100</f>
        <v>1.0012041378000001</v>
      </c>
      <c r="N28" s="99">
        <f>電力消費量!M28*1.163/100</f>
        <v>1.0250273787000002</v>
      </c>
      <c r="O28" s="100">
        <f>電力消費量!N28*1.163/100</f>
        <v>1.0484465934</v>
      </c>
      <c r="P28" s="100">
        <f>電力消費量!O28*1.163/100</f>
        <v>1.0805314373999999</v>
      </c>
      <c r="Q28" s="100">
        <f>電力消費量!P28*1.163/100</f>
        <v>1.1592637461999999</v>
      </c>
      <c r="R28" s="101">
        <f>電力消費量!Q28*1.163/100</f>
        <v>1.2398891863999999</v>
      </c>
      <c r="S28" s="99">
        <f>電力消費量!R28*1.163/100</f>
        <v>1.2897830494000002</v>
      </c>
      <c r="T28" s="100">
        <f>電力消費量!S28*1.163/100</f>
        <v>1.3550888721000001</v>
      </c>
      <c r="U28" s="100">
        <f>電力消費量!T28*1.163/100</f>
        <v>1.4714346943000001</v>
      </c>
      <c r="V28" s="100">
        <f>電力消費量!U28*1.163/100</f>
        <v>1.5976396164</v>
      </c>
      <c r="W28" s="101">
        <f>電力消費量!V28*1.163/100</f>
        <v>1.7179391733999998</v>
      </c>
      <c r="X28" s="99">
        <f>電力消費量!W28*1.163/100</f>
        <v>1.8339879653999998</v>
      </c>
      <c r="Y28" s="100">
        <f>電力消費量!X28*1.163/100</f>
        <v>1.9820176292000002</v>
      </c>
      <c r="Z28" s="100">
        <f>電力消費量!Y28*1.163/100</f>
        <v>2.0964973016000004</v>
      </c>
      <c r="AA28" s="100">
        <f>電力消費量!Z28*1.163/100</f>
        <v>2.2211807871000002</v>
      </c>
      <c r="AB28" s="101">
        <f>電力消費量!AA28*1.163/100</f>
        <v>2.4310675133999999</v>
      </c>
      <c r="AC28" s="99">
        <f>電力消費量!AB28*1.163/100</f>
        <v>2.5681311339000001</v>
      </c>
      <c r="AD28" s="100">
        <f>電力消費量!AC28*1.163/100</f>
        <v>2.7162448825999999</v>
      </c>
      <c r="AE28" s="100">
        <f>電力消費量!AD28*1.163/100</f>
        <v>2.8270968090999999</v>
      </c>
      <c r="AF28" s="100">
        <f>電力消費量!AE28*1.163/100</f>
        <v>2.9091385507000003</v>
      </c>
      <c r="AG28" s="101">
        <f>電力消費量!AF28*1.163/100</f>
        <v>3.0407261857000005</v>
      </c>
      <c r="AH28" s="100">
        <f>電力消費量!AG28*1.163/100</f>
        <v>3.2548066900000006</v>
      </c>
      <c r="AI28" s="100">
        <f>電力消費量!AH28*1.163/100</f>
        <v>3.3820965748000003</v>
      </c>
      <c r="AJ28" s="100">
        <f>電力消費量!AI28*1.163/100</f>
        <v>3.6042127113000002</v>
      </c>
      <c r="AK28" s="100">
        <f>電力消費量!AJ28*1.163/100</f>
        <v>3.9067169197000005</v>
      </c>
      <c r="AL28" s="101">
        <f>電力消費量!AK28*1.163/100</f>
        <v>4.280356372</v>
      </c>
      <c r="AM28" s="100">
        <f>電力消費量!AL28*1.163/100</f>
        <v>4.656946006400001</v>
      </c>
      <c r="AN28" s="100">
        <f>電力消費量!AM28*1.163/100</f>
        <v>5.1100225454999997</v>
      </c>
      <c r="AO28" s="100">
        <f>電力消費量!AN28*1.163/100</f>
        <v>5.5932425326999997</v>
      </c>
      <c r="AP28" s="100">
        <f>電力消費量!AO28*1.163/100</f>
        <v>5.7728310155999996</v>
      </c>
      <c r="AQ28" s="100">
        <f>電力消費量!AP28*1.163/100</f>
        <v>6.0523992357999994</v>
      </c>
      <c r="AR28" s="99">
        <f>電力消費量!AQ28*1.163/100</f>
        <v>6.6727178497999997</v>
      </c>
      <c r="AS28" s="100">
        <f>電力消費量!AR28*1.163/100</f>
        <v>7.1447198879000009</v>
      </c>
      <c r="AT28" s="100">
        <f>電力消費量!AS28*1.163/100</f>
        <v>7.5208433919000006</v>
      </c>
      <c r="AU28" s="100">
        <f>電力消費量!AT28*1.163/100</f>
        <v>8.0152585334000008</v>
      </c>
      <c r="AV28" s="100">
        <f>電力消費量!AU28*1.163/100</f>
        <v>8.3294210027000002</v>
      </c>
    </row>
    <row r="29" spans="2:48" ht="13.9" customHeight="1">
      <c r="C29" s="69" t="s">
        <v>66</v>
      </c>
      <c r="E29" s="31">
        <f>電力消費量!E29*1.163/100</f>
        <v>0.11420055240000002</v>
      </c>
      <c r="F29" s="32">
        <f>電力消費量!F29*1.163/100</f>
        <v>0.12575263140000001</v>
      </c>
      <c r="G29" s="32">
        <f>電力消費量!G29*1.163/100</f>
        <v>0.1376347698</v>
      </c>
      <c r="H29" s="33">
        <f>電力消費量!H29*1.163/100</f>
        <v>0.13928506680000002</v>
      </c>
      <c r="I29" s="31">
        <f>電力消費量!I29*1.163/100</f>
        <v>0.1615971055</v>
      </c>
      <c r="J29" s="32">
        <f>電力消費量!J29*1.163/100</f>
        <v>0.16761214150000001</v>
      </c>
      <c r="K29" s="32">
        <f>電力消費量!K29*1.163/100</f>
        <v>0.18434119869999999</v>
      </c>
      <c r="L29" s="32">
        <f>電力消費量!L29*1.163/100</f>
        <v>0.21169309790000004</v>
      </c>
      <c r="M29" s="33">
        <f>電力消費量!M29*1.163/100</f>
        <v>0.23265082309999996</v>
      </c>
      <c r="N29" s="31">
        <f>電力消費量!N29*1.163/100</f>
        <v>0.24825467780000005</v>
      </c>
      <c r="O29" s="32">
        <f>電力消費量!O29*1.163/100</f>
        <v>0.25485586579999997</v>
      </c>
      <c r="P29" s="32">
        <f>電力消費量!P29*1.163/100</f>
        <v>0.27134883399999998</v>
      </c>
      <c r="Q29" s="32">
        <f>電力消費量!Q29*1.163/100</f>
        <v>0.2922926032</v>
      </c>
      <c r="R29" s="33">
        <f>電力消費量!R29*1.163/100</f>
        <v>0.31386648579999998</v>
      </c>
      <c r="S29" s="31">
        <f>電力消費量!S29*1.163/100</f>
        <v>0.31927350540000005</v>
      </c>
      <c r="T29" s="32">
        <f>電力消費量!T29*1.163/100</f>
        <v>0.34808462070000007</v>
      </c>
      <c r="U29" s="32">
        <f>電力消費量!U29*1.163/100</f>
        <v>0.38597946380000003</v>
      </c>
      <c r="V29" s="32">
        <f>電力消費量!V29*1.163/100</f>
        <v>0.42521152430000003</v>
      </c>
      <c r="W29" s="33">
        <f>電力消費量!W29*1.163/100</f>
        <v>0.45525297729999997</v>
      </c>
      <c r="X29" s="31">
        <f>電力消費量!X29*1.163/100</f>
        <v>0.45397565439999993</v>
      </c>
      <c r="Y29" s="32">
        <f>電力消費量!Y29*1.163/100</f>
        <v>0.52434541169999993</v>
      </c>
      <c r="Z29" s="32">
        <f>電力消費量!Z29*1.163/100</f>
        <v>0.5815816426</v>
      </c>
      <c r="AA29" s="32">
        <f>電力消費量!AA29*1.163/100</f>
        <v>0.64306468430000008</v>
      </c>
      <c r="AB29" s="33">
        <f>電力消費量!AB29*1.163/100</f>
        <v>0.719372487</v>
      </c>
      <c r="AC29" s="31">
        <f>電力消費量!AC29*1.163/100</f>
        <v>0.76676101540000008</v>
      </c>
      <c r="AD29" s="32">
        <f>電力消費量!AD29*1.163/100</f>
        <v>0.83473127110000012</v>
      </c>
      <c r="AE29" s="32">
        <f>電力消費量!AE29*1.163/100</f>
        <v>0.86366438509999999</v>
      </c>
      <c r="AF29" s="32">
        <f>電力消費量!AF29*1.163/100</f>
        <v>0.89689641230000017</v>
      </c>
      <c r="AG29" s="33">
        <f>電力消費量!AG29*1.163/100</f>
        <v>0.95068609269999993</v>
      </c>
      <c r="AH29" s="32">
        <f>電力消費量!AH29*1.163/100</f>
        <v>1.0367685615</v>
      </c>
      <c r="AI29" s="32">
        <f>電力消費量!AI29*1.163/100</f>
        <v>1.1272158856000001</v>
      </c>
      <c r="AJ29" s="32">
        <f>電力消費量!AJ29*1.163/100</f>
        <v>1.2532735719000001</v>
      </c>
      <c r="AK29" s="32">
        <f>電力消費量!AK29*1.163/100</f>
        <v>1.4786471551</v>
      </c>
      <c r="AL29" s="33">
        <f>電力消費量!AL29*1.163/100</f>
        <v>1.7197645019000001</v>
      </c>
      <c r="AM29" s="32">
        <f>電力消費量!AM29*1.163/100</f>
        <v>1.9949679831</v>
      </c>
      <c r="AN29" s="32">
        <f>電力消費量!AN29*1.163/100</f>
        <v>2.3182102260000002</v>
      </c>
      <c r="AO29" s="32">
        <f>電力消費量!AO29*1.163/100</f>
        <v>2.6807604732999999</v>
      </c>
      <c r="AP29" s="32">
        <f>電力消費量!AP29*1.163/100</f>
        <v>2.8455310569000001</v>
      </c>
      <c r="AQ29" s="32">
        <f>電力消費量!AQ29*1.163/100</f>
        <v>3.0660937742999992</v>
      </c>
      <c r="AR29" s="31">
        <f>電力消費量!AR29*1.163/100</f>
        <v>3.4513671807999993</v>
      </c>
      <c r="AS29" s="32">
        <f>電力消費量!AS29*1.163/100</f>
        <v>3.8632352572000004</v>
      </c>
      <c r="AT29" s="32">
        <f>電力消費量!AT29*1.163/100</f>
        <v>4.1288441046999997</v>
      </c>
      <c r="AU29" s="32">
        <f>電力消費量!AU29*1.163/100</f>
        <v>4.5004919195000008</v>
      </c>
      <c r="AV29" s="32">
        <f>電力消費量!AV29*1.163/100</f>
        <v>4.7165468489000002</v>
      </c>
    </row>
    <row r="30" spans="2:48" ht="13.9" customHeight="1">
      <c r="C30" s="69" t="s">
        <v>67</v>
      </c>
      <c r="E30" s="31">
        <f>電力消費量!E30*1.163/100</f>
        <v>0.3403022899</v>
      </c>
      <c r="F30" s="32">
        <f>電力消費量!F30*1.163/100</f>
        <v>0.37834308950000001</v>
      </c>
      <c r="G30" s="32">
        <f>電力消費量!G30*1.163/100</f>
        <v>0.41521577189999997</v>
      </c>
      <c r="H30" s="33">
        <f>電力消費量!H30*1.163/100</f>
        <v>0.40968768400000011</v>
      </c>
      <c r="I30" s="31">
        <f>電力消費量!I30*1.163/100</f>
        <v>0.4218178903</v>
      </c>
      <c r="J30" s="32">
        <f>電力消費量!J30*1.163/100</f>
        <v>0.45251143740000005</v>
      </c>
      <c r="K30" s="32">
        <f>電力消費量!K30*1.163/100</f>
        <v>0.47168686510000002</v>
      </c>
      <c r="L30" s="32">
        <f>電力消費量!L30*1.163/100</f>
        <v>0.49722843849999998</v>
      </c>
      <c r="M30" s="33">
        <f>電力消費量!M30*1.163/100</f>
        <v>0.52197696220000001</v>
      </c>
      <c r="N30" s="31">
        <f>電力消費量!N30*1.163/100</f>
        <v>0.51336134189999993</v>
      </c>
      <c r="O30" s="32">
        <f>電力消費量!O30*1.163/100</f>
        <v>0.51563675139999998</v>
      </c>
      <c r="P30" s="32">
        <f>電力消費量!P30*1.163/100</f>
        <v>0.51325632300000001</v>
      </c>
      <c r="Q30" s="32">
        <f>電力消費量!Q30*1.163/100</f>
        <v>0.54499110400000006</v>
      </c>
      <c r="R30" s="33">
        <f>電力消費量!R30*1.163/100</f>
        <v>0.5725920015</v>
      </c>
      <c r="S30" s="31">
        <f>電力消費量!S30*1.163/100</f>
        <v>0.59114836430000006</v>
      </c>
      <c r="T30" s="32">
        <f>電力消費量!T30*1.163/100</f>
        <v>0.59383884850000002</v>
      </c>
      <c r="U30" s="32">
        <f>電力消費量!U30*1.163/100</f>
        <v>0.63011037619999999</v>
      </c>
      <c r="V30" s="32">
        <f>電力消費量!V30*1.163/100</f>
        <v>0.66434560720000002</v>
      </c>
      <c r="W30" s="33">
        <f>電力消費量!W30*1.163/100</f>
        <v>0.70563501470000001</v>
      </c>
      <c r="X30" s="31">
        <f>電力消費量!X30*1.163/100</f>
        <v>0.77128275940000013</v>
      </c>
      <c r="Y30" s="32">
        <f>電力消費量!Y30*1.163/100</f>
        <v>0.79551316659999993</v>
      </c>
      <c r="Z30" s="32">
        <f>電力消費量!Z30*1.163/100</f>
        <v>0.80222832859999993</v>
      </c>
      <c r="AA30" s="32">
        <f>電力消費量!AA30*1.163/100</f>
        <v>0.80754730910000005</v>
      </c>
      <c r="AB30" s="33">
        <f>電力消費量!AB30*1.163/100</f>
        <v>0.86179614189999998</v>
      </c>
      <c r="AC30" s="31">
        <f>電力消費量!AC30*1.163/100</f>
        <v>0.87829108720000004</v>
      </c>
      <c r="AD30" s="32">
        <f>電力消費量!AD30*1.163/100</f>
        <v>0.898804779</v>
      </c>
      <c r="AE30" s="32">
        <f>電力消費量!AE30*1.163/100</f>
        <v>0.90455081309999996</v>
      </c>
      <c r="AF30" s="32">
        <f>電力消費量!AF30*1.163/100</f>
        <v>0.92484248819999992</v>
      </c>
      <c r="AG30" s="33">
        <f>電力消費量!AG30*1.163/100</f>
        <v>0.94640834610000002</v>
      </c>
      <c r="AH30" s="32">
        <f>電力消費量!AH30*1.163/100</f>
        <v>0.96899438760000012</v>
      </c>
      <c r="AI30" s="32">
        <f>電力消費量!AI30*1.163/100</f>
        <v>0.95365860440000005</v>
      </c>
      <c r="AJ30" s="32">
        <f>電力消費量!AJ30*1.163/100</f>
        <v>0.97194991949999998</v>
      </c>
      <c r="AK30" s="32">
        <f>電力消費量!AK30*1.163/100</f>
        <v>0.96132196030000006</v>
      </c>
      <c r="AL30" s="33">
        <f>電力消費量!AL30*1.163/100</f>
        <v>0.99514409370000012</v>
      </c>
      <c r="AM30" s="32">
        <f>電力消費量!AM30*1.163/100</f>
        <v>1.0017072516000001</v>
      </c>
      <c r="AN30" s="32">
        <f>電力消費量!AN30*1.163/100</f>
        <v>1.0217108516</v>
      </c>
      <c r="AO30" s="32">
        <f>電力消費量!AO30*1.163/100</f>
        <v>1.0359253865</v>
      </c>
      <c r="AP30" s="32">
        <f>電力消費量!AP30*1.163/100</f>
        <v>0.99362184300000012</v>
      </c>
      <c r="AQ30" s="32">
        <f>電力消費量!AQ30*1.163/100</f>
        <v>0.96836822839999992</v>
      </c>
      <c r="AR30" s="31">
        <f>電力消費量!AR30*1.163/100</f>
        <v>1.0217488817</v>
      </c>
      <c r="AS30" s="32">
        <f>電力消費量!AS30*1.163/100</f>
        <v>0.96514974220000016</v>
      </c>
      <c r="AT30" s="32">
        <f>電力消費量!AT30*1.163/100</f>
        <v>0.96365540350000001</v>
      </c>
      <c r="AU30" s="32">
        <f>電力消費量!AU30*1.163/100</f>
        <v>0.96849034339999984</v>
      </c>
      <c r="AV30" s="32">
        <f>電力消費量!AV30*1.163/100</f>
        <v>0.95165824440000013</v>
      </c>
    </row>
    <row r="31" spans="2:48" ht="13.9" customHeight="1">
      <c r="C31" s="69" t="s">
        <v>68</v>
      </c>
      <c r="E31" s="31">
        <f>電力消費量!E31*1.163/100</f>
        <v>5.2509449999999999E-3</v>
      </c>
      <c r="F31" s="32">
        <f>電力消費量!F31*1.163/100</f>
        <v>5.4109738000000006E-3</v>
      </c>
      <c r="G31" s="32">
        <f>電力消費量!G31*1.163/100</f>
        <v>6.009104700000001E-3</v>
      </c>
      <c r="H31" s="33">
        <f>電力消費量!H31*1.163/100</f>
        <v>5.9171114000000002E-3</v>
      </c>
      <c r="I31" s="31">
        <f>電力消費量!I31*1.163/100</f>
        <v>6.4231326999999996E-3</v>
      </c>
      <c r="J31" s="32">
        <f>電力消費量!J31*1.163/100</f>
        <v>7.2752627999999988E-3</v>
      </c>
      <c r="K31" s="32">
        <f>電力消費量!K31*1.163/100</f>
        <v>8.2745123999999996E-3</v>
      </c>
      <c r="L31" s="32">
        <f>電力消費量!L31*1.163/100</f>
        <v>9.1066389000000001E-3</v>
      </c>
      <c r="M31" s="33">
        <f>電力消費量!M31*1.163/100</f>
        <v>9.8767774999999995E-3</v>
      </c>
      <c r="N31" s="31">
        <f>電力消費量!N31*1.163/100</f>
        <v>1.0920918899999998E-2</v>
      </c>
      <c r="O31" s="32">
        <f>電力消費量!O31*1.163/100</f>
        <v>1.1559057000000001E-2</v>
      </c>
      <c r="P31" s="32">
        <f>電力消費量!P31*1.163/100</f>
        <v>1.24342145E-2</v>
      </c>
      <c r="Q31" s="32">
        <f>電力消費量!Q31*1.163/100</f>
        <v>1.4032525400000001E-2</v>
      </c>
      <c r="R31" s="33">
        <f>電力消費量!R31*1.163/100</f>
        <v>1.5043753900000002E-2</v>
      </c>
      <c r="S31" s="31">
        <f>電力消費量!S31*1.163/100</f>
        <v>1.5925889400000001E-2</v>
      </c>
      <c r="T31" s="32">
        <f>電力消費量!T31*1.163/100</f>
        <v>1.7664225499999998E-2</v>
      </c>
      <c r="U31" s="32">
        <f>電力消費量!U31*1.163/100</f>
        <v>2.14628161E-2</v>
      </c>
      <c r="V31" s="32">
        <f>電力消費量!V31*1.163/100</f>
        <v>2.2920171400000001E-2</v>
      </c>
      <c r="W31" s="33">
        <f>電力消費量!W31*1.163/100</f>
        <v>2.2389029300000002E-2</v>
      </c>
      <c r="X31" s="31">
        <f>電力消費量!X31*1.163/100</f>
        <v>2.3837313199999998E-2</v>
      </c>
      <c r="Y31" s="32">
        <f>電力消費量!Y31*1.163/100</f>
        <v>2.5320603400000002E-2</v>
      </c>
      <c r="Z31" s="32">
        <f>電力消費量!Z31*1.163/100</f>
        <v>2.6152729900000001E-2</v>
      </c>
      <c r="AA31" s="32">
        <f>電力消費量!AA31*1.163/100</f>
        <v>2.7731967600000004E-2</v>
      </c>
      <c r="AB31" s="33">
        <f>電力消費量!AB31*1.163/100</f>
        <v>2.9189206600000003E-2</v>
      </c>
      <c r="AC31" s="31">
        <f>電力消費量!AC31*1.163/100</f>
        <v>2.9861420599999997E-2</v>
      </c>
      <c r="AD31" s="32">
        <f>電力消費量!AD31*1.163/100</f>
        <v>3.1641741000000001E-2</v>
      </c>
      <c r="AE31" s="32">
        <f>電力消費量!AE31*1.163/100</f>
        <v>3.2250804100000002E-2</v>
      </c>
      <c r="AF31" s="32">
        <f>電力消費量!AF31*1.163/100</f>
        <v>3.4855226300000007E-2</v>
      </c>
      <c r="AG31" s="33">
        <f>電力消費量!AG31*1.163/100</f>
        <v>3.4808241099999998E-2</v>
      </c>
      <c r="AH31" s="32">
        <f>電力消費量!AH31*1.163/100</f>
        <v>3.6308511099999996E-2</v>
      </c>
      <c r="AI31" s="32">
        <f>電力消費量!AI31*1.163/100</f>
        <v>3.7270661000000004E-2</v>
      </c>
      <c r="AJ31" s="32">
        <f>電力消費量!AJ31*1.163/100</f>
        <v>3.8096856200000001E-2</v>
      </c>
      <c r="AK31" s="32">
        <f>電力消費量!AK31*1.163/100</f>
        <v>3.8464945700000003E-2</v>
      </c>
      <c r="AL31" s="33">
        <f>電力消費量!AL31*1.163/100</f>
        <v>3.9232060499999999E-2</v>
      </c>
      <c r="AM31" s="32">
        <f>電力消費量!AM31*1.163/100</f>
        <v>4.0058255699999996E-2</v>
      </c>
      <c r="AN31" s="32">
        <f>電力消費量!AN31*1.163/100</f>
        <v>4.0344237400000003E-2</v>
      </c>
      <c r="AO31" s="32">
        <f>電力消費量!AO31*1.163/100</f>
        <v>4.0863400600000002E-2</v>
      </c>
      <c r="AP31" s="32">
        <f>電力消費量!AP31*1.163/100</f>
        <v>4.0939344500000002E-2</v>
      </c>
      <c r="AQ31" s="32">
        <f>電力消費量!AQ31*1.163/100</f>
        <v>4.1501422400000001E-2</v>
      </c>
      <c r="AR31" s="31">
        <f>電力消費量!AR31*1.163/100</f>
        <v>4.1965575700000007E-2</v>
      </c>
      <c r="AS31" s="32">
        <f>電力消費量!AS31*1.163/100</f>
        <v>4.21536328E-2</v>
      </c>
      <c r="AT31" s="32">
        <f>電力消費量!AT31*1.163/100</f>
        <v>4.3130785400000003E-2</v>
      </c>
      <c r="AU31" s="32">
        <f>電力消費量!AU31*1.163/100</f>
        <v>4.2659654100000007E-2</v>
      </c>
      <c r="AV31" s="32">
        <f>電力消費量!AV31*1.163/100</f>
        <v>4.3987916400000007E-2</v>
      </c>
    </row>
    <row r="32" spans="2:48" ht="13.9" customHeight="1">
      <c r="C32" s="69" t="s">
        <v>69</v>
      </c>
      <c r="E32" s="31">
        <f>電力消費量!E32*1.163/100</f>
        <v>1.34113671E-2</v>
      </c>
      <c r="F32" s="32">
        <f>電力消費量!F32*1.163/100</f>
        <v>1.5603854700000001E-2</v>
      </c>
      <c r="G32" s="32">
        <f>電力消費量!G32*1.163/100</f>
        <v>1.74001082E-2</v>
      </c>
      <c r="H32" s="33">
        <f>電力消費量!H32*1.163/100</f>
        <v>1.8377260800000003E-2</v>
      </c>
      <c r="I32" s="31">
        <f>電力消費量!I32*1.163/100</f>
        <v>2.0658717900000002E-2</v>
      </c>
      <c r="J32" s="32">
        <f>電力消費量!J32*1.163/100</f>
        <v>2.4061307000000004E-2</v>
      </c>
      <c r="K32" s="32">
        <f>電力消費量!K32*1.163/100</f>
        <v>2.6910889600000001E-2</v>
      </c>
      <c r="L32" s="32">
        <f>電力消費量!L32*1.163/100</f>
        <v>3.1049541400000002E-2</v>
      </c>
      <c r="M32" s="33">
        <f>電力消費量!M32*1.163/100</f>
        <v>3.4349205000000001E-2</v>
      </c>
      <c r="N32" s="31">
        <f>電力消費量!N32*1.163/100</f>
        <v>3.6884661300000003E-2</v>
      </c>
      <c r="O32" s="32">
        <f>電力消費量!O32*1.163/100</f>
        <v>3.6468539900000006E-2</v>
      </c>
      <c r="P32" s="32">
        <f>電力消費量!P32*1.163/100</f>
        <v>3.7900774400000004E-2</v>
      </c>
      <c r="Q32" s="32">
        <f>電力消費量!Q32*1.163/100</f>
        <v>4.2036518699999997E-2</v>
      </c>
      <c r="R32" s="33">
        <f>電力消費量!R32*1.163/100</f>
        <v>4.5289197100000005E-2</v>
      </c>
      <c r="S32" s="31">
        <f>電力消費量!S32*1.163/100</f>
        <v>4.7324563400000005E-2</v>
      </c>
      <c r="T32" s="32">
        <f>電力消費量!T32*1.163/100</f>
        <v>5.3067573700000009E-2</v>
      </c>
      <c r="U32" s="32">
        <f>電力消費量!U32*1.163/100</f>
        <v>5.8378529499999991E-2</v>
      </c>
      <c r="V32" s="32">
        <f>電力消費量!V32*1.163/100</f>
        <v>6.5121719799999991E-2</v>
      </c>
      <c r="W32" s="33">
        <f>電力消費量!W32*1.163/100</f>
        <v>7.1239797600000015E-2</v>
      </c>
      <c r="X32" s="31">
        <f>電力消費量!X32*1.163/100</f>
        <v>7.6668797899999988E-2</v>
      </c>
      <c r="Y32" s="32">
        <f>電力消費量!Y32*1.163/100</f>
        <v>8.4782234800000009E-2</v>
      </c>
      <c r="Z32" s="32">
        <f>電力消費量!Z32*1.163/100</f>
        <v>9.0697369099999994E-2</v>
      </c>
      <c r="AA32" s="32">
        <f>電力消費量!AA32*1.163/100</f>
        <v>9.8774753000000007E-2</v>
      </c>
      <c r="AB32" s="33">
        <f>電力消費量!AB32*1.163/100</f>
        <v>0.1058220678</v>
      </c>
      <c r="AC32" s="31">
        <f>電力消費量!AC32*1.163/100</f>
        <v>0.11281332600000001</v>
      </c>
      <c r="AD32" s="32">
        <f>電力消費量!AD32*1.163/100</f>
        <v>0.12006858519999999</v>
      </c>
      <c r="AE32" s="32">
        <f>電力消費量!AE32*1.163/100</f>
        <v>0.12864710579999999</v>
      </c>
      <c r="AF32" s="32">
        <f>電力消費量!AF32*1.163/100</f>
        <v>0.13901501820000001</v>
      </c>
      <c r="AG32" s="33">
        <f>電力消費量!AG32*1.163/100</f>
        <v>0.145333132</v>
      </c>
      <c r="AH32" s="32">
        <f>電力消費量!AH32*1.163/100</f>
        <v>0.16007078429999999</v>
      </c>
      <c r="AI32" s="32">
        <f>電力消費量!AI32*1.163/100</f>
        <v>0.16245225940000002</v>
      </c>
      <c r="AJ32" s="32">
        <f>電力消費量!AJ32*1.163/100</f>
        <v>0.17216493760000001</v>
      </c>
      <c r="AK32" s="32">
        <f>電力消費量!AK32*1.163/100</f>
        <v>0.1812495958</v>
      </c>
      <c r="AL32" s="33">
        <f>電力消費量!AL32*1.163/100</f>
        <v>0.19098634810000001</v>
      </c>
      <c r="AM32" s="32">
        <f>電力消費量!AM32*1.163/100</f>
        <v>0.19889381770000003</v>
      </c>
      <c r="AN32" s="32">
        <f>電力消費量!AN32*1.163/100</f>
        <v>0.20570806730000002</v>
      </c>
      <c r="AO32" s="32">
        <f>電力消費量!AO32*1.163/100</f>
        <v>0.2127113044</v>
      </c>
      <c r="AP32" s="32">
        <f>電力消費量!AP32*1.163/100</f>
        <v>0.21012781620000001</v>
      </c>
      <c r="AQ32" s="32">
        <f>電力消費量!AQ32*1.163/100</f>
        <v>0.20167524849999999</v>
      </c>
      <c r="AR32" s="31">
        <f>電力消費量!AR32*1.163/100</f>
        <v>0.21838034790000005</v>
      </c>
      <c r="AS32" s="32">
        <f>電力消費量!AS32*1.163/100</f>
        <v>0.22304211709999996</v>
      </c>
      <c r="AT32" s="32">
        <f>電力消費量!AT32*1.163/100</f>
        <v>0.222697055</v>
      </c>
      <c r="AU32" s="32">
        <f>電力消費量!AU32*1.163/100</f>
        <v>0.22667974850000003</v>
      </c>
      <c r="AV32" s="32">
        <f>電力消費量!AV32*1.163/100</f>
        <v>0.23204071330000001</v>
      </c>
    </row>
    <row r="33" spans="1:48" ht="13.9" customHeight="1">
      <c r="A33" s="59"/>
      <c r="B33" s="50"/>
      <c r="C33" s="85" t="s">
        <v>70</v>
      </c>
      <c r="D33" s="50"/>
      <c r="E33" s="51">
        <f>電力消費量!E33*1.163/100</f>
        <v>9.2096807000000003E-3</v>
      </c>
      <c r="F33" s="52">
        <f>電力消費量!F33*1.163/100</f>
        <v>1.0881958400000001E-2</v>
      </c>
      <c r="G33" s="52">
        <f>電力消費量!G33*1.163/100</f>
        <v>1.28303323E-2</v>
      </c>
      <c r="H33" s="62">
        <f>電力消費量!H33*1.163/100</f>
        <v>1.5026657800000001E-2</v>
      </c>
      <c r="I33" s="51">
        <f>電力消費量!I33*1.163/100</f>
        <v>1.6632993400000001E-2</v>
      </c>
      <c r="J33" s="52">
        <f>電力消費量!J33*1.163/100</f>
        <v>1.9623531600000001E-2</v>
      </c>
      <c r="K33" s="52">
        <f>電力消費量!K33*1.163/100</f>
        <v>2.2838063600000003E-2</v>
      </c>
      <c r="L33" s="52">
        <f>電力消費量!L33*1.163/100</f>
        <v>2.7330965200000001E-2</v>
      </c>
      <c r="M33" s="62">
        <f>電力消費量!M33*1.163/100</f>
        <v>3.1150606099999999E-2</v>
      </c>
      <c r="N33" s="51">
        <f>電力消費量!N33*1.163/100</f>
        <v>3.2740892299999998E-2</v>
      </c>
      <c r="O33" s="52">
        <f>電力消費量!O33*1.163/100</f>
        <v>3.54313765E-2</v>
      </c>
      <c r="P33" s="52">
        <f>電力消費量!P33*1.163/100</f>
        <v>3.7886818399999994E-2</v>
      </c>
      <c r="Q33" s="52">
        <f>電力消費量!Q33*1.163/100</f>
        <v>4.26287183E-2</v>
      </c>
      <c r="R33" s="62">
        <f>電力消費量!R33*1.163/100</f>
        <v>4.7059515699999999E-2</v>
      </c>
      <c r="S33" s="51">
        <f>電力消費量!S33*1.163/100</f>
        <v>5.0741108499999993E-2</v>
      </c>
      <c r="T33" s="52">
        <f>電力消費量!T33*1.163/100</f>
        <v>5.6320135799999997E-2</v>
      </c>
      <c r="U33" s="52">
        <f>電力消費量!U33*1.163/100</f>
        <v>6.4180503900000005E-2</v>
      </c>
      <c r="V33" s="52">
        <f>電力消費量!V33*1.163/100</f>
        <v>7.4330353799999999E-2</v>
      </c>
      <c r="W33" s="62">
        <f>電力消費量!W33*1.163/100</f>
        <v>8.2206771300000009E-2</v>
      </c>
      <c r="X33" s="51">
        <f>電力消費量!X33*1.163/100</f>
        <v>9.440094260000001E-2</v>
      </c>
      <c r="Y33" s="52">
        <f>電力消費量!Y33*1.163/100</f>
        <v>0.10439274080000001</v>
      </c>
      <c r="Z33" s="52">
        <f>電力消費量!Z33*1.163/100</f>
        <v>0.1152657441</v>
      </c>
      <c r="AA33" s="52">
        <f>電力消費量!AA33*1.163/100</f>
        <v>0.12775601520000002</v>
      </c>
      <c r="AB33" s="62">
        <f>電力消費量!AB33*1.163/100</f>
        <v>0.14656637720000001</v>
      </c>
      <c r="AC33" s="51">
        <f>電力消費量!AC33*1.163/100</f>
        <v>0.16329938859999998</v>
      </c>
      <c r="AD33" s="52">
        <f>電力消費量!AD33*1.163/100</f>
        <v>0.18250284459999999</v>
      </c>
      <c r="AE33" s="52">
        <f>電力消費量!AE33*1.163/100</f>
        <v>0.20081916420000001</v>
      </c>
      <c r="AF33" s="52">
        <f>電力消費量!AF33*1.163/100</f>
        <v>0.19350482460000001</v>
      </c>
      <c r="AG33" s="62">
        <f>電力消費量!AG33*1.163/100</f>
        <v>0.21425355870000004</v>
      </c>
      <c r="AH33" s="52">
        <f>電力消費量!AH33*1.163/100</f>
        <v>0.26316933870000003</v>
      </c>
      <c r="AI33" s="52">
        <f>電力消費量!AI33*1.163/100</f>
        <v>0.2816226597</v>
      </c>
      <c r="AJ33" s="52">
        <f>電力消費量!AJ33*1.163/100</f>
        <v>0.30084018800000001</v>
      </c>
      <c r="AK33" s="52">
        <f>電力消費量!AK33*1.163/100</f>
        <v>0.31811922790000002</v>
      </c>
      <c r="AL33" s="62">
        <f>電力消費量!AL33*1.163/100</f>
        <v>0.33799885209999997</v>
      </c>
      <c r="AM33" s="52">
        <f>電力消費量!AM33*1.163/100</f>
        <v>0.35769134960000004</v>
      </c>
      <c r="AN33" s="52">
        <f>電力消費量!AN33*1.163/100</f>
        <v>0.37142079719999999</v>
      </c>
      <c r="AO33" s="52">
        <f>電力消費量!AO33*1.163/100</f>
        <v>0.39125843709999997</v>
      </c>
      <c r="AP33" s="52">
        <f>電力消費量!AP33*1.163/100</f>
        <v>0.39966890420000001</v>
      </c>
      <c r="AQ33" s="52">
        <f>電力消費量!AQ33*1.163/100</f>
        <v>0.40577197930000003</v>
      </c>
      <c r="AR33" s="51">
        <f>電力消費量!AR33*1.163/100</f>
        <v>0.44942588210000006</v>
      </c>
      <c r="AS33" s="52">
        <f>電力消費量!AS33*1.163/100</f>
        <v>0.47069773360000006</v>
      </c>
      <c r="AT33" s="52">
        <f>電力消費量!AT33*1.163/100</f>
        <v>0.48149165290000001</v>
      </c>
      <c r="AU33" s="52">
        <f>電力消費量!AU33*1.163/100</f>
        <v>0.48721268249999999</v>
      </c>
      <c r="AV33" s="52">
        <f>電力消費量!AV33*1.163/100</f>
        <v>0.48692158359999999</v>
      </c>
    </row>
    <row r="34" spans="1:48" ht="13.9" customHeight="1">
      <c r="C34" s="69" t="s">
        <v>9</v>
      </c>
      <c r="E34" s="31">
        <f>電力消費量!E34*1.163/100</f>
        <v>2.0893295000000002E-3</v>
      </c>
      <c r="F34" s="32">
        <f>電力消費量!F34*1.163/100</f>
        <v>2.5684855000000003E-3</v>
      </c>
      <c r="G34" s="32">
        <f>電力消費量!G34*1.163/100</f>
        <v>2.9335512000000005E-3</v>
      </c>
      <c r="H34" s="33">
        <f>電力消費量!H34*1.163/100</f>
        <v>2.9015687E-3</v>
      </c>
      <c r="I34" s="31">
        <f>電力消費量!I34*1.163/100</f>
        <v>3.2255805000000002E-3</v>
      </c>
      <c r="J34" s="32">
        <f>電力消費量!J34*1.163/100</f>
        <v>3.5676187999999997E-3</v>
      </c>
      <c r="K34" s="32">
        <f>電力消費量!K34*1.163/100</f>
        <v>3.9637366E-3</v>
      </c>
      <c r="L34" s="32">
        <f>電力消費量!L34*1.163/100</f>
        <v>4.6258324999999996E-3</v>
      </c>
      <c r="M34" s="33">
        <f>電力消費量!M34*1.163/100</f>
        <v>4.9958991000000003E-3</v>
      </c>
      <c r="N34" s="31">
        <f>電力消費量!N34*1.163/100</f>
        <v>5.5049442000000004E-3</v>
      </c>
      <c r="O34" s="32">
        <f>電力消費量!O34*1.163/100</f>
        <v>5.8790813000000009E-3</v>
      </c>
      <c r="P34" s="32">
        <f>電力消費量!P34*1.163/100</f>
        <v>6.1611088000000005E-3</v>
      </c>
      <c r="Q34" s="32">
        <f>電力消費量!Q34*1.163/100</f>
        <v>6.730164700000001E-3</v>
      </c>
      <c r="R34" s="33">
        <f>電力消費量!R34*1.163/100</f>
        <v>7.4163347000000017E-3</v>
      </c>
      <c r="S34" s="31">
        <f>電力消費量!S34*1.163/100</f>
        <v>7.9364282999999994E-3</v>
      </c>
      <c r="T34" s="32">
        <f>電力消費量!T34*1.163/100</f>
        <v>8.4835034999999996E-3</v>
      </c>
      <c r="U34" s="32">
        <f>電力消費量!U34*1.163/100</f>
        <v>9.6006813000000003E-3</v>
      </c>
      <c r="V34" s="32">
        <f>電力消費量!V34*1.163/100</f>
        <v>1.06829691E-2</v>
      </c>
      <c r="W34" s="33">
        <f>電力消費量!W34*1.163/100</f>
        <v>1.1622091600000002E-2</v>
      </c>
      <c r="X34" s="31">
        <f>電力消費量!X34*1.163/100</f>
        <v>1.2963379500000004E-2</v>
      </c>
      <c r="Y34" s="32">
        <f>電力消費量!Y34*1.163/100</f>
        <v>1.3475448400000003E-2</v>
      </c>
      <c r="Z34" s="32">
        <f>電力消費量!Z34*1.163/100</f>
        <v>1.42586126E-2</v>
      </c>
      <c r="AA34" s="32">
        <f>電力消費量!AA34*1.163/100</f>
        <v>1.5429753600000002E-2</v>
      </c>
      <c r="AB34" s="33">
        <f>電力消費量!AB34*1.163/100</f>
        <v>1.70860982E-2</v>
      </c>
      <c r="AC34" s="31">
        <f>電力消費量!AC34*1.163/100</f>
        <v>1.8294338899999998E-2</v>
      </c>
      <c r="AD34" s="32">
        <f>電力消費量!AD34*1.163/100</f>
        <v>1.9768557700000002E-2</v>
      </c>
      <c r="AE34" s="32">
        <f>電力消費量!AE34*1.163/100</f>
        <v>2.2222022500000001E-2</v>
      </c>
      <c r="AF34" s="32">
        <f>電力消費量!AF34*1.163/100</f>
        <v>2.3823240899999997E-2</v>
      </c>
      <c r="AG34" s="33">
        <f>電力消費量!AG34*1.163/100</f>
        <v>2.5190579999999997E-2</v>
      </c>
      <c r="AH34" s="32">
        <f>電力消費量!AH34*1.163/100</f>
        <v>2.7309914899999999E-2</v>
      </c>
      <c r="AI34" s="32">
        <f>電力消費量!AI34*1.163/100</f>
        <v>2.7818029600000002E-2</v>
      </c>
      <c r="AJ34" s="32">
        <f>電力消費量!AJ34*1.163/100</f>
        <v>2.9316322500000002E-2</v>
      </c>
      <c r="AK34" s="32">
        <f>電力消費量!AK34*1.163/100</f>
        <v>2.99534139E-2</v>
      </c>
      <c r="AL34" s="33">
        <f>電力消費量!AL34*1.163/100</f>
        <v>3.0763559699999998E-2</v>
      </c>
      <c r="AM34" s="32">
        <f>電力消費量!AM34*1.163/100</f>
        <v>3.5496388199999999E-2</v>
      </c>
      <c r="AN34" s="32">
        <f>電力消費量!AN34*1.163/100</f>
        <v>3.6808601099999998E-2</v>
      </c>
      <c r="AO34" s="32">
        <f>電力消費量!AO34*1.163/100</f>
        <v>3.8312941600000004E-2</v>
      </c>
      <c r="AP34" s="32">
        <f>電力消費量!AP34*1.163/100</f>
        <v>3.8993994400000002E-2</v>
      </c>
      <c r="AQ34" s="32">
        <f>電力消費量!AQ34*1.163/100</f>
        <v>3.8830011400000003E-2</v>
      </c>
      <c r="AR34" s="31">
        <f>電力消費量!AR34*1.163/100</f>
        <v>4.2259582099999998E-2</v>
      </c>
      <c r="AS34" s="32">
        <f>電力消費量!AS34*1.163/100</f>
        <v>4.3014718E-2</v>
      </c>
      <c r="AT34" s="32">
        <f>電力消費量!AT34*1.163/100</f>
        <v>4.42090027E-2</v>
      </c>
      <c r="AU34" s="32">
        <f>電力消費量!AU34*1.163/100</f>
        <v>4.4957044299999999E-2</v>
      </c>
      <c r="AV34" s="32">
        <f>電力消費量!AV34*1.163/100</f>
        <v>4.6411375799999995E-2</v>
      </c>
    </row>
    <row r="35" spans="1:48" ht="13.9" customHeight="1">
      <c r="C35" s="69" t="s">
        <v>10</v>
      </c>
      <c r="E35" s="31">
        <f>電力消費量!E35*1.163/100</f>
        <v>2.1503870000000002E-4</v>
      </c>
      <c r="F35" s="32">
        <f>電力消費量!F35*1.163/100</f>
        <v>2.1503870000000002E-4</v>
      </c>
      <c r="G35" s="32">
        <f>電力消費量!G35*1.163/100</f>
        <v>2.1201489999999999E-4</v>
      </c>
      <c r="H35" s="33">
        <f>電力消費量!H35*1.163/100</f>
        <v>2.160854E-4</v>
      </c>
      <c r="I35" s="31">
        <f>電力消費量!I35*1.163/100</f>
        <v>2.160854E-4</v>
      </c>
      <c r="J35" s="32">
        <f>電力消費量!J35*1.163/100</f>
        <v>2.160854E-4</v>
      </c>
      <c r="K35" s="32">
        <f>電力消費量!K35*1.163/100</f>
        <v>2.160854E-4</v>
      </c>
      <c r="L35" s="32">
        <f>電力消費量!L35*1.163/100</f>
        <v>2.160854E-4</v>
      </c>
      <c r="M35" s="33">
        <f>電力消費量!M35*1.163/100</f>
        <v>2.160854E-4</v>
      </c>
      <c r="N35" s="31">
        <f>電力消費量!N35*1.163/100</f>
        <v>2.9703020000000001E-4</v>
      </c>
      <c r="O35" s="32">
        <f>電力消費量!O35*1.163/100</f>
        <v>4.100738E-4</v>
      </c>
      <c r="P35" s="32">
        <f>電力消費量!P35*1.163/100</f>
        <v>4.9113489999999993E-4</v>
      </c>
      <c r="Q35" s="32">
        <f>電力消費量!Q35*1.163/100</f>
        <v>5.9010620000000003E-4</v>
      </c>
      <c r="R35" s="33">
        <f>電力消費量!R35*1.163/100</f>
        <v>6.4907030000000007E-4</v>
      </c>
      <c r="S35" s="31">
        <f>電力消費量!S35*1.163/100</f>
        <v>6.6314260000000002E-4</v>
      </c>
      <c r="T35" s="32">
        <f>電力消費量!T35*1.163/100</f>
        <v>6.7209769999999999E-4</v>
      </c>
      <c r="U35" s="32">
        <f>電力消費量!U35*1.163/100</f>
        <v>9.0120869999999994E-4</v>
      </c>
      <c r="V35" s="32">
        <f>電力消費量!V35*1.163/100</f>
        <v>9.4714720000000003E-4</v>
      </c>
      <c r="W35" s="33">
        <f>電力消費量!W35*1.163/100</f>
        <v>9.7819930000000023E-4</v>
      </c>
      <c r="X35" s="31">
        <f>電力消費量!X35*1.163/100</f>
        <v>1.0121589000000001E-3</v>
      </c>
      <c r="Y35" s="32">
        <f>電力消費量!Y35*1.163/100</f>
        <v>1.0362330000000001E-3</v>
      </c>
      <c r="Z35" s="32">
        <f>電力消費量!Z35*1.163/100</f>
        <v>1.1452061E-3</v>
      </c>
      <c r="AA35" s="32">
        <f>電力消費量!AA35*1.163/100</f>
        <v>1.3552439E-3</v>
      </c>
      <c r="AB35" s="33">
        <f>電力消費量!AB35*1.163/100</f>
        <v>1.5192268999999999E-3</v>
      </c>
      <c r="AC35" s="31">
        <f>電力消費量!AC35*1.163/100</f>
        <v>1.7583397000000001E-3</v>
      </c>
      <c r="AD35" s="32">
        <f>電力消費量!AD35*1.163/100</f>
        <v>1.9933820000000001E-3</v>
      </c>
      <c r="AE35" s="32">
        <f>電力消費量!AE35*1.163/100</f>
        <v>2.3214643000000002E-3</v>
      </c>
      <c r="AF35" s="32">
        <f>電力消費量!AF35*1.163/100</f>
        <v>2.4174118000000002E-3</v>
      </c>
      <c r="AG35" s="33">
        <f>電力消費量!AG35*1.163/100</f>
        <v>2.3493762999999999E-3</v>
      </c>
      <c r="AH35" s="32">
        <f>電力消費量!AH35*1.163/100</f>
        <v>2.4554418999999999E-3</v>
      </c>
      <c r="AI35" s="32">
        <f>電力消費量!AI35*1.163/100</f>
        <v>2.2143520000000002E-3</v>
      </c>
      <c r="AJ35" s="32">
        <f>電力消費量!AJ35*1.163/100</f>
        <v>2.3014606999999998E-3</v>
      </c>
      <c r="AK35" s="32">
        <f>電力消費量!AK35*1.163/100</f>
        <v>2.4574190000000002E-3</v>
      </c>
      <c r="AL35" s="33">
        <f>電力消費量!AL35*1.163/100</f>
        <v>2.5815111000000003E-3</v>
      </c>
      <c r="AM35" s="32">
        <f>電力消費量!AM35*1.163/100</f>
        <v>2.6374514000000004E-3</v>
      </c>
      <c r="AN35" s="32">
        <f>電力消費量!AN35*1.163/100</f>
        <v>2.6304734000000001E-3</v>
      </c>
      <c r="AO35" s="32">
        <f>電力消費量!AO35*1.163/100</f>
        <v>2.7485179000000005E-3</v>
      </c>
      <c r="AP35" s="32">
        <f>電力消費量!AP35*1.163/100</f>
        <v>2.7844545999999998E-3</v>
      </c>
      <c r="AQ35" s="32">
        <f>電力消費量!AQ35*1.163/100</f>
        <v>2.8715633000000003E-3</v>
      </c>
      <c r="AR35" s="31">
        <f>電力消費量!AR35*1.163/100</f>
        <v>2.9144779999999999E-3</v>
      </c>
      <c r="AS35" s="32">
        <f>電力消費量!AS35*1.163/100</f>
        <v>3.0645050000000004E-3</v>
      </c>
      <c r="AT35" s="32">
        <f>電力消費量!AT35*1.163/100</f>
        <v>3.2086007000000001E-3</v>
      </c>
      <c r="AU35" s="32">
        <f>電力消費量!AU35*1.163/100</f>
        <v>3.1555678999999996E-3</v>
      </c>
      <c r="AV35" s="32">
        <f>電力消費量!AV35*1.163/100</f>
        <v>3.3575810000000001E-3</v>
      </c>
    </row>
    <row r="36" spans="1:48" ht="13.9" customHeight="1">
      <c r="C36" s="69" t="s">
        <v>11</v>
      </c>
      <c r="E36" s="31">
        <f>電力消費量!E36*1.163/100</f>
        <v>1.6922813E-3</v>
      </c>
      <c r="F36" s="32">
        <f>電力消費量!F36*1.163/100</f>
        <v>1.9242998E-3</v>
      </c>
      <c r="G36" s="32">
        <f>電力消費量!G36*1.163/100</f>
        <v>1.9653537000000002E-3</v>
      </c>
      <c r="H36" s="33">
        <f>電力消費量!H36*1.163/100</f>
        <v>2.4454401000000001E-3</v>
      </c>
      <c r="I36" s="31">
        <f>電力消費量!I36*1.163/100</f>
        <v>2.8035278000000004E-3</v>
      </c>
      <c r="J36" s="32">
        <f>電力消費量!J36*1.163/100</f>
        <v>2.4564885999999999E-3</v>
      </c>
      <c r="K36" s="32">
        <f>電力消費量!K36*1.163/100</f>
        <v>2.9835602000000006E-3</v>
      </c>
      <c r="L36" s="32">
        <f>電力消費量!L36*1.163/100</f>
        <v>4.2868180000000004E-3</v>
      </c>
      <c r="M36" s="33">
        <f>電力消費量!M36*1.163/100</f>
        <v>5.3449153999999997E-3</v>
      </c>
      <c r="N36" s="31">
        <f>電力消費量!N36*1.163/100</f>
        <v>6.5341992000000002E-3</v>
      </c>
      <c r="O36" s="32">
        <f>電力消費量!O36*1.163/100</f>
        <v>7.5763635000000006E-3</v>
      </c>
      <c r="P36" s="32">
        <f>電力消費量!P36*1.163/100</f>
        <v>9.1026847000000004E-3</v>
      </c>
      <c r="Q36" s="32">
        <f>電力消費量!Q36*1.163/100</f>
        <v>1.00018E-2</v>
      </c>
      <c r="R36" s="33">
        <f>電力消費量!R36*1.163/100</f>
        <v>1.1043033900000001E-2</v>
      </c>
      <c r="S36" s="31">
        <f>電力消費量!S36*1.163/100</f>
        <v>1.2645298999999999E-2</v>
      </c>
      <c r="T36" s="32">
        <f>電力消費量!T36*1.163/100</f>
        <v>1.4788707999999999E-2</v>
      </c>
      <c r="U36" s="32">
        <f>電力消費量!U36*1.163/100</f>
        <v>1.7080050599999997E-2</v>
      </c>
      <c r="V36" s="32">
        <f>電力消費量!V36*1.163/100</f>
        <v>1.9996622000000002E-2</v>
      </c>
      <c r="W36" s="33">
        <f>電力消費量!W36*1.163/100</f>
        <v>2.3495274900000002E-2</v>
      </c>
      <c r="X36" s="31">
        <f>電力消費量!X36*1.163/100</f>
        <v>2.8293115100000002E-2</v>
      </c>
      <c r="Y36" s="32">
        <f>電力消費量!Y36*1.163/100</f>
        <v>3.1487643499999995E-2</v>
      </c>
      <c r="Z36" s="32">
        <f>電力消費量!Z36*1.163/100</f>
        <v>3.4970246999999996E-2</v>
      </c>
      <c r="AA36" s="32">
        <f>電力消費量!AA36*1.163/100</f>
        <v>3.8968059499999999E-2</v>
      </c>
      <c r="AB36" s="33">
        <f>電力消費量!AB36*1.163/100</f>
        <v>4.4676993899999996E-2</v>
      </c>
      <c r="AC36" s="31">
        <f>電力消費量!AC36*1.163/100</f>
        <v>4.9757908300000001E-2</v>
      </c>
      <c r="AD36" s="32">
        <f>電力消費量!AD36*1.163/100</f>
        <v>5.6942224499999999E-2</v>
      </c>
      <c r="AE36" s="32">
        <f>電力消費量!AE36*1.163/100</f>
        <v>6.4475557000000003E-2</v>
      </c>
      <c r="AF36" s="32">
        <f>電力消費量!AF36*1.163/100</f>
        <v>6.5272793499999995E-2</v>
      </c>
      <c r="AG36" s="33">
        <f>電力消費量!AG36*1.163/100</f>
        <v>7.1347840300000021E-2</v>
      </c>
      <c r="AH36" s="32">
        <f>電力消費量!AH36*1.163/100</f>
        <v>7.9178203000000003E-2</v>
      </c>
      <c r="AI36" s="32">
        <f>電力消費量!AI36*1.163/100</f>
        <v>8.4535213599999992E-2</v>
      </c>
      <c r="AJ36" s="32">
        <f>電力消費量!AJ36*1.163/100</f>
        <v>8.7101722000000006E-2</v>
      </c>
      <c r="AK36" s="32">
        <f>電力消費量!AK36*1.163/100</f>
        <v>9.0457325899999996E-2</v>
      </c>
      <c r="AL36" s="33">
        <f>電力消費量!AL36*1.163/100</f>
        <v>0.1001149942</v>
      </c>
      <c r="AM36" s="32">
        <f>電力消費量!AM36*1.163/100</f>
        <v>0.1077243869</v>
      </c>
      <c r="AN36" s="32">
        <f>電力消費量!AN36*1.163/100</f>
        <v>0.11343541470000001</v>
      </c>
      <c r="AO36" s="32">
        <f>電力消費量!AO36*1.163/100</f>
        <v>0.12163584400000001</v>
      </c>
      <c r="AP36" s="32">
        <f>電力消費量!AP36*1.163/100</f>
        <v>0.1288331858</v>
      </c>
      <c r="AQ36" s="32">
        <f>電力消費量!AQ36*1.163/100</f>
        <v>0.13607751279999999</v>
      </c>
      <c r="AR36" s="31">
        <f>電力消費量!AR36*1.163/100</f>
        <v>0.14799663460000001</v>
      </c>
      <c r="AS36" s="32">
        <f>電力消費量!AS36*1.163/100</f>
        <v>0.15989575280000001</v>
      </c>
      <c r="AT36" s="32">
        <f>電力消費量!AT36*1.163/100</f>
        <v>0.17507255390000001</v>
      </c>
      <c r="AU36" s="32">
        <f>電力消費量!AU36*1.163/100</f>
        <v>0.1875748039</v>
      </c>
      <c r="AV36" s="32">
        <f>電力消費量!AV36*1.163/100</f>
        <v>0.1986377251</v>
      </c>
    </row>
    <row r="37" spans="1:48" ht="13.9" customHeight="1">
      <c r="B37" s="50"/>
      <c r="C37" s="85" t="s">
        <v>12</v>
      </c>
      <c r="D37" s="50"/>
      <c r="E37" s="51">
        <f>電力消費量!E37*1.163/100</f>
        <v>3.2866380000000001E-3</v>
      </c>
      <c r="F37" s="52">
        <f>電力消費量!F37*1.163/100</f>
        <v>3.7326485000000005E-3</v>
      </c>
      <c r="G37" s="52">
        <f>電力消費量!G37*1.163/100</f>
        <v>4.1227187000000007E-3</v>
      </c>
      <c r="H37" s="62">
        <f>電力消費量!H37*1.163/100</f>
        <v>4.5018567000000001E-3</v>
      </c>
      <c r="I37" s="51">
        <f>電力消費量!I37*1.163/100</f>
        <v>4.9478672E-3</v>
      </c>
      <c r="J37" s="52">
        <f>電力消費量!J37*1.163/100</f>
        <v>5.4979661999999992E-3</v>
      </c>
      <c r="K37" s="52">
        <f>電力消費量!K37*1.163/100</f>
        <v>6.416154700000001E-3</v>
      </c>
      <c r="L37" s="52">
        <f>電力消費量!L37*1.163/100</f>
        <v>7.0252177999999997E-3</v>
      </c>
      <c r="M37" s="62">
        <f>電力消費量!M37*1.163/100</f>
        <v>7.9564318999999998E-3</v>
      </c>
      <c r="N37" s="51">
        <f>電力消費量!N37*1.163/100</f>
        <v>8.6895871E-3</v>
      </c>
      <c r="O37" s="52">
        <f>電力消費量!O37*1.163/100</f>
        <v>9.3046978000000009E-3</v>
      </c>
      <c r="P37" s="52">
        <f>電力消費量!P37*1.163/100</f>
        <v>1.0072859300000001E-2</v>
      </c>
      <c r="Q37" s="52">
        <f>電力消費量!Q37*1.163/100</f>
        <v>1.0875910799999999E-2</v>
      </c>
      <c r="R37" s="62">
        <f>電力消費量!R37*1.163/100</f>
        <v>1.1853179700000001E-2</v>
      </c>
      <c r="S37" s="51">
        <f>電力消費量!S37*1.163/100</f>
        <v>1.2550281900000002E-2</v>
      </c>
      <c r="T37" s="52">
        <f>電力消費量!T37*1.163/100</f>
        <v>1.35394134E-2</v>
      </c>
      <c r="U37" s="52">
        <f>電力消費量!U37*1.163/100</f>
        <v>1.45756464E-2</v>
      </c>
      <c r="V37" s="52">
        <f>電力消費量!V37*1.163/100</f>
        <v>1.6203962699999998E-2</v>
      </c>
      <c r="W37" s="62">
        <f>電力消費量!W37*1.163/100</f>
        <v>1.8006263799999998E-2</v>
      </c>
      <c r="X37" s="51">
        <f>電力消費量!X37*1.163/100</f>
        <v>1.99485901E-2</v>
      </c>
      <c r="Y37" s="52">
        <f>電力消費量!Y37*1.163/100</f>
        <v>2.23920531E-2</v>
      </c>
      <c r="Z37" s="52">
        <f>電力消費量!Z37*1.163/100</f>
        <v>2.5799643099999998E-2</v>
      </c>
      <c r="AA37" s="52">
        <f>電力消費量!AA37*1.163/100</f>
        <v>2.8499082400000004E-2</v>
      </c>
      <c r="AB37" s="62">
        <f>電力消費量!AB37*1.163/100</f>
        <v>3.4104160899999993E-2</v>
      </c>
      <c r="AC37" s="51">
        <f>電力消費量!AC37*1.163/100</f>
        <v>3.9258111700000008E-2</v>
      </c>
      <c r="AD37" s="52">
        <f>電力消費量!AD37*1.163/100</f>
        <v>4.3934883600000002E-2</v>
      </c>
      <c r="AE37" s="52">
        <f>電力消費量!AE37*1.163/100</f>
        <v>5.0995224000000006E-2</v>
      </c>
      <c r="AF37" s="52">
        <f>電力消費量!AF37*1.163/100</f>
        <v>5.3244582300000003E-2</v>
      </c>
      <c r="AG37" s="62">
        <f>電力消費量!AG37*1.163/100</f>
        <v>5.6009033299999997E-2</v>
      </c>
      <c r="AH37" s="52">
        <f>電力消費量!AH37*1.163/100</f>
        <v>6.1216016900000003E-2</v>
      </c>
      <c r="AI37" s="52">
        <f>電力消費量!AI37*1.163/100</f>
        <v>6.5067756599999999E-2</v>
      </c>
      <c r="AJ37" s="52">
        <f>電力消費量!AJ37*1.163/100</f>
        <v>6.8889374599999997E-2</v>
      </c>
      <c r="AK37" s="52">
        <f>電力消費量!AK37*1.163/100</f>
        <v>7.3433215600000004E-2</v>
      </c>
      <c r="AL37" s="62">
        <f>電力消費量!AL37*1.163/100</f>
        <v>7.7265882100000002E-2</v>
      </c>
      <c r="AM37" s="52">
        <f>電力消費量!AM37*1.163/100</f>
        <v>8.0769535900000008E-2</v>
      </c>
      <c r="AN37" s="52">
        <f>電力消費量!AN37*1.163/100</f>
        <v>8.4588246399999997E-2</v>
      </c>
      <c r="AO37" s="52">
        <f>電力消費量!AO37*1.163/100</f>
        <v>8.9374107699999997E-2</v>
      </c>
      <c r="AP37" s="52">
        <f>電力消費量!AP37*1.163/100</f>
        <v>9.2897765100000015E-2</v>
      </c>
      <c r="AQ37" s="52">
        <f>電力消費量!AQ37*1.163/100</f>
        <v>0.10293852560000002</v>
      </c>
      <c r="AR37" s="51">
        <f>電力消費量!AR37*1.163/100</f>
        <v>0.11087297680000001</v>
      </c>
      <c r="AS37" s="52">
        <f>電力消費量!AS37*1.163/100</f>
        <v>0.11187211010000001</v>
      </c>
      <c r="AT37" s="52">
        <f>電力消費量!AT37*1.163/100</f>
        <v>0.12065973810000002</v>
      </c>
      <c r="AU37" s="52">
        <f>電力消費量!AU37*1.163/100</f>
        <v>0.12738187810000001</v>
      </c>
      <c r="AV37" s="52">
        <f>電力消費量!AV37*1.163/100</f>
        <v>0.1326608514</v>
      </c>
    </row>
    <row r="38" spans="1:48" ht="13.9" customHeight="1">
      <c r="C38" s="69" t="s">
        <v>13</v>
      </c>
      <c r="E38" s="31">
        <f>電力消費量!E38*1.163/100</f>
        <v>8.2875380000000005E-3</v>
      </c>
      <c r="F38" s="32">
        <f>電力消費量!F38*1.163/100</f>
        <v>9.4216956000000001E-3</v>
      </c>
      <c r="G38" s="32">
        <f>電力消費量!G38*1.163/100</f>
        <v>1.1978202200000001E-2</v>
      </c>
      <c r="H38" s="33">
        <f>電力消費量!H38*1.163/100</f>
        <v>1.2031118699999999E-2</v>
      </c>
      <c r="I38" s="31">
        <f>電力消費量!I38*1.163/100</f>
        <v>1.2401185299999999E-2</v>
      </c>
      <c r="J38" s="32">
        <f>電力消費量!J38*1.163/100</f>
        <v>1.3405435800000001E-2</v>
      </c>
      <c r="K38" s="32">
        <f>電力消費量!K38*1.163/100</f>
        <v>1.35204565E-2</v>
      </c>
      <c r="L38" s="32">
        <f>電力消費量!L38*1.163/100</f>
        <v>1.3906456200000002E-2</v>
      </c>
      <c r="M38" s="33">
        <f>電力消費量!M38*1.163/100</f>
        <v>1.5312755800000001E-2</v>
      </c>
      <c r="N38" s="31">
        <f>電力消費量!N38*1.163/100</f>
        <v>1.7040043400000003E-2</v>
      </c>
      <c r="O38" s="32">
        <f>電力消費量!O38*1.163/100</f>
        <v>1.52787962E-2</v>
      </c>
      <c r="P38" s="32">
        <f>電力消費量!P38*1.163/100</f>
        <v>1.5599784199999999E-2</v>
      </c>
      <c r="Q38" s="32">
        <f>電力消費量!Q38*1.163/100</f>
        <v>1.7144131900000002E-2</v>
      </c>
      <c r="R38" s="33">
        <f>電力消費量!R38*1.163/100</f>
        <v>1.7095053299999999E-2</v>
      </c>
      <c r="S38" s="31">
        <f>電力消費量!S38*1.163/100</f>
        <v>1.80802306E-2</v>
      </c>
      <c r="T38" s="32">
        <f>電力消費量!T38*1.163/100</f>
        <v>1.60578899E-2</v>
      </c>
      <c r="U38" s="32">
        <f>電力消費量!U38*1.163/100</f>
        <v>1.7237055599999999E-2</v>
      </c>
      <c r="V38" s="32">
        <f>電力消費量!V38*1.163/100</f>
        <v>1.9117393999999999E-2</v>
      </c>
      <c r="W38" s="33">
        <f>電力消費量!W38*1.163/100</f>
        <v>2.0654763699999999E-2</v>
      </c>
      <c r="X38" s="31">
        <f>電力消費量!X38*1.163/100</f>
        <v>2.1217771999999999E-2</v>
      </c>
      <c r="Y38" s="32">
        <f>電力消費量!Y38*1.163/100</f>
        <v>2.1390826400000004E-2</v>
      </c>
      <c r="Z38" s="32">
        <f>電力消費量!Z38*1.163/100</f>
        <v>2.0647669400000002E-2</v>
      </c>
      <c r="AA38" s="32">
        <f>電力消費量!AA38*1.163/100</f>
        <v>2.1211840699999998E-2</v>
      </c>
      <c r="AB38" s="33">
        <f>電力消費量!AB38*1.163/100</f>
        <v>2.4598380399999998E-2</v>
      </c>
      <c r="AC38" s="31">
        <f>電力消費量!AC38*1.163/100</f>
        <v>2.6595832900000001E-2</v>
      </c>
      <c r="AD38" s="32">
        <f>電力消費量!AD38*1.163/100</f>
        <v>2.9244216500000003E-2</v>
      </c>
      <c r="AE38" s="32">
        <f>電力消費量!AE38*1.163/100</f>
        <v>3.2293835100000001E-2</v>
      </c>
      <c r="AF38" s="32">
        <f>電力消費量!AF38*1.163/100</f>
        <v>3.4145098499999998E-2</v>
      </c>
      <c r="AG38" s="33">
        <f>電力消費量!AG38*1.163/100</f>
        <v>3.4147191899999998E-2</v>
      </c>
      <c r="AH38" s="32">
        <f>電力消費量!AH38*1.163/100</f>
        <v>3.65596028E-2</v>
      </c>
      <c r="AI38" s="32">
        <f>電力消費量!AI38*1.163/100</f>
        <v>3.9148091900000001E-2</v>
      </c>
      <c r="AJ38" s="32">
        <f>電力消費量!AJ38*1.163/100</f>
        <v>3.8630905800000004E-2</v>
      </c>
      <c r="AK38" s="32">
        <f>電力消費量!AK38*1.163/100</f>
        <v>4.2727689599999993E-2</v>
      </c>
      <c r="AL38" s="33">
        <f>電力消費量!AL38*1.163/100</f>
        <v>4.4083980199999998E-2</v>
      </c>
      <c r="AM38" s="32">
        <f>電力消費量!AM38*1.163/100</f>
        <v>4.5166151700000004E-2</v>
      </c>
      <c r="AN38" s="32">
        <f>電力消費量!AN38*1.163/100</f>
        <v>4.5681244400000001E-2</v>
      </c>
      <c r="AO38" s="32">
        <f>電力消費量!AO38*1.163/100</f>
        <v>4.8016664699999996E-2</v>
      </c>
      <c r="AP38" s="32">
        <f>電力消費量!AP38*1.163/100</f>
        <v>4.9214903599999998E-2</v>
      </c>
      <c r="AQ38" s="32">
        <f>電力消費量!AQ38*1.163/100</f>
        <v>5.0907184900000006E-2</v>
      </c>
      <c r="AR38" s="31">
        <f>電力消費量!AR38*1.163/100</f>
        <v>5.52759944E-2</v>
      </c>
      <c r="AS38" s="32">
        <f>電力消費量!AS38*1.163/100</f>
        <v>5.6109051299999997E-2</v>
      </c>
      <c r="AT38" s="32">
        <f>電力消費量!AT38*1.163/100</f>
        <v>5.9221704499999993E-2</v>
      </c>
      <c r="AU38" s="32">
        <f>電力消費量!AU38*1.163/100</f>
        <v>6.1578058800000009E-2</v>
      </c>
      <c r="AV38" s="32">
        <f>電力消費量!AV38*1.163/100</f>
        <v>6.3356402100000014E-2</v>
      </c>
    </row>
    <row r="39" spans="1:48" ht="13.9" customHeight="1">
      <c r="B39" s="11"/>
      <c r="C39" s="88" t="s">
        <v>71</v>
      </c>
      <c r="D39" s="11"/>
      <c r="E39" s="31">
        <f>電力消費量!E39*1.163/100</f>
        <v>4.3357802999999997E-3</v>
      </c>
      <c r="F39" s="32">
        <f>電力消費量!F39*1.163/100</f>
        <v>5.1769781999999997E-3</v>
      </c>
      <c r="G39" s="32">
        <f>電力消費量!G39*1.163/100</f>
        <v>6.1341272000000006E-3</v>
      </c>
      <c r="H39" s="33">
        <f>電力消費量!H39*1.163/100</f>
        <v>6.4681407999999992E-3</v>
      </c>
      <c r="I39" s="31">
        <f>電力消費量!I39*1.163/100</f>
        <v>7.4023787000000009E-3</v>
      </c>
      <c r="J39" s="32">
        <f>電力消費量!J39*1.163/100</f>
        <v>8.5125785000000013E-3</v>
      </c>
      <c r="K39" s="32">
        <f>電力消費量!K39*1.163/100</f>
        <v>9.8928269000000003E-3</v>
      </c>
      <c r="L39" s="32">
        <f>電力消費量!L39*1.163/100</f>
        <v>1.12389994E-2</v>
      </c>
      <c r="M39" s="33">
        <f>電力消費量!M39*1.163/100</f>
        <v>1.2300236900000001E-2</v>
      </c>
      <c r="N39" s="31">
        <f>電力消費量!N39*1.163/100</f>
        <v>1.3028391199999999E-2</v>
      </c>
      <c r="O39" s="32">
        <f>電力消費量!O39*1.163/100</f>
        <v>1.3620474500000002E-2</v>
      </c>
      <c r="P39" s="32">
        <f>電力消費量!P39*1.163/100</f>
        <v>1.4841624500000001E-2</v>
      </c>
      <c r="Q39" s="32">
        <f>電力消費量!Q39*1.163/100</f>
        <v>1.6607988899999999E-2</v>
      </c>
      <c r="R39" s="33">
        <f>電力消費量!R39*1.163/100</f>
        <v>1.8389355999999999E-2</v>
      </c>
      <c r="S39" s="31">
        <f>電力消費量!S39*1.163/100</f>
        <v>1.98475254E-2</v>
      </c>
      <c r="T39" s="32">
        <f>電力消費量!T39*1.163/100</f>
        <v>2.1831952299999999E-2</v>
      </c>
      <c r="U39" s="32">
        <f>電力消費量!U39*1.163/100</f>
        <v>2.4678394800000003E-2</v>
      </c>
      <c r="V39" s="32">
        <f>電力消費量!V39*1.163/100</f>
        <v>2.8258108800000004E-2</v>
      </c>
      <c r="W39" s="33">
        <f>電力消費量!W39*1.163/100</f>
        <v>3.2840910299999998E-2</v>
      </c>
      <c r="X39" s="31">
        <f>電力消費量!X39*1.163/100</f>
        <v>3.8350855400000002E-2</v>
      </c>
      <c r="Y39" s="32">
        <f>電力消費量!Y39*1.163/100</f>
        <v>4.3406765300000004E-2</v>
      </c>
      <c r="Z39" s="32">
        <f>電力消費量!Z39*1.163/100</f>
        <v>4.9313874899999999E-2</v>
      </c>
      <c r="AA39" s="32">
        <f>電力消費量!AA39*1.163/100</f>
        <v>5.6289083699999992E-2</v>
      </c>
      <c r="AB39" s="33">
        <f>電力消費量!AB39*1.163/100</f>
        <v>6.2521251799999997E-2</v>
      </c>
      <c r="AC39" s="31">
        <f>電力消費量!AC39*1.163/100</f>
        <v>7.1237820499999993E-2</v>
      </c>
      <c r="AD39" s="32">
        <f>電力消費量!AD39*1.163/100</f>
        <v>7.736787719999999E-2</v>
      </c>
      <c r="AE39" s="32">
        <f>電力消費量!AE39*1.163/100</f>
        <v>8.2443790700000005E-2</v>
      </c>
      <c r="AF39" s="32">
        <f>電力消費量!AF39*1.163/100</f>
        <v>8.0448431600000009E-2</v>
      </c>
      <c r="AG39" s="33">
        <f>電力消費量!AG39*1.163/100</f>
        <v>8.1464660999999994E-2</v>
      </c>
      <c r="AH39" s="32">
        <f>電力消費量!AH39*1.163/100</f>
        <v>8.794780449999999E-2</v>
      </c>
      <c r="AI39" s="32">
        <f>電力消費量!AI39*1.163/100</f>
        <v>9.2306612199999999E-2</v>
      </c>
      <c r="AJ39" s="32">
        <f>電力消費量!AJ39*1.163/100</f>
        <v>0.10019105439999999</v>
      </c>
      <c r="AK39" s="32">
        <f>電力消費量!AK39*1.163/100</f>
        <v>0.10697820609999999</v>
      </c>
      <c r="AL39" s="33">
        <f>電力消費量!AL39*1.163/100</f>
        <v>0.11506466140000002</v>
      </c>
      <c r="AM39" s="32">
        <f>電力消費量!AM39*1.163/100</f>
        <v>0.12125077470000002</v>
      </c>
      <c r="AN39" s="32">
        <f>電力消費量!AN39*1.163/100</f>
        <v>0.12783405249999999</v>
      </c>
      <c r="AO39" s="32">
        <f>電力消費量!AO39*1.163/100</f>
        <v>0.13320199529999999</v>
      </c>
      <c r="AP39" s="32">
        <f>電力消費量!AP39*1.163/100</f>
        <v>0.13547438100000003</v>
      </c>
      <c r="AQ39" s="32">
        <f>電力消費量!AQ39*1.163/100</f>
        <v>0.13523329110000001</v>
      </c>
      <c r="AR39" s="31">
        <f>電力消費量!AR39*1.163/100</f>
        <v>0.14934687760000001</v>
      </c>
      <c r="AS39" s="32">
        <f>電力消費量!AS39*1.163/100</f>
        <v>0.14872676600000001</v>
      </c>
      <c r="AT39" s="32">
        <f>電力消費量!AT39*1.163/100</f>
        <v>0.16177806830000002</v>
      </c>
      <c r="AU39" s="32">
        <f>電力消費量!AU39*1.163/100</f>
        <v>0.16435155470000001</v>
      </c>
      <c r="AV39" s="32">
        <f>電力消費量!AV39*1.163/100</f>
        <v>0.16881538130000004</v>
      </c>
    </row>
    <row r="40" spans="1:48" ht="13.9" customHeight="1">
      <c r="C40" s="69" t="s">
        <v>72</v>
      </c>
      <c r="E40" s="31">
        <f>電力消費量!E40*1.163/100</f>
        <v>5.1728262899999995E-2</v>
      </c>
      <c r="F40" s="32">
        <f>電力消費量!F40*1.163/100</f>
        <v>5.41797506E-2</v>
      </c>
      <c r="G40" s="32">
        <f>電力消費量!G40*1.163/100</f>
        <v>5.5454980100000002E-2</v>
      </c>
      <c r="H40" s="33">
        <f>電力消費量!H40*1.163/100</f>
        <v>5.8165467900000004E-2</v>
      </c>
      <c r="I40" s="31">
        <f>電力消費量!I40*1.163/100</f>
        <v>6.5957916800000002E-2</v>
      </c>
      <c r="J40" s="32">
        <f>電力消費量!J40*1.163/100</f>
        <v>7.2849156999999998E-2</v>
      </c>
      <c r="K40" s="32">
        <f>電力消費量!K40*1.163/100</f>
        <v>7.57036242E-2</v>
      </c>
      <c r="L40" s="32">
        <f>電力消費量!L40*1.163/100</f>
        <v>8.37840319E-2</v>
      </c>
      <c r="M40" s="33">
        <f>電力消費量!M40*1.163/100</f>
        <v>8.507333369999999E-2</v>
      </c>
      <c r="N40" s="31">
        <f>電力消費量!N40*1.163/100</f>
        <v>9.0697369099999994E-2</v>
      </c>
      <c r="O40" s="32">
        <f>電力消費量!O40*1.163/100</f>
        <v>9.9150867199999992E-2</v>
      </c>
      <c r="P40" s="32">
        <f>電力消費量!P40*1.163/100</f>
        <v>0.10533291</v>
      </c>
      <c r="Q40" s="32">
        <f>電力消費量!Q40*1.163/100</f>
        <v>0.1125232738</v>
      </c>
      <c r="R40" s="33">
        <f>電力消費量!R40*1.163/100</f>
        <v>0.12727685920000001</v>
      </c>
      <c r="S40" s="31">
        <f>電力消費量!S40*1.163/100</f>
        <v>0.13681857640000003</v>
      </c>
      <c r="T40" s="32">
        <f>電力消費量!T40*1.163/100</f>
        <v>0.1502180809</v>
      </c>
      <c r="U40" s="32">
        <f>電力消費量!U40*1.163/100</f>
        <v>0.16292234399999997</v>
      </c>
      <c r="V40" s="32">
        <f>電力消費量!V40*1.163/100</f>
        <v>0.18019138210000002</v>
      </c>
      <c r="W40" s="33">
        <f>電力消費量!W40*1.163/100</f>
        <v>0.1983826792</v>
      </c>
      <c r="X40" s="31">
        <f>電力消費量!X40*1.163/100</f>
        <v>0.2150656816</v>
      </c>
      <c r="Y40" s="32">
        <f>電力消費量!Y40*1.163/100</f>
        <v>0.23566043450000007</v>
      </c>
      <c r="Z40" s="32">
        <f>電力消費量!Z40*1.163/100</f>
        <v>0.25187637610000002</v>
      </c>
      <c r="AA40" s="32">
        <f>電力消費量!AA40*1.163/100</f>
        <v>0.27061067790000004</v>
      </c>
      <c r="AB40" s="33">
        <f>電力消費量!AB40*1.163/100</f>
        <v>0.29480910260000004</v>
      </c>
      <c r="AC40" s="31">
        <f>電力消費量!AC40*1.163/100</f>
        <v>0.31525568930000003</v>
      </c>
      <c r="AD40" s="32">
        <f>電力消費量!AD40*1.163/100</f>
        <v>0.32133085239999998</v>
      </c>
      <c r="AE40" s="32">
        <f>電力消費量!AE40*1.163/100</f>
        <v>0.34118942629999999</v>
      </c>
      <c r="AF40" s="32">
        <f>電力消費量!AF40*1.163/100</f>
        <v>0.35780939410000001</v>
      </c>
      <c r="AG40" s="33">
        <f>電力消費量!AG40*1.163/100</f>
        <v>0.36882835389999996</v>
      </c>
      <c r="AH40" s="32">
        <f>電力消費量!AH40*1.163/100</f>
        <v>0.37628574250000008</v>
      </c>
      <c r="AI40" s="32">
        <f>電力消費量!AI40*1.163/100</f>
        <v>0.38196571819999997</v>
      </c>
      <c r="AJ40" s="32">
        <f>電力消費量!AJ40*1.163/100</f>
        <v>0.40567603180000006</v>
      </c>
      <c r="AK40" s="32">
        <f>電力消費量!AK40*1.163/100</f>
        <v>0.43356000349999996</v>
      </c>
      <c r="AL40" s="33">
        <f>電力消費量!AL40*1.163/100</f>
        <v>0.46323336700000001</v>
      </c>
      <c r="AM40" s="32">
        <f>電力消費量!AM40*1.163/100</f>
        <v>0.48951809740000002</v>
      </c>
      <c r="AN40" s="32">
        <f>電力消費量!AN40*1.163/100</f>
        <v>0.54334673830000002</v>
      </c>
      <c r="AO40" s="32">
        <f>電力消費量!AO40*1.163/100</f>
        <v>0.58852789270000005</v>
      </c>
      <c r="AP40" s="32">
        <f>電力消費量!AP40*1.163/100</f>
        <v>0.6175341594</v>
      </c>
      <c r="AQ40" s="32">
        <f>電力消費量!AQ40*1.163/100</f>
        <v>0.66739406280000002</v>
      </c>
      <c r="AR40" s="31">
        <f>電力消費量!AR40*1.163/100</f>
        <v>0.72511154310000014</v>
      </c>
      <c r="AS40" s="32">
        <f>電力消費量!AS40*1.163/100</f>
        <v>0.78959407810000004</v>
      </c>
      <c r="AT40" s="32">
        <f>電力消費量!AT40*1.163/100</f>
        <v>0.83197275139999993</v>
      </c>
      <c r="AU40" s="32">
        <f>電力消費量!AU40*1.163/100</f>
        <v>0.89021520990000003</v>
      </c>
      <c r="AV40" s="32">
        <f>電力消費量!AV40*1.163/100</f>
        <v>0.94729652919999996</v>
      </c>
    </row>
    <row r="41" spans="1:48" ht="13.9" customHeight="1">
      <c r="B41" s="24"/>
      <c r="C41" s="86" t="s">
        <v>14</v>
      </c>
      <c r="D41" s="24"/>
      <c r="E41" s="44">
        <f>電力消費量!E41*1.163/100</f>
        <v>1.7942764E-3</v>
      </c>
      <c r="F41" s="43">
        <f>電力消費量!F41*1.163/100</f>
        <v>1.7163554000000003E-3</v>
      </c>
      <c r="G41" s="43">
        <f>電力消費量!G41*1.163/100</f>
        <v>1.8333531999999997E-3</v>
      </c>
      <c r="H41" s="45">
        <f>電力消費量!H41*1.163/100</f>
        <v>1.6152906999999999E-3</v>
      </c>
      <c r="I41" s="44">
        <f>電力消費量!I41*1.163/100</f>
        <v>1.8942944000000001E-3</v>
      </c>
      <c r="J41" s="43">
        <f>電力消費量!J41*1.163/100</f>
        <v>2.3064615999999999E-3</v>
      </c>
      <c r="K41" s="43">
        <f>電力消費量!K41*1.163/100</f>
        <v>2.7094411E-3</v>
      </c>
      <c r="L41" s="43">
        <f>電力消費量!L41*1.163/100</f>
        <v>2.8085287000000005E-3</v>
      </c>
      <c r="M41" s="45">
        <f>電力消費量!M41*1.163/100</f>
        <v>2.8085287000000005E-3</v>
      </c>
      <c r="N41" s="44">
        <f>電力消費量!N41*1.163/100</f>
        <v>2.6994393000000002E-3</v>
      </c>
      <c r="O41" s="43">
        <f>電力消費量!O41*1.163/100</f>
        <v>2.7965498E-3</v>
      </c>
      <c r="P41" s="43">
        <f>電力消費量!P41*1.163/100</f>
        <v>2.9835602000000006E-3</v>
      </c>
      <c r="Q41" s="43">
        <f>電力消費量!Q41*1.163/100</f>
        <v>3.1055588999999999E-3</v>
      </c>
      <c r="R41" s="45">
        <f>電力消費量!R41*1.163/100</f>
        <v>3.6126269000000006E-3</v>
      </c>
      <c r="S41" s="44">
        <f>電力消費量!S41*1.163/100</f>
        <v>3.8676728000000007E-3</v>
      </c>
      <c r="T41" s="43">
        <f>電力消費量!T41*1.163/100</f>
        <v>4.1527241000000005E-3</v>
      </c>
      <c r="U41" s="43">
        <f>電力消費量!U41*1.163/100</f>
        <v>4.6008280000000004E-3</v>
      </c>
      <c r="V41" s="43">
        <f>電力消費量!V41*1.163/100</f>
        <v>5.0269512000000009E-3</v>
      </c>
      <c r="W41" s="45">
        <f>電力消費量!W41*1.163/100</f>
        <v>5.6970718000000009E-3</v>
      </c>
      <c r="X41" s="44">
        <f>電力消費量!X41*1.163/100</f>
        <v>6.1871600000000006E-3</v>
      </c>
      <c r="Y41" s="43">
        <f>電力消費量!Y41*1.163/100</f>
        <v>6.5842082000000003E-3</v>
      </c>
      <c r="Z41" s="43">
        <f>電力消費量!Z41*1.163/100</f>
        <v>6.9312474000000016E-3</v>
      </c>
      <c r="AA41" s="43">
        <f>電力消費量!AA41*1.163/100</f>
        <v>7.8394341000000006E-3</v>
      </c>
      <c r="AB41" s="45">
        <f>電力消費量!AB41*1.163/100</f>
        <v>9.2856245999999986E-3</v>
      </c>
      <c r="AC41" s="44">
        <f>電力消費量!AC41*1.163/100</f>
        <v>1.1200038900000001E-2</v>
      </c>
      <c r="AD41" s="43">
        <f>電力消費量!AD41*1.163/100</f>
        <v>1.3377407500000001E-2</v>
      </c>
      <c r="AE41" s="43">
        <f>電力消費量!AE41*1.163/100</f>
        <v>1.53057778E-2</v>
      </c>
      <c r="AF41" s="43">
        <f>電力消費量!AF41*1.163/100</f>
        <v>1.7728190499999998E-2</v>
      </c>
      <c r="AG41" s="45">
        <f>電力消費量!AG41*1.163/100</f>
        <v>1.9553519000000002E-2</v>
      </c>
      <c r="AH41" s="43">
        <f>電力消費量!AH41*1.163/100</f>
        <v>2.2407055800000002E-2</v>
      </c>
      <c r="AI41" s="43">
        <f>電力消費量!AI41*1.163/100</f>
        <v>2.5750680799999998E-2</v>
      </c>
      <c r="AJ41" s="43">
        <f>電力消費量!AJ41*1.163/100</f>
        <v>3.0073435499999999E-2</v>
      </c>
      <c r="AK41" s="43">
        <f>電力消費量!AK41*1.163/100</f>
        <v>3.4841270300000005E-2</v>
      </c>
      <c r="AL41" s="45">
        <f>電力消費量!AL41*1.163/100</f>
        <v>3.9603173800000002E-2</v>
      </c>
      <c r="AM41" s="43">
        <f>電力消費量!AM41*1.163/100</f>
        <v>4.7117433099999995E-2</v>
      </c>
      <c r="AN41" s="43">
        <f>電力消費量!AN41*1.163/100</f>
        <v>5.3851668299999995E-2</v>
      </c>
      <c r="AO41" s="43">
        <f>電力消費量!AO41*1.163/100</f>
        <v>6.1349994500000005E-2</v>
      </c>
      <c r="AP41" s="43">
        <f>電力消費量!AP41*1.163/100</f>
        <v>6.7848256999999995E-2</v>
      </c>
      <c r="AQ41" s="43">
        <f>電力消費量!AQ41*1.163/100</f>
        <v>7.6926867600000004E-2</v>
      </c>
      <c r="AR41" s="44">
        <f>電力消費量!AR41*1.163/100</f>
        <v>8.6940646499999996E-2</v>
      </c>
      <c r="AS41" s="43">
        <f>電力消費量!AS41*1.163/100</f>
        <v>9.469204149999999E-2</v>
      </c>
      <c r="AT41" s="43">
        <f>電力消費量!AT41*1.163/100</f>
        <v>0.10542897380000001</v>
      </c>
      <c r="AU41" s="43">
        <f>電力消費量!AU41*1.163/100</f>
        <v>0.11618090880000001</v>
      </c>
      <c r="AV41" s="43">
        <f>電力消費量!AV41*1.163/100</f>
        <v>0.13091553730000002</v>
      </c>
    </row>
    <row r="42" spans="1:48" ht="13.9" customHeight="1">
      <c r="B42" s="85" t="s">
        <v>15</v>
      </c>
      <c r="C42" s="50"/>
      <c r="D42" s="50"/>
      <c r="E42" s="51">
        <f>電力消費量!E42*1.163/100</f>
        <v>5.83705048E-2</v>
      </c>
      <c r="F42" s="52">
        <f>電力消費量!F42*1.163/100</f>
        <v>6.2804326000000008E-2</v>
      </c>
      <c r="G42" s="52">
        <f>電力消費量!G42*1.163/100</f>
        <v>6.8402310199999997E-2</v>
      </c>
      <c r="H42" s="62">
        <f>電力消費量!H42*1.163/100</f>
        <v>7.4365360100000014E-2</v>
      </c>
      <c r="I42" s="51">
        <f>電力消費量!I42*1.163/100</f>
        <v>7.9127147300000006E-2</v>
      </c>
      <c r="J42" s="52">
        <f>電力消費量!J42*1.163/100</f>
        <v>8.2545902099999999E-2</v>
      </c>
      <c r="K42" s="52">
        <f>電力消費量!K42*1.163/100</f>
        <v>8.7440736500000005E-2</v>
      </c>
      <c r="L42" s="52">
        <f>電力消費量!L42*1.163/100</f>
        <v>9.0380218999999998E-2</v>
      </c>
      <c r="M42" s="62">
        <f>電力消費量!M42*1.163/100</f>
        <v>9.4540037400000013E-2</v>
      </c>
      <c r="N42" s="51">
        <f>電力消費量!N42*1.163/100</f>
        <v>9.8764751199999987E-2</v>
      </c>
      <c r="O42" s="52">
        <f>電力消費量!O42*1.163/100</f>
        <v>0.10395975590000001</v>
      </c>
      <c r="P42" s="52">
        <f>電力消費量!P42*1.163/100</f>
        <v>0.1082534356</v>
      </c>
      <c r="Q42" s="52">
        <f>電力消費量!Q42*1.163/100</f>
        <v>0.11065596100000002</v>
      </c>
      <c r="R42" s="62">
        <f>電力消費量!R42*1.163/100</f>
        <v>0.11743311090000003</v>
      </c>
      <c r="S42" s="51">
        <f>電力消費量!S42*1.163/100</f>
        <v>0.12232503779999999</v>
      </c>
      <c r="T42" s="52">
        <f>電力消費量!T42*1.163/100</f>
        <v>0.12956529430000002</v>
      </c>
      <c r="U42" s="52">
        <f>電力消費量!U42*1.163/100</f>
        <v>0.1348592703</v>
      </c>
      <c r="V42" s="52">
        <f>電力消費量!V42*1.163/100</f>
        <v>0.14247471060000003</v>
      </c>
      <c r="W42" s="62">
        <f>電力消費量!W42*1.163/100</f>
        <v>0.14996396539999998</v>
      </c>
      <c r="X42" s="51">
        <f>電力消費量!X42*1.163/100</f>
        <v>0.1574592678</v>
      </c>
      <c r="Y42" s="52">
        <f>電力消費量!Y42*1.163/100</f>
        <v>0.16053098340000002</v>
      </c>
      <c r="Z42" s="52">
        <f>電力消費量!Z42*1.163/100</f>
        <v>0.16138904479999996</v>
      </c>
      <c r="AA42" s="52">
        <f>電力消費量!AA42*1.163/100</f>
        <v>0.16631388459999999</v>
      </c>
      <c r="AB42" s="62">
        <f>電力消費量!AB42*1.163/100</f>
        <v>0.17079771480000003</v>
      </c>
      <c r="AC42" s="51">
        <f>電力消費量!AC42*1.163/100</f>
        <v>0.17570162060000002</v>
      </c>
      <c r="AD42" s="52">
        <f>電力消費量!AD42*1.163/100</f>
        <v>0.18072647840000003</v>
      </c>
      <c r="AE42" s="52">
        <f>電力消費量!AE42*1.163/100</f>
        <v>0.18653461670000002</v>
      </c>
      <c r="AF42" s="52">
        <f>電力消費量!AF42*1.163/100</f>
        <v>0.1961122706</v>
      </c>
      <c r="AG42" s="62">
        <f>電力消費量!AG42*1.163/100</f>
        <v>0.20213544760000002</v>
      </c>
      <c r="AH42" s="52">
        <f>電力消費量!AH42*1.163/100</f>
        <v>0.2070501693</v>
      </c>
      <c r="AI42" s="52">
        <f>電力消費量!AI42*1.163/100</f>
        <v>0.21528072030000003</v>
      </c>
      <c r="AJ42" s="52">
        <f>電力消費量!AJ42*1.163/100</f>
        <v>0.2267658105</v>
      </c>
      <c r="AK42" s="52">
        <f>電力消費量!AK42*1.163/100</f>
        <v>0.22081683290000001</v>
      </c>
      <c r="AL42" s="62">
        <f>電力消費量!AL42*1.163/100</f>
        <v>0.22683780020000005</v>
      </c>
      <c r="AM42" s="52">
        <f>電力消費量!AM42*1.163/100</f>
        <v>0.2272899746</v>
      </c>
      <c r="AN42" s="52">
        <f>電力消費量!AN42*1.163/100</f>
        <v>0.23162168440000003</v>
      </c>
      <c r="AO42" s="52">
        <f>電力消費量!AO42*1.163/100</f>
        <v>0.24048630299999996</v>
      </c>
      <c r="AP42" s="52">
        <f>電力消費量!AP42*1.163/100</f>
        <v>0.24072925370000003</v>
      </c>
      <c r="AQ42" s="52">
        <f>電力消費量!AQ42*1.163/100</f>
        <v>0.24466600870000005</v>
      </c>
      <c r="AR42" s="51">
        <f>電力消費量!AR42*1.163/100</f>
        <v>0.24920484879999999</v>
      </c>
      <c r="AS42" s="52">
        <f>電力消費量!AS42*1.163/100</f>
        <v>0.25088317409999999</v>
      </c>
      <c r="AT42" s="52">
        <f>電力消費量!AT42*1.163/100</f>
        <v>0.24847564779999998</v>
      </c>
      <c r="AU42" s="52">
        <f>電力消費量!AU42*1.163/100</f>
        <v>0.24844866620000006</v>
      </c>
      <c r="AV42" s="52">
        <f>電力消費量!AV42*1.163/100</f>
        <v>0.24673545090000001</v>
      </c>
    </row>
    <row r="43" spans="1:48" ht="13.9" customHeight="1">
      <c r="C43" s="69" t="s">
        <v>16</v>
      </c>
      <c r="E43" s="31">
        <f>電力消費量!E43*1.163/100</f>
        <v>4.5278148600000005E-2</v>
      </c>
      <c r="F43" s="32">
        <f>電力消費量!F43*1.163/100</f>
        <v>4.7770573899999995E-2</v>
      </c>
      <c r="G43" s="32">
        <f>電力消費量!G43*1.163/100</f>
        <v>5.2471419899999996E-2</v>
      </c>
      <c r="H43" s="33">
        <f>電力消費量!H43*1.163/100</f>
        <v>5.8108480900000002E-2</v>
      </c>
      <c r="I43" s="31">
        <f>電力消費量!I43*1.163/100</f>
        <v>6.1490019699999995E-2</v>
      </c>
      <c r="J43" s="32">
        <f>電力消費量!J43*1.163/100</f>
        <v>6.3851491199999999E-2</v>
      </c>
      <c r="K43" s="32">
        <f>電力消費量!K43*1.163/100</f>
        <v>6.8551290500000001E-2</v>
      </c>
      <c r="L43" s="32">
        <f>電力消費量!L43*1.163/100</f>
        <v>7.1436809800000001E-2</v>
      </c>
      <c r="M43" s="33">
        <f>電力消費量!M43*1.163/100</f>
        <v>7.5518590900000002E-2</v>
      </c>
      <c r="N43" s="31">
        <f>電力消費量!N43*1.163/100</f>
        <v>7.924623850000001E-2</v>
      </c>
      <c r="O43" s="32">
        <f>電力消費量!O43*1.163/100</f>
        <v>8.3881142399999997E-2</v>
      </c>
      <c r="P43" s="32">
        <f>電力消費量!P43*1.163/100</f>
        <v>8.6909594399999998E-2</v>
      </c>
      <c r="Q43" s="32">
        <f>電力消費量!Q43*1.163/100</f>
        <v>8.7660776100000004E-2</v>
      </c>
      <c r="R43" s="33">
        <f>電力消費量!R43*1.163/100</f>
        <v>9.3473798999999996E-2</v>
      </c>
      <c r="S43" s="31">
        <f>電力消費量!S43*1.163/100</f>
        <v>9.8087652600000019E-2</v>
      </c>
      <c r="T43" s="32">
        <f>電力消費量!T43*1.163/100</f>
        <v>0.10425678609999998</v>
      </c>
      <c r="U43" s="32">
        <f>電力消費量!U43*1.163/100</f>
        <v>0.10908765550000002</v>
      </c>
      <c r="V43" s="32">
        <f>電力消費量!V43*1.163/100</f>
        <v>0.1158038642</v>
      </c>
      <c r="W43" s="33">
        <f>電力消費量!W43*1.163/100</f>
        <v>0.12268010170000002</v>
      </c>
      <c r="X43" s="31">
        <f>電力消費量!X43*1.163/100</f>
        <v>0.12923721199999999</v>
      </c>
      <c r="Y43" s="32">
        <f>電力消費量!Y43*1.163/100</f>
        <v>0.13173975539999999</v>
      </c>
      <c r="Z43" s="32">
        <f>電力消費量!Z43*1.163/100</f>
        <v>0.13297788520000003</v>
      </c>
      <c r="AA43" s="32">
        <f>電力消費量!AA43*1.163/100</f>
        <v>0.1368985908</v>
      </c>
      <c r="AB43" s="33">
        <f>電力消費量!AB43*1.163/100</f>
        <v>0.1406033273</v>
      </c>
      <c r="AC43" s="31">
        <f>電力消費量!AC43*1.163/100</f>
        <v>0.14490503169999999</v>
      </c>
      <c r="AD43" s="32">
        <f>電力消費量!AD43*1.163/100</f>
        <v>0.1489857661</v>
      </c>
      <c r="AE43" s="32">
        <f>電力消費量!AE43*1.163/100</f>
        <v>0.1538987433</v>
      </c>
      <c r="AF43" s="32">
        <f>電力消費量!AF43*1.163/100</f>
        <v>0.16321332659999999</v>
      </c>
      <c r="AG43" s="33">
        <f>電力消費量!AG43*1.163/100</f>
        <v>0.16853637760000001</v>
      </c>
      <c r="AH43" s="32">
        <f>電力消費量!AH43*1.163/100</f>
        <v>0.17278004830000002</v>
      </c>
      <c r="AI43" s="32">
        <f>電力消費量!AI43*1.163/100</f>
        <v>0.18043049490000002</v>
      </c>
      <c r="AJ43" s="32">
        <f>電力消費量!AJ43*1.163/100</f>
        <v>0.19115137780000002</v>
      </c>
      <c r="AK43" s="32">
        <f>電力消費量!AK43*1.163/100</f>
        <v>0.18496933500000001</v>
      </c>
      <c r="AL43" s="33">
        <f>電力消費量!AL43*1.163/100</f>
        <v>0.1893510538</v>
      </c>
      <c r="AM43" s="32">
        <f>電力消費量!AM43*1.163/100</f>
        <v>0.18926208430000002</v>
      </c>
      <c r="AN43" s="32">
        <f>電力消費量!AN43*1.163/100</f>
        <v>0.19266269629999999</v>
      </c>
      <c r="AO43" s="32">
        <f>電力消費量!AO43*1.163/100</f>
        <v>0.201593257</v>
      </c>
      <c r="AP43" s="32">
        <f>電力消費量!AP43*1.163/100</f>
        <v>0.20239840190000002</v>
      </c>
      <c r="AQ43" s="32">
        <f>電力消費量!AQ43*1.163/100</f>
        <v>0.20652716820000003</v>
      </c>
      <c r="AR43" s="31">
        <f>電力消費量!AR43*1.163/100</f>
        <v>0.21004280090000002</v>
      </c>
      <c r="AS43" s="32">
        <f>電力消費量!AS43*1.163/100</f>
        <v>0.21227517940000001</v>
      </c>
      <c r="AT43" s="32">
        <f>電力消費量!AT43*1.163/100</f>
        <v>0.2099547618</v>
      </c>
      <c r="AU43" s="32">
        <f>電力消費量!AU43*1.163/100</f>
        <v>0.21021783239999997</v>
      </c>
      <c r="AV43" s="32">
        <f>電力消費量!AV43*1.163/100</f>
        <v>0.2080924499</v>
      </c>
    </row>
    <row r="44" spans="1:48" ht="13.9" customHeight="1">
      <c r="B44" s="24"/>
      <c r="C44" s="86" t="s">
        <v>17</v>
      </c>
      <c r="D44" s="24"/>
      <c r="E44" s="44">
        <f>電力消費量!E44*1.163/100</f>
        <v>1.3092356199999999E-2</v>
      </c>
      <c r="F44" s="43">
        <f>電力消費量!F44*1.163/100</f>
        <v>1.5033752099999999E-2</v>
      </c>
      <c r="G44" s="43">
        <f>電力消費量!G44*1.163/100</f>
        <v>1.59308903E-2</v>
      </c>
      <c r="H44" s="45">
        <f>電力消費量!H44*1.163/100</f>
        <v>1.6256879200000001E-2</v>
      </c>
      <c r="I44" s="44">
        <f>電力消費量!I44*1.163/100</f>
        <v>1.7637127600000004E-2</v>
      </c>
      <c r="J44" s="43">
        <f>電力消費量!J44*1.163/100</f>
        <v>1.8694410900000003E-2</v>
      </c>
      <c r="K44" s="43">
        <f>電力消費量!K44*1.163/100</f>
        <v>1.8889446000000001E-2</v>
      </c>
      <c r="L44" s="43">
        <f>電力消費量!L44*1.163/100</f>
        <v>1.8943409199999997E-2</v>
      </c>
      <c r="M44" s="45">
        <f>電力消費量!M44*1.163/100</f>
        <v>1.9021446500000001E-2</v>
      </c>
      <c r="N44" s="44">
        <f>電力消費量!N44*1.163/100</f>
        <v>1.9518512700000001E-2</v>
      </c>
      <c r="O44" s="43">
        <f>電力消費量!O44*1.163/100</f>
        <v>2.0078613500000002E-2</v>
      </c>
      <c r="P44" s="43">
        <f>電力消費量!P44*1.163/100</f>
        <v>2.1343841200000001E-2</v>
      </c>
      <c r="Q44" s="43">
        <f>電力消費量!Q44*1.163/100</f>
        <v>2.29951849E-2</v>
      </c>
      <c r="R44" s="45">
        <f>電力消費量!R44*1.163/100</f>
        <v>2.3959311900000002E-2</v>
      </c>
      <c r="S44" s="44">
        <f>電力消費量!S44*1.163/100</f>
        <v>2.4237385200000003E-2</v>
      </c>
      <c r="T44" s="43">
        <f>電力消費量!T44*1.163/100</f>
        <v>2.53085082E-2</v>
      </c>
      <c r="U44" s="43">
        <f>電力消費量!U44*1.163/100</f>
        <v>2.5771614799999999E-2</v>
      </c>
      <c r="V44" s="43">
        <f>電力消費量!V44*1.163/100</f>
        <v>2.66708464E-2</v>
      </c>
      <c r="W44" s="45">
        <f>電力消費量!W44*1.163/100</f>
        <v>2.7283863699999994E-2</v>
      </c>
      <c r="X44" s="44">
        <f>電力消費量!X44*1.163/100</f>
        <v>2.8222055800000003E-2</v>
      </c>
      <c r="Y44" s="43">
        <f>電力消費量!Y44*1.163/100</f>
        <v>2.8791228000000002E-2</v>
      </c>
      <c r="Z44" s="43">
        <f>電力消費量!Z44*1.163/100</f>
        <v>2.8411159600000003E-2</v>
      </c>
      <c r="AA44" s="43">
        <f>電力消費量!AA44*1.163/100</f>
        <v>2.9415293800000006E-2</v>
      </c>
      <c r="AB44" s="45">
        <f>電力消費量!AB44*1.163/100</f>
        <v>3.0194387499999999E-2</v>
      </c>
      <c r="AC44" s="44">
        <f>電力消費量!AC44*1.163/100</f>
        <v>3.0796588900000005E-2</v>
      </c>
      <c r="AD44" s="43">
        <f>電力消費量!AD44*1.163/100</f>
        <v>3.1740712300000001E-2</v>
      </c>
      <c r="AE44" s="43">
        <f>電力消費量!AE44*1.163/100</f>
        <v>3.2635873400000001E-2</v>
      </c>
      <c r="AF44" s="43">
        <f>電力消費量!AF44*1.163/100</f>
        <v>3.2898944000000006E-2</v>
      </c>
      <c r="AG44" s="45">
        <f>電力消費量!AG44*1.163/100</f>
        <v>3.3599069999999995E-2</v>
      </c>
      <c r="AH44" s="43">
        <f>電力消費量!AH44*1.163/100</f>
        <v>3.4270121000000001E-2</v>
      </c>
      <c r="AI44" s="43">
        <f>電力消費量!AI44*1.163/100</f>
        <v>3.4850225399999997E-2</v>
      </c>
      <c r="AJ44" s="43">
        <f>電力消費量!AJ44*1.163/100</f>
        <v>3.5614432700000004E-2</v>
      </c>
      <c r="AK44" s="43">
        <f>電力消費量!AK44*1.163/100</f>
        <v>3.5847497899999997E-2</v>
      </c>
      <c r="AL44" s="45">
        <f>電力消費量!AL44*1.163/100</f>
        <v>3.7486746400000007E-2</v>
      </c>
      <c r="AM44" s="43">
        <f>電力消費量!AM44*1.163/100</f>
        <v>3.8027890299999999E-2</v>
      </c>
      <c r="AN44" s="43">
        <f>電力消費量!AN44*1.163/100</f>
        <v>3.8958988100000001E-2</v>
      </c>
      <c r="AO44" s="43">
        <f>電力消費量!AO44*1.163/100</f>
        <v>3.8893046000000001E-2</v>
      </c>
      <c r="AP44" s="43">
        <f>電力消費量!AP44*1.163/100</f>
        <v>3.8330851800000003E-2</v>
      </c>
      <c r="AQ44" s="43">
        <f>電力消費量!AQ44*1.163/100</f>
        <v>3.81388405E-2</v>
      </c>
      <c r="AR44" s="44">
        <f>電力消費量!AR44*1.163/100</f>
        <v>3.9162047900000004E-2</v>
      </c>
      <c r="AS44" s="43">
        <f>電力消費量!AS44*1.163/100</f>
        <v>3.8607994700000002E-2</v>
      </c>
      <c r="AT44" s="43">
        <f>電力消費量!AT44*1.163/100</f>
        <v>3.8520886000000004E-2</v>
      </c>
      <c r="AU44" s="43">
        <f>電力消費量!AU44*1.163/100</f>
        <v>3.8230833800000003E-2</v>
      </c>
      <c r="AV44" s="43">
        <f>電力消費量!AV44*1.163/100</f>
        <v>3.8643000999999996E-2</v>
      </c>
    </row>
    <row r="45" spans="1:48" ht="13.9" customHeight="1">
      <c r="B45" s="11" t="s">
        <v>44</v>
      </c>
      <c r="C45" s="11"/>
      <c r="D45" s="11"/>
      <c r="E45" s="31">
        <f>電力消費量!E45*1.163/100</f>
        <v>3.2412332007000004</v>
      </c>
      <c r="F45" s="32">
        <f>電力消費量!F45*1.163/100</f>
        <v>3.5053998118999998</v>
      </c>
      <c r="G45" s="32">
        <f>電力消費量!G45*1.163/100</f>
        <v>3.7730860100000001</v>
      </c>
      <c r="H45" s="33">
        <f>電力消費量!H45*1.163/100</f>
        <v>3.8457951418</v>
      </c>
      <c r="I45" s="31">
        <f>電力消費量!I45*1.163/100</f>
        <v>3.8947249941000002</v>
      </c>
      <c r="J45" s="32">
        <f>電力消費量!J45*1.163/100</f>
        <v>4.1533144388000007</v>
      </c>
      <c r="K45" s="32">
        <f>電力消費量!K45*1.163/100</f>
        <v>4.3410932329000005</v>
      </c>
      <c r="L45" s="32">
        <f>電力消費量!L45*1.163/100</f>
        <v>4.5358563072000004</v>
      </c>
      <c r="M45" s="33">
        <f>電力消費量!M45*1.163/100</f>
        <v>4.7026123644000002</v>
      </c>
      <c r="N45" s="31">
        <f>電力消費量!N45*1.163/100</f>
        <v>4.7609537942000006</v>
      </c>
      <c r="O45" s="32">
        <f>電力消費量!O45*1.163/100</f>
        <v>4.8417624069</v>
      </c>
      <c r="P45" s="32">
        <f>電力消費量!P45*1.163/100</f>
        <v>4.7934125427000005</v>
      </c>
      <c r="Q45" s="32">
        <f>電力消費量!Q45*1.163/100</f>
        <v>4.9683842645</v>
      </c>
      <c r="R45" s="33">
        <f>電力消費量!R45*1.163/100</f>
        <v>5.2521411454999996</v>
      </c>
      <c r="S45" s="31">
        <f>電力消費量!S45*1.163/100</f>
        <v>5.4274978203000002</v>
      </c>
      <c r="T45" s="32">
        <f>電力消費量!T45*1.163/100</f>
        <v>5.5368634328000006</v>
      </c>
      <c r="U45" s="32">
        <f>電力消費量!U45*1.163/100</f>
        <v>5.7827207023999998</v>
      </c>
      <c r="V45" s="32">
        <f>電力消費量!V45*1.163/100</f>
        <v>6.0358253228000001</v>
      </c>
      <c r="W45" s="33">
        <f>電力消費量!W45*1.163/100</f>
        <v>6.2400699871999983</v>
      </c>
      <c r="X45" s="31">
        <f>電力消費量!X45*1.163/100</f>
        <v>6.4394338895000001</v>
      </c>
      <c r="Y45" s="32">
        <f>電力消費量!Y45*1.163/100</f>
        <v>6.6576511847999997</v>
      </c>
      <c r="Z45" s="32">
        <f>電力消費量!Z45*1.163/100</f>
        <v>6.7016100262</v>
      </c>
      <c r="AA45" s="32">
        <f>電力消費量!AA45*1.163/100</f>
        <v>6.8512810319000002</v>
      </c>
      <c r="AB45" s="33">
        <f>電力消費量!AB45*1.163/100</f>
        <v>7.0641972569000009</v>
      </c>
      <c r="AC45" s="31">
        <f>電力消費量!AC45*1.163/100</f>
        <v>7.2681419835999996</v>
      </c>
      <c r="AD45" s="32">
        <f>電力消費量!AD45*1.163/100</f>
        <v>7.4760644029000005</v>
      </c>
      <c r="AE45" s="32">
        <f>電力消費量!AE45*1.163/100</f>
        <v>7.6180270445999998</v>
      </c>
      <c r="AF45" s="32">
        <f>電力消費量!AF45*1.163/100</f>
        <v>7.8163268018999998</v>
      </c>
      <c r="AG45" s="33">
        <f>電力消費量!AG45*1.163/100</f>
        <v>8.0332076938999997</v>
      </c>
      <c r="AH45" s="32">
        <f>電力消費量!AH45*1.163/100</f>
        <v>8.3500477381000007</v>
      </c>
      <c r="AI45" s="32">
        <f>電力消費量!AI45*1.163/100</f>
        <v>8.3860461934000003</v>
      </c>
      <c r="AJ45" s="32">
        <f>電力消費量!AJ45*1.163/100</f>
        <v>8.5805751558000001</v>
      </c>
      <c r="AK45" s="32">
        <f>電力消費量!AK45*1.163/100</f>
        <v>8.7139051974000008</v>
      </c>
      <c r="AL45" s="33">
        <f>電力消費量!AL45*1.163/100</f>
        <v>8.9150753550000008</v>
      </c>
      <c r="AM45" s="32">
        <f>電力消費量!AM45*1.163/100</f>
        <v>9.100351722000001</v>
      </c>
      <c r="AN45" s="32">
        <f>電力消費量!AN45*1.163/100</f>
        <v>9.2081162324000001</v>
      </c>
      <c r="AO45" s="32">
        <f>電力消費量!AO45*1.163/100</f>
        <v>9.4140443393000002</v>
      </c>
      <c r="AP45" s="32">
        <f>電力消費量!AP45*1.163/100</f>
        <v>9.3981563637000018</v>
      </c>
      <c r="AQ45" s="32">
        <f>電力消費量!AQ45*1.163/100</f>
        <v>8.9957580147999998</v>
      </c>
      <c r="AR45" s="31">
        <f>電力消費量!AR45*1.163/100</f>
        <v>9.4032983356000006</v>
      </c>
      <c r="AS45" s="32">
        <f>電力消費量!AS45*1.163/100</f>
        <v>9.3426994065000013</v>
      </c>
      <c r="AT45" s="32">
        <f>電力消費量!AT45*1.163/100</f>
        <v>9.3432504358999999</v>
      </c>
      <c r="AU45" s="32">
        <f>電力消費量!AU45*1.163/100</f>
        <v>9.3795240570000011</v>
      </c>
      <c r="AV45" s="32">
        <f>電力消費量!AV45*1.163/100</f>
        <v>9.3219366001000008</v>
      </c>
    </row>
    <row r="46" spans="1:48" ht="13.9" customHeight="1">
      <c r="B46" s="85" t="s">
        <v>18</v>
      </c>
      <c r="C46" s="50"/>
      <c r="D46" s="50"/>
      <c r="E46" s="51">
        <f>電力消費量!E46*1.163/100</f>
        <v>1.1493078847</v>
      </c>
      <c r="F46" s="52">
        <f>電力消費量!F46*1.163/100</f>
        <v>1.2448479858000001</v>
      </c>
      <c r="G46" s="52">
        <f>電力消費量!G46*1.163/100</f>
        <v>1.3415334093000002</v>
      </c>
      <c r="H46" s="62">
        <f>電力消費量!H46*1.163/100</f>
        <v>1.4294152716999999</v>
      </c>
      <c r="I46" s="51">
        <f>電力消費量!I46*1.163/100</f>
        <v>1.5152637448999999</v>
      </c>
      <c r="J46" s="52">
        <f>電力消費量!J46*1.163/100</f>
        <v>1.6169640244000001</v>
      </c>
      <c r="K46" s="52">
        <f>電力消費量!K46*1.163/100</f>
        <v>1.7119630978999998</v>
      </c>
      <c r="L46" s="52">
        <f>電力消費量!L46*1.163/100</f>
        <v>1.8335880097000001</v>
      </c>
      <c r="M46" s="62">
        <f>電力消費量!M46*1.163/100</f>
        <v>1.9460562736000002</v>
      </c>
      <c r="N46" s="51">
        <f>電力消費量!N46*1.163/100</f>
        <v>2.0562290080999999</v>
      </c>
      <c r="O46" s="52">
        <f>電力消費量!O46*1.163/100</f>
        <v>2.1422155294</v>
      </c>
      <c r="P46" s="52">
        <f>電力消費量!P46*1.163/100</f>
        <v>2.2324987541999999</v>
      </c>
      <c r="Q46" s="52">
        <f>電力消費量!Q46*1.163/100</f>
        <v>2.3496778658999999</v>
      </c>
      <c r="R46" s="62">
        <f>電力消費量!R46*1.163/100</f>
        <v>2.5150865875999999</v>
      </c>
      <c r="S46" s="51">
        <f>電力消費量!S46*1.163/100</f>
        <v>2.6015412164000002</v>
      </c>
      <c r="T46" s="52">
        <f>電力消費量!T46*1.163/100</f>
        <v>2.7562490588000004</v>
      </c>
      <c r="U46" s="52">
        <f>電力消費量!U46*1.163/100</f>
        <v>2.9071101624000004</v>
      </c>
      <c r="V46" s="52">
        <f>電力消費量!V46*1.163/100</f>
        <v>3.0601327015000006</v>
      </c>
      <c r="W46" s="62">
        <f>電力消費量!W46*1.163/100</f>
        <v>3.1592735669000001</v>
      </c>
      <c r="X46" s="51">
        <f>電力消費量!X46*1.163/100</f>
        <v>3.2787800742000002</v>
      </c>
      <c r="Y46" s="52">
        <f>電力消費量!Y46*1.163/100</f>
        <v>3.3703265495999997</v>
      </c>
      <c r="Z46" s="52">
        <f>電力消費量!Z46*1.163/100</f>
        <v>3.3938077521999999</v>
      </c>
      <c r="AA46" s="52">
        <f>電力消費量!AA46*1.163/100</f>
        <v>3.4406902593000002</v>
      </c>
      <c r="AB46" s="62">
        <f>電力消費量!AB46*1.163/100</f>
        <v>3.4982515486999999</v>
      </c>
      <c r="AC46" s="51">
        <f>電力消費量!AC46*1.163/100</f>
        <v>3.6191113228000007</v>
      </c>
      <c r="AD46" s="52">
        <f>電力消費量!AD46*1.163/100</f>
        <v>3.7692833489000002</v>
      </c>
      <c r="AE46" s="52">
        <f>電力消費量!AE46*1.163/100</f>
        <v>3.8888918513000004</v>
      </c>
      <c r="AF46" s="52">
        <f>電力消費量!AF46*1.163/100</f>
        <v>3.9895199610999996</v>
      </c>
      <c r="AG46" s="62">
        <f>電力消費量!AG46*1.163/100</f>
        <v>4.1279718547000002</v>
      </c>
      <c r="AH46" s="52">
        <f>電力消費量!AH46*1.163/100</f>
        <v>4.3510330450000003</v>
      </c>
      <c r="AI46" s="52">
        <f>電力消費量!AI46*1.163/100</f>
        <v>4.5020691801000003</v>
      </c>
      <c r="AJ46" s="52">
        <f>電力消費量!AJ46*1.163/100</f>
        <v>4.7602827432000003</v>
      </c>
      <c r="AK46" s="52">
        <f>電力消費量!AK46*1.163/100</f>
        <v>5.1658057242000011</v>
      </c>
      <c r="AL46" s="62">
        <f>電力消費量!AL46*1.163/100</f>
        <v>5.5861063647</v>
      </c>
      <c r="AM46" s="52">
        <f>電力消費量!AM46*1.163/100</f>
        <v>6.0456900051</v>
      </c>
      <c r="AN46" s="52">
        <f>電力消費量!AN46*1.163/100</f>
        <v>6.6121799782000004</v>
      </c>
      <c r="AO46" s="52">
        <f>電力消費量!AO46*1.163/100</f>
        <v>7.1748822928999996</v>
      </c>
      <c r="AP46" s="52">
        <f>電力消費量!AP46*1.163/100</f>
        <v>7.4789770201000012</v>
      </c>
      <c r="AQ46" s="52">
        <f>電力消費量!AQ46*1.163/100</f>
        <v>7.7457529380999999</v>
      </c>
      <c r="AR46" s="51">
        <f>電力消費量!AR46*1.163/100</f>
        <v>8.4932624656000009</v>
      </c>
      <c r="AS46" s="52">
        <f>電力消費量!AS46*1.163/100</f>
        <v>9.1050405890999997</v>
      </c>
      <c r="AT46" s="52">
        <f>電力消費量!AT46*1.163/100</f>
        <v>9.5588072524000012</v>
      </c>
      <c r="AU46" s="52">
        <f>電力消費量!AU46*1.163/100</f>
        <v>10.123734967599999</v>
      </c>
      <c r="AV46" s="52">
        <f>電力消費量!AV46*1.163/100</f>
        <v>10.517665862400001</v>
      </c>
    </row>
    <row r="47" spans="1:48" ht="13.9" customHeight="1">
      <c r="B47" s="1" t="s">
        <v>73</v>
      </c>
      <c r="E47" s="31" t="e">
        <f>電力消費量!E47*1.163/100</f>
        <v>#VALUE!</v>
      </c>
      <c r="F47" s="32" t="e">
        <f>電力消費量!F47*1.163/100</f>
        <v>#VALUE!</v>
      </c>
      <c r="G47" s="32" t="e">
        <f>電力消費量!G47*1.163/100</f>
        <v>#VALUE!</v>
      </c>
      <c r="H47" s="33" t="e">
        <f>電力消費量!H47*1.163/100</f>
        <v>#VALUE!</v>
      </c>
      <c r="I47" s="31" t="e">
        <f>電力消費量!I47*1.163/100</f>
        <v>#VALUE!</v>
      </c>
      <c r="J47" s="32" t="e">
        <f>電力消費量!J47*1.163/100</f>
        <v>#VALUE!</v>
      </c>
      <c r="K47" s="32" t="e">
        <f>電力消費量!K47*1.163/100</f>
        <v>#VALUE!</v>
      </c>
      <c r="L47" s="32" t="e">
        <f>電力消費量!L47*1.163/100</f>
        <v>#VALUE!</v>
      </c>
      <c r="M47" s="33" t="e">
        <f>電力消費量!M47*1.163/100</f>
        <v>#VALUE!</v>
      </c>
      <c r="N47" s="31" t="e">
        <f>電力消費量!N47*1.163/100</f>
        <v>#VALUE!</v>
      </c>
      <c r="O47" s="32" t="e">
        <f>電力消費量!O47*1.163/100</f>
        <v>#VALUE!</v>
      </c>
      <c r="P47" s="32" t="e">
        <f>電力消費量!P47*1.163/100</f>
        <v>#VALUE!</v>
      </c>
      <c r="Q47" s="32" t="e">
        <f>電力消費量!Q47*1.163/100</f>
        <v>#VALUE!</v>
      </c>
      <c r="R47" s="33" t="e">
        <f>電力消費量!R47*1.163/100</f>
        <v>#VALUE!</v>
      </c>
      <c r="S47" s="31" t="e">
        <f>電力消費量!S47*1.163/100</f>
        <v>#VALUE!</v>
      </c>
      <c r="T47" s="32" t="e">
        <f>電力消費量!T47*1.163/100</f>
        <v>#VALUE!</v>
      </c>
      <c r="U47" s="32" t="e">
        <f>電力消費量!U47*1.163/100</f>
        <v>#VALUE!</v>
      </c>
      <c r="V47" s="32" t="e">
        <f>電力消費量!V47*1.163/100</f>
        <v>#VALUE!</v>
      </c>
      <c r="W47" s="33" t="e">
        <f>電力消費量!W47*1.163/100</f>
        <v>#VALUE!</v>
      </c>
      <c r="X47" s="31">
        <f>電力消費量!X47*1.163/100</f>
        <v>2.1638194174000001</v>
      </c>
      <c r="Y47" s="32">
        <f>電力消費量!Y47*1.163/100</f>
        <v>2.1795161958000002</v>
      </c>
      <c r="Z47" s="32">
        <f>電力消費量!Z47*1.163/100</f>
        <v>2.1733991647000002</v>
      </c>
      <c r="AA47" s="32">
        <f>電力消費量!AA47*1.163/100</f>
        <v>2.1729700177</v>
      </c>
      <c r="AB47" s="33">
        <f>電力消費量!AB47*1.163/100</f>
        <v>2.2013691984000001</v>
      </c>
      <c r="AC47" s="31">
        <f>電力消費量!AC47*1.163/100</f>
        <v>2.2582424570000001</v>
      </c>
      <c r="AD47" s="32">
        <f>電力消費量!AD47*1.163/100</f>
        <v>2.3308934388</v>
      </c>
      <c r="AE47" s="32">
        <f>電力消費量!AE47*1.163/100</f>
        <v>2.3668720068</v>
      </c>
      <c r="AF47" s="32">
        <f>電力消費量!AF47*1.163/100</f>
        <v>2.4120090835000001</v>
      </c>
      <c r="AG47" s="33">
        <f>電力消費量!AG47*1.163/100</f>
        <v>2.4583474229000002</v>
      </c>
      <c r="AH47" s="32">
        <f>電力消費量!AH47*1.163/100</f>
        <v>2.5289790877999998</v>
      </c>
      <c r="AI47" s="32">
        <f>電力消費量!AI47*1.163/100</f>
        <v>2.5939507806000002</v>
      </c>
      <c r="AJ47" s="32">
        <f>電力消費量!AJ47*1.163/100</f>
        <v>2.6227889938</v>
      </c>
      <c r="AK47" s="32">
        <f>電力消費量!AK47*1.163/100</f>
        <v>2.6874736582000001</v>
      </c>
      <c r="AL47" s="33">
        <f>電力消費量!AL47*1.163/100</f>
        <v>2.7463122705000003</v>
      </c>
      <c r="AM47" s="32">
        <f>電力消費量!AM47*1.163/100</f>
        <v>2.7853712766000003</v>
      </c>
      <c r="AN47" s="32">
        <f>電力消費量!AN47*1.163/100</f>
        <v>2.8358273338000002</v>
      </c>
      <c r="AO47" s="32">
        <f>電力消費量!AO47*1.163/100</f>
        <v>2.8527073484000001</v>
      </c>
      <c r="AP47" s="32">
        <f>電力消費量!AP47*1.163/100</f>
        <v>2.8650566638999999</v>
      </c>
      <c r="AQ47" s="32">
        <f>電力消費量!AQ47*1.163/100</f>
        <v>2.7157497935000006</v>
      </c>
      <c r="AR47" s="31">
        <f>電力消費量!AR47*1.163/100</f>
        <v>2.8425595919000002</v>
      </c>
      <c r="AS47" s="32">
        <f>電力消費量!AS47*1.163/100</f>
        <v>2.7892449969999999</v>
      </c>
      <c r="AT47" s="32">
        <f>電力消費量!AT47*1.163/100</f>
        <v>2.7934037687000002</v>
      </c>
      <c r="AU47" s="32">
        <f>電力消費量!AU47*1.163/100</f>
        <v>2.7714807535000001</v>
      </c>
      <c r="AV47" s="32">
        <f>電力消費量!AV47*1.163/100</f>
        <v>2.7067960891</v>
      </c>
    </row>
    <row r="48" spans="1:48" ht="13.9" customHeight="1">
      <c r="C48" s="1" t="s">
        <v>19</v>
      </c>
      <c r="E48" s="31">
        <f>電力消費量!E48*1.163/100</f>
        <v>0.96902916129999994</v>
      </c>
      <c r="F48" s="32">
        <f>電力消費量!F48*1.163/100</f>
        <v>1.0399941420000001</v>
      </c>
      <c r="G48" s="32">
        <f>電力消費量!G48*1.163/100</f>
        <v>1.1229910555000002</v>
      </c>
      <c r="H48" s="33">
        <f>電力消費量!H48*1.163/100</f>
        <v>1.1554799257000001</v>
      </c>
      <c r="I48" s="31">
        <f>電力消費量!I48*1.163/100</f>
        <v>1.1509680672</v>
      </c>
      <c r="J48" s="32">
        <f>電力消費量!J48*1.163/100</f>
        <v>1.2331316912000001</v>
      </c>
      <c r="K48" s="32">
        <f>電力消費量!K48*1.163/100</f>
        <v>1.2734472025000001</v>
      </c>
      <c r="L48" s="32">
        <f>電力消費量!L48*1.163/100</f>
        <v>1.3368246549</v>
      </c>
      <c r="M48" s="33">
        <f>電力消費量!M48*1.163/100</f>
        <v>1.402737331</v>
      </c>
      <c r="N48" s="31">
        <f>電力消費量!N48*1.163/100</f>
        <v>1.4090176473</v>
      </c>
      <c r="O48" s="32">
        <f>電力消費量!O48*1.163/100</f>
        <v>1.412396046</v>
      </c>
      <c r="P48" s="32">
        <f>電力消費量!P48*1.163/100</f>
        <v>1.4157437415</v>
      </c>
      <c r="Q48" s="32">
        <f>電力消費量!Q48*1.163/100</f>
        <v>1.4584104898999999</v>
      </c>
      <c r="R48" s="33">
        <f>電力消費量!R48*1.163/100</f>
        <v>1.5226240229999999</v>
      </c>
      <c r="S48" s="31">
        <f>電力消費量!S48*1.163/100</f>
        <v>1.5888000023000002</v>
      </c>
      <c r="T48" s="32">
        <f>電力消費量!T48*1.163/100</f>
        <v>1.6322688717999998</v>
      </c>
      <c r="U48" s="32">
        <f>電力消費量!U48*1.163/100</f>
        <v>1.6958250773000001</v>
      </c>
      <c r="V48" s="32">
        <f>電力消費量!V48*1.163/100</f>
        <v>1.7455503052999999</v>
      </c>
      <c r="W48" s="33">
        <f>電力消費量!W48*1.163/100</f>
        <v>1.7966993942</v>
      </c>
      <c r="X48" s="31">
        <f>電力消費量!X48*1.163/100</f>
        <v>1.8224467022999997</v>
      </c>
      <c r="Y48" s="32">
        <f>電力消費量!Y48*1.163/100</f>
        <v>1.8683262382000001</v>
      </c>
      <c r="Z48" s="32">
        <f>電力消費量!Z48*1.163/100</f>
        <v>1.8854424580999998</v>
      </c>
      <c r="AA48" s="32">
        <f>電力消費量!AA48*1.163/100</f>
        <v>1.8958232798000001</v>
      </c>
      <c r="AB48" s="33">
        <f>電力消費量!AB48*1.163/100</f>
        <v>1.924281192</v>
      </c>
      <c r="AC48" s="31">
        <f>電力消費量!AC48*1.163/100</f>
        <v>1.9677780897999997</v>
      </c>
      <c r="AD48" s="32">
        <f>電力消費量!AD48*1.163/100</f>
        <v>2.0249162798000002</v>
      </c>
      <c r="AE48" s="32">
        <f>電力消費量!AE48*1.163/100</f>
        <v>2.0628542702000003</v>
      </c>
      <c r="AF48" s="32">
        <f>電力消費量!AF48*1.163/100</f>
        <v>2.1116129289000001</v>
      </c>
      <c r="AG48" s="33">
        <f>電力消費量!AG48*1.163/100</f>
        <v>2.1625061578000002</v>
      </c>
      <c r="AH48" s="32">
        <f>電力消費量!AH48*1.163/100</f>
        <v>2.2286510850000001</v>
      </c>
      <c r="AI48" s="32">
        <f>電力消費量!AI48*1.163/100</f>
        <v>2.2855451613000004</v>
      </c>
      <c r="AJ48" s="32">
        <f>電力消費量!AJ48*1.163/100</f>
        <v>2.3140843672</v>
      </c>
      <c r="AK48" s="32">
        <f>電力消費量!AK48*1.163/100</f>
        <v>2.3683571577999998</v>
      </c>
      <c r="AL48" s="33">
        <f>電力消費量!AL48*1.163/100</f>
        <v>2.4174991413</v>
      </c>
      <c r="AM48" s="32">
        <f>電力消費量!AM48*1.163/100</f>
        <v>2.4521742188999998</v>
      </c>
      <c r="AN48" s="32">
        <f>電力消費量!AN48*1.163/100</f>
        <v>2.4876226914999999</v>
      </c>
      <c r="AO48" s="32">
        <f>電力消費量!AO48*1.163/100</f>
        <v>2.4972545411999998</v>
      </c>
      <c r="AP48" s="32">
        <f>電力消費量!AP48*1.163/100</f>
        <v>2.5016820822000003</v>
      </c>
      <c r="AQ48" s="32">
        <f>電力消費量!AQ48*1.163/100</f>
        <v>2.3729990396999998</v>
      </c>
      <c r="AR48" s="31">
        <f>電力消費量!AR48*1.163/100</f>
        <v>2.4834668273</v>
      </c>
      <c r="AS48" s="32">
        <f>電力消費量!AS48*1.163/100</f>
        <v>2.4237121199000002</v>
      </c>
      <c r="AT48" s="32">
        <f>電力消費量!AT48*1.163/100</f>
        <v>2.4301174586999998</v>
      </c>
      <c r="AU48" s="32">
        <f>電力消費量!AU48*1.163/100</f>
        <v>2.4067092925</v>
      </c>
      <c r="AV48" s="32">
        <f>電力消費量!AV48*1.163/100</f>
        <v>2.3402103480999998</v>
      </c>
    </row>
    <row r="49" spans="2:48" ht="13.9" customHeight="1">
      <c r="C49" s="2" t="s">
        <v>74</v>
      </c>
      <c r="E49" s="31" t="e">
        <f>電力消費量!E49*1.163/100</f>
        <v>#VALUE!</v>
      </c>
      <c r="F49" s="32" t="e">
        <f>電力消費量!F49*1.163/100</f>
        <v>#VALUE!</v>
      </c>
      <c r="G49" s="32" t="e">
        <f>電力消費量!G49*1.163/100</f>
        <v>#VALUE!</v>
      </c>
      <c r="H49" s="33" t="e">
        <f>電力消費量!H49*1.163/100</f>
        <v>#VALUE!</v>
      </c>
      <c r="I49" s="31" t="e">
        <f>電力消費量!I49*1.163/100</f>
        <v>#VALUE!</v>
      </c>
      <c r="J49" s="32" t="e">
        <f>電力消費量!J49*1.163/100</f>
        <v>#VALUE!</v>
      </c>
      <c r="K49" s="32" t="e">
        <f>電力消費量!K49*1.163/100</f>
        <v>#VALUE!</v>
      </c>
      <c r="L49" s="32" t="e">
        <f>電力消費量!L49*1.163/100</f>
        <v>#VALUE!</v>
      </c>
      <c r="M49" s="33" t="e">
        <f>電力消費量!M49*1.163/100</f>
        <v>#VALUE!</v>
      </c>
      <c r="N49" s="31" t="e">
        <f>電力消費量!N49*1.163/100</f>
        <v>#VALUE!</v>
      </c>
      <c r="O49" s="32" t="e">
        <f>電力消費量!O49*1.163/100</f>
        <v>#VALUE!</v>
      </c>
      <c r="P49" s="32" t="e">
        <f>電力消費量!P49*1.163/100</f>
        <v>#VALUE!</v>
      </c>
      <c r="Q49" s="32" t="e">
        <f>電力消費量!Q49*1.163/100</f>
        <v>#VALUE!</v>
      </c>
      <c r="R49" s="33" t="e">
        <f>電力消費量!R49*1.163/100</f>
        <v>#VALUE!</v>
      </c>
      <c r="S49" s="31" t="e">
        <f>電力消費量!S49*1.163/100</f>
        <v>#VALUE!</v>
      </c>
      <c r="T49" s="32" t="e">
        <f>電力消費量!T49*1.163/100</f>
        <v>#VALUE!</v>
      </c>
      <c r="U49" s="32" t="e">
        <f>電力消費量!U49*1.163/100</f>
        <v>#VALUE!</v>
      </c>
      <c r="V49" s="32" t="e">
        <f>電力消費量!V49*1.163/100</f>
        <v>#VALUE!</v>
      </c>
      <c r="W49" s="33" t="e">
        <f>電力消費量!W49*1.163/100</f>
        <v>#VALUE!</v>
      </c>
      <c r="X49" s="31">
        <f>電力消費量!X49*1.163/100</f>
        <v>1.4497126455</v>
      </c>
      <c r="Y49" s="32">
        <f>電力消費量!Y49*1.163/100</f>
        <v>1.4844661093</v>
      </c>
      <c r="Z49" s="32">
        <f>電力消費量!Z49*1.163/100</f>
        <v>1.4983687275999999</v>
      </c>
      <c r="AA49" s="32">
        <f>電力消費量!AA49*1.163/100</f>
        <v>1.4999020267999998</v>
      </c>
      <c r="AB49" s="33">
        <f>電力消費量!AB49*1.163/100</f>
        <v>1.5290830924000003</v>
      </c>
      <c r="AC49" s="31">
        <f>電力消費量!AC49*1.163/100</f>
        <v>1.5611079256000002</v>
      </c>
      <c r="AD49" s="32">
        <f>電力消費量!AD49*1.163/100</f>
        <v>1.6033872787000001</v>
      </c>
      <c r="AE49" s="32">
        <f>電力消費量!AE49*1.163/100</f>
        <v>1.6401171446999998</v>
      </c>
      <c r="AF49" s="32">
        <f>電力消費量!AF49*1.163/100</f>
        <v>1.6821236580000001</v>
      </c>
      <c r="AG49" s="33">
        <f>電力消費量!AG49*1.163/100</f>
        <v>1.7275990514000004</v>
      </c>
      <c r="AH49" s="32">
        <f>電力消費量!AH49*1.163/100</f>
        <v>1.7845552319</v>
      </c>
      <c r="AI49" s="32">
        <f>電力消費量!AI49*1.163/100</f>
        <v>1.8367053149000003</v>
      </c>
      <c r="AJ49" s="32">
        <f>電力消費量!AJ49*1.163/100</f>
        <v>1.8668698133000001</v>
      </c>
      <c r="AK49" s="32">
        <f>電力消費量!AK49*1.163/100</f>
        <v>1.9215308133000002</v>
      </c>
      <c r="AL49" s="33">
        <f>電力消費量!AL49*1.163/100</f>
        <v>1.9685671853000002</v>
      </c>
      <c r="AM49" s="32">
        <f>電力消費量!AM49*1.163/100</f>
        <v>1.9924054289000004</v>
      </c>
      <c r="AN49" s="32">
        <f>電力消費量!AN49*1.163/100</f>
        <v>2.0331928856000001</v>
      </c>
      <c r="AO49" s="32">
        <f>電力消費量!AO49*1.163/100</f>
        <v>2.0484337680000002</v>
      </c>
      <c r="AP49" s="32">
        <f>電力消費量!AP49*1.163/100</f>
        <v>2.055697866</v>
      </c>
      <c r="AQ49" s="32">
        <f>電力消費量!AQ49*1.163/100</f>
        <v>1.9499469738000001</v>
      </c>
      <c r="AR49" s="31">
        <f>電力消費量!AR49*1.163/100</f>
        <v>2.0470963179999999</v>
      </c>
      <c r="AS49" s="32">
        <f>電力消費量!AS49*1.163/100</f>
        <v>2.0061590669</v>
      </c>
      <c r="AT49" s="32">
        <f>電力消費量!AT49*1.163/100</f>
        <v>2.0100717478000001</v>
      </c>
      <c r="AU49" s="32">
        <f>電力消費量!AU49*1.163/100</f>
        <v>1.9901382767000002</v>
      </c>
      <c r="AV49" s="32">
        <f>電力消費量!AV49*1.163/100</f>
        <v>1.9398601585000004</v>
      </c>
    </row>
    <row r="50" spans="2:48" ht="13.9" customHeight="1">
      <c r="B50" s="1" t="s">
        <v>75</v>
      </c>
      <c r="E50" s="31">
        <f>電力消費量!E50*1.163/100</f>
        <v>0.63581442599999993</v>
      </c>
      <c r="F50" s="32">
        <f>電力消費量!F50*1.163/100</f>
        <v>0.68112258000000014</v>
      </c>
      <c r="G50" s="32">
        <f>電力消費量!G50*1.163/100</f>
        <v>0.72583062599999992</v>
      </c>
      <c r="H50" s="33">
        <f>電力消費量!H50*1.163/100</f>
        <v>0.77463941000000003</v>
      </c>
      <c r="I50" s="31">
        <f>電力消費量!I50*1.163/100</f>
        <v>0.79594324400000005</v>
      </c>
      <c r="J50" s="32">
        <f>電力消費量!J50*1.163/100</f>
        <v>0.83655055199999995</v>
      </c>
      <c r="K50" s="32">
        <f>電力消費量!K50*1.163/100</f>
        <v>0.8667559880000002</v>
      </c>
      <c r="L50" s="32">
        <f>電力消費量!L50*1.163/100</f>
        <v>0.90396268400000002</v>
      </c>
      <c r="M50" s="33">
        <f>電力消費量!M50*1.163/100</f>
        <v>0.92889717140000005</v>
      </c>
      <c r="N50" s="31">
        <f>電力消費量!N50*1.163/100</f>
        <v>0.96356341020000003</v>
      </c>
      <c r="O50" s="32">
        <f>電力消費量!O50*1.163/100</f>
        <v>0.99117838000000003</v>
      </c>
      <c r="P50" s="32">
        <f>電力消費量!P50*1.163/100</f>
        <v>1.014882646</v>
      </c>
      <c r="Q50" s="32">
        <f>電力消費量!Q50*1.163/100</f>
        <v>1.050789108</v>
      </c>
      <c r="R50" s="33">
        <f>電力消費量!R50*1.163/100</f>
        <v>1.1052989179999999</v>
      </c>
      <c r="S50" s="31">
        <f>電力消費量!S50*1.163/100</f>
        <v>1.1340040840000001</v>
      </c>
      <c r="T50" s="32">
        <f>電力消費量!T50*1.163/100</f>
        <v>1.1717108700000001</v>
      </c>
      <c r="U50" s="32">
        <f>電力消費量!U50*1.163/100</f>
        <v>1.210617872</v>
      </c>
      <c r="V50" s="32">
        <f>電力消費量!V50*1.163/100</f>
        <v>1.243923866</v>
      </c>
      <c r="W50" s="33">
        <f>電力消費量!W50*1.163/100</f>
        <v>1.24722446</v>
      </c>
      <c r="X50" s="31">
        <f>電力消費量!X50*1.163/100</f>
        <v>1.3234721356000001</v>
      </c>
      <c r="Y50" s="32">
        <f>電力消費量!Y50*1.163/100</f>
        <v>1.2991168222000002</v>
      </c>
      <c r="Z50" s="32">
        <f>電力消費量!Z50*1.163/100</f>
        <v>1.2046998302</v>
      </c>
      <c r="AA50" s="32">
        <f>電力消費量!AA50*1.163/100</f>
        <v>1.1044067807</v>
      </c>
      <c r="AB50" s="33">
        <f>電力消費量!AB50*1.163/100</f>
        <v>0.98548735580000002</v>
      </c>
      <c r="AC50" s="31">
        <f>電力消費量!AC50*1.163/100</f>
        <v>0.94994991370000004</v>
      </c>
      <c r="AD50" s="32">
        <f>電力消費量!AD50*1.163/100</f>
        <v>0.91039988900000002</v>
      </c>
      <c r="AE50" s="32">
        <f>電力消費量!AE50*1.163/100</f>
        <v>0.88750472209999998</v>
      </c>
      <c r="AF50" s="32">
        <f>電力消費量!AF50*1.163/100</f>
        <v>0.87026464270000004</v>
      </c>
      <c r="AG50" s="33">
        <f>電力消費量!AG50*1.163/100</f>
        <v>0.88195174600000004</v>
      </c>
      <c r="AH50" s="32">
        <f>電力消費量!AH50*1.163/100</f>
        <v>0.89651634390000001</v>
      </c>
      <c r="AI50" s="32">
        <f>電力消費量!AI50*1.163/100</f>
        <v>0.90479481049999999</v>
      </c>
      <c r="AJ50" s="32">
        <f>電力消費量!AJ50*1.163/100</f>
        <v>0.90720326720000022</v>
      </c>
      <c r="AK50" s="32">
        <f>電力消費量!AK50*1.163/100</f>
        <v>0.93518330269999994</v>
      </c>
      <c r="AL50" s="33">
        <f>電力消費量!AL50*1.163/100</f>
        <v>0.95774934059999994</v>
      </c>
      <c r="AM50" s="32">
        <f>電力消費量!AM50*1.163/100</f>
        <v>0.98599349339999987</v>
      </c>
      <c r="AN50" s="32">
        <f>電力消費量!AN50*1.163/100</f>
        <v>1.0342321748000003</v>
      </c>
      <c r="AO50" s="32">
        <f>電力消費量!AO50*1.163/100</f>
        <v>1.0592526079</v>
      </c>
      <c r="AP50" s="32">
        <f>電力消費量!AP50*1.163/100</f>
        <v>1.0686233641</v>
      </c>
      <c r="AQ50" s="32">
        <f>電力消費量!AQ50*1.163/100</f>
        <v>1.0053379050000002</v>
      </c>
      <c r="AR50" s="31">
        <f>電力消費量!AR50*1.163/100</f>
        <v>1.0720399091999999</v>
      </c>
      <c r="AS50" s="32">
        <f>電力消費量!AS50*1.163/100</f>
        <v>1.0912903504</v>
      </c>
      <c r="AT50" s="32">
        <f>電力消費量!AT50*1.163/100</f>
        <v>1.1095076987000001</v>
      </c>
      <c r="AU50" s="32">
        <f>電力消費量!AU50*1.163/100</f>
        <v>1.1137474152</v>
      </c>
      <c r="AV50" s="32">
        <f>電力消費量!AV50*1.163/100</f>
        <v>1.1050678298999999</v>
      </c>
    </row>
    <row r="51" spans="2:48" ht="13.9" customHeight="1">
      <c r="B51" s="1" t="s">
        <v>30</v>
      </c>
      <c r="E51" s="31" t="e">
        <f>電力消費量!E51*1.163/100</f>
        <v>#VALUE!</v>
      </c>
      <c r="F51" s="32" t="e">
        <f>電力消費量!F51*1.163/100</f>
        <v>#VALUE!</v>
      </c>
      <c r="G51" s="32" t="e">
        <f>電力消費量!G51*1.163/100</f>
        <v>#VALUE!</v>
      </c>
      <c r="H51" s="33" t="e">
        <f>電力消費量!H51*1.163/100</f>
        <v>#VALUE!</v>
      </c>
      <c r="I51" s="31" t="e">
        <f>電力消費量!I51*1.163/100</f>
        <v>#VALUE!</v>
      </c>
      <c r="J51" s="32" t="e">
        <f>電力消費量!J51*1.163/100</f>
        <v>#VALUE!</v>
      </c>
      <c r="K51" s="32" t="e">
        <f>電力消費量!K51*1.163/100</f>
        <v>#VALUE!</v>
      </c>
      <c r="L51" s="32" t="e">
        <f>電力消費量!L51*1.163/100</f>
        <v>#VALUE!</v>
      </c>
      <c r="M51" s="33" t="e">
        <f>電力消費量!M51*1.163/100</f>
        <v>#VALUE!</v>
      </c>
      <c r="N51" s="31" t="e">
        <f>電力消費量!N51*1.163/100</f>
        <v>#VALUE!</v>
      </c>
      <c r="O51" s="32" t="e">
        <f>電力消費量!O51*1.163/100</f>
        <v>#VALUE!</v>
      </c>
      <c r="P51" s="32" t="e">
        <f>電力消費量!P51*1.163/100</f>
        <v>#VALUE!</v>
      </c>
      <c r="Q51" s="32" t="e">
        <f>電力消費量!Q51*1.163/100</f>
        <v>#VALUE!</v>
      </c>
      <c r="R51" s="33" t="e">
        <f>電力消費量!R51*1.163/100</f>
        <v>#VALUE!</v>
      </c>
      <c r="S51" s="31" t="e">
        <f>電力消費量!S51*1.163/100</f>
        <v>#VALUE!</v>
      </c>
      <c r="T51" s="32" t="e">
        <f>電力消費量!T51*1.163/100</f>
        <v>#VALUE!</v>
      </c>
      <c r="U51" s="32" t="e">
        <f>電力消費量!U51*1.163/100</f>
        <v>#VALUE!</v>
      </c>
      <c r="V51" s="32" t="e">
        <f>電力消費量!V51*1.163/100</f>
        <v>#VALUE!</v>
      </c>
      <c r="W51" s="33" t="e">
        <f>電力消費量!W51*1.163/100</f>
        <v>#VALUE!</v>
      </c>
      <c r="X51" s="31">
        <f>電力消費量!X51*1.163/100</f>
        <v>5.7120348417000004</v>
      </c>
      <c r="Y51" s="32">
        <f>電力消費量!Y51*1.163/100</f>
        <v>5.9706305666000015</v>
      </c>
      <c r="Z51" s="32">
        <f>電力消費量!Z51*1.163/100</f>
        <v>6.0183629941000003</v>
      </c>
      <c r="AA51" s="32">
        <f>電力消費量!AA51*1.163/100</f>
        <v>6.1907049403000007</v>
      </c>
      <c r="AB51" s="33">
        <f>電力消費量!AB51*1.163/100</f>
        <v>6.4059568182</v>
      </c>
      <c r="AC51" s="31">
        <f>電力消費量!AC51*1.163/100</f>
        <v>6.6091426873999986</v>
      </c>
      <c r="AD51" s="32">
        <f>電力消費量!AD51*1.163/100</f>
        <v>6.8263824812000005</v>
      </c>
      <c r="AE51" s="32">
        <f>電力消費量!AE51*1.163/100</f>
        <v>6.9742782837000004</v>
      </c>
      <c r="AF51" s="32">
        <f>電力消費量!AF51*1.163/100</f>
        <v>7.1526662016999998</v>
      </c>
      <c r="AG51" s="33">
        <f>電力消費量!AG51*1.163/100</f>
        <v>7.3988375976</v>
      </c>
      <c r="AH51" s="32">
        <f>電力消費量!AH51*1.163/100</f>
        <v>7.7792147740999997</v>
      </c>
      <c r="AI51" s="32">
        <f>電力消費量!AI51*1.163/100</f>
        <v>7.8747712734999995</v>
      </c>
      <c r="AJ51" s="32">
        <f>電力消費量!AJ51*1.163/100</f>
        <v>8.1938248555999991</v>
      </c>
      <c r="AK51" s="32">
        <f>電力消費量!AK51*1.163/100</f>
        <v>8.535448080900002</v>
      </c>
      <c r="AL51" s="33">
        <f>電力消費量!AL51*1.163/100</f>
        <v>8.9589013818000005</v>
      </c>
      <c r="AM51" s="32">
        <f>電力消費量!AM51*1.163/100</f>
        <v>9.4133641006000008</v>
      </c>
      <c r="AN51" s="32">
        <f>電力消費量!AN51*1.163/100</f>
        <v>9.8512380200000003</v>
      </c>
      <c r="AO51" s="32">
        <f>電力消費量!AO51*1.163/100</f>
        <v>10.4454090213</v>
      </c>
      <c r="AP51" s="32">
        <f>電力消費量!AP51*1.163/100</f>
        <v>10.615908426599999</v>
      </c>
      <c r="AQ51" s="32">
        <f>電力消費量!AQ51*1.163/100</f>
        <v>10.569156059199999</v>
      </c>
      <c r="AR51" s="31">
        <f>電力消費量!AR51*1.163/100</f>
        <v>11.327024660300001</v>
      </c>
      <c r="AS51" s="32">
        <f>電力消費量!AS51*1.163/100</f>
        <v>11.758113870300001</v>
      </c>
      <c r="AT51" s="32">
        <f>電力消費量!AT51*1.163/100</f>
        <v>12.0673767369</v>
      </c>
      <c r="AU51" s="32">
        <f>電力消費量!AU51*1.163/100</f>
        <v>12.5345076658</v>
      </c>
      <c r="AV51" s="32">
        <f>電力消費量!AV51*1.163/100</f>
        <v>12.796252794699999</v>
      </c>
    </row>
    <row r="52" spans="2:48" ht="13.9" customHeight="1">
      <c r="B52" s="11" t="s">
        <v>76</v>
      </c>
      <c r="C52" s="11"/>
      <c r="D52" s="11"/>
      <c r="E52" s="31">
        <f>電力消費量!E52*1.163/100</f>
        <v>2.2198995100000004E-2</v>
      </c>
      <c r="F52" s="32">
        <f>電力消費量!F52*1.163/100</f>
        <v>2.5304554E-2</v>
      </c>
      <c r="G52" s="32">
        <f>電力消費量!G52*1.163/100</f>
        <v>2.9770474000000002E-2</v>
      </c>
      <c r="H52" s="33">
        <f>電力消費量!H52*1.163/100</f>
        <v>3.0788564200000007E-2</v>
      </c>
      <c r="I52" s="31">
        <f>電力消費量!I52*1.163/100</f>
        <v>3.3594999500000007E-2</v>
      </c>
      <c r="J52" s="32">
        <f>電力消費量!J52*1.163/100</f>
        <v>3.6748822900000006E-2</v>
      </c>
      <c r="K52" s="32">
        <f>電力消費量!K52*1.163/100</f>
        <v>4.0560439100000005E-2</v>
      </c>
      <c r="L52" s="32">
        <f>電力消費量!L52*1.163/100</f>
        <v>4.5028103600000001E-2</v>
      </c>
      <c r="M52" s="33">
        <f>電力消費量!M52*1.163/100</f>
        <v>4.9928055199999995E-2</v>
      </c>
      <c r="N52" s="31">
        <f>電力消費量!N52*1.163/100</f>
        <v>5.4837775999999998E-2</v>
      </c>
      <c r="O52" s="32">
        <f>電力消費量!O52*1.163/100</f>
        <v>5.5868193999999996E-2</v>
      </c>
      <c r="P52" s="32">
        <f>電力消費量!P52*1.163/100</f>
        <v>6.0334928100000004E-2</v>
      </c>
      <c r="Q52" s="32">
        <f>電力消費量!Q52*1.163/100</f>
        <v>6.617784010000001E-2</v>
      </c>
      <c r="R52" s="33">
        <f>電力消費量!R52*1.163/100</f>
        <v>7.1312834000000005E-2</v>
      </c>
      <c r="S52" s="31">
        <f>電力消費量!S52*1.163/100</f>
        <v>7.7109807500000002E-2</v>
      </c>
      <c r="T52" s="32">
        <f>電力消費量!T52*1.163/100</f>
        <v>8.1069589899999989E-2</v>
      </c>
      <c r="U52" s="32">
        <f>電力消費量!U52*1.163/100</f>
        <v>9.0254149800000003E-2</v>
      </c>
      <c r="V52" s="32">
        <f>電力消費量!V52*1.163/100</f>
        <v>0.1016603886</v>
      </c>
      <c r="W52" s="33">
        <f>電力消費量!W52*1.163/100</f>
        <v>0.1148959101</v>
      </c>
      <c r="X52" s="31">
        <f>電力消費量!X52*1.163/100</f>
        <v>0.1297083433</v>
      </c>
      <c r="Y52" s="32">
        <f>電力消費量!Y52*1.163/100</f>
        <v>0.14141847399999999</v>
      </c>
      <c r="Z52" s="32">
        <f>電力消費量!Z52*1.163/100</f>
        <v>0.15489182899999998</v>
      </c>
      <c r="AA52" s="32">
        <f>電力消費量!AA52*1.163/100</f>
        <v>0.17162484040000003</v>
      </c>
      <c r="AB52" s="33">
        <f>電力消費量!AB52*1.163/100</f>
        <v>0.19598410799999996</v>
      </c>
      <c r="AC52" s="31">
        <f>電力消費量!AC52*1.163/100</f>
        <v>0.22059086200000003</v>
      </c>
      <c r="AD52" s="32">
        <f>電力消費量!AD52*1.163/100</f>
        <v>0.24519796490000001</v>
      </c>
      <c r="AE52" s="32">
        <f>電力消費量!AE52*1.163/100</f>
        <v>0.27297819700000003</v>
      </c>
      <c r="AF52" s="32">
        <f>電力消費量!AF52*1.163/100</f>
        <v>0.2800843596</v>
      </c>
      <c r="AG52" s="33">
        <f>電力消費量!AG52*1.163/100</f>
        <v>0.29331685730000001</v>
      </c>
      <c r="AH52" s="32">
        <f>電力消費量!AH52*1.163/100</f>
        <v>0.32072562720000003</v>
      </c>
      <c r="AI52" s="32">
        <f>電力消費量!AI52*1.163/100</f>
        <v>0.34023437070000001</v>
      </c>
      <c r="AJ52" s="32">
        <f>電力消費量!AJ52*1.163/100</f>
        <v>0.36060396680000006</v>
      </c>
      <c r="AK52" s="32">
        <f>電力消費量!AK52*1.163/100</f>
        <v>0.38533830189999996</v>
      </c>
      <c r="AL52" s="33">
        <f>電力消費量!AL52*1.163/100</f>
        <v>0.41409149980000004</v>
      </c>
      <c r="AM52" s="32">
        <f>電力消費量!AM52*1.163/100</f>
        <v>0.44468398219999999</v>
      </c>
      <c r="AN52" s="32">
        <f>電力消費量!AN52*1.163/100</f>
        <v>0.47023974419999992</v>
      </c>
      <c r="AO52" s="32">
        <f>電力消費量!AO52*1.163/100</f>
        <v>0.50039807869999997</v>
      </c>
      <c r="AP52" s="32">
        <f>電力消費量!AP52*1.163/100</f>
        <v>0.52231109210000004</v>
      </c>
      <c r="AQ52" s="32">
        <f>電力消費量!AQ52*1.163/100</f>
        <v>0.55055722200000001</v>
      </c>
      <c r="AR52" s="31">
        <f>電力消費量!AR52*1.163/100</f>
        <v>0.60393775900000013</v>
      </c>
      <c r="AS52" s="32">
        <f>電力消費量!AS52*1.163/100</f>
        <v>0.62746373709999992</v>
      </c>
      <c r="AT52" s="32">
        <f>電力消費量!AT52*1.163/100</f>
        <v>0.68087067419999991</v>
      </c>
      <c r="AU52" s="32">
        <f>電力消費量!AU52*1.163/100</f>
        <v>0.71810121170000007</v>
      </c>
      <c r="AV52" s="32">
        <f>電力消費量!AV52*1.163/100</f>
        <v>0.75829239830000017</v>
      </c>
    </row>
    <row r="53" spans="2:48" ht="13.9" customHeight="1">
      <c r="B53" s="15" t="s">
        <v>38</v>
      </c>
      <c r="C53" s="15"/>
      <c r="D53" s="15"/>
      <c r="E53" s="105">
        <f>電力消費量!E53*1.163/100</f>
        <v>0</v>
      </c>
      <c r="F53" s="106">
        <f>電力消費量!F53*1.163/100</f>
        <v>0</v>
      </c>
      <c r="G53" s="106">
        <f>電力消費量!G53*1.163/100</f>
        <v>0</v>
      </c>
      <c r="H53" s="107">
        <f>電力消費量!H53*1.163/100</f>
        <v>0</v>
      </c>
      <c r="I53" s="105">
        <f>電力消費量!I53*1.163/100</f>
        <v>0</v>
      </c>
      <c r="J53" s="106">
        <f>電力消費量!J53*1.163/100</f>
        <v>0</v>
      </c>
      <c r="K53" s="106">
        <f>電力消費量!K53*1.163/100</f>
        <v>0</v>
      </c>
      <c r="L53" s="106">
        <f>電力消費量!L53*1.163/100</f>
        <v>0</v>
      </c>
      <c r="M53" s="107">
        <f>電力消費量!M53*1.163/100</f>
        <v>0</v>
      </c>
      <c r="N53" s="105">
        <f>電力消費量!N53*1.163/100</f>
        <v>0</v>
      </c>
      <c r="O53" s="106">
        <f>電力消費量!O53*1.163/100</f>
        <v>0</v>
      </c>
      <c r="P53" s="106">
        <f>電力消費量!P53*1.163/100</f>
        <v>0</v>
      </c>
      <c r="Q53" s="106">
        <f>電力消費量!Q53*1.163/100</f>
        <v>0</v>
      </c>
      <c r="R53" s="107">
        <f>電力消費量!R53*1.163/100</f>
        <v>0</v>
      </c>
      <c r="S53" s="105">
        <f>電力消費量!S53*1.163/100</f>
        <v>0</v>
      </c>
      <c r="T53" s="106">
        <f>電力消費量!T53*1.163/100</f>
        <v>0</v>
      </c>
      <c r="U53" s="106">
        <f>電力消費量!U53*1.163/100</f>
        <v>0</v>
      </c>
      <c r="V53" s="106">
        <f>電力消費量!V53*1.163/100</f>
        <v>0</v>
      </c>
      <c r="W53" s="107">
        <f>電力消費量!W53*1.163/100</f>
        <v>0</v>
      </c>
      <c r="X53" s="105">
        <f>電力消費量!X53*1.163/100</f>
        <v>0</v>
      </c>
      <c r="Y53" s="106">
        <f>電力消費量!Y53*1.163/100</f>
        <v>0</v>
      </c>
      <c r="Z53" s="106">
        <f>電力消費量!Z53*1.163/100</f>
        <v>0</v>
      </c>
      <c r="AA53" s="106">
        <f>電力消費量!AA53*1.163/100</f>
        <v>0</v>
      </c>
      <c r="AB53" s="107">
        <f>電力消費量!AB53*1.163/100</f>
        <v>0</v>
      </c>
      <c r="AC53" s="105">
        <f>電力消費量!AC53*1.163/100</f>
        <v>0</v>
      </c>
      <c r="AD53" s="106">
        <f>電力消費量!AD53*1.163/100</f>
        <v>0</v>
      </c>
      <c r="AE53" s="106">
        <f>電力消費量!AE53*1.163/100</f>
        <v>0</v>
      </c>
      <c r="AF53" s="106">
        <f>電力消費量!AF53*1.163/100</f>
        <v>0</v>
      </c>
      <c r="AG53" s="107">
        <f>電力消費量!AG53*1.163/100</f>
        <v>0</v>
      </c>
      <c r="AH53" s="106">
        <f>電力消費量!AH53*1.163/100</f>
        <v>0</v>
      </c>
      <c r="AI53" s="106">
        <f>電力消費量!AI53*1.163/100</f>
        <v>0</v>
      </c>
      <c r="AJ53" s="106">
        <f>電力消費量!AJ53*1.163/100</f>
        <v>0</v>
      </c>
      <c r="AK53" s="106">
        <f>電力消費量!AK53*1.163/100</f>
        <v>0</v>
      </c>
      <c r="AL53" s="107">
        <f>電力消費量!AL53*1.163/100</f>
        <v>0</v>
      </c>
      <c r="AM53" s="106">
        <f>電力消費量!AM53*1.163/100</f>
        <v>0</v>
      </c>
      <c r="AN53" s="106">
        <f>電力消費量!AN53*1.163/100</f>
        <v>0</v>
      </c>
      <c r="AO53" s="106">
        <f>電力消費量!AO53*1.163/100</f>
        <v>0</v>
      </c>
      <c r="AP53" s="106">
        <f>電力消費量!AP53*1.163/100</f>
        <v>0</v>
      </c>
      <c r="AQ53" s="106">
        <f>電力消費量!AQ53*1.163/100</f>
        <v>0</v>
      </c>
      <c r="AR53" s="105">
        <f>電力消費量!AR53*1.163/100</f>
        <v>0</v>
      </c>
      <c r="AS53" s="106">
        <f>電力消費量!AS53*1.163/100</f>
        <v>0</v>
      </c>
      <c r="AT53" s="106">
        <f>電力消費量!AT53*1.163/100</f>
        <v>0</v>
      </c>
      <c r="AU53" s="106">
        <f>電力消費量!AU53*1.163/100</f>
        <v>0</v>
      </c>
      <c r="AV53" s="106">
        <f>電力消費量!AV53*1.163/100</f>
        <v>0</v>
      </c>
    </row>
    <row r="54" spans="2:48" ht="13.9" customHeight="1">
      <c r="B54" s="86" t="s">
        <v>77</v>
      </c>
      <c r="C54" s="24"/>
      <c r="D54" s="24"/>
      <c r="E54" s="44">
        <f>電力消費量!E54*1.163/100</f>
        <v>4.3905412017000005</v>
      </c>
      <c r="F54" s="43">
        <f>電力消費量!F54*1.163/100</f>
        <v>4.750247914</v>
      </c>
      <c r="G54" s="43">
        <f>電力消費量!G54*1.163/100</f>
        <v>5.1146194192999994</v>
      </c>
      <c r="H54" s="45">
        <f>電力消費量!H54*1.163/100</f>
        <v>5.2752104135</v>
      </c>
      <c r="I54" s="44">
        <f>電力消費量!I54*1.163/100</f>
        <v>5.4099886227000002</v>
      </c>
      <c r="J54" s="43">
        <f>電力消費量!J54*1.163/100</f>
        <v>5.7702784632000013</v>
      </c>
      <c r="K54" s="43">
        <f>電力消費量!K54*1.163/100</f>
        <v>6.0530563308000005</v>
      </c>
      <c r="L54" s="43">
        <f>電力消費量!L54*1.163/100</f>
        <v>6.3694443169000001</v>
      </c>
      <c r="M54" s="45">
        <f>電力消費量!M54*1.163/100</f>
        <v>6.6486685217000003</v>
      </c>
      <c r="N54" s="44">
        <f>電力消費量!N54*1.163/100</f>
        <v>6.8171829185999995</v>
      </c>
      <c r="O54" s="43">
        <f>電力消費量!O54*1.163/100</f>
        <v>6.9839779363000005</v>
      </c>
      <c r="P54" s="43">
        <f>電力消費量!P54*1.163/100</f>
        <v>7.0259114132000002</v>
      </c>
      <c r="Q54" s="43">
        <f>電力消費量!Q54*1.163/100</f>
        <v>7.3180620140999997</v>
      </c>
      <c r="R54" s="45">
        <f>電力消費量!R54*1.163/100</f>
        <v>7.7672278494000011</v>
      </c>
      <c r="S54" s="44">
        <f>電力消費量!S54*1.163/100</f>
        <v>8.0290389203999997</v>
      </c>
      <c r="T54" s="43">
        <f>電力消費量!T54*1.163/100</f>
        <v>8.2931124916000005</v>
      </c>
      <c r="U54" s="43">
        <f>電力消費量!U54*1.163/100</f>
        <v>8.6898308647999993</v>
      </c>
      <c r="V54" s="43">
        <f>電力消費量!V54*1.163/100</f>
        <v>9.0959580242999998</v>
      </c>
      <c r="W54" s="45">
        <f>電力消費量!W54*1.163/100</f>
        <v>9.3993435540999997</v>
      </c>
      <c r="X54" s="44">
        <f>電力消費量!X54*1.163/100</f>
        <v>9.7182139637000002</v>
      </c>
      <c r="Y54" s="43">
        <f>電力消費量!Y54*1.163/100</f>
        <v>10.027977734400002</v>
      </c>
      <c r="Z54" s="43">
        <f>電力消費量!Z54*1.163/100</f>
        <v>10.095417894699999</v>
      </c>
      <c r="AA54" s="43">
        <f>電力消費量!AA54*1.163/100</f>
        <v>10.2919711749</v>
      </c>
      <c r="AB54" s="45">
        <f>電力消費量!AB54*1.163/100</f>
        <v>10.5624489219</v>
      </c>
      <c r="AC54" s="44">
        <f>電力消費量!AC54*1.163/100</f>
        <v>10.8872533064</v>
      </c>
      <c r="AD54" s="43">
        <f>電力消費量!AD54*1.163/100</f>
        <v>11.245347751800001</v>
      </c>
      <c r="AE54" s="43">
        <f>電力消費量!AE54*1.163/100</f>
        <v>11.5069188959</v>
      </c>
      <c r="AF54" s="43">
        <f>電力消費量!AF54*1.163/100</f>
        <v>11.805846646699999</v>
      </c>
      <c r="AG54" s="45">
        <f>電力消費量!AG54*1.163/100</f>
        <v>12.161179664899999</v>
      </c>
      <c r="AH54" s="43">
        <f>電力消費量!AH54*1.163/100</f>
        <v>12.701080783100004</v>
      </c>
      <c r="AI54" s="43">
        <f>電力消費量!AI54*1.163/100</f>
        <v>12.888115489799997</v>
      </c>
      <c r="AJ54" s="43">
        <f>電力消費量!AJ54*1.163/100</f>
        <v>13.340857899000003</v>
      </c>
      <c r="AK54" s="43">
        <f>電力消費量!AK54*1.163/100</f>
        <v>13.879710921600001</v>
      </c>
      <c r="AL54" s="45">
        <f>電力消費量!AL54*1.163/100</f>
        <v>14.5011817197</v>
      </c>
      <c r="AM54" s="43">
        <f>電力消費量!AM54*1.163/100</f>
        <v>15.146041843400001</v>
      </c>
      <c r="AN54" s="43">
        <f>電力消費量!AN54*1.163/100</f>
        <v>15.820296094300001</v>
      </c>
      <c r="AO54" s="43">
        <f>電力消費量!AO54*1.163/100</f>
        <v>16.588926515899999</v>
      </c>
      <c r="AP54" s="43">
        <f>電力消費量!AP54*1.163/100</f>
        <v>16.8771333838</v>
      </c>
      <c r="AQ54" s="43">
        <f>電力消費量!AQ54*1.163/100</f>
        <v>16.741510952900004</v>
      </c>
      <c r="AR54" s="44">
        <f>電力消費量!AR54*1.163/100</f>
        <v>17.8965608012</v>
      </c>
      <c r="AS54" s="43">
        <f>電力消費量!AS54*1.163/100</f>
        <v>18.447739995600003</v>
      </c>
      <c r="AT54" s="43">
        <f>電力消費量!AT54*1.163/100</f>
        <v>18.902057804599998</v>
      </c>
      <c r="AU54" s="43">
        <f>電力消費量!AU54*1.163/100</f>
        <v>19.503258908299998</v>
      </c>
      <c r="AV54" s="43">
        <f>電力消費量!AV54*1.163/100</f>
        <v>19.8396024625</v>
      </c>
    </row>
    <row r="55" spans="2:48" ht="13.9" customHeight="1">
      <c r="D55" s="98"/>
      <c r="I55" s="11">
        <f>I54/H54-1</f>
        <v>2.5549352278931625E-2</v>
      </c>
      <c r="J55" s="11">
        <f t="shared" ref="J55:AV55" si="0">J54/I54-1</f>
        <v>6.6597153086098038E-2</v>
      </c>
      <c r="K55" s="11">
        <f t="shared" si="0"/>
        <v>4.9005930892836114E-2</v>
      </c>
      <c r="L55" s="11">
        <f t="shared" si="0"/>
        <v>5.2269129644492152E-2</v>
      </c>
      <c r="M55" s="11">
        <f t="shared" si="0"/>
        <v>4.3838079258992302E-2</v>
      </c>
      <c r="N55" s="11">
        <f t="shared" si="0"/>
        <v>2.5345585563485429E-2</v>
      </c>
      <c r="O55" s="11">
        <f t="shared" si="0"/>
        <v>2.4466853785735765E-2</v>
      </c>
      <c r="P55" s="11">
        <f t="shared" si="0"/>
        <v>6.0042396013375576E-3</v>
      </c>
      <c r="Q55" s="11">
        <f t="shared" si="0"/>
        <v>4.1581879377402764E-2</v>
      </c>
      <c r="R55" s="11">
        <f t="shared" si="0"/>
        <v>6.1377702789970234E-2</v>
      </c>
      <c r="S55" s="11">
        <f t="shared" si="0"/>
        <v>3.3707144437667313E-2</v>
      </c>
      <c r="T55" s="11">
        <f t="shared" si="0"/>
        <v>3.2889810825184718E-2</v>
      </c>
      <c r="U55" s="11">
        <f t="shared" si="0"/>
        <v>4.7837090549758043E-2</v>
      </c>
      <c r="V55" s="11">
        <f t="shared" si="0"/>
        <v>4.6735910723545215E-2</v>
      </c>
      <c r="W55" s="11">
        <f t="shared" si="0"/>
        <v>3.3353884108688669E-2</v>
      </c>
      <c r="X55" s="11">
        <f t="shared" si="0"/>
        <v>3.3924753123946605E-2</v>
      </c>
      <c r="Y55" s="11">
        <f t="shared" si="0"/>
        <v>3.1874557594332442E-2</v>
      </c>
      <c r="Z55" s="11">
        <f t="shared" si="0"/>
        <v>6.725200442821988E-3</v>
      </c>
      <c r="AA55" s="11">
        <f t="shared" si="0"/>
        <v>1.9469553638110426E-2</v>
      </c>
      <c r="AB55" s="11">
        <f t="shared" si="0"/>
        <v>2.6280460992704535E-2</v>
      </c>
      <c r="AC55" s="11">
        <f t="shared" si="0"/>
        <v>3.0750859663477792E-2</v>
      </c>
      <c r="AD55" s="11">
        <f t="shared" si="0"/>
        <v>3.2891165046145865E-2</v>
      </c>
      <c r="AE55" s="11">
        <f t="shared" si="0"/>
        <v>2.3260387306220043E-2</v>
      </c>
      <c r="AF55" s="11">
        <f t="shared" si="0"/>
        <v>2.5978087922954751E-2</v>
      </c>
      <c r="AG55" s="11">
        <f t="shared" si="0"/>
        <v>3.0098054704049915E-2</v>
      </c>
      <c r="AH55" s="11">
        <f t="shared" si="0"/>
        <v>4.439545612160356E-2</v>
      </c>
      <c r="AI55" s="11">
        <f t="shared" si="0"/>
        <v>1.4725889071492304E-2</v>
      </c>
      <c r="AJ55" s="11">
        <f t="shared" si="0"/>
        <v>3.5128674130699533E-2</v>
      </c>
      <c r="AK55" s="11">
        <f t="shared" si="0"/>
        <v>4.0391182237267342E-2</v>
      </c>
      <c r="AL55" s="11">
        <f t="shared" si="0"/>
        <v>4.4775485715113028E-2</v>
      </c>
      <c r="AM55" s="11">
        <f t="shared" si="0"/>
        <v>4.4469487808979968E-2</v>
      </c>
      <c r="AN55" s="11">
        <f t="shared" si="0"/>
        <v>4.451686175644709E-2</v>
      </c>
      <c r="AO55" s="11">
        <f t="shared" si="0"/>
        <v>4.8585084439534132E-2</v>
      </c>
      <c r="AP55" s="11">
        <f t="shared" si="0"/>
        <v>1.7373448946426118E-2</v>
      </c>
      <c r="AQ55" s="11">
        <f t="shared" si="0"/>
        <v>-8.0358688774823106E-3</v>
      </c>
      <c r="AR55" s="11">
        <f t="shared" si="0"/>
        <v>6.8993166241062331E-2</v>
      </c>
      <c r="AS55" s="11">
        <f t="shared" si="0"/>
        <v>3.0798051118460901E-2</v>
      </c>
      <c r="AT55" s="11">
        <f t="shared" si="0"/>
        <v>2.4627288172337503E-2</v>
      </c>
      <c r="AU55" s="11">
        <f t="shared" si="0"/>
        <v>3.1806119202201E-2</v>
      </c>
      <c r="AV55" s="11">
        <f t="shared" si="0"/>
        <v>1.7245505265628402E-2</v>
      </c>
    </row>
    <row r="56" spans="2:48" ht="13.9" customHeight="1">
      <c r="D56" s="98"/>
    </row>
    <row r="57" spans="2:48" ht="13.9" customHeight="1"/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AV80"/>
  <sheetViews>
    <sheetView showGridLines="0" zoomScale="85" zoomScaleNormal="85" workbookViewId="0">
      <selection activeCell="O32" sqref="O32"/>
    </sheetView>
  </sheetViews>
  <sheetFormatPr defaultRowHeight="12.75"/>
  <cols>
    <col min="1" max="1" width="9.140625" style="1"/>
    <col min="2" max="3" width="0.85546875" style="1" customWidth="1"/>
    <col min="4" max="4" width="13.7109375" style="1" customWidth="1"/>
    <col min="5" max="45" width="7.28515625" style="11" customWidth="1"/>
    <col min="46" max="16384" width="9.140625" style="1"/>
  </cols>
  <sheetData>
    <row r="1" spans="1:48" ht="13.5">
      <c r="A1" s="117" t="s">
        <v>139</v>
      </c>
    </row>
    <row r="3" spans="1:48" ht="13.9" customHeight="1">
      <c r="B3" s="1" t="s">
        <v>138</v>
      </c>
      <c r="AS3" s="12"/>
      <c r="AU3" s="1" t="s">
        <v>39</v>
      </c>
    </row>
    <row r="4" spans="1:48" ht="16.149999999999999" customHeight="1">
      <c r="B4" s="116" t="s">
        <v>137</v>
      </c>
      <c r="C4" s="13"/>
      <c r="D4" s="13"/>
      <c r="E4" s="14">
        <v>1971</v>
      </c>
      <c r="F4" s="15">
        <v>1972</v>
      </c>
      <c r="G4" s="15">
        <v>1973</v>
      </c>
      <c r="H4" s="16">
        <v>1974</v>
      </c>
      <c r="I4" s="14">
        <v>1975</v>
      </c>
      <c r="J4" s="15">
        <v>1976</v>
      </c>
      <c r="K4" s="15">
        <v>1977</v>
      </c>
      <c r="L4" s="15">
        <v>1978</v>
      </c>
      <c r="M4" s="16">
        <v>1979</v>
      </c>
      <c r="N4" s="14">
        <v>1980</v>
      </c>
      <c r="O4" s="15">
        <v>1981</v>
      </c>
      <c r="P4" s="15">
        <v>1982</v>
      </c>
      <c r="Q4" s="15">
        <v>1983</v>
      </c>
      <c r="R4" s="16">
        <v>1984</v>
      </c>
      <c r="S4" s="14">
        <v>1985</v>
      </c>
      <c r="T4" s="15">
        <v>1986</v>
      </c>
      <c r="U4" s="15">
        <v>1987</v>
      </c>
      <c r="V4" s="15">
        <v>1988</v>
      </c>
      <c r="W4" s="16">
        <v>1989</v>
      </c>
      <c r="X4" s="14">
        <v>1990</v>
      </c>
      <c r="Y4" s="15">
        <v>1991</v>
      </c>
      <c r="Z4" s="15">
        <v>1992</v>
      </c>
      <c r="AA4" s="15">
        <v>1993</v>
      </c>
      <c r="AB4" s="16">
        <v>1994</v>
      </c>
      <c r="AC4" s="14">
        <v>1995</v>
      </c>
      <c r="AD4" s="15">
        <v>1996</v>
      </c>
      <c r="AE4" s="15">
        <v>1997</v>
      </c>
      <c r="AF4" s="15">
        <v>1998</v>
      </c>
      <c r="AG4" s="16">
        <v>1999</v>
      </c>
      <c r="AH4" s="15">
        <v>2000</v>
      </c>
      <c r="AI4" s="15">
        <v>2001</v>
      </c>
      <c r="AJ4" s="15">
        <v>2002</v>
      </c>
      <c r="AK4" s="15">
        <v>2003</v>
      </c>
      <c r="AL4" s="16">
        <v>2004</v>
      </c>
      <c r="AM4" s="15">
        <v>2005</v>
      </c>
      <c r="AN4" s="15">
        <v>2006</v>
      </c>
      <c r="AO4" s="15">
        <v>2007</v>
      </c>
      <c r="AP4" s="15">
        <v>2008</v>
      </c>
      <c r="AQ4" s="15">
        <v>2009</v>
      </c>
      <c r="AR4" s="14">
        <v>2010</v>
      </c>
      <c r="AS4" s="15">
        <v>2011</v>
      </c>
      <c r="AT4" s="15">
        <v>2012</v>
      </c>
      <c r="AU4" s="15">
        <v>2013</v>
      </c>
      <c r="AV4" s="15">
        <v>2014</v>
      </c>
    </row>
    <row r="5" spans="1:48" ht="13.9" customHeight="1">
      <c r="A5" s="1" t="s">
        <v>144</v>
      </c>
      <c r="B5" s="83" t="s">
        <v>136</v>
      </c>
      <c r="C5" s="17"/>
      <c r="D5" s="17"/>
      <c r="E5" s="18">
        <v>140.40782000000002</v>
      </c>
      <c r="F5" s="19">
        <v>151.85311999999999</v>
      </c>
      <c r="G5" s="19">
        <v>162.31778</v>
      </c>
      <c r="H5" s="20">
        <v>164.10339000000002</v>
      </c>
      <c r="I5" s="18">
        <v>165.99634</v>
      </c>
      <c r="J5" s="19">
        <v>176.38504999999998</v>
      </c>
      <c r="K5" s="19">
        <v>185.49073000000001</v>
      </c>
      <c r="L5" s="19">
        <v>192.28869</v>
      </c>
      <c r="M5" s="20">
        <v>196.78364999999999</v>
      </c>
      <c r="N5" s="18">
        <v>200.27069</v>
      </c>
      <c r="O5" s="19">
        <v>205.38115999999999</v>
      </c>
      <c r="P5" s="19">
        <v>199.63834</v>
      </c>
      <c r="Q5" s="19">
        <v>206.29198000000002</v>
      </c>
      <c r="R5" s="20">
        <v>219.82693</v>
      </c>
      <c r="S5" s="18">
        <v>225.27519000000001</v>
      </c>
      <c r="T5" s="19">
        <v>228.59573999999998</v>
      </c>
      <c r="U5" s="19">
        <v>237.97809000000001</v>
      </c>
      <c r="V5" s="19">
        <v>249.59754000000001</v>
      </c>
      <c r="W5" s="20">
        <v>256.61471</v>
      </c>
      <c r="X5" s="18">
        <v>262.43897999999996</v>
      </c>
      <c r="Y5" s="19">
        <v>274.76337999999998</v>
      </c>
      <c r="Z5" s="19">
        <v>275.05715000000004</v>
      </c>
      <c r="AA5" s="19">
        <v>284.21021999999999</v>
      </c>
      <c r="AB5" s="20">
        <v>291.85614000000004</v>
      </c>
      <c r="AC5" s="18">
        <v>300.02339000000001</v>
      </c>
      <c r="AD5" s="19">
        <v>307.97012999999998</v>
      </c>
      <c r="AE5" s="19">
        <v>312.44385</v>
      </c>
      <c r="AF5" s="19">
        <v>321.40832</v>
      </c>
      <c r="AG5" s="20">
        <v>329.87759999999997</v>
      </c>
      <c r="AH5" s="19">
        <v>342.36315999999999</v>
      </c>
      <c r="AI5" s="19">
        <v>338.54459000000003</v>
      </c>
      <c r="AJ5" s="19">
        <v>347.87326999999999</v>
      </c>
      <c r="AK5" s="19">
        <v>351.38490000000002</v>
      </c>
      <c r="AL5" s="20">
        <v>356.28234999999995</v>
      </c>
      <c r="AM5" s="19">
        <v>364.72334000000001</v>
      </c>
      <c r="AN5" s="19">
        <v>365.14809000000002</v>
      </c>
      <c r="AO5" s="19">
        <v>375.23959000000002</v>
      </c>
      <c r="AP5" s="19">
        <v>374.19011999999998</v>
      </c>
      <c r="AQ5" s="19">
        <v>354.36859000000004</v>
      </c>
      <c r="AR5" s="18">
        <v>366.95848000000001</v>
      </c>
      <c r="AS5" s="19">
        <v>366.99871999999999</v>
      </c>
      <c r="AT5" s="19">
        <v>363.12339000000003</v>
      </c>
      <c r="AU5" s="19">
        <v>366.82302000000004</v>
      </c>
      <c r="AV5" s="19">
        <v>367.82474999999999</v>
      </c>
    </row>
    <row r="6" spans="1:48" ht="13.9" customHeight="1">
      <c r="A6" s="1" t="s">
        <v>145</v>
      </c>
      <c r="C6" s="69" t="s">
        <v>0</v>
      </c>
      <c r="E6" s="21">
        <v>123.82994000000001</v>
      </c>
      <c r="F6" s="22">
        <v>133.91163</v>
      </c>
      <c r="G6" s="22">
        <v>143.39150000000001</v>
      </c>
      <c r="H6" s="23">
        <v>143.54560999999998</v>
      </c>
      <c r="I6" s="21">
        <v>145.8142</v>
      </c>
      <c r="J6" s="22">
        <v>154.75054999999998</v>
      </c>
      <c r="K6" s="22">
        <v>162.24406999999999</v>
      </c>
      <c r="L6" s="22">
        <v>167.97623000000002</v>
      </c>
      <c r="M6" s="23">
        <v>171.88278</v>
      </c>
      <c r="N6" s="21">
        <v>174.19463000000002</v>
      </c>
      <c r="O6" s="22">
        <v>178.47984</v>
      </c>
      <c r="P6" s="22">
        <v>172.89870000000002</v>
      </c>
      <c r="Q6" s="22">
        <v>178.29047</v>
      </c>
      <c r="R6" s="23">
        <v>189.67910999999998</v>
      </c>
      <c r="S6" s="21">
        <v>193.75929000000002</v>
      </c>
      <c r="T6" s="22">
        <v>195.61569</v>
      </c>
      <c r="U6" s="22">
        <v>204.36704999999998</v>
      </c>
      <c r="V6" s="22">
        <v>214.34322</v>
      </c>
      <c r="W6" s="23">
        <v>220.60151999999999</v>
      </c>
      <c r="X6" s="21">
        <v>226.48745000000002</v>
      </c>
      <c r="Y6" s="22">
        <v>238.47172</v>
      </c>
      <c r="Z6" s="22">
        <v>238.68887000000001</v>
      </c>
      <c r="AA6" s="22">
        <v>247.08049</v>
      </c>
      <c r="AB6" s="23">
        <v>254.23819</v>
      </c>
      <c r="AC6" s="21">
        <v>261.61010999999996</v>
      </c>
      <c r="AD6" s="22">
        <v>269.00594000000001</v>
      </c>
      <c r="AE6" s="22">
        <v>272.98050999999998</v>
      </c>
      <c r="AF6" s="22">
        <v>282.19421</v>
      </c>
      <c r="AG6" s="23">
        <v>289.81011000000001</v>
      </c>
      <c r="AH6" s="22">
        <v>300.95382000000001</v>
      </c>
      <c r="AI6" s="22">
        <v>297.22141999999997</v>
      </c>
      <c r="AJ6" s="22">
        <v>305.79063000000002</v>
      </c>
      <c r="AK6" s="22">
        <v>308.31103000000002</v>
      </c>
      <c r="AL6" s="23">
        <v>312.70159000000001</v>
      </c>
      <c r="AM6" s="22">
        <v>320.91166999999996</v>
      </c>
      <c r="AN6" s="22">
        <v>322.38158000000004</v>
      </c>
      <c r="AO6" s="22">
        <v>331.03017</v>
      </c>
      <c r="AP6" s="22">
        <v>329.34852000000001</v>
      </c>
      <c r="AQ6" s="22">
        <v>313.44436999999999</v>
      </c>
      <c r="AR6" s="21">
        <v>325.79561000000001</v>
      </c>
      <c r="AS6" s="22">
        <v>325.03037999999998</v>
      </c>
      <c r="AT6" s="22">
        <v>320.50256000000002</v>
      </c>
      <c r="AU6" s="22">
        <v>324.01049999999998</v>
      </c>
      <c r="AV6" s="22">
        <v>325.75020000000001</v>
      </c>
    </row>
    <row r="7" spans="1:48" ht="13.9" customHeight="1">
      <c r="A7" s="1" t="s">
        <v>146</v>
      </c>
      <c r="B7" s="24"/>
      <c r="C7" s="86" t="s">
        <v>135</v>
      </c>
      <c r="D7" s="24"/>
      <c r="E7" s="25">
        <v>16.57788</v>
      </c>
      <c r="F7" s="26">
        <v>17.941490000000002</v>
      </c>
      <c r="G7" s="26">
        <v>18.926279999999998</v>
      </c>
      <c r="H7" s="27">
        <v>20.557779999999998</v>
      </c>
      <c r="I7" s="25">
        <v>20.18214</v>
      </c>
      <c r="J7" s="26">
        <v>21.634499999999999</v>
      </c>
      <c r="K7" s="26">
        <v>23.246659999999999</v>
      </c>
      <c r="L7" s="26">
        <v>24.312459999999998</v>
      </c>
      <c r="M7" s="27">
        <v>24.900869999999998</v>
      </c>
      <c r="N7" s="25">
        <v>26.076060000000002</v>
      </c>
      <c r="O7" s="26">
        <v>26.901319999999998</v>
      </c>
      <c r="P7" s="26">
        <v>26.739639999999998</v>
      </c>
      <c r="Q7" s="26">
        <v>28.00151</v>
      </c>
      <c r="R7" s="27">
        <v>30.147819999999999</v>
      </c>
      <c r="S7" s="25">
        <v>31.515900000000002</v>
      </c>
      <c r="T7" s="26">
        <v>32.980050000000006</v>
      </c>
      <c r="U7" s="26">
        <v>33.611040000000003</v>
      </c>
      <c r="V7" s="26">
        <v>35.25432</v>
      </c>
      <c r="W7" s="27">
        <v>36.013190000000002</v>
      </c>
      <c r="X7" s="25">
        <v>35.951529999999998</v>
      </c>
      <c r="Y7" s="26">
        <v>36.29166</v>
      </c>
      <c r="Z7" s="26">
        <v>36.368279999999999</v>
      </c>
      <c r="AA7" s="26">
        <v>37.129730000000002</v>
      </c>
      <c r="AB7" s="27">
        <v>37.61795</v>
      </c>
      <c r="AC7" s="25">
        <v>38.41328</v>
      </c>
      <c r="AD7" s="26">
        <v>38.964190000000002</v>
      </c>
      <c r="AE7" s="26">
        <v>39.463339999999995</v>
      </c>
      <c r="AF7" s="26">
        <v>39.214109999999998</v>
      </c>
      <c r="AG7" s="27">
        <v>40.067489999999999</v>
      </c>
      <c r="AH7" s="26">
        <v>41.409339999999993</v>
      </c>
      <c r="AI7" s="26">
        <v>41.323169999999998</v>
      </c>
      <c r="AJ7" s="26">
        <v>42.082639999999998</v>
      </c>
      <c r="AK7" s="26">
        <v>43.073869999999999</v>
      </c>
      <c r="AL7" s="27">
        <v>43.580760000000005</v>
      </c>
      <c r="AM7" s="26">
        <v>43.811669999999999</v>
      </c>
      <c r="AN7" s="26">
        <v>42.766510000000004</v>
      </c>
      <c r="AO7" s="26">
        <v>44.209420000000001</v>
      </c>
      <c r="AP7" s="26">
        <v>44.8416</v>
      </c>
      <c r="AQ7" s="26">
        <v>40.924219999999998</v>
      </c>
      <c r="AR7" s="25">
        <v>41.162870000000005</v>
      </c>
      <c r="AS7" s="26">
        <v>41.968339999999998</v>
      </c>
      <c r="AT7" s="26">
        <v>42.620830000000005</v>
      </c>
      <c r="AU7" s="26">
        <v>42.812519999999999</v>
      </c>
      <c r="AV7" s="26">
        <v>42.074550000000002</v>
      </c>
    </row>
    <row r="8" spans="1:48" ht="13.9" customHeight="1">
      <c r="A8" s="1" t="s">
        <v>147</v>
      </c>
      <c r="B8" s="83" t="s">
        <v>134</v>
      </c>
      <c r="C8" s="17"/>
      <c r="D8" s="17"/>
      <c r="E8" s="28">
        <v>12.586790000000001</v>
      </c>
      <c r="F8" s="29">
        <v>13.88289</v>
      </c>
      <c r="G8" s="29">
        <v>15.113379999999999</v>
      </c>
      <c r="H8" s="30">
        <v>16.52018</v>
      </c>
      <c r="I8" s="28">
        <v>17.47297</v>
      </c>
      <c r="J8" s="29">
        <v>19.152380000000001</v>
      </c>
      <c r="K8" s="29">
        <v>21.004369999999998</v>
      </c>
      <c r="L8" s="29">
        <v>22.890709999999999</v>
      </c>
      <c r="M8" s="30">
        <v>25.338519999999999</v>
      </c>
      <c r="N8" s="28">
        <v>27.265520000000002</v>
      </c>
      <c r="O8" s="29">
        <v>28.51502</v>
      </c>
      <c r="P8" s="29">
        <v>29.799849999999999</v>
      </c>
      <c r="Q8" s="29">
        <v>31.325150000000001</v>
      </c>
      <c r="R8" s="30">
        <v>33.829989999999995</v>
      </c>
      <c r="S8" s="28">
        <v>35.492890000000003</v>
      </c>
      <c r="T8" s="29">
        <v>37.58079</v>
      </c>
      <c r="U8" s="29">
        <v>39.683930000000004</v>
      </c>
      <c r="V8" s="29">
        <v>41.674309999999998</v>
      </c>
      <c r="W8" s="30">
        <v>42.9208</v>
      </c>
      <c r="X8" s="28">
        <v>44.492519999999999</v>
      </c>
      <c r="Y8" s="29">
        <v>45.770309999999995</v>
      </c>
      <c r="Z8" s="29">
        <v>47.431319999999999</v>
      </c>
      <c r="AA8" s="29">
        <v>49.653129999999997</v>
      </c>
      <c r="AB8" s="30">
        <v>52.153669999999998</v>
      </c>
      <c r="AC8" s="28">
        <v>54.984349999999999</v>
      </c>
      <c r="AD8" s="29">
        <v>56.606919999999995</v>
      </c>
      <c r="AE8" s="29">
        <v>60.020690000000002</v>
      </c>
      <c r="AF8" s="29">
        <v>62.823</v>
      </c>
      <c r="AG8" s="30">
        <v>65.123930000000001</v>
      </c>
      <c r="AH8" s="29">
        <v>68.624809999999997</v>
      </c>
      <c r="AI8" s="29">
        <v>67.847889999999992</v>
      </c>
      <c r="AJ8" s="29">
        <v>69.840260000000001</v>
      </c>
      <c r="AK8" s="29">
        <v>74.713359999999994</v>
      </c>
      <c r="AL8" s="30">
        <v>78.269630000000006</v>
      </c>
      <c r="AM8" s="29">
        <v>81.634470000000007</v>
      </c>
      <c r="AN8" s="29">
        <v>85.006439999999998</v>
      </c>
      <c r="AO8" s="29">
        <v>88.736260000000001</v>
      </c>
      <c r="AP8" s="29">
        <v>92.000219999999999</v>
      </c>
      <c r="AQ8" s="29">
        <v>92.187440000000009</v>
      </c>
      <c r="AR8" s="28">
        <v>97.262389999999996</v>
      </c>
      <c r="AS8" s="19">
        <v>102.17832000000001</v>
      </c>
      <c r="AT8" s="19">
        <v>106.22333</v>
      </c>
      <c r="AU8" s="19">
        <v>108.61895</v>
      </c>
      <c r="AV8" s="19">
        <v>110.25725</v>
      </c>
    </row>
    <row r="9" spans="1:48" ht="13.9" customHeight="1">
      <c r="A9" s="1" t="s">
        <v>148</v>
      </c>
      <c r="C9" s="69" t="s">
        <v>1</v>
      </c>
      <c r="E9" s="31">
        <v>2.2292899999999998</v>
      </c>
      <c r="F9" s="32">
        <v>2.4890100000000004</v>
      </c>
      <c r="G9" s="32">
        <v>2.7141599999999997</v>
      </c>
      <c r="H9" s="33">
        <v>3.0003699999999998</v>
      </c>
      <c r="I9" s="31">
        <v>3.2221599999999997</v>
      </c>
      <c r="J9" s="32">
        <v>3.4953000000000003</v>
      </c>
      <c r="K9" s="32">
        <v>3.8109999999999999</v>
      </c>
      <c r="L9" s="32">
        <v>4.2043699999999999</v>
      </c>
      <c r="M9" s="33">
        <v>4.5596300000000003</v>
      </c>
      <c r="N9" s="31">
        <v>4.9151600000000002</v>
      </c>
      <c r="O9" s="32">
        <v>5.33819</v>
      </c>
      <c r="P9" s="32">
        <v>5.8438699999999999</v>
      </c>
      <c r="Q9" s="32">
        <v>5.9204999999999997</v>
      </c>
      <c r="R9" s="33">
        <v>6.2960600000000007</v>
      </c>
      <c r="S9" s="31">
        <v>6.6777299999999995</v>
      </c>
      <c r="T9" s="32">
        <v>6.8973699999999996</v>
      </c>
      <c r="U9" s="32">
        <v>7.3160200000000009</v>
      </c>
      <c r="V9" s="32">
        <v>7.6937299999999995</v>
      </c>
      <c r="W9" s="33">
        <v>8.2284799999999994</v>
      </c>
      <c r="X9" s="31">
        <v>8.6166800000000006</v>
      </c>
      <c r="Y9" s="32">
        <v>8.54711</v>
      </c>
      <c r="Z9" s="32">
        <v>8.8348700000000004</v>
      </c>
      <c r="AA9" s="32">
        <v>9.1513500000000008</v>
      </c>
      <c r="AB9" s="33">
        <v>9.880370000000001</v>
      </c>
      <c r="AC9" s="34">
        <v>10.279059999999999</v>
      </c>
      <c r="AD9" s="35">
        <v>9.5702499999999997</v>
      </c>
      <c r="AE9" s="35">
        <v>10.3102</v>
      </c>
      <c r="AF9" s="35">
        <v>10.910909999999999</v>
      </c>
      <c r="AG9" s="36">
        <v>11.581790000000002</v>
      </c>
      <c r="AH9" s="35">
        <v>12.50001</v>
      </c>
      <c r="AI9" s="35">
        <v>12.659459999999999</v>
      </c>
      <c r="AJ9" s="35">
        <v>12.882200000000001</v>
      </c>
      <c r="AK9" s="35">
        <v>14.819090000000001</v>
      </c>
      <c r="AL9" s="36">
        <v>15.618799999999998</v>
      </c>
      <c r="AM9" s="35">
        <v>16.311790000000002</v>
      </c>
      <c r="AN9" s="35">
        <v>16.680389999999999</v>
      </c>
      <c r="AO9" s="35">
        <v>17.516310000000001</v>
      </c>
      <c r="AP9" s="35">
        <v>17.97598</v>
      </c>
      <c r="AQ9" s="35">
        <v>17.704049999999999</v>
      </c>
      <c r="AR9" s="34">
        <v>18.549679999999999</v>
      </c>
      <c r="AS9" s="35">
        <v>20.108259999999998</v>
      </c>
      <c r="AT9" s="35">
        <v>21.303060000000002</v>
      </c>
      <c r="AU9" s="35">
        <v>20.766419999999997</v>
      </c>
      <c r="AV9" s="35">
        <v>21.690919999999998</v>
      </c>
    </row>
    <row r="10" spans="1:48" ht="13.9" customHeight="1">
      <c r="A10" s="1" t="s">
        <v>149</v>
      </c>
      <c r="C10" s="69" t="s">
        <v>2</v>
      </c>
      <c r="E10" s="31">
        <v>3.6459699999999997</v>
      </c>
      <c r="F10" s="32">
        <v>4.0765700000000002</v>
      </c>
      <c r="G10" s="32">
        <v>4.65733</v>
      </c>
      <c r="H10" s="33">
        <v>5.2352499999999997</v>
      </c>
      <c r="I10" s="31">
        <v>5.7831599999999996</v>
      </c>
      <c r="J10" s="32">
        <v>6.5532899999999996</v>
      </c>
      <c r="K10" s="32">
        <v>7.36564</v>
      </c>
      <c r="L10" s="32">
        <v>8.2117999999999984</v>
      </c>
      <c r="M10" s="33">
        <v>9.2075899999999997</v>
      </c>
      <c r="N10" s="34">
        <v>10.19392</v>
      </c>
      <c r="O10" s="35">
        <v>10.46594</v>
      </c>
      <c r="P10" s="35">
        <v>11.064069999999999</v>
      </c>
      <c r="Q10" s="35">
        <v>11.943680000000001</v>
      </c>
      <c r="R10" s="36">
        <v>13.269110000000001</v>
      </c>
      <c r="S10" s="34">
        <v>14.39124</v>
      </c>
      <c r="T10" s="35">
        <v>15.54149</v>
      </c>
      <c r="U10" s="35">
        <v>16.028510000000001</v>
      </c>
      <c r="V10" s="35">
        <v>16.972189999999998</v>
      </c>
      <c r="W10" s="36">
        <v>17.69089</v>
      </c>
      <c r="X10" s="34">
        <v>18.130520000000001</v>
      </c>
      <c r="Y10" s="35">
        <v>18.713259999999998</v>
      </c>
      <c r="Z10" s="35">
        <v>19.14377</v>
      </c>
      <c r="AA10" s="35">
        <v>20.057689999999997</v>
      </c>
      <c r="AB10" s="36">
        <v>20.815349999999999</v>
      </c>
      <c r="AC10" s="34">
        <v>22.059519999999999</v>
      </c>
      <c r="AD10" s="35">
        <v>23.10502</v>
      </c>
      <c r="AE10" s="35">
        <v>24.55687</v>
      </c>
      <c r="AF10" s="35">
        <v>25.57657</v>
      </c>
      <c r="AG10" s="36">
        <v>26.258290000000002</v>
      </c>
      <c r="AH10" s="35">
        <v>27.619669999999999</v>
      </c>
      <c r="AI10" s="35">
        <v>25.67745</v>
      </c>
      <c r="AJ10" s="35">
        <v>26.894779999999997</v>
      </c>
      <c r="AK10" s="35">
        <v>28.397539999999999</v>
      </c>
      <c r="AL10" s="36">
        <v>29.820160000000001</v>
      </c>
      <c r="AM10" s="35">
        <v>31.10276</v>
      </c>
      <c r="AN10" s="35">
        <v>32.282589999999999</v>
      </c>
      <c r="AO10" s="35">
        <v>33.95805</v>
      </c>
      <c r="AP10" s="35">
        <v>35.247620000000005</v>
      </c>
      <c r="AQ10" s="35">
        <v>35.025309999999998</v>
      </c>
      <c r="AR10" s="34">
        <v>37.656129999999997</v>
      </c>
      <c r="AS10" s="35">
        <v>39.353259999999999</v>
      </c>
      <c r="AT10" s="35">
        <v>40.672150000000002</v>
      </c>
      <c r="AU10" s="35">
        <v>41.896360000000001</v>
      </c>
      <c r="AV10" s="35">
        <v>43.066739999999996</v>
      </c>
    </row>
    <row r="11" spans="1:48" ht="13.9" customHeight="1">
      <c r="A11" s="1" t="s">
        <v>150</v>
      </c>
      <c r="C11" s="69" t="s">
        <v>133</v>
      </c>
      <c r="E11" s="37">
        <v>0.60871000000000008</v>
      </c>
      <c r="F11" s="38">
        <v>0.64327999999999996</v>
      </c>
      <c r="G11" s="38">
        <v>0.62770999999999999</v>
      </c>
      <c r="H11" s="39">
        <v>0.67647999999999997</v>
      </c>
      <c r="I11" s="37">
        <v>0.63046999999999997</v>
      </c>
      <c r="J11" s="38">
        <v>0.67105999999999999</v>
      </c>
      <c r="K11" s="38">
        <v>0.70553999999999994</v>
      </c>
      <c r="L11" s="38">
        <v>0.75336000000000003</v>
      </c>
      <c r="M11" s="39">
        <v>0.80426999999999993</v>
      </c>
      <c r="N11" s="37">
        <v>0.84013000000000004</v>
      </c>
      <c r="O11" s="38">
        <v>0.86697000000000002</v>
      </c>
      <c r="P11" s="38">
        <v>0.85216999999999998</v>
      </c>
      <c r="Q11" s="38">
        <v>0.88270000000000004</v>
      </c>
      <c r="R11" s="39">
        <v>0.95589000000000002</v>
      </c>
      <c r="S11" s="37">
        <v>0.99217999999999995</v>
      </c>
      <c r="T11" s="32">
        <v>1.05169</v>
      </c>
      <c r="U11" s="32">
        <v>1.0948699999999998</v>
      </c>
      <c r="V11" s="32">
        <v>1.18611</v>
      </c>
      <c r="W11" s="33">
        <v>1.2823499999999999</v>
      </c>
      <c r="X11" s="31">
        <v>1.33205</v>
      </c>
      <c r="Y11" s="32">
        <v>1.45804</v>
      </c>
      <c r="Z11" s="32">
        <v>1.661</v>
      </c>
      <c r="AA11" s="32">
        <v>1.7507000000000001</v>
      </c>
      <c r="AB11" s="33">
        <v>1.8619000000000001</v>
      </c>
      <c r="AC11" s="31">
        <v>2.0805100000000003</v>
      </c>
      <c r="AD11" s="32">
        <v>2.3173600000000003</v>
      </c>
      <c r="AE11" s="32">
        <v>2.5238400000000003</v>
      </c>
      <c r="AF11" s="32">
        <v>2.6620400000000002</v>
      </c>
      <c r="AG11" s="33">
        <v>2.9895300000000002</v>
      </c>
      <c r="AH11" s="32">
        <v>3.1606700000000001</v>
      </c>
      <c r="AI11" s="32">
        <v>3.39906</v>
      </c>
      <c r="AJ11" s="32">
        <v>3.5215300000000003</v>
      </c>
      <c r="AK11" s="32">
        <v>3.8240799999999999</v>
      </c>
      <c r="AL11" s="33">
        <v>4.0468200000000003</v>
      </c>
      <c r="AM11" s="32">
        <v>4.1550900000000004</v>
      </c>
      <c r="AN11" s="32">
        <v>4.3693999999999997</v>
      </c>
      <c r="AO11" s="32">
        <v>4.5607499999999996</v>
      </c>
      <c r="AP11" s="32">
        <v>4.6016899999999996</v>
      </c>
      <c r="AQ11" s="32">
        <v>4.6469199999999997</v>
      </c>
      <c r="AR11" s="31">
        <v>4.7074699999999998</v>
      </c>
      <c r="AS11" s="32">
        <v>4.9821499999999999</v>
      </c>
      <c r="AT11" s="32">
        <v>5.3508300000000002</v>
      </c>
      <c r="AU11" s="32">
        <v>5.6051400000000005</v>
      </c>
      <c r="AV11" s="32">
        <v>5.7153900000000002</v>
      </c>
    </row>
    <row r="12" spans="1:48" s="11" customFormat="1" ht="13.9" customHeight="1">
      <c r="A12" s="11" t="s">
        <v>151</v>
      </c>
      <c r="B12" s="24"/>
      <c r="C12" s="86" t="s">
        <v>132</v>
      </c>
      <c r="D12" s="24"/>
      <c r="E12" s="40">
        <v>0.46285000000000004</v>
      </c>
      <c r="F12" s="41">
        <v>0.49776999999999999</v>
      </c>
      <c r="G12" s="41">
        <v>0.51583000000000001</v>
      </c>
      <c r="H12" s="42">
        <v>0.54988000000000004</v>
      </c>
      <c r="I12" s="40">
        <v>0.57672000000000001</v>
      </c>
      <c r="J12" s="41">
        <v>0.60183000000000009</v>
      </c>
      <c r="K12" s="41">
        <v>0.65764</v>
      </c>
      <c r="L12" s="41">
        <v>0.66469</v>
      </c>
      <c r="M12" s="42">
        <v>0.69677</v>
      </c>
      <c r="N12" s="40">
        <v>0.7476799999999999</v>
      </c>
      <c r="O12" s="41">
        <v>0.80771000000000004</v>
      </c>
      <c r="P12" s="41">
        <v>0.86429999999999996</v>
      </c>
      <c r="Q12" s="41">
        <v>0.82774999999999999</v>
      </c>
      <c r="R12" s="42">
        <v>0.90566999999999998</v>
      </c>
      <c r="S12" s="40">
        <v>0.91564000000000001</v>
      </c>
      <c r="T12" s="41">
        <v>0.97454999999999992</v>
      </c>
      <c r="U12" s="43">
        <v>1.0332000000000001</v>
      </c>
      <c r="V12" s="41">
        <v>0.98221000000000003</v>
      </c>
      <c r="W12" s="42">
        <v>0.92459000000000002</v>
      </c>
      <c r="X12" s="44">
        <v>1.0136000000000001</v>
      </c>
      <c r="Y12" s="43">
        <v>1.0885</v>
      </c>
      <c r="Z12" s="41">
        <v>0.90360000000000007</v>
      </c>
      <c r="AA12" s="43">
        <v>1.0205599999999999</v>
      </c>
      <c r="AB12" s="45">
        <v>1.06365</v>
      </c>
      <c r="AC12" s="44">
        <v>1.1055299999999999</v>
      </c>
      <c r="AD12" s="43">
        <v>1.2084699999999999</v>
      </c>
      <c r="AE12" s="43">
        <v>1.2715099999999999</v>
      </c>
      <c r="AF12" s="43">
        <v>1.3672299999999999</v>
      </c>
      <c r="AG12" s="45">
        <v>1.41754</v>
      </c>
      <c r="AH12" s="43">
        <v>1.4897799999999999</v>
      </c>
      <c r="AI12" s="43">
        <v>1.5691600000000001</v>
      </c>
      <c r="AJ12" s="43">
        <v>1.6629</v>
      </c>
      <c r="AK12" s="43">
        <v>1.7375399999999999</v>
      </c>
      <c r="AL12" s="45">
        <v>1.8518399999999999</v>
      </c>
      <c r="AM12" s="43">
        <v>1.9553800000000001</v>
      </c>
      <c r="AN12" s="43">
        <v>2.09694</v>
      </c>
      <c r="AO12" s="43">
        <v>2.3132299999999999</v>
      </c>
      <c r="AP12" s="43">
        <v>2.5144699999999998</v>
      </c>
      <c r="AQ12" s="43">
        <v>2.5525700000000002</v>
      </c>
      <c r="AR12" s="44">
        <v>2.9495399999999998</v>
      </c>
      <c r="AS12" s="43">
        <v>3.1492300000000002</v>
      </c>
      <c r="AT12" s="43">
        <v>3.0933299999999999</v>
      </c>
      <c r="AU12" s="43">
        <v>3.2903600000000002</v>
      </c>
      <c r="AV12" s="43">
        <v>3.4141999999999997</v>
      </c>
    </row>
    <row r="13" spans="1:48" ht="13.9" customHeight="1">
      <c r="A13" s="1" t="s">
        <v>152</v>
      </c>
      <c r="B13" s="83" t="s">
        <v>131</v>
      </c>
      <c r="C13" s="17"/>
      <c r="D13" s="17"/>
      <c r="E13" s="18">
        <v>160.63973999999999</v>
      </c>
      <c r="F13" s="19">
        <v>172.29608999999999</v>
      </c>
      <c r="G13" s="19">
        <v>185.18062</v>
      </c>
      <c r="H13" s="20">
        <v>193.87591</v>
      </c>
      <c r="I13" s="18">
        <v>196.76517000000001</v>
      </c>
      <c r="J13" s="19">
        <v>209.43467999999999</v>
      </c>
      <c r="K13" s="19">
        <v>216.99950000000001</v>
      </c>
      <c r="L13" s="19">
        <v>227.43697</v>
      </c>
      <c r="M13" s="20">
        <v>236.63545000000002</v>
      </c>
      <c r="N13" s="18">
        <v>241.58217000000002</v>
      </c>
      <c r="O13" s="19">
        <v>245.66140999999999</v>
      </c>
      <c r="P13" s="19">
        <v>248.56296</v>
      </c>
      <c r="Q13" s="19">
        <v>256.90298999999999</v>
      </c>
      <c r="R13" s="20">
        <v>269.30444</v>
      </c>
      <c r="S13" s="18">
        <v>278.07971000000003</v>
      </c>
      <c r="T13" s="19">
        <v>286.68642</v>
      </c>
      <c r="U13" s="19">
        <v>297.01278000000002</v>
      </c>
      <c r="V13" s="19">
        <v>304.88728000000003</v>
      </c>
      <c r="W13" s="20">
        <v>310.1977</v>
      </c>
      <c r="X13" s="18">
        <v>318.26278000000002</v>
      </c>
      <c r="Y13" s="19">
        <v>317.51140000000004</v>
      </c>
      <c r="Z13" s="19">
        <v>309.53645</v>
      </c>
      <c r="AA13" s="19">
        <v>301.15584000000001</v>
      </c>
      <c r="AB13" s="20">
        <v>293.76714000000004</v>
      </c>
      <c r="AC13" s="18">
        <v>296.63334999999995</v>
      </c>
      <c r="AD13" s="19">
        <v>300.30020999999999</v>
      </c>
      <c r="AE13" s="19">
        <v>302.26582999999999</v>
      </c>
      <c r="AF13" s="19">
        <v>305.90665000000001</v>
      </c>
      <c r="AG13" s="20">
        <v>311.37727000000001</v>
      </c>
      <c r="AH13" s="19">
        <v>319.82393999999999</v>
      </c>
      <c r="AI13" s="19">
        <v>326.59084000000001</v>
      </c>
      <c r="AJ13" s="19">
        <v>329.62690000000003</v>
      </c>
      <c r="AK13" s="19">
        <v>337.84696000000002</v>
      </c>
      <c r="AL13" s="20">
        <v>346.22928999999999</v>
      </c>
      <c r="AM13" s="19">
        <v>353.2278</v>
      </c>
      <c r="AN13" s="19">
        <v>362.49895000000004</v>
      </c>
      <c r="AO13" s="19">
        <v>367.48849999999999</v>
      </c>
      <c r="AP13" s="19">
        <v>370.88713000000001</v>
      </c>
      <c r="AQ13" s="19">
        <v>351.72255000000001</v>
      </c>
      <c r="AR13" s="18">
        <v>370.59464000000003</v>
      </c>
      <c r="AS13" s="19">
        <v>368.45735999999999</v>
      </c>
      <c r="AT13" s="19">
        <v>371.29124000000002</v>
      </c>
      <c r="AU13" s="19">
        <v>370.25082000000003</v>
      </c>
      <c r="AV13" s="19">
        <v>364.12915999999996</v>
      </c>
    </row>
    <row r="14" spans="1:48" ht="13.9" customHeight="1">
      <c r="A14" s="1" t="s">
        <v>153</v>
      </c>
      <c r="B14" s="46"/>
      <c r="C14" s="87" t="s">
        <v>3</v>
      </c>
      <c r="D14" s="46"/>
      <c r="E14" s="47">
        <v>99.81908</v>
      </c>
      <c r="F14" s="48">
        <v>106.93059</v>
      </c>
      <c r="G14" s="48">
        <v>115.42662</v>
      </c>
      <c r="H14" s="49">
        <v>119.30650999999999</v>
      </c>
      <c r="I14" s="91">
        <v>119.80884</v>
      </c>
      <c r="J14" s="48">
        <v>128.10732000000002</v>
      </c>
      <c r="K14" s="48">
        <v>132.40232999999998</v>
      </c>
      <c r="L14" s="48">
        <v>139.00326000000001</v>
      </c>
      <c r="M14" s="49">
        <v>145.58691000000002</v>
      </c>
      <c r="N14" s="91">
        <v>146.95138</v>
      </c>
      <c r="O14" s="48">
        <v>147.43092000000001</v>
      </c>
      <c r="P14" s="48">
        <v>148.09707</v>
      </c>
      <c r="Q14" s="48">
        <v>152.97318999999999</v>
      </c>
      <c r="R14" s="49">
        <v>160.02166</v>
      </c>
      <c r="S14" s="91">
        <v>166.84482</v>
      </c>
      <c r="T14" s="48">
        <v>171.32979999999998</v>
      </c>
      <c r="U14" s="48">
        <v>178.23113000000001</v>
      </c>
      <c r="V14" s="48">
        <v>183.29626999999999</v>
      </c>
      <c r="W14" s="49">
        <v>188.24857999999998</v>
      </c>
      <c r="X14" s="91">
        <v>191.76564000000002</v>
      </c>
      <c r="Y14" s="48">
        <v>194.9006</v>
      </c>
      <c r="Z14" s="48">
        <v>196.06719000000001</v>
      </c>
      <c r="AA14" s="48">
        <v>197.31720000000001</v>
      </c>
      <c r="AB14" s="49">
        <v>200.20989</v>
      </c>
      <c r="AC14" s="91">
        <v>205.50646</v>
      </c>
      <c r="AD14" s="48">
        <v>211.89015000000001</v>
      </c>
      <c r="AE14" s="48">
        <v>216.05598999999998</v>
      </c>
      <c r="AF14" s="48">
        <v>221.27095</v>
      </c>
      <c r="AG14" s="49">
        <v>226.11610000000002</v>
      </c>
      <c r="AH14" s="48">
        <v>232.88353000000001</v>
      </c>
      <c r="AI14" s="48">
        <v>238.50672</v>
      </c>
      <c r="AJ14" s="48">
        <v>241.27360000000002</v>
      </c>
      <c r="AK14" s="48">
        <v>246.79601</v>
      </c>
      <c r="AL14" s="49">
        <v>252.95170999999999</v>
      </c>
      <c r="AM14" s="48">
        <v>257.21516000000003</v>
      </c>
      <c r="AN14" s="48">
        <v>262.07279</v>
      </c>
      <c r="AO14" s="48">
        <v>264.76571000000001</v>
      </c>
      <c r="AP14" s="48">
        <v>266.7192</v>
      </c>
      <c r="AQ14" s="48">
        <v>253.67601000000002</v>
      </c>
      <c r="AR14" s="91">
        <v>266.20663999999999</v>
      </c>
      <c r="AS14" s="48">
        <v>261.99547000000001</v>
      </c>
      <c r="AT14" s="48">
        <v>263.51715999999999</v>
      </c>
      <c r="AU14" s="48">
        <v>262.32760999999999</v>
      </c>
      <c r="AV14" s="48">
        <v>256.98683</v>
      </c>
    </row>
    <row r="15" spans="1:48" ht="13.9" customHeight="1">
      <c r="A15" s="1" t="s">
        <v>154</v>
      </c>
      <c r="D15" s="69" t="s">
        <v>4</v>
      </c>
      <c r="E15" s="34">
        <v>18.007709999999999</v>
      </c>
      <c r="F15" s="35">
        <v>18.626570000000001</v>
      </c>
      <c r="G15" s="35">
        <v>20.044280000000001</v>
      </c>
      <c r="H15" s="36">
        <v>19.49147</v>
      </c>
      <c r="I15" s="34">
        <v>19.310779999999998</v>
      </c>
      <c r="J15" s="35">
        <v>19.633710000000001</v>
      </c>
      <c r="K15" s="35">
        <v>20.003689999999999</v>
      </c>
      <c r="L15" s="35">
        <v>20.353529999999999</v>
      </c>
      <c r="M15" s="36">
        <v>21.20966</v>
      </c>
      <c r="N15" s="34">
        <v>20.152549999999998</v>
      </c>
      <c r="O15" s="35">
        <v>19.767869999999998</v>
      </c>
      <c r="P15" s="35">
        <v>19.32902</v>
      </c>
      <c r="Q15" s="35">
        <v>19.568099999999998</v>
      </c>
      <c r="R15" s="36">
        <v>19.795650000000002</v>
      </c>
      <c r="S15" s="34">
        <v>20.690570000000001</v>
      </c>
      <c r="T15" s="35">
        <v>21.34477</v>
      </c>
      <c r="U15" s="35">
        <v>22.043689999999998</v>
      </c>
      <c r="V15" s="35">
        <v>22.80987</v>
      </c>
      <c r="W15" s="36">
        <v>23.25423</v>
      </c>
      <c r="X15" s="34">
        <v>23.601150000000001</v>
      </c>
      <c r="Y15" s="35">
        <v>24.17013</v>
      </c>
      <c r="Z15" s="35">
        <v>24.206330000000001</v>
      </c>
      <c r="AA15" s="35">
        <v>24.60727</v>
      </c>
      <c r="AB15" s="36">
        <v>24.4467</v>
      </c>
      <c r="AC15" s="34">
        <v>25.34609</v>
      </c>
      <c r="AD15" s="35">
        <v>26.60548</v>
      </c>
      <c r="AE15" s="35">
        <v>26.76286</v>
      </c>
      <c r="AF15" s="35">
        <v>27.148310000000002</v>
      </c>
      <c r="AG15" s="36">
        <v>27.755980000000001</v>
      </c>
      <c r="AH15" s="35">
        <v>28.330119999999997</v>
      </c>
      <c r="AI15" s="35">
        <v>28.614090000000001</v>
      </c>
      <c r="AJ15" s="35">
        <v>28.672490000000003</v>
      </c>
      <c r="AK15" s="35">
        <v>28.914750000000002</v>
      </c>
      <c r="AL15" s="36">
        <v>29.149360000000001</v>
      </c>
      <c r="AM15" s="35">
        <v>29.986049999999999</v>
      </c>
      <c r="AN15" s="35">
        <v>29.689689999999999</v>
      </c>
      <c r="AO15" s="35">
        <v>29.38242</v>
      </c>
      <c r="AP15" s="35">
        <v>29.39669</v>
      </c>
      <c r="AQ15" s="35">
        <v>27.670240000000003</v>
      </c>
      <c r="AR15" s="34">
        <v>28.290299999999998</v>
      </c>
      <c r="AS15" s="35">
        <v>27.34301</v>
      </c>
      <c r="AT15" s="35">
        <v>27.355049999999999</v>
      </c>
      <c r="AU15" s="35">
        <v>27.272919999999999</v>
      </c>
      <c r="AV15" s="35">
        <v>26.10642</v>
      </c>
    </row>
    <row r="16" spans="1:48" ht="13.9" customHeight="1">
      <c r="A16" s="1" t="s">
        <v>155</v>
      </c>
      <c r="D16" s="69" t="s">
        <v>130</v>
      </c>
      <c r="E16" s="34">
        <v>23.288970000000003</v>
      </c>
      <c r="F16" s="35">
        <v>25.184669999999997</v>
      </c>
      <c r="G16" s="35">
        <v>26.91009</v>
      </c>
      <c r="H16" s="36">
        <v>27.976400000000002</v>
      </c>
      <c r="I16" s="34">
        <v>27.6496</v>
      </c>
      <c r="J16" s="35">
        <v>29.822130000000001</v>
      </c>
      <c r="K16" s="35">
        <v>30.692630000000001</v>
      </c>
      <c r="L16" s="35">
        <v>32.381239999999998</v>
      </c>
      <c r="M16" s="36">
        <v>33.630470000000003</v>
      </c>
      <c r="N16" s="34">
        <v>33.700989999999997</v>
      </c>
      <c r="O16" s="35">
        <v>33.936629999999994</v>
      </c>
      <c r="P16" s="35">
        <v>33.773580000000003</v>
      </c>
      <c r="Q16" s="35">
        <v>34.529260000000001</v>
      </c>
      <c r="R16" s="36">
        <v>36.067970000000003</v>
      </c>
      <c r="S16" s="34">
        <v>37.198010000000004</v>
      </c>
      <c r="T16" s="35">
        <v>37.770249999999997</v>
      </c>
      <c r="U16" s="35">
        <v>38.743600000000001</v>
      </c>
      <c r="V16" s="35">
        <v>39.338290000000001</v>
      </c>
      <c r="W16" s="36">
        <v>39.980199999999996</v>
      </c>
      <c r="X16" s="34">
        <v>39.136789999999998</v>
      </c>
      <c r="Y16" s="35">
        <v>39.157779999999995</v>
      </c>
      <c r="Z16" s="35">
        <v>38.779640000000001</v>
      </c>
      <c r="AA16" s="35">
        <v>38.36168</v>
      </c>
      <c r="AB16" s="36">
        <v>38.147280000000002</v>
      </c>
      <c r="AC16" s="34">
        <v>38.80397</v>
      </c>
      <c r="AD16" s="35">
        <v>39.418790000000001</v>
      </c>
      <c r="AE16" s="35">
        <v>39.70852</v>
      </c>
      <c r="AF16" s="35">
        <v>40.086919999999999</v>
      </c>
      <c r="AG16" s="36">
        <v>40.719370000000005</v>
      </c>
      <c r="AH16" s="35">
        <v>41.57696</v>
      </c>
      <c r="AI16" s="35">
        <v>42.592959999999998</v>
      </c>
      <c r="AJ16" s="35">
        <v>43.73169</v>
      </c>
      <c r="AK16" s="35">
        <v>44.256800000000005</v>
      </c>
      <c r="AL16" s="36">
        <v>44.829050000000002</v>
      </c>
      <c r="AM16" s="35">
        <v>44.914699999999996</v>
      </c>
      <c r="AN16" s="35">
        <v>45.405419999999999</v>
      </c>
      <c r="AO16" s="35">
        <v>45.524620000000006</v>
      </c>
      <c r="AP16" s="35">
        <v>45.371360000000003</v>
      </c>
      <c r="AQ16" s="35">
        <v>42.764269999999996</v>
      </c>
      <c r="AR16" s="34">
        <v>45.788460000000001</v>
      </c>
      <c r="AS16" s="35">
        <v>45.196959999999997</v>
      </c>
      <c r="AT16" s="35">
        <v>45.221719999999998</v>
      </c>
      <c r="AU16" s="35">
        <v>44.995290000000004</v>
      </c>
      <c r="AV16" s="35">
        <v>44.103809999999996</v>
      </c>
    </row>
    <row r="17" spans="1:48" ht="13.9" customHeight="1">
      <c r="A17" s="1" t="s">
        <v>156</v>
      </c>
      <c r="D17" s="69" t="s">
        <v>5</v>
      </c>
      <c r="E17" s="34">
        <v>10.856809999999999</v>
      </c>
      <c r="F17" s="35">
        <v>11.67811</v>
      </c>
      <c r="G17" s="35">
        <v>12.78166</v>
      </c>
      <c r="H17" s="36">
        <v>13.51051</v>
      </c>
      <c r="I17" s="34">
        <v>13.56409</v>
      </c>
      <c r="J17" s="35">
        <v>14.74771</v>
      </c>
      <c r="K17" s="35">
        <v>15.5328</v>
      </c>
      <c r="L17" s="35">
        <v>16.611159999999998</v>
      </c>
      <c r="M17" s="36">
        <v>17.493089999999999</v>
      </c>
      <c r="N17" s="34">
        <v>17.983550000000001</v>
      </c>
      <c r="O17" s="35">
        <v>18.09956</v>
      </c>
      <c r="P17" s="35">
        <v>18.473830000000003</v>
      </c>
      <c r="Q17" s="35">
        <v>19.501450000000002</v>
      </c>
      <c r="R17" s="36">
        <v>20.36712</v>
      </c>
      <c r="S17" s="34">
        <v>21.447710000000001</v>
      </c>
      <c r="T17" s="35">
        <v>22.729710000000001</v>
      </c>
      <c r="U17" s="35">
        <v>23.743650000000002</v>
      </c>
      <c r="V17" s="35">
        <v>24.228009999999998</v>
      </c>
      <c r="W17" s="36">
        <v>25.205909999999999</v>
      </c>
      <c r="X17" s="34">
        <v>25.991779999999999</v>
      </c>
      <c r="Y17" s="35">
        <v>27.637130000000003</v>
      </c>
      <c r="Z17" s="35">
        <v>28.40812</v>
      </c>
      <c r="AA17" s="35">
        <v>28.603429999999999</v>
      </c>
      <c r="AB17" s="36">
        <v>29.0244</v>
      </c>
      <c r="AC17" s="34">
        <v>29.485099999999999</v>
      </c>
      <c r="AD17" s="35">
        <v>30.60172</v>
      </c>
      <c r="AE17" s="35">
        <v>30.569389999999999</v>
      </c>
      <c r="AF17" s="35">
        <v>31.599580000000003</v>
      </c>
      <c r="AG17" s="36">
        <v>32.246470000000002</v>
      </c>
      <c r="AH17" s="35">
        <v>33.101660000000003</v>
      </c>
      <c r="AI17" s="35">
        <v>34.036819999999999</v>
      </c>
      <c r="AJ17" s="35">
        <v>33.839800000000004</v>
      </c>
      <c r="AK17" s="35">
        <v>35.122399999999999</v>
      </c>
      <c r="AL17" s="36">
        <v>36.133760000000002</v>
      </c>
      <c r="AM17" s="35">
        <v>36.358309999999996</v>
      </c>
      <c r="AN17" s="35">
        <v>36.71555</v>
      </c>
      <c r="AO17" s="35">
        <v>36.63729</v>
      </c>
      <c r="AP17" s="35">
        <v>37.215300000000006</v>
      </c>
      <c r="AQ17" s="35">
        <v>35.944129999999994</v>
      </c>
      <c r="AR17" s="34">
        <v>38.191650000000003</v>
      </c>
      <c r="AS17" s="35">
        <v>35.910679999999999</v>
      </c>
      <c r="AT17" s="35">
        <v>37.332000000000001</v>
      </c>
      <c r="AU17" s="35">
        <v>37.901060000000001</v>
      </c>
      <c r="AV17" s="35">
        <v>35.717949999999995</v>
      </c>
    </row>
    <row r="18" spans="1:48" ht="13.9" customHeight="1">
      <c r="A18" s="1" t="s">
        <v>157</v>
      </c>
      <c r="B18" s="11"/>
      <c r="C18" s="11"/>
      <c r="D18" s="88" t="s">
        <v>6</v>
      </c>
      <c r="E18" s="31">
        <v>9.2279699999999991</v>
      </c>
      <c r="F18" s="32">
        <v>9.85534</v>
      </c>
      <c r="G18" s="35">
        <v>10.582559999999999</v>
      </c>
      <c r="H18" s="36">
        <v>10.98039</v>
      </c>
      <c r="I18" s="34">
        <v>10.77563</v>
      </c>
      <c r="J18" s="35">
        <v>11.80883</v>
      </c>
      <c r="K18" s="35">
        <v>12.223610000000001</v>
      </c>
      <c r="L18" s="35">
        <v>12.721120000000001</v>
      </c>
      <c r="M18" s="36">
        <v>13.405419999999999</v>
      </c>
      <c r="N18" s="34">
        <v>13.741340000000001</v>
      </c>
      <c r="O18" s="35">
        <v>13.707370000000001</v>
      </c>
      <c r="P18" s="35">
        <v>13.900090000000001</v>
      </c>
      <c r="Q18" s="35">
        <v>13.839889999999999</v>
      </c>
      <c r="R18" s="36">
        <v>14.615360000000001</v>
      </c>
      <c r="S18" s="34">
        <v>14.965809999999999</v>
      </c>
      <c r="T18" s="35">
        <v>15.42573</v>
      </c>
      <c r="U18" s="35">
        <v>16.236540000000002</v>
      </c>
      <c r="V18" s="35">
        <v>17.06446</v>
      </c>
      <c r="W18" s="36">
        <v>17.829180000000001</v>
      </c>
      <c r="X18" s="34">
        <v>18.457919999999998</v>
      </c>
      <c r="Y18" s="35">
        <v>18.871580000000002</v>
      </c>
      <c r="Z18" s="35">
        <v>19.219799999999999</v>
      </c>
      <c r="AA18" s="35">
        <v>19.29522</v>
      </c>
      <c r="AB18" s="36">
        <v>19.91347</v>
      </c>
      <c r="AC18" s="34">
        <v>20.491389999999999</v>
      </c>
      <c r="AD18" s="35">
        <v>20.699680000000001</v>
      </c>
      <c r="AE18" s="35">
        <v>21.34563</v>
      </c>
      <c r="AF18" s="35">
        <v>21.943759999999997</v>
      </c>
      <c r="AG18" s="36">
        <v>22.483240000000002</v>
      </c>
      <c r="AH18" s="35">
        <v>23.475849999999998</v>
      </c>
      <c r="AI18" s="35">
        <v>23.884259999999998</v>
      </c>
      <c r="AJ18" s="35">
        <v>24.316590000000001</v>
      </c>
      <c r="AK18" s="35">
        <v>25.063500000000001</v>
      </c>
      <c r="AL18" s="36">
        <v>25.415669999999999</v>
      </c>
      <c r="AM18" s="35">
        <v>25.875679999999999</v>
      </c>
      <c r="AN18" s="35">
        <v>26.554819999999999</v>
      </c>
      <c r="AO18" s="35">
        <v>26.60135</v>
      </c>
      <c r="AP18" s="35">
        <v>26.60126</v>
      </c>
      <c r="AQ18" s="35">
        <v>24.941380000000002</v>
      </c>
      <c r="AR18" s="34">
        <v>25.740919999999999</v>
      </c>
      <c r="AS18" s="35">
        <v>25.95721</v>
      </c>
      <c r="AT18" s="35">
        <v>25.51981</v>
      </c>
      <c r="AU18" s="35">
        <v>24.716229999999999</v>
      </c>
      <c r="AV18" s="35">
        <v>24.208830000000003</v>
      </c>
    </row>
    <row r="19" spans="1:48" s="11" customFormat="1" ht="13.9" customHeight="1">
      <c r="A19" s="11" t="s">
        <v>158</v>
      </c>
      <c r="B19" s="50"/>
      <c r="C19" s="50"/>
      <c r="D19" s="85" t="s">
        <v>129</v>
      </c>
      <c r="E19" s="51">
        <v>4.0643599999999998</v>
      </c>
      <c r="F19" s="52">
        <v>4.5624700000000002</v>
      </c>
      <c r="G19" s="52">
        <v>5.0767499999999997</v>
      </c>
      <c r="H19" s="62">
        <v>5.5650600000000008</v>
      </c>
      <c r="I19" s="51">
        <v>5.7539999999999996</v>
      </c>
      <c r="J19" s="52">
        <v>6.25779</v>
      </c>
      <c r="K19" s="52">
        <v>6.50908</v>
      </c>
      <c r="L19" s="52">
        <v>6.9030500000000004</v>
      </c>
      <c r="M19" s="62">
        <v>7.3696800000000007</v>
      </c>
      <c r="N19" s="51">
        <v>7.7202200000000003</v>
      </c>
      <c r="O19" s="52">
        <v>7.8155900000000003</v>
      </c>
      <c r="P19" s="52">
        <v>7.8509399999999996</v>
      </c>
      <c r="Q19" s="52">
        <v>8.2216900000000006</v>
      </c>
      <c r="R19" s="62">
        <v>8.6080000000000005</v>
      </c>
      <c r="S19" s="51">
        <v>8.8432099999999991</v>
      </c>
      <c r="T19" s="52">
        <v>9.033100000000001</v>
      </c>
      <c r="U19" s="52">
        <v>9.3924900000000004</v>
      </c>
      <c r="V19" s="52">
        <v>9.8177599999999998</v>
      </c>
      <c r="W19" s="92">
        <v>10.52932</v>
      </c>
      <c r="X19" s="53">
        <v>10.818709999999999</v>
      </c>
      <c r="Y19" s="93">
        <v>11.06278</v>
      </c>
      <c r="Z19" s="93">
        <v>11.246129999999999</v>
      </c>
      <c r="AA19" s="93">
        <v>11.23874</v>
      </c>
      <c r="AB19" s="92">
        <v>11.77899</v>
      </c>
      <c r="AC19" s="53">
        <v>12.11835</v>
      </c>
      <c r="AD19" s="93">
        <v>12.65765</v>
      </c>
      <c r="AE19" s="93">
        <v>13.676410000000001</v>
      </c>
      <c r="AF19" s="93">
        <v>14.204879999999999</v>
      </c>
      <c r="AG19" s="92">
        <v>15.24367</v>
      </c>
      <c r="AH19" s="93">
        <v>16.207470000000001</v>
      </c>
      <c r="AI19" s="93">
        <v>17.281959999999998</v>
      </c>
      <c r="AJ19" s="93">
        <v>17.673860000000001</v>
      </c>
      <c r="AK19" s="93">
        <v>18.739229999999999</v>
      </c>
      <c r="AL19" s="92">
        <v>19.837529999999997</v>
      </c>
      <c r="AM19" s="93">
        <v>20.83109</v>
      </c>
      <c r="AN19" s="93">
        <v>21.16675</v>
      </c>
      <c r="AO19" s="93">
        <v>21.567509999999999</v>
      </c>
      <c r="AP19" s="93">
        <v>21.938080000000003</v>
      </c>
      <c r="AQ19" s="93">
        <v>20.620909999999999</v>
      </c>
      <c r="AR19" s="53">
        <v>21.052970000000002</v>
      </c>
      <c r="AS19" s="93">
        <v>20.941770000000002</v>
      </c>
      <c r="AT19" s="93">
        <v>20.661330000000003</v>
      </c>
      <c r="AU19" s="93">
        <v>19.787479999999999</v>
      </c>
      <c r="AV19" s="93">
        <v>19.51314</v>
      </c>
    </row>
    <row r="20" spans="1:48" ht="13.9" customHeight="1">
      <c r="A20" s="1" t="s">
        <v>159</v>
      </c>
      <c r="B20" s="46"/>
      <c r="C20" s="87" t="s">
        <v>7</v>
      </c>
      <c r="D20" s="46"/>
      <c r="E20" s="47">
        <v>60.820660000000004</v>
      </c>
      <c r="F20" s="54">
        <v>65.365499999999997</v>
      </c>
      <c r="G20" s="54">
        <v>69.754000000000005</v>
      </c>
      <c r="H20" s="55">
        <v>74.569399999999987</v>
      </c>
      <c r="I20" s="47">
        <v>76.956330000000008</v>
      </c>
      <c r="J20" s="54">
        <v>81.327359999999999</v>
      </c>
      <c r="K20" s="54">
        <v>84.597169999999991</v>
      </c>
      <c r="L20" s="54">
        <v>88.433710000000005</v>
      </c>
      <c r="M20" s="55">
        <v>91.048539999999988</v>
      </c>
      <c r="N20" s="47">
        <v>94.63078999999999</v>
      </c>
      <c r="O20" s="54">
        <v>98.230490000000003</v>
      </c>
      <c r="P20" s="48">
        <v>100.46589</v>
      </c>
      <c r="Q20" s="48">
        <v>103.9298</v>
      </c>
      <c r="R20" s="49">
        <v>109.28278</v>
      </c>
      <c r="S20" s="91">
        <v>111.23488999999999</v>
      </c>
      <c r="T20" s="48">
        <v>115.35661999999999</v>
      </c>
      <c r="U20" s="48">
        <v>118.78165</v>
      </c>
      <c r="V20" s="48">
        <v>121.59101</v>
      </c>
      <c r="W20" s="49">
        <v>121.94911999999999</v>
      </c>
      <c r="X20" s="91">
        <v>126.49714</v>
      </c>
      <c r="Y20" s="48">
        <v>122.6108</v>
      </c>
      <c r="Z20" s="48">
        <v>113.46925999999999</v>
      </c>
      <c r="AA20" s="48">
        <v>103.83864</v>
      </c>
      <c r="AB20" s="55">
        <v>93.557249999999996</v>
      </c>
      <c r="AC20" s="47">
        <v>91.126890000000003</v>
      </c>
      <c r="AD20" s="54">
        <v>88.410060000000001</v>
      </c>
      <c r="AE20" s="54">
        <v>86.20984</v>
      </c>
      <c r="AF20" s="54">
        <v>84.6357</v>
      </c>
      <c r="AG20" s="55">
        <v>85.261169999999993</v>
      </c>
      <c r="AH20" s="54">
        <v>86.94041</v>
      </c>
      <c r="AI20" s="54">
        <v>88.084119999999999</v>
      </c>
      <c r="AJ20" s="54">
        <v>88.353300000000004</v>
      </c>
      <c r="AK20" s="54">
        <v>91.05095</v>
      </c>
      <c r="AL20" s="55">
        <v>93.27758</v>
      </c>
      <c r="AM20" s="54">
        <v>96.012640000000005</v>
      </c>
      <c r="AN20" s="48">
        <v>100.42616000000001</v>
      </c>
      <c r="AO20" s="48">
        <v>102.72278999999999</v>
      </c>
      <c r="AP20" s="48">
        <v>104.16793</v>
      </c>
      <c r="AQ20" s="54">
        <v>98.046539999999993</v>
      </c>
      <c r="AR20" s="91">
        <v>104.38800000000001</v>
      </c>
      <c r="AS20" s="48">
        <v>106.46189</v>
      </c>
      <c r="AT20" s="48">
        <v>107.77408</v>
      </c>
      <c r="AU20" s="48">
        <v>107.92321000000001</v>
      </c>
      <c r="AV20" s="48">
        <v>107.14233</v>
      </c>
    </row>
    <row r="21" spans="1:48" ht="13.9" customHeight="1">
      <c r="A21" s="1" t="s">
        <v>160</v>
      </c>
      <c r="B21" s="11"/>
      <c r="C21" s="11"/>
      <c r="D21" s="88" t="s">
        <v>128</v>
      </c>
      <c r="E21" s="71" t="s">
        <v>118</v>
      </c>
      <c r="F21" s="72" t="s">
        <v>118</v>
      </c>
      <c r="G21" s="72" t="s">
        <v>118</v>
      </c>
      <c r="H21" s="73" t="s">
        <v>118</v>
      </c>
      <c r="I21" s="71" t="s">
        <v>118</v>
      </c>
      <c r="J21" s="72" t="s">
        <v>118</v>
      </c>
      <c r="K21" s="72" t="s">
        <v>118</v>
      </c>
      <c r="L21" s="72" t="s">
        <v>118</v>
      </c>
      <c r="M21" s="73" t="s">
        <v>118</v>
      </c>
      <c r="N21" s="71" t="s">
        <v>118</v>
      </c>
      <c r="O21" s="72" t="s">
        <v>118</v>
      </c>
      <c r="P21" s="72" t="s">
        <v>118</v>
      </c>
      <c r="Q21" s="72" t="s">
        <v>118</v>
      </c>
      <c r="R21" s="73" t="s">
        <v>118</v>
      </c>
      <c r="S21" s="71" t="s">
        <v>118</v>
      </c>
      <c r="T21" s="72" t="s">
        <v>118</v>
      </c>
      <c r="U21" s="72" t="s">
        <v>118</v>
      </c>
      <c r="V21" s="72" t="s">
        <v>118</v>
      </c>
      <c r="W21" s="73" t="s">
        <v>118</v>
      </c>
      <c r="X21" s="34">
        <v>71.090270000000004</v>
      </c>
      <c r="Y21" s="35">
        <v>69.772570000000002</v>
      </c>
      <c r="Z21" s="35">
        <v>65.046530000000004</v>
      </c>
      <c r="AA21" s="35">
        <v>60.696390000000001</v>
      </c>
      <c r="AB21" s="36">
        <v>54.634680000000003</v>
      </c>
      <c r="AC21" s="34">
        <v>53.176379999999995</v>
      </c>
      <c r="AD21" s="35">
        <v>51.700620000000001</v>
      </c>
      <c r="AE21" s="35">
        <v>50.729510000000005</v>
      </c>
      <c r="AF21" s="35">
        <v>49.752980000000001</v>
      </c>
      <c r="AG21" s="36">
        <v>50.965060000000001</v>
      </c>
      <c r="AH21" s="35">
        <v>52.333239999999996</v>
      </c>
      <c r="AI21" s="35">
        <v>53.151009999999999</v>
      </c>
      <c r="AJ21" s="35">
        <v>53.168379999999999</v>
      </c>
      <c r="AK21" s="35">
        <v>54.371949999999998</v>
      </c>
      <c r="AL21" s="36">
        <v>55.515749999999997</v>
      </c>
      <c r="AM21" s="35">
        <v>55.897680000000001</v>
      </c>
      <c r="AN21" s="35">
        <v>58.600490000000001</v>
      </c>
      <c r="AO21" s="35">
        <v>60.281010000000002</v>
      </c>
      <c r="AP21" s="35">
        <v>62.389559999999996</v>
      </c>
      <c r="AQ21" s="35">
        <v>59.016300000000001</v>
      </c>
      <c r="AR21" s="34">
        <v>62.49474</v>
      </c>
      <c r="AS21" s="35">
        <v>62.67886</v>
      </c>
      <c r="AT21" s="35">
        <v>63.66451</v>
      </c>
      <c r="AU21" s="35">
        <v>63.99183</v>
      </c>
      <c r="AV21" s="35">
        <v>63.453379999999996</v>
      </c>
    </row>
    <row r="22" spans="1:48" s="11" customFormat="1" ht="13.9" customHeight="1">
      <c r="A22" s="11" t="s">
        <v>161</v>
      </c>
      <c r="B22" s="24"/>
      <c r="C22" s="24"/>
      <c r="D22" s="86" t="s">
        <v>127</v>
      </c>
      <c r="E22" s="56" t="s">
        <v>118</v>
      </c>
      <c r="F22" s="57" t="s">
        <v>118</v>
      </c>
      <c r="G22" s="57" t="s">
        <v>118</v>
      </c>
      <c r="H22" s="58" t="s">
        <v>118</v>
      </c>
      <c r="I22" s="56" t="s">
        <v>118</v>
      </c>
      <c r="J22" s="57" t="s">
        <v>118</v>
      </c>
      <c r="K22" s="57" t="s">
        <v>118</v>
      </c>
      <c r="L22" s="57" t="s">
        <v>118</v>
      </c>
      <c r="M22" s="58" t="s">
        <v>118</v>
      </c>
      <c r="N22" s="56" t="s">
        <v>118</v>
      </c>
      <c r="O22" s="57" t="s">
        <v>118</v>
      </c>
      <c r="P22" s="57" t="s">
        <v>118</v>
      </c>
      <c r="Q22" s="57" t="s">
        <v>118</v>
      </c>
      <c r="R22" s="58" t="s">
        <v>118</v>
      </c>
      <c r="S22" s="56" t="s">
        <v>118</v>
      </c>
      <c r="T22" s="57" t="s">
        <v>118</v>
      </c>
      <c r="U22" s="57" t="s">
        <v>118</v>
      </c>
      <c r="V22" s="57" t="s">
        <v>118</v>
      </c>
      <c r="W22" s="58" t="s">
        <v>118</v>
      </c>
      <c r="X22" s="25">
        <v>17.675750000000001</v>
      </c>
      <c r="Y22" s="26">
        <v>17.272929999999999</v>
      </c>
      <c r="Z22" s="26">
        <v>16.432539999999999</v>
      </c>
      <c r="AA22" s="26">
        <v>14.966839999999999</v>
      </c>
      <c r="AB22" s="27">
        <v>12.919690000000001</v>
      </c>
      <c r="AC22" s="25">
        <v>12.34057</v>
      </c>
      <c r="AD22" s="26">
        <v>11.11077</v>
      </c>
      <c r="AE22" s="26">
        <v>10.67699</v>
      </c>
      <c r="AF22" s="26">
        <v>10.165459999999999</v>
      </c>
      <c r="AG22" s="45">
        <v>9.8962800000000009</v>
      </c>
      <c r="AH22" s="43">
        <v>9.76023</v>
      </c>
      <c r="AI22" s="43">
        <v>9.2638300000000005</v>
      </c>
      <c r="AJ22" s="43">
        <v>9.3395100000000006</v>
      </c>
      <c r="AK22" s="43">
        <v>9.8189599999999988</v>
      </c>
      <c r="AL22" s="27">
        <v>10.32335</v>
      </c>
      <c r="AM22" s="26">
        <v>10.58694</v>
      </c>
      <c r="AN22" s="26">
        <v>11.149469999999999</v>
      </c>
      <c r="AO22" s="26">
        <v>11.51789</v>
      </c>
      <c r="AP22" s="26">
        <v>11.61215</v>
      </c>
      <c r="AQ22" s="26">
        <v>10.26057</v>
      </c>
      <c r="AR22" s="25">
        <v>11.526149999999999</v>
      </c>
      <c r="AS22" s="26">
        <v>12.0228</v>
      </c>
      <c r="AT22" s="26">
        <v>11.839450000000001</v>
      </c>
      <c r="AU22" s="26">
        <v>11.827669999999999</v>
      </c>
      <c r="AV22" s="26">
        <v>11.04128</v>
      </c>
    </row>
    <row r="23" spans="1:48" ht="13.9" customHeight="1">
      <c r="A23" s="1" t="s">
        <v>162</v>
      </c>
      <c r="B23" s="84" t="s">
        <v>8</v>
      </c>
      <c r="C23" s="74"/>
      <c r="D23" s="74"/>
      <c r="E23" s="75">
        <v>7.0922499999999999</v>
      </c>
      <c r="F23" s="76">
        <v>7.7316599999999998</v>
      </c>
      <c r="G23" s="76">
        <v>8.36402</v>
      </c>
      <c r="H23" s="77">
        <v>9.0347299999999997</v>
      </c>
      <c r="I23" s="75">
        <v>9.7261699999999998</v>
      </c>
      <c r="J23" s="94">
        <v>10.51642</v>
      </c>
      <c r="K23" s="94">
        <v>11.164</v>
      </c>
      <c r="L23" s="94">
        <v>11.820870000000001</v>
      </c>
      <c r="M23" s="95">
        <v>12.89166</v>
      </c>
      <c r="N23" s="96">
        <v>13.973370000000001</v>
      </c>
      <c r="O23" s="94">
        <v>14.710989999999999</v>
      </c>
      <c r="P23" s="94">
        <v>15.41197</v>
      </c>
      <c r="Q23" s="94">
        <v>15.82718</v>
      </c>
      <c r="R23" s="95">
        <v>16.781950000000002</v>
      </c>
      <c r="S23" s="96">
        <v>17.696819999999999</v>
      </c>
      <c r="T23" s="94">
        <v>19.17559</v>
      </c>
      <c r="U23" s="94">
        <v>19.977540000000001</v>
      </c>
      <c r="V23" s="94">
        <v>20.984950000000001</v>
      </c>
      <c r="W23" s="95">
        <v>21.773310000000002</v>
      </c>
      <c r="X23" s="96">
        <v>22.101050000000001</v>
      </c>
      <c r="Y23" s="94">
        <v>22.617909999999998</v>
      </c>
      <c r="Z23" s="94">
        <v>22.149819999999998</v>
      </c>
      <c r="AA23" s="94">
        <v>22.877980000000001</v>
      </c>
      <c r="AB23" s="95">
        <v>23.622820000000001</v>
      </c>
      <c r="AC23" s="96">
        <v>24.505009999999999</v>
      </c>
      <c r="AD23" s="94">
        <v>27.464869999999998</v>
      </c>
      <c r="AE23" s="94">
        <v>28.721080000000001</v>
      </c>
      <c r="AF23" s="94">
        <v>28.822299999999998</v>
      </c>
      <c r="AG23" s="95">
        <v>29.408390000000001</v>
      </c>
      <c r="AH23" s="94">
        <v>31.023299999999999</v>
      </c>
      <c r="AI23" s="94">
        <v>31.488810000000001</v>
      </c>
      <c r="AJ23" s="94">
        <v>33.91057</v>
      </c>
      <c r="AK23" s="94">
        <v>35.63505</v>
      </c>
      <c r="AL23" s="95">
        <v>37.298459999999999</v>
      </c>
      <c r="AM23" s="94">
        <v>39.513300000000001</v>
      </c>
      <c r="AN23" s="94">
        <v>41.372709999999998</v>
      </c>
      <c r="AO23" s="94">
        <v>43.623760000000004</v>
      </c>
      <c r="AP23" s="94">
        <v>43.639240000000001</v>
      </c>
      <c r="AQ23" s="94">
        <v>43.662370000000003</v>
      </c>
      <c r="AR23" s="96">
        <v>46.569600000000001</v>
      </c>
      <c r="AS23" s="94">
        <v>48.903040000000004</v>
      </c>
      <c r="AT23" s="94">
        <v>49.826769999999996</v>
      </c>
      <c r="AU23" s="94">
        <v>50.882589999999993</v>
      </c>
      <c r="AV23" s="94">
        <v>51.988459999999996</v>
      </c>
    </row>
    <row r="24" spans="1:48" s="11" customFormat="1" ht="13.9" customHeight="1">
      <c r="A24" s="11" t="s">
        <v>163</v>
      </c>
      <c r="B24" s="24"/>
      <c r="C24" s="86" t="s">
        <v>36</v>
      </c>
      <c r="D24" s="24"/>
      <c r="E24" s="44">
        <v>4.0081999999999995</v>
      </c>
      <c r="F24" s="43">
        <v>4.4033699999999998</v>
      </c>
      <c r="G24" s="43">
        <v>4.7416099999999997</v>
      </c>
      <c r="H24" s="45">
        <v>5.1158799999999998</v>
      </c>
      <c r="I24" s="44">
        <v>5.4875699999999998</v>
      </c>
      <c r="J24" s="43">
        <v>5.9231600000000002</v>
      </c>
      <c r="K24" s="43">
        <v>6.2527200000000001</v>
      </c>
      <c r="L24" s="43">
        <v>6.7242499999999996</v>
      </c>
      <c r="M24" s="45">
        <v>7.3708900000000002</v>
      </c>
      <c r="N24" s="44">
        <v>7.95913</v>
      </c>
      <c r="O24" s="43">
        <v>8.4378899999999994</v>
      </c>
      <c r="P24" s="43">
        <v>8.5957000000000008</v>
      </c>
      <c r="Q24" s="43">
        <v>8.8278999999999996</v>
      </c>
      <c r="R24" s="45">
        <v>9.6690699999999996</v>
      </c>
      <c r="S24" s="25">
        <v>10.113940000000001</v>
      </c>
      <c r="T24" s="26">
        <v>10.644129999999999</v>
      </c>
      <c r="U24" s="26">
        <v>10.941180000000001</v>
      </c>
      <c r="V24" s="26">
        <v>11.472490000000001</v>
      </c>
      <c r="W24" s="27">
        <v>11.845120000000001</v>
      </c>
      <c r="X24" s="25">
        <v>11.909799999999999</v>
      </c>
      <c r="Y24" s="26">
        <v>11.850110000000001</v>
      </c>
      <c r="Z24" s="26">
        <v>10.93361</v>
      </c>
      <c r="AA24" s="26">
        <v>11.266860000000001</v>
      </c>
      <c r="AB24" s="27">
        <v>11.733930000000001</v>
      </c>
      <c r="AC24" s="25">
        <v>12.12368</v>
      </c>
      <c r="AD24" s="26">
        <v>14.36415</v>
      </c>
      <c r="AE24" s="26">
        <v>15.059889999999999</v>
      </c>
      <c r="AF24" s="26">
        <v>14.60891</v>
      </c>
      <c r="AG24" s="27">
        <v>14.35581</v>
      </c>
      <c r="AH24" s="26">
        <v>14.97578</v>
      </c>
      <c r="AI24" s="26">
        <v>14.36862</v>
      </c>
      <c r="AJ24" s="26">
        <v>15.411110000000001</v>
      </c>
      <c r="AK24" s="26">
        <v>15.97828</v>
      </c>
      <c r="AL24" s="27">
        <v>16.190619999999999</v>
      </c>
      <c r="AM24" s="26">
        <v>16.61468</v>
      </c>
      <c r="AN24" s="26">
        <v>17.13541</v>
      </c>
      <c r="AO24" s="26">
        <v>17.963249999999999</v>
      </c>
      <c r="AP24" s="26">
        <v>17.371479999999998</v>
      </c>
      <c r="AQ24" s="26">
        <v>16.720209999999998</v>
      </c>
      <c r="AR24" s="25">
        <v>17.427130000000002</v>
      </c>
      <c r="AS24" s="26">
        <v>17.82273</v>
      </c>
      <c r="AT24" s="26">
        <v>17.209720000000001</v>
      </c>
      <c r="AU24" s="26">
        <v>17.140490000000003</v>
      </c>
      <c r="AV24" s="26">
        <v>17.036000000000001</v>
      </c>
    </row>
    <row r="25" spans="1:48" ht="13.9" customHeight="1">
      <c r="A25" s="1" t="s">
        <v>164</v>
      </c>
      <c r="B25" s="84" t="s">
        <v>126</v>
      </c>
      <c r="C25" s="74"/>
      <c r="D25" s="74"/>
      <c r="E25" s="75">
        <v>2.0142099999999998</v>
      </c>
      <c r="F25" s="76">
        <v>2.3005</v>
      </c>
      <c r="G25" s="76">
        <v>2.6629899999999997</v>
      </c>
      <c r="H25" s="77">
        <v>2.9895300000000002</v>
      </c>
      <c r="I25" s="75">
        <v>3.35555</v>
      </c>
      <c r="J25" s="76">
        <v>3.8325100000000001</v>
      </c>
      <c r="K25" s="76">
        <v>4.1941300000000004</v>
      </c>
      <c r="L25" s="76">
        <v>4.7470299999999996</v>
      </c>
      <c r="M25" s="77">
        <v>5.8162700000000003</v>
      </c>
      <c r="N25" s="75">
        <v>6.4517199999999999</v>
      </c>
      <c r="O25" s="76">
        <v>7.15632</v>
      </c>
      <c r="P25" s="76">
        <v>8.4894099999999995</v>
      </c>
      <c r="Q25" s="76">
        <v>9.6993399999999994</v>
      </c>
      <c r="R25" s="95">
        <v>11.409360000000001</v>
      </c>
      <c r="S25" s="96">
        <v>12.40902</v>
      </c>
      <c r="T25" s="94">
        <v>13.38349</v>
      </c>
      <c r="U25" s="94">
        <v>14.4222</v>
      </c>
      <c r="V25" s="94">
        <v>15.344629999999999</v>
      </c>
      <c r="W25" s="95">
        <v>16.0808</v>
      </c>
      <c r="X25" s="96">
        <v>17.08699</v>
      </c>
      <c r="Y25" s="94">
        <v>17.361849999999997</v>
      </c>
      <c r="Z25" s="94">
        <v>19.731669999999998</v>
      </c>
      <c r="AA25" s="94">
        <v>21.76548</v>
      </c>
      <c r="AB25" s="95">
        <v>23.087209999999999</v>
      </c>
      <c r="AC25" s="96">
        <v>24.06203</v>
      </c>
      <c r="AD25" s="94">
        <v>25.48902</v>
      </c>
      <c r="AE25" s="94">
        <v>26.83982</v>
      </c>
      <c r="AF25" s="94">
        <v>29.156320000000001</v>
      </c>
      <c r="AG25" s="95">
        <v>31.050129999999999</v>
      </c>
      <c r="AH25" s="94">
        <v>32.595030000000001</v>
      </c>
      <c r="AI25" s="94">
        <v>34.387529999999998</v>
      </c>
      <c r="AJ25" s="94">
        <v>36.451440000000005</v>
      </c>
      <c r="AK25" s="94">
        <v>38.956029999999998</v>
      </c>
      <c r="AL25" s="95">
        <v>41.248519999999999</v>
      </c>
      <c r="AM25" s="94">
        <v>43.257570000000001</v>
      </c>
      <c r="AN25" s="94">
        <v>46.97569</v>
      </c>
      <c r="AO25" s="94">
        <v>49.692440000000005</v>
      </c>
      <c r="AP25" s="94">
        <v>53.382429999999999</v>
      </c>
      <c r="AQ25" s="94">
        <v>56.119730000000004</v>
      </c>
      <c r="AR25" s="96">
        <v>62.263910000000003</v>
      </c>
      <c r="AS25" s="94">
        <v>63.775280000000002</v>
      </c>
      <c r="AT25" s="94">
        <v>66.778480000000002</v>
      </c>
      <c r="AU25" s="94">
        <v>69.852119999999999</v>
      </c>
      <c r="AV25" s="94">
        <v>74.282420000000002</v>
      </c>
    </row>
    <row r="26" spans="1:48" s="11" customFormat="1" ht="13.9" customHeight="1">
      <c r="A26" s="11" t="s">
        <v>165</v>
      </c>
      <c r="C26" s="88" t="s">
        <v>125</v>
      </c>
      <c r="E26" s="37">
        <v>0.61351999999999995</v>
      </c>
      <c r="F26" s="38">
        <v>0.72292000000000001</v>
      </c>
      <c r="G26" s="38">
        <v>0.90859000000000001</v>
      </c>
      <c r="H26" s="33">
        <v>1.0313099999999999</v>
      </c>
      <c r="I26" s="31">
        <v>1.1496500000000001</v>
      </c>
      <c r="J26" s="32">
        <v>1.27572</v>
      </c>
      <c r="K26" s="32">
        <v>1.3927700000000001</v>
      </c>
      <c r="L26" s="32">
        <v>1.4281199999999998</v>
      </c>
      <c r="M26" s="33">
        <v>1.5810200000000001</v>
      </c>
      <c r="N26" s="31">
        <v>1.6653</v>
      </c>
      <c r="O26" s="32">
        <v>1.7833800000000002</v>
      </c>
      <c r="P26" s="32">
        <v>2.04732</v>
      </c>
      <c r="Q26" s="32">
        <v>2.3781599999999998</v>
      </c>
      <c r="R26" s="33">
        <v>2.63822</v>
      </c>
      <c r="S26" s="31">
        <v>2.86483</v>
      </c>
      <c r="T26" s="32">
        <v>3.0224699999999998</v>
      </c>
      <c r="U26" s="32">
        <v>3.3009400000000002</v>
      </c>
      <c r="V26" s="32">
        <v>3.4375900000000001</v>
      </c>
      <c r="W26" s="33">
        <v>3.7791000000000001</v>
      </c>
      <c r="X26" s="31">
        <v>4.24092</v>
      </c>
      <c r="Y26" s="32">
        <v>4.6088300000000002</v>
      </c>
      <c r="Z26" s="32">
        <v>4.8971</v>
      </c>
      <c r="AA26" s="32">
        <v>5.3123900000000006</v>
      </c>
      <c r="AB26" s="33">
        <v>5.6066799999999999</v>
      </c>
      <c r="AC26" s="31">
        <v>5.8098199999999993</v>
      </c>
      <c r="AD26" s="32">
        <v>6.3155000000000001</v>
      </c>
      <c r="AE26" s="32">
        <v>6.64832</v>
      </c>
      <c r="AF26" s="32">
        <v>6.9802799999999996</v>
      </c>
      <c r="AG26" s="33">
        <v>7.5882100000000001</v>
      </c>
      <c r="AH26" s="32">
        <v>8.1224399999999992</v>
      </c>
      <c r="AI26" s="32">
        <v>8.6895300000000013</v>
      </c>
      <c r="AJ26" s="32">
        <v>9.3705599999999993</v>
      </c>
      <c r="AK26" s="35">
        <v>10.29583</v>
      </c>
      <c r="AL26" s="36">
        <v>11.111799999999999</v>
      </c>
      <c r="AM26" s="35">
        <v>11.649899999999999</v>
      </c>
      <c r="AN26" s="35">
        <v>12.627979999999999</v>
      </c>
      <c r="AO26" s="35">
        <v>13.29388</v>
      </c>
      <c r="AP26" s="35">
        <v>14.12946</v>
      </c>
      <c r="AQ26" s="35">
        <v>14.809290000000001</v>
      </c>
      <c r="AR26" s="34">
        <v>16.001069999999999</v>
      </c>
      <c r="AS26" s="35">
        <v>16.293389999999999</v>
      </c>
      <c r="AT26" s="35">
        <v>17.148569999999999</v>
      </c>
      <c r="AU26" s="35">
        <v>17.609020000000001</v>
      </c>
      <c r="AV26" s="35">
        <v>19.041349999999998</v>
      </c>
    </row>
    <row r="27" spans="1:48" s="11" customFormat="1" ht="13.9" customHeight="1">
      <c r="A27" s="11" t="s">
        <v>166</v>
      </c>
      <c r="C27" s="88" t="s">
        <v>124</v>
      </c>
      <c r="E27" s="37">
        <v>0.16572000000000001</v>
      </c>
      <c r="F27" s="38">
        <v>0.19203999999999999</v>
      </c>
      <c r="G27" s="38">
        <v>0.23358000000000001</v>
      </c>
      <c r="H27" s="39">
        <v>0.29738999999999999</v>
      </c>
      <c r="I27" s="37">
        <v>0.33229999999999998</v>
      </c>
      <c r="J27" s="38">
        <v>0.47481000000000001</v>
      </c>
      <c r="K27" s="38">
        <v>0.40532000000000001</v>
      </c>
      <c r="L27" s="38">
        <v>0.51299000000000006</v>
      </c>
      <c r="M27" s="39">
        <v>0.89388000000000001</v>
      </c>
      <c r="N27" s="31">
        <v>1.0928</v>
      </c>
      <c r="O27" s="32">
        <v>1.4085099999999999</v>
      </c>
      <c r="P27" s="32">
        <v>1.7745199999999999</v>
      </c>
      <c r="Q27" s="32">
        <v>2.08473</v>
      </c>
      <c r="R27" s="33">
        <v>2.6326300000000002</v>
      </c>
      <c r="S27" s="31">
        <v>2.9074</v>
      </c>
      <c r="T27" s="32">
        <v>3.3579599999999998</v>
      </c>
      <c r="U27" s="32">
        <v>3.84179</v>
      </c>
      <c r="V27" s="32">
        <v>4.1742700000000008</v>
      </c>
      <c r="W27" s="33">
        <v>4.3545200000000008</v>
      </c>
      <c r="X27" s="31">
        <v>4.7239799999999992</v>
      </c>
      <c r="Y27" s="32">
        <v>5.0414099999999999</v>
      </c>
      <c r="Z27" s="32">
        <v>5.5200800000000001</v>
      </c>
      <c r="AA27" s="32">
        <v>6.1798700000000002</v>
      </c>
      <c r="AB27" s="33">
        <v>6.4140500000000005</v>
      </c>
      <c r="AC27" s="31">
        <v>6.6309399999999998</v>
      </c>
      <c r="AD27" s="32">
        <v>6.7907299999999999</v>
      </c>
      <c r="AE27" s="32">
        <v>7.1356800000000007</v>
      </c>
      <c r="AF27" s="32">
        <v>7.8355500000000005</v>
      </c>
      <c r="AG27" s="33">
        <v>8.2502399999999998</v>
      </c>
      <c r="AH27" s="32">
        <v>8.5127999999999986</v>
      </c>
      <c r="AI27" s="32">
        <v>9.2252200000000002</v>
      </c>
      <c r="AJ27" s="32">
        <v>9.6685499999999998</v>
      </c>
      <c r="AK27" s="35">
        <v>10.7058</v>
      </c>
      <c r="AL27" s="36">
        <v>10.959070000000001</v>
      </c>
      <c r="AM27" s="35">
        <v>11.60914</v>
      </c>
      <c r="AN27" s="35">
        <v>12.51197</v>
      </c>
      <c r="AO27" s="35">
        <v>13.5419</v>
      </c>
      <c r="AP27" s="35">
        <v>14.713649999999999</v>
      </c>
      <c r="AQ27" s="35">
        <v>15.81377</v>
      </c>
      <c r="AR27" s="34">
        <v>17.442430000000002</v>
      </c>
      <c r="AS27" s="35">
        <v>18.093799999999998</v>
      </c>
      <c r="AT27" s="35">
        <v>19.892400000000002</v>
      </c>
      <c r="AU27" s="35">
        <v>21.347439999999999</v>
      </c>
      <c r="AV27" s="35">
        <v>23.401889999999998</v>
      </c>
    </row>
    <row r="28" spans="1:48" ht="13.9" customHeight="1">
      <c r="A28" s="1" t="s">
        <v>167</v>
      </c>
      <c r="B28" s="83" t="s">
        <v>123</v>
      </c>
      <c r="C28" s="17">
        <v>377.51859000000002</v>
      </c>
      <c r="D28" s="17"/>
      <c r="E28" s="29"/>
      <c r="F28" s="29"/>
      <c r="G28" s="30"/>
      <c r="H28" s="28"/>
      <c r="I28" s="29"/>
      <c r="J28" s="29"/>
      <c r="K28" s="29">
        <v>80.718050000000005</v>
      </c>
      <c r="L28" s="30">
        <v>86.088059999999999</v>
      </c>
      <c r="M28" s="28">
        <v>88.136490000000009</v>
      </c>
      <c r="N28" s="29">
        <v>90.150179999999992</v>
      </c>
      <c r="O28" s="29">
        <v>92.90898</v>
      </c>
      <c r="P28" s="29">
        <v>99.678740000000005</v>
      </c>
      <c r="Q28" s="20">
        <v>106.61127999999999</v>
      </c>
      <c r="R28" s="18">
        <v>110.90138</v>
      </c>
      <c r="S28" s="19">
        <v>116.51667</v>
      </c>
      <c r="T28" s="19">
        <v>126.52061</v>
      </c>
      <c r="U28" s="19">
        <v>137.37227999999999</v>
      </c>
      <c r="V28" s="20">
        <v>147.71617999999998</v>
      </c>
      <c r="W28" s="18">
        <v>157.69457999999997</v>
      </c>
      <c r="X28" s="19">
        <v>170.42284000000001</v>
      </c>
      <c r="Y28" s="19">
        <v>180.26632000000001</v>
      </c>
      <c r="Z28" s="19">
        <v>190.98717000000002</v>
      </c>
      <c r="AA28" s="20">
        <v>209.03417999999999</v>
      </c>
      <c r="AB28" s="18">
        <v>220.81952999999999</v>
      </c>
      <c r="AC28" s="19">
        <v>233.55501999999998</v>
      </c>
      <c r="AD28" s="19">
        <v>243.08656999999999</v>
      </c>
      <c r="AE28" s="19">
        <v>250.14089000000001</v>
      </c>
      <c r="AF28" s="20">
        <v>261.45539000000002</v>
      </c>
      <c r="AG28" s="19">
        <v>279.863</v>
      </c>
      <c r="AH28" s="19">
        <v>290.80796000000004</v>
      </c>
      <c r="AI28" s="19">
        <v>309.90651000000003</v>
      </c>
      <c r="AJ28" s="19">
        <v>335.91719000000001</v>
      </c>
      <c r="AK28" s="20">
        <v>368.0444</v>
      </c>
      <c r="AL28" s="19">
        <v>400.42528000000004</v>
      </c>
      <c r="AM28" s="19">
        <v>439.38284999999996</v>
      </c>
      <c r="AN28" s="19">
        <v>480.93228999999997</v>
      </c>
      <c r="AO28" s="19">
        <v>496.37412</v>
      </c>
      <c r="AP28" s="19">
        <v>520.41265999999996</v>
      </c>
      <c r="AQ28" s="18">
        <v>573.75045999999998</v>
      </c>
      <c r="AR28" s="19">
        <v>614.33533</v>
      </c>
      <c r="AS28" s="19">
        <v>646.67613000000006</v>
      </c>
      <c r="AT28" s="19">
        <v>689.1881800000001</v>
      </c>
      <c r="AU28" s="19">
        <v>716.20129000000009</v>
      </c>
    </row>
    <row r="29" spans="1:48" ht="13.9" customHeight="1">
      <c r="A29" s="1" t="s">
        <v>168</v>
      </c>
      <c r="C29" s="69">
        <v>408.44779999999997</v>
      </c>
      <c r="E29" s="31">
        <v>9.8194800000000004</v>
      </c>
      <c r="F29" s="35">
        <v>10.81278</v>
      </c>
      <c r="G29" s="35">
        <v>11.83446</v>
      </c>
      <c r="H29" s="36">
        <v>11.976360000000001</v>
      </c>
      <c r="I29" s="34">
        <v>13.89485</v>
      </c>
      <c r="J29" s="35">
        <v>14.412049999999999</v>
      </c>
      <c r="K29" s="35">
        <v>15.850490000000001</v>
      </c>
      <c r="L29" s="35">
        <v>18.202330000000003</v>
      </c>
      <c r="M29" s="36">
        <v>20.004369999999998</v>
      </c>
      <c r="N29" s="34">
        <v>21.346060000000001</v>
      </c>
      <c r="O29" s="35">
        <v>21.91366</v>
      </c>
      <c r="P29" s="35">
        <v>23.331799999999998</v>
      </c>
      <c r="Q29" s="35">
        <v>25.132639999999999</v>
      </c>
      <c r="R29" s="36">
        <v>26.987659999999998</v>
      </c>
      <c r="S29" s="34">
        <v>27.452580000000001</v>
      </c>
      <c r="T29" s="35">
        <v>29.92989</v>
      </c>
      <c r="U29" s="35">
        <v>33.18826</v>
      </c>
      <c r="V29" s="35">
        <v>36.561610000000002</v>
      </c>
      <c r="W29" s="36">
        <v>39.144709999999996</v>
      </c>
      <c r="X29" s="34">
        <v>39.034879999999994</v>
      </c>
      <c r="Y29" s="35">
        <v>45.085589999999996</v>
      </c>
      <c r="Z29" s="35">
        <v>50.007019999999997</v>
      </c>
      <c r="AA29" s="35">
        <v>55.293610000000001</v>
      </c>
      <c r="AB29" s="36">
        <v>61.854900000000001</v>
      </c>
      <c r="AC29" s="34">
        <v>65.929580000000001</v>
      </c>
      <c r="AD29" s="35">
        <v>71.773970000000006</v>
      </c>
      <c r="AE29" s="35">
        <v>74.261769999999999</v>
      </c>
      <c r="AF29" s="35">
        <v>77.11921000000001</v>
      </c>
      <c r="AG29" s="36">
        <v>81.744289999999992</v>
      </c>
      <c r="AH29" s="35">
        <v>89.146050000000002</v>
      </c>
      <c r="AI29" s="35">
        <v>96.923119999999997</v>
      </c>
      <c r="AJ29" s="22">
        <v>107.76213</v>
      </c>
      <c r="AK29" s="22">
        <v>127.14077</v>
      </c>
      <c r="AL29" s="23">
        <v>147.87313</v>
      </c>
      <c r="AM29" s="22">
        <v>171.53637000000001</v>
      </c>
      <c r="AN29" s="22">
        <v>199.33020000000002</v>
      </c>
      <c r="AO29" s="22">
        <v>230.50390999999999</v>
      </c>
      <c r="AP29" s="22">
        <v>244.67162999999999</v>
      </c>
      <c r="AQ29" s="22">
        <v>263.63660999999996</v>
      </c>
      <c r="AR29" s="21">
        <v>296.76415999999995</v>
      </c>
      <c r="AS29" s="22">
        <v>332.17844000000002</v>
      </c>
      <c r="AT29" s="22">
        <v>355.01668999999998</v>
      </c>
      <c r="AU29" s="22">
        <v>386.97265000000004</v>
      </c>
      <c r="AV29" s="22">
        <v>405.55003000000005</v>
      </c>
    </row>
    <row r="30" spans="1:48" ht="13.9" customHeight="1">
      <c r="A30" s="1" t="s">
        <v>169</v>
      </c>
      <c r="C30" s="69">
        <v>439.77811000000003</v>
      </c>
      <c r="E30" s="34">
        <v>29.260729999999999</v>
      </c>
      <c r="F30" s="35">
        <v>32.531649999999999</v>
      </c>
      <c r="G30" s="35">
        <v>35.702129999999997</v>
      </c>
      <c r="H30" s="36">
        <v>35.226800000000004</v>
      </c>
      <c r="I30" s="34">
        <v>36.26981</v>
      </c>
      <c r="J30" s="35">
        <v>38.90898</v>
      </c>
      <c r="K30" s="35">
        <v>40.557769999999998</v>
      </c>
      <c r="L30" s="35">
        <v>42.753949999999996</v>
      </c>
      <c r="M30" s="36">
        <v>44.88194</v>
      </c>
      <c r="N30" s="34">
        <v>44.141129999999997</v>
      </c>
      <c r="O30" s="35">
        <v>44.336779999999997</v>
      </c>
      <c r="P30" s="35">
        <v>44.132100000000001</v>
      </c>
      <c r="Q30" s="35">
        <v>46.860800000000005</v>
      </c>
      <c r="R30" s="36">
        <v>49.234050000000003</v>
      </c>
      <c r="S30" s="34">
        <v>50.829610000000002</v>
      </c>
      <c r="T30" s="35">
        <v>51.060949999999998</v>
      </c>
      <c r="U30" s="35">
        <v>54.179739999999995</v>
      </c>
      <c r="V30" s="35">
        <v>57.123440000000002</v>
      </c>
      <c r="W30" s="36">
        <v>60.673690000000001</v>
      </c>
      <c r="X30" s="34">
        <v>66.318380000000005</v>
      </c>
      <c r="Y30" s="35">
        <v>68.401820000000001</v>
      </c>
      <c r="Z30" s="35">
        <v>68.979219999999998</v>
      </c>
      <c r="AA30" s="35">
        <v>69.436570000000003</v>
      </c>
      <c r="AB30" s="36">
        <v>74.101129999999998</v>
      </c>
      <c r="AC30" s="34">
        <v>75.519440000000003</v>
      </c>
      <c r="AD30" s="35">
        <v>77.283299999999997</v>
      </c>
      <c r="AE30" s="35">
        <v>77.777369999999991</v>
      </c>
      <c r="AF30" s="35">
        <v>79.522139999999993</v>
      </c>
      <c r="AG30" s="36">
        <v>81.376469999999998</v>
      </c>
      <c r="AH30" s="35">
        <v>83.318520000000007</v>
      </c>
      <c r="AI30" s="35">
        <v>81.999880000000005</v>
      </c>
      <c r="AJ30" s="35">
        <v>83.572649999999996</v>
      </c>
      <c r="AK30" s="35">
        <v>82.658810000000003</v>
      </c>
      <c r="AL30" s="36">
        <v>85.566990000000004</v>
      </c>
      <c r="AM30" s="35">
        <v>86.131320000000002</v>
      </c>
      <c r="AN30" s="35">
        <v>87.851320000000001</v>
      </c>
      <c r="AO30" s="35">
        <v>89.073549999999997</v>
      </c>
      <c r="AP30" s="35">
        <v>85.43610000000001</v>
      </c>
      <c r="AQ30" s="35">
        <v>83.264679999999998</v>
      </c>
      <c r="AR30" s="34">
        <v>87.854590000000002</v>
      </c>
      <c r="AS30" s="35">
        <v>82.987940000000009</v>
      </c>
      <c r="AT30" s="35">
        <v>82.859449999999995</v>
      </c>
      <c r="AU30" s="35">
        <v>83.275179999999992</v>
      </c>
      <c r="AV30" s="35">
        <v>81.827880000000007</v>
      </c>
    </row>
    <row r="31" spans="1:48" ht="13.9" customHeight="1">
      <c r="A31" s="1" t="s">
        <v>170</v>
      </c>
      <c r="C31" s="69">
        <v>453.58645000000001</v>
      </c>
      <c r="E31" s="37">
        <v>0.45150000000000001</v>
      </c>
      <c r="F31" s="38">
        <v>0.46526000000000001</v>
      </c>
      <c r="G31" s="38">
        <v>0.51669000000000009</v>
      </c>
      <c r="H31" s="39">
        <v>0.50878000000000001</v>
      </c>
      <c r="I31" s="37">
        <v>0.55228999999999995</v>
      </c>
      <c r="J31" s="38">
        <v>0.62555999999999989</v>
      </c>
      <c r="K31" s="38">
        <v>0.71148</v>
      </c>
      <c r="L31" s="38">
        <v>0.78303</v>
      </c>
      <c r="M31" s="39">
        <v>0.84924999999999995</v>
      </c>
      <c r="N31" s="37">
        <v>0.93902999999999992</v>
      </c>
      <c r="O31" s="38">
        <v>0.99390000000000001</v>
      </c>
      <c r="P31" s="32">
        <v>1.06915</v>
      </c>
      <c r="Q31" s="32">
        <v>1.20658</v>
      </c>
      <c r="R31" s="33">
        <v>1.2935300000000001</v>
      </c>
      <c r="S31" s="31">
        <v>1.36938</v>
      </c>
      <c r="T31" s="32">
        <v>1.5188499999999998</v>
      </c>
      <c r="U31" s="32">
        <v>1.8454699999999999</v>
      </c>
      <c r="V31" s="32">
        <v>1.97078</v>
      </c>
      <c r="W31" s="33">
        <v>1.9251099999999999</v>
      </c>
      <c r="X31" s="31">
        <v>2.0496399999999997</v>
      </c>
      <c r="Y31" s="32">
        <v>2.1771799999999999</v>
      </c>
      <c r="Z31" s="32">
        <v>2.2487300000000001</v>
      </c>
      <c r="AA31" s="32">
        <v>2.3845200000000002</v>
      </c>
      <c r="AB31" s="33">
        <v>2.5098200000000004</v>
      </c>
      <c r="AC31" s="31">
        <v>2.5676199999999998</v>
      </c>
      <c r="AD31" s="32">
        <v>2.7206999999999999</v>
      </c>
      <c r="AE31" s="32">
        <v>2.7730700000000001</v>
      </c>
      <c r="AF31" s="32">
        <v>2.9970100000000004</v>
      </c>
      <c r="AG31" s="33">
        <v>2.9929699999999997</v>
      </c>
      <c r="AH31" s="32">
        <v>3.1219699999999997</v>
      </c>
      <c r="AI31" s="32">
        <v>3.2046999999999999</v>
      </c>
      <c r="AJ31" s="32">
        <v>3.2757399999999999</v>
      </c>
      <c r="AK31" s="32">
        <v>3.3073899999999998</v>
      </c>
      <c r="AL31" s="33">
        <v>3.3733499999999998</v>
      </c>
      <c r="AM31" s="32">
        <v>3.4443899999999998</v>
      </c>
      <c r="AN31" s="32">
        <v>3.4689800000000002</v>
      </c>
      <c r="AO31" s="32">
        <v>3.51362</v>
      </c>
      <c r="AP31" s="32">
        <v>3.5201500000000001</v>
      </c>
      <c r="AQ31" s="32">
        <v>3.5684800000000001</v>
      </c>
      <c r="AR31" s="31">
        <v>3.60839</v>
      </c>
      <c r="AS31" s="32">
        <v>3.6245599999999998</v>
      </c>
      <c r="AT31" s="32">
        <v>3.70858</v>
      </c>
      <c r="AU31" s="32">
        <v>3.6680700000000002</v>
      </c>
      <c r="AV31" s="32">
        <v>3.7822800000000001</v>
      </c>
    </row>
    <row r="32" spans="1:48" ht="13.9" customHeight="1">
      <c r="A32" s="1" t="s">
        <v>171</v>
      </c>
      <c r="C32" s="69">
        <v>465.17529000000002</v>
      </c>
      <c r="E32" s="31">
        <v>1.15317</v>
      </c>
      <c r="F32" s="32">
        <v>1.34169</v>
      </c>
      <c r="G32" s="32">
        <v>1.49614</v>
      </c>
      <c r="H32" s="33">
        <v>1.58016</v>
      </c>
      <c r="I32" s="31">
        <v>1.77633</v>
      </c>
      <c r="J32" s="32">
        <v>2.0689000000000002</v>
      </c>
      <c r="K32" s="32">
        <v>2.31392</v>
      </c>
      <c r="L32" s="32">
        <v>2.6697800000000003</v>
      </c>
      <c r="M32" s="33">
        <v>2.9535</v>
      </c>
      <c r="N32" s="31">
        <v>3.1715100000000001</v>
      </c>
      <c r="O32" s="32">
        <v>3.1357300000000001</v>
      </c>
      <c r="P32" s="32">
        <v>3.25888</v>
      </c>
      <c r="Q32" s="32">
        <v>3.61449</v>
      </c>
      <c r="R32" s="33">
        <v>3.8941699999999999</v>
      </c>
      <c r="S32" s="31">
        <v>4.0691800000000002</v>
      </c>
      <c r="T32" s="32">
        <v>4.5629900000000001</v>
      </c>
      <c r="U32" s="32">
        <v>5.0196499999999995</v>
      </c>
      <c r="V32" s="32">
        <v>5.5994599999999997</v>
      </c>
      <c r="W32" s="33">
        <v>6.1255200000000007</v>
      </c>
      <c r="X32" s="31">
        <v>6.5923299999999996</v>
      </c>
      <c r="Y32" s="32">
        <v>7.2899599999999998</v>
      </c>
      <c r="Z32" s="32">
        <v>7.7985699999999998</v>
      </c>
      <c r="AA32" s="32">
        <v>8.4931000000000001</v>
      </c>
      <c r="AB32" s="33">
        <v>9.0990599999999997</v>
      </c>
      <c r="AC32" s="31">
        <v>9.7002000000000006</v>
      </c>
      <c r="AD32" s="35">
        <v>10.32404</v>
      </c>
      <c r="AE32" s="35">
        <v>11.06166</v>
      </c>
      <c r="AF32" s="35">
        <v>11.953139999999999</v>
      </c>
      <c r="AG32" s="36">
        <v>12.4964</v>
      </c>
      <c r="AH32" s="35">
        <v>13.76361</v>
      </c>
      <c r="AI32" s="35">
        <v>13.96838</v>
      </c>
      <c r="AJ32" s="35">
        <v>14.803520000000001</v>
      </c>
      <c r="AK32" s="35">
        <v>15.58466</v>
      </c>
      <c r="AL32" s="36">
        <v>16.421869999999998</v>
      </c>
      <c r="AM32" s="35">
        <v>17.101790000000001</v>
      </c>
      <c r="AN32" s="35">
        <v>17.687709999999999</v>
      </c>
      <c r="AO32" s="35">
        <v>18.28988</v>
      </c>
      <c r="AP32" s="35">
        <v>18.067740000000001</v>
      </c>
      <c r="AQ32" s="35">
        <v>17.340949999999999</v>
      </c>
      <c r="AR32" s="34">
        <v>18.777330000000003</v>
      </c>
      <c r="AS32" s="35">
        <v>19.178169999999998</v>
      </c>
      <c r="AT32" s="35">
        <v>19.148499999999999</v>
      </c>
      <c r="AU32" s="35">
        <v>19.490950000000002</v>
      </c>
      <c r="AV32" s="35">
        <v>19.951910000000002</v>
      </c>
    </row>
    <row r="33" spans="1:48" ht="13.9" customHeight="1">
      <c r="A33" s="59" t="s">
        <v>172</v>
      </c>
      <c r="B33" s="50"/>
      <c r="C33" s="85">
        <v>496.15463999999997</v>
      </c>
      <c r="D33" s="50"/>
      <c r="E33" s="60">
        <v>0.79188999999999998</v>
      </c>
      <c r="F33" s="61">
        <v>0.93567999999999996</v>
      </c>
      <c r="G33" s="52">
        <v>1.10321</v>
      </c>
      <c r="H33" s="62">
        <v>1.29206</v>
      </c>
      <c r="I33" s="51">
        <v>1.43018</v>
      </c>
      <c r="J33" s="52">
        <v>1.6873199999999999</v>
      </c>
      <c r="K33" s="52">
        <v>1.9637200000000001</v>
      </c>
      <c r="L33" s="52">
        <v>2.3500399999999999</v>
      </c>
      <c r="M33" s="62">
        <v>2.6784699999999999</v>
      </c>
      <c r="N33" s="51">
        <v>2.81521</v>
      </c>
      <c r="O33" s="52">
        <v>3.0465500000000003</v>
      </c>
      <c r="P33" s="52">
        <v>3.2576799999999997</v>
      </c>
      <c r="Q33" s="52">
        <v>3.6654100000000001</v>
      </c>
      <c r="R33" s="62">
        <v>4.0463899999999997</v>
      </c>
      <c r="S33" s="51">
        <v>4.3629499999999997</v>
      </c>
      <c r="T33" s="52">
        <v>4.8426599999999995</v>
      </c>
      <c r="U33" s="52">
        <v>5.5185300000000002</v>
      </c>
      <c r="V33" s="52">
        <v>6.3912599999999999</v>
      </c>
      <c r="W33" s="62">
        <v>7.0685099999999998</v>
      </c>
      <c r="X33" s="51">
        <v>8.1170200000000001</v>
      </c>
      <c r="Y33" s="52">
        <v>8.9761600000000001</v>
      </c>
      <c r="Z33" s="52">
        <v>9.9110700000000005</v>
      </c>
      <c r="AA33" s="93">
        <v>10.985040000000001</v>
      </c>
      <c r="AB33" s="92">
        <v>12.60244</v>
      </c>
      <c r="AC33" s="53">
        <v>14.041219999999999</v>
      </c>
      <c r="AD33" s="93">
        <v>15.69242</v>
      </c>
      <c r="AE33" s="93">
        <v>17.267340000000001</v>
      </c>
      <c r="AF33" s="93">
        <v>16.63842</v>
      </c>
      <c r="AG33" s="92">
        <v>18.422490000000003</v>
      </c>
      <c r="AH33" s="93">
        <v>22.628490000000003</v>
      </c>
      <c r="AI33" s="93">
        <v>24.21519</v>
      </c>
      <c r="AJ33" s="93">
        <v>25.867599999999999</v>
      </c>
      <c r="AK33" s="93">
        <v>27.353330000000003</v>
      </c>
      <c r="AL33" s="92">
        <v>29.062669999999997</v>
      </c>
      <c r="AM33" s="93">
        <v>30.75592</v>
      </c>
      <c r="AN33" s="93">
        <v>31.936439999999997</v>
      </c>
      <c r="AO33" s="93">
        <v>33.64217</v>
      </c>
      <c r="AP33" s="93">
        <v>34.365339999999996</v>
      </c>
      <c r="AQ33" s="93">
        <v>34.89011</v>
      </c>
      <c r="AR33" s="53">
        <v>38.64367</v>
      </c>
      <c r="AS33" s="93">
        <v>40.472720000000002</v>
      </c>
      <c r="AT33" s="93">
        <v>41.400829999999999</v>
      </c>
      <c r="AU33" s="93">
        <v>41.892749999999999</v>
      </c>
      <c r="AV33" s="93">
        <v>41.867719999999998</v>
      </c>
    </row>
    <row r="34" spans="1:48" ht="13.9" customHeight="1">
      <c r="A34" s="1" t="s">
        <v>173</v>
      </c>
      <c r="C34" s="69" t="s">
        <v>9</v>
      </c>
      <c r="E34" s="37">
        <v>0.17965</v>
      </c>
      <c r="F34" s="38">
        <v>0.22084999999999999</v>
      </c>
      <c r="G34" s="38">
        <v>0.25224000000000002</v>
      </c>
      <c r="H34" s="39">
        <v>0.24949000000000002</v>
      </c>
      <c r="I34" s="37">
        <v>0.27735000000000004</v>
      </c>
      <c r="J34" s="38">
        <v>0.30675999999999998</v>
      </c>
      <c r="K34" s="38">
        <v>0.34082000000000001</v>
      </c>
      <c r="L34" s="38">
        <v>0.39774999999999999</v>
      </c>
      <c r="M34" s="39">
        <v>0.42957000000000001</v>
      </c>
      <c r="N34" s="37">
        <v>0.47333999999999998</v>
      </c>
      <c r="O34" s="38">
        <v>0.50551000000000001</v>
      </c>
      <c r="P34" s="38">
        <v>0.52976000000000001</v>
      </c>
      <c r="Q34" s="38">
        <v>0.57869000000000004</v>
      </c>
      <c r="R34" s="39">
        <v>0.63769000000000009</v>
      </c>
      <c r="S34" s="37">
        <v>0.68240999999999996</v>
      </c>
      <c r="T34" s="38">
        <v>0.72945000000000004</v>
      </c>
      <c r="U34" s="38">
        <v>0.82550999999999997</v>
      </c>
      <c r="V34" s="38">
        <v>0.91857</v>
      </c>
      <c r="W34" s="39">
        <v>0.9993200000000001</v>
      </c>
      <c r="X34" s="31">
        <v>1.1146500000000001</v>
      </c>
      <c r="Y34" s="32">
        <v>1.1586800000000002</v>
      </c>
      <c r="Z34" s="32">
        <v>1.2260199999999999</v>
      </c>
      <c r="AA34" s="32">
        <v>1.3267200000000001</v>
      </c>
      <c r="AB34" s="33">
        <v>1.4691400000000001</v>
      </c>
      <c r="AC34" s="31">
        <v>1.5730299999999999</v>
      </c>
      <c r="AD34" s="32">
        <v>1.6997899999999999</v>
      </c>
      <c r="AE34" s="32">
        <v>1.9107499999999999</v>
      </c>
      <c r="AF34" s="32">
        <v>2.0484299999999998</v>
      </c>
      <c r="AG34" s="33">
        <v>2.1659999999999999</v>
      </c>
      <c r="AH34" s="32">
        <v>2.34823</v>
      </c>
      <c r="AI34" s="32">
        <v>2.3919200000000003</v>
      </c>
      <c r="AJ34" s="32">
        <v>2.52075</v>
      </c>
      <c r="AK34" s="32">
        <v>2.5755300000000001</v>
      </c>
      <c r="AL34" s="33">
        <v>2.6451899999999999</v>
      </c>
      <c r="AM34" s="32">
        <v>3.0521400000000001</v>
      </c>
      <c r="AN34" s="32">
        <v>3.1649699999999998</v>
      </c>
      <c r="AO34" s="32">
        <v>3.2943200000000004</v>
      </c>
      <c r="AP34" s="32">
        <v>3.3528800000000003</v>
      </c>
      <c r="AQ34" s="32">
        <v>3.3387800000000003</v>
      </c>
      <c r="AR34" s="31">
        <v>3.63367</v>
      </c>
      <c r="AS34" s="32">
        <v>3.6985999999999999</v>
      </c>
      <c r="AT34" s="32">
        <v>3.8012899999999998</v>
      </c>
      <c r="AU34" s="32">
        <v>3.8656100000000002</v>
      </c>
      <c r="AV34" s="32">
        <v>3.9906599999999997</v>
      </c>
    </row>
    <row r="35" spans="1:48" ht="13.9" customHeight="1">
      <c r="A35" s="1" t="s">
        <v>174</v>
      </c>
      <c r="C35" s="69" t="s">
        <v>10</v>
      </c>
      <c r="E35" s="37">
        <v>1.8489999999999999E-2</v>
      </c>
      <c r="F35" s="38">
        <v>1.8489999999999999E-2</v>
      </c>
      <c r="G35" s="38">
        <v>1.823E-2</v>
      </c>
      <c r="H35" s="39">
        <v>1.8579999999999999E-2</v>
      </c>
      <c r="I35" s="37">
        <v>1.8579999999999999E-2</v>
      </c>
      <c r="J35" s="38">
        <v>1.8579999999999999E-2</v>
      </c>
      <c r="K35" s="38">
        <v>1.8579999999999999E-2</v>
      </c>
      <c r="L35" s="38">
        <v>1.8579999999999999E-2</v>
      </c>
      <c r="M35" s="39">
        <v>1.8579999999999999E-2</v>
      </c>
      <c r="N35" s="37">
        <v>2.554E-2</v>
      </c>
      <c r="O35" s="38">
        <v>3.526E-2</v>
      </c>
      <c r="P35" s="38">
        <v>4.2229999999999997E-2</v>
      </c>
      <c r="Q35" s="38">
        <v>5.074E-2</v>
      </c>
      <c r="R35" s="39">
        <v>5.5810000000000005E-2</v>
      </c>
      <c r="S35" s="37">
        <v>5.7020000000000001E-2</v>
      </c>
      <c r="T35" s="38">
        <v>5.7790000000000001E-2</v>
      </c>
      <c r="U35" s="38">
        <v>7.7489999999999989E-2</v>
      </c>
      <c r="V35" s="38">
        <v>8.1439999999999999E-2</v>
      </c>
      <c r="W35" s="39">
        <v>8.4110000000000004E-2</v>
      </c>
      <c r="X35" s="37">
        <v>8.7029999999999996E-2</v>
      </c>
      <c r="Y35" s="38">
        <v>8.9099999999999999E-2</v>
      </c>
      <c r="Z35" s="38">
        <v>9.8470000000000002E-2</v>
      </c>
      <c r="AA35" s="38">
        <v>0.11652999999999999</v>
      </c>
      <c r="AB35" s="39">
        <v>0.13063</v>
      </c>
      <c r="AC35" s="37">
        <v>0.15118999999999999</v>
      </c>
      <c r="AD35" s="38">
        <v>0.1714</v>
      </c>
      <c r="AE35" s="38">
        <v>0.19961000000000001</v>
      </c>
      <c r="AF35" s="38">
        <v>0.20786000000000002</v>
      </c>
      <c r="AG35" s="39">
        <v>0.20201</v>
      </c>
      <c r="AH35" s="38">
        <v>0.21112999999999998</v>
      </c>
      <c r="AI35" s="38">
        <v>0.19040000000000001</v>
      </c>
      <c r="AJ35" s="38">
        <v>0.19788999999999998</v>
      </c>
      <c r="AK35" s="38">
        <v>0.21130000000000002</v>
      </c>
      <c r="AL35" s="39">
        <v>0.22197</v>
      </c>
      <c r="AM35" s="38">
        <v>0.22678000000000001</v>
      </c>
      <c r="AN35" s="38">
        <v>0.22618000000000002</v>
      </c>
      <c r="AO35" s="38">
        <v>0.23633000000000001</v>
      </c>
      <c r="AP35" s="38">
        <v>0.23941999999999999</v>
      </c>
      <c r="AQ35" s="38">
        <v>0.24690999999999999</v>
      </c>
      <c r="AR35" s="37">
        <v>0.25059999999999999</v>
      </c>
      <c r="AS35" s="38">
        <v>0.26350000000000001</v>
      </c>
      <c r="AT35" s="38">
        <v>0.27588999999999997</v>
      </c>
      <c r="AU35" s="38">
        <v>0.27132999999999996</v>
      </c>
      <c r="AV35" s="38">
        <v>0.28870000000000001</v>
      </c>
    </row>
    <row r="36" spans="1:48" ht="13.9" customHeight="1">
      <c r="A36" s="1" t="s">
        <v>175</v>
      </c>
      <c r="C36" s="69" t="s">
        <v>11</v>
      </c>
      <c r="E36" s="37">
        <v>0.14551</v>
      </c>
      <c r="F36" s="38">
        <v>0.16546</v>
      </c>
      <c r="G36" s="38">
        <v>0.16899</v>
      </c>
      <c r="H36" s="39">
        <v>0.21027000000000001</v>
      </c>
      <c r="I36" s="37">
        <v>0.24106</v>
      </c>
      <c r="J36" s="38">
        <v>0.21121999999999999</v>
      </c>
      <c r="K36" s="38">
        <v>0.25654000000000005</v>
      </c>
      <c r="L36" s="38">
        <v>0.36860000000000004</v>
      </c>
      <c r="M36" s="39">
        <v>0.45957999999999999</v>
      </c>
      <c r="N36" s="37">
        <v>0.56184000000000001</v>
      </c>
      <c r="O36" s="38">
        <v>0.65145000000000008</v>
      </c>
      <c r="P36" s="38">
        <v>0.78269000000000011</v>
      </c>
      <c r="Q36" s="38">
        <v>0.86</v>
      </c>
      <c r="R36" s="39">
        <v>0.94952999999999999</v>
      </c>
      <c r="S36" s="31">
        <v>1.0872999999999999</v>
      </c>
      <c r="T36" s="32">
        <v>1.2715999999999998</v>
      </c>
      <c r="U36" s="32">
        <v>1.4686199999999998</v>
      </c>
      <c r="V36" s="32">
        <v>1.7194</v>
      </c>
      <c r="W36" s="33">
        <v>2.0202300000000002</v>
      </c>
      <c r="X36" s="31">
        <v>2.4327700000000001</v>
      </c>
      <c r="Y36" s="32">
        <v>2.7074499999999997</v>
      </c>
      <c r="Z36" s="32">
        <v>3.0068999999999999</v>
      </c>
      <c r="AA36" s="32">
        <v>3.3506499999999999</v>
      </c>
      <c r="AB36" s="33">
        <v>3.8415300000000001</v>
      </c>
      <c r="AC36" s="31">
        <v>4.27841</v>
      </c>
      <c r="AD36" s="32">
        <v>4.8961499999999996</v>
      </c>
      <c r="AE36" s="32">
        <v>5.5438999999999998</v>
      </c>
      <c r="AF36" s="32">
        <v>5.6124499999999999</v>
      </c>
      <c r="AG36" s="33">
        <v>6.1348100000000008</v>
      </c>
      <c r="AH36" s="32">
        <v>6.8081000000000005</v>
      </c>
      <c r="AI36" s="32">
        <v>7.2687200000000001</v>
      </c>
      <c r="AJ36" s="32">
        <v>7.4893999999999998</v>
      </c>
      <c r="AK36" s="32">
        <v>7.7779300000000005</v>
      </c>
      <c r="AL36" s="33">
        <v>8.6083400000000001</v>
      </c>
      <c r="AM36" s="32">
        <v>9.2626299999999997</v>
      </c>
      <c r="AN36" s="32">
        <v>9.7536900000000006</v>
      </c>
      <c r="AO36" s="35">
        <v>10.4588</v>
      </c>
      <c r="AP36" s="35">
        <v>11.07766</v>
      </c>
      <c r="AQ36" s="35">
        <v>11.700559999999999</v>
      </c>
      <c r="AR36" s="34">
        <v>12.72542</v>
      </c>
      <c r="AS36" s="35">
        <v>13.748559999999999</v>
      </c>
      <c r="AT36" s="35">
        <v>15.05353</v>
      </c>
      <c r="AU36" s="35">
        <v>16.128530000000001</v>
      </c>
      <c r="AV36" s="35">
        <v>17.07977</v>
      </c>
    </row>
    <row r="37" spans="1:48" ht="13.9" customHeight="1">
      <c r="A37" s="1" t="s">
        <v>176</v>
      </c>
      <c r="B37" s="50"/>
      <c r="C37" s="85" t="s">
        <v>12</v>
      </c>
      <c r="D37" s="50"/>
      <c r="E37" s="60">
        <v>0.28260000000000002</v>
      </c>
      <c r="F37" s="61">
        <v>0.32095000000000001</v>
      </c>
      <c r="G37" s="61">
        <v>0.35449000000000003</v>
      </c>
      <c r="H37" s="63">
        <v>0.38708999999999999</v>
      </c>
      <c r="I37" s="60">
        <v>0.42543999999999998</v>
      </c>
      <c r="J37" s="61">
        <v>0.47273999999999999</v>
      </c>
      <c r="K37" s="61">
        <v>0.55169000000000001</v>
      </c>
      <c r="L37" s="61">
        <v>0.60405999999999993</v>
      </c>
      <c r="M37" s="63">
        <v>0.68413000000000002</v>
      </c>
      <c r="N37" s="60">
        <v>0.74717</v>
      </c>
      <c r="O37" s="61">
        <v>0.80005999999999999</v>
      </c>
      <c r="P37" s="61">
        <v>0.86611000000000005</v>
      </c>
      <c r="Q37" s="61">
        <v>0.93515999999999999</v>
      </c>
      <c r="R37" s="62">
        <v>1.01919</v>
      </c>
      <c r="S37" s="51">
        <v>1.0791300000000001</v>
      </c>
      <c r="T37" s="52">
        <v>1.16418</v>
      </c>
      <c r="U37" s="52">
        <v>1.2532799999999999</v>
      </c>
      <c r="V37" s="52">
        <v>1.3932899999999999</v>
      </c>
      <c r="W37" s="62">
        <v>1.54826</v>
      </c>
      <c r="X37" s="51">
        <v>1.7152700000000001</v>
      </c>
      <c r="Y37" s="52">
        <v>1.9253699999999998</v>
      </c>
      <c r="Z37" s="52">
        <v>2.2183699999999997</v>
      </c>
      <c r="AA37" s="52">
        <v>2.4504800000000002</v>
      </c>
      <c r="AB37" s="62">
        <v>2.9324299999999996</v>
      </c>
      <c r="AC37" s="51">
        <v>3.3755900000000003</v>
      </c>
      <c r="AD37" s="52">
        <v>3.77772</v>
      </c>
      <c r="AE37" s="52">
        <v>4.3848000000000003</v>
      </c>
      <c r="AF37" s="52">
        <v>4.5782100000000003</v>
      </c>
      <c r="AG37" s="62">
        <v>4.8159099999999997</v>
      </c>
      <c r="AH37" s="52">
        <v>5.26363</v>
      </c>
      <c r="AI37" s="52">
        <v>5.5948199999999995</v>
      </c>
      <c r="AJ37" s="52">
        <v>5.9234200000000001</v>
      </c>
      <c r="AK37" s="52">
        <v>6.31412</v>
      </c>
      <c r="AL37" s="62">
        <v>6.6436700000000002</v>
      </c>
      <c r="AM37" s="52">
        <v>6.9449300000000003</v>
      </c>
      <c r="AN37" s="52">
        <v>7.2732799999999997</v>
      </c>
      <c r="AO37" s="52">
        <v>7.6847899999999996</v>
      </c>
      <c r="AP37" s="52">
        <v>7.9877700000000003</v>
      </c>
      <c r="AQ37" s="52">
        <v>8.8511200000000017</v>
      </c>
      <c r="AR37" s="51">
        <v>9.5333600000000001</v>
      </c>
      <c r="AS37" s="52">
        <v>9.6192700000000002</v>
      </c>
      <c r="AT37" s="52">
        <v>10.374870000000001</v>
      </c>
      <c r="AU37" s="52">
        <v>10.952870000000001</v>
      </c>
      <c r="AV37" s="52">
        <v>11.406780000000001</v>
      </c>
    </row>
    <row r="38" spans="1:48" ht="13.9" customHeight="1">
      <c r="A38" s="1" t="s">
        <v>177</v>
      </c>
      <c r="C38" s="69" t="s">
        <v>13</v>
      </c>
      <c r="E38" s="37">
        <v>0.71260000000000001</v>
      </c>
      <c r="F38" s="38">
        <v>0.81011999999999995</v>
      </c>
      <c r="G38" s="32">
        <v>1.0299400000000001</v>
      </c>
      <c r="H38" s="33">
        <v>1.0344899999999999</v>
      </c>
      <c r="I38" s="31">
        <v>1.0663099999999999</v>
      </c>
      <c r="J38" s="32">
        <v>1.15266</v>
      </c>
      <c r="K38" s="32">
        <v>1.16255</v>
      </c>
      <c r="L38" s="32">
        <v>1.19574</v>
      </c>
      <c r="M38" s="33">
        <v>1.3166600000000002</v>
      </c>
      <c r="N38" s="31">
        <v>1.4651800000000001</v>
      </c>
      <c r="O38" s="32">
        <v>1.3137399999999999</v>
      </c>
      <c r="P38" s="32">
        <v>1.34134</v>
      </c>
      <c r="Q38" s="32">
        <v>1.4741300000000002</v>
      </c>
      <c r="R38" s="33">
        <v>1.46991</v>
      </c>
      <c r="S38" s="31">
        <v>1.5546199999999999</v>
      </c>
      <c r="T38" s="32">
        <v>1.38073</v>
      </c>
      <c r="U38" s="32">
        <v>1.4821199999999999</v>
      </c>
      <c r="V38" s="32">
        <v>1.6437999999999999</v>
      </c>
      <c r="W38" s="33">
        <v>1.77599</v>
      </c>
      <c r="X38" s="31">
        <v>1.8244</v>
      </c>
      <c r="Y38" s="32">
        <v>1.83928</v>
      </c>
      <c r="Z38" s="32">
        <v>1.7753800000000002</v>
      </c>
      <c r="AA38" s="32">
        <v>1.82389</v>
      </c>
      <c r="AB38" s="33">
        <v>2.1150799999999998</v>
      </c>
      <c r="AC38" s="31">
        <v>2.2868300000000001</v>
      </c>
      <c r="AD38" s="32">
        <v>2.5145500000000003</v>
      </c>
      <c r="AE38" s="32">
        <v>2.77677</v>
      </c>
      <c r="AF38" s="32">
        <v>2.9359499999999996</v>
      </c>
      <c r="AG38" s="33">
        <v>2.9361299999999999</v>
      </c>
      <c r="AH38" s="32">
        <v>3.1435599999999999</v>
      </c>
      <c r="AI38" s="32">
        <v>3.3661300000000001</v>
      </c>
      <c r="AJ38" s="32">
        <v>3.3216600000000001</v>
      </c>
      <c r="AK38" s="32">
        <v>3.6739199999999999</v>
      </c>
      <c r="AL38" s="33">
        <v>3.79054</v>
      </c>
      <c r="AM38" s="32">
        <v>3.8835900000000003</v>
      </c>
      <c r="AN38" s="32">
        <v>3.92788</v>
      </c>
      <c r="AO38" s="32">
        <v>4.1286899999999997</v>
      </c>
      <c r="AP38" s="32">
        <v>4.2317200000000001</v>
      </c>
      <c r="AQ38" s="32">
        <v>4.37723</v>
      </c>
      <c r="AR38" s="31">
        <v>4.7528800000000002</v>
      </c>
      <c r="AS38" s="32">
        <v>4.8245100000000001</v>
      </c>
      <c r="AT38" s="32">
        <v>5.0921499999999993</v>
      </c>
      <c r="AU38" s="32">
        <v>5.2947600000000001</v>
      </c>
      <c r="AV38" s="32">
        <v>5.4476700000000005</v>
      </c>
    </row>
    <row r="39" spans="1:48" ht="13.9" customHeight="1">
      <c r="A39" s="1" t="s">
        <v>178</v>
      </c>
      <c r="B39" s="11"/>
      <c r="C39" s="88" t="s">
        <v>122</v>
      </c>
      <c r="D39" s="11"/>
      <c r="E39" s="37">
        <v>0.37280999999999997</v>
      </c>
      <c r="F39" s="38">
        <v>0.44513999999999998</v>
      </c>
      <c r="G39" s="38">
        <v>0.52744000000000002</v>
      </c>
      <c r="H39" s="39">
        <v>0.55615999999999999</v>
      </c>
      <c r="I39" s="37">
        <v>0.63649</v>
      </c>
      <c r="J39" s="38">
        <v>0.7319500000000001</v>
      </c>
      <c r="K39" s="38">
        <v>0.85063</v>
      </c>
      <c r="L39" s="38">
        <v>0.96638000000000002</v>
      </c>
      <c r="M39" s="33">
        <v>1.0576300000000001</v>
      </c>
      <c r="N39" s="31">
        <v>1.1202399999999999</v>
      </c>
      <c r="O39" s="32">
        <v>1.1711500000000001</v>
      </c>
      <c r="P39" s="32">
        <v>1.2761500000000001</v>
      </c>
      <c r="Q39" s="32">
        <v>1.4280299999999999</v>
      </c>
      <c r="R39" s="33">
        <v>1.5811999999999999</v>
      </c>
      <c r="S39" s="31">
        <v>1.70658</v>
      </c>
      <c r="T39" s="32">
        <v>1.87721</v>
      </c>
      <c r="U39" s="32">
        <v>2.1219600000000001</v>
      </c>
      <c r="V39" s="32">
        <v>2.4297600000000004</v>
      </c>
      <c r="W39" s="33">
        <v>2.8238099999999999</v>
      </c>
      <c r="X39" s="31">
        <v>3.29758</v>
      </c>
      <c r="Y39" s="32">
        <v>3.73231</v>
      </c>
      <c r="Z39" s="32">
        <v>4.2402299999999995</v>
      </c>
      <c r="AA39" s="32">
        <v>4.8399899999999993</v>
      </c>
      <c r="AB39" s="33">
        <v>5.3758599999999994</v>
      </c>
      <c r="AC39" s="31">
        <v>6.1253500000000001</v>
      </c>
      <c r="AD39" s="32">
        <v>6.6524399999999995</v>
      </c>
      <c r="AE39" s="32">
        <v>7.0888900000000001</v>
      </c>
      <c r="AF39" s="32">
        <v>6.9173200000000001</v>
      </c>
      <c r="AG39" s="33">
        <v>7.0046999999999997</v>
      </c>
      <c r="AH39" s="32">
        <v>7.5621499999999999</v>
      </c>
      <c r="AI39" s="32">
        <v>7.9369399999999999</v>
      </c>
      <c r="AJ39" s="32">
        <v>8.6148799999999994</v>
      </c>
      <c r="AK39" s="32">
        <v>9.1984699999999986</v>
      </c>
      <c r="AL39" s="33">
        <v>9.8937800000000014</v>
      </c>
      <c r="AM39" s="35">
        <v>10.425690000000001</v>
      </c>
      <c r="AN39" s="35">
        <v>10.99175</v>
      </c>
      <c r="AO39" s="35">
        <v>11.45331</v>
      </c>
      <c r="AP39" s="35">
        <v>11.648700000000002</v>
      </c>
      <c r="AQ39" s="35">
        <v>11.627969999999999</v>
      </c>
      <c r="AR39" s="34">
        <v>12.841520000000001</v>
      </c>
      <c r="AS39" s="35">
        <v>12.788200000000002</v>
      </c>
      <c r="AT39" s="35">
        <v>13.910410000000001</v>
      </c>
      <c r="AU39" s="35">
        <v>14.131690000000001</v>
      </c>
      <c r="AV39" s="35">
        <v>14.515510000000001</v>
      </c>
    </row>
    <row r="40" spans="1:48" ht="13.9" customHeight="1">
      <c r="A40" s="1" t="s">
        <v>179</v>
      </c>
      <c r="C40" s="69" t="s">
        <v>121</v>
      </c>
      <c r="E40" s="31">
        <v>4.4478299999999997</v>
      </c>
      <c r="F40" s="32">
        <v>4.65862</v>
      </c>
      <c r="G40" s="32">
        <v>4.7682700000000002</v>
      </c>
      <c r="H40" s="33">
        <v>5.0013300000000003</v>
      </c>
      <c r="I40" s="31">
        <v>5.67136</v>
      </c>
      <c r="J40" s="32">
        <v>6.2638999999999996</v>
      </c>
      <c r="K40" s="32">
        <v>6.5093399999999999</v>
      </c>
      <c r="L40" s="32">
        <v>7.2041300000000001</v>
      </c>
      <c r="M40" s="33">
        <v>7.3149899999999999</v>
      </c>
      <c r="N40" s="31">
        <v>7.7985699999999998</v>
      </c>
      <c r="O40" s="32">
        <v>8.5254399999999997</v>
      </c>
      <c r="P40" s="32">
        <v>9.0570000000000004</v>
      </c>
      <c r="Q40" s="32">
        <v>9.6752599999999997</v>
      </c>
      <c r="R40" s="36">
        <v>10.94384</v>
      </c>
      <c r="S40" s="34">
        <v>11.764280000000001</v>
      </c>
      <c r="T40" s="35">
        <v>12.91643</v>
      </c>
      <c r="U40" s="35">
        <v>14.008799999999999</v>
      </c>
      <c r="V40" s="35">
        <v>15.49367</v>
      </c>
      <c r="W40" s="36">
        <v>17.057839999999999</v>
      </c>
      <c r="X40" s="34">
        <v>18.492319999999999</v>
      </c>
      <c r="Y40" s="35">
        <v>20.263150000000003</v>
      </c>
      <c r="Z40" s="35">
        <v>21.65747</v>
      </c>
      <c r="AA40" s="35">
        <v>23.268330000000002</v>
      </c>
      <c r="AB40" s="36">
        <v>25.349019999999999</v>
      </c>
      <c r="AC40" s="34">
        <v>27.107110000000002</v>
      </c>
      <c r="AD40" s="35">
        <v>27.629480000000001</v>
      </c>
      <c r="AE40" s="35">
        <v>29.337009999999999</v>
      </c>
      <c r="AF40" s="35">
        <v>30.766069999999999</v>
      </c>
      <c r="AG40" s="36">
        <v>31.713529999999999</v>
      </c>
      <c r="AH40" s="35">
        <v>32.354750000000003</v>
      </c>
      <c r="AI40" s="35">
        <v>32.843139999999998</v>
      </c>
      <c r="AJ40" s="35">
        <v>34.881860000000003</v>
      </c>
      <c r="AK40" s="35">
        <v>37.279449999999997</v>
      </c>
      <c r="AL40" s="36">
        <v>39.8309</v>
      </c>
      <c r="AM40" s="35">
        <v>42.090980000000002</v>
      </c>
      <c r="AN40" s="35">
        <v>46.719410000000003</v>
      </c>
      <c r="AO40" s="35">
        <v>50.604289999999999</v>
      </c>
      <c r="AP40" s="35">
        <v>53.098379999999999</v>
      </c>
      <c r="AQ40" s="35">
        <v>57.385559999999998</v>
      </c>
      <c r="AR40" s="34">
        <v>62.348370000000003</v>
      </c>
      <c r="AS40" s="35">
        <v>67.892870000000002</v>
      </c>
      <c r="AT40" s="35">
        <v>71.536779999999993</v>
      </c>
      <c r="AU40" s="35">
        <v>76.544730000000001</v>
      </c>
      <c r="AV40" s="35">
        <v>81.452839999999995</v>
      </c>
    </row>
    <row r="41" spans="1:48" ht="13.9" customHeight="1">
      <c r="A41" s="1" t="s">
        <v>180</v>
      </c>
      <c r="B41" s="24"/>
      <c r="C41" s="86" t="s">
        <v>14</v>
      </c>
      <c r="D41" s="24"/>
      <c r="E41" s="40">
        <v>0.15428</v>
      </c>
      <c r="F41" s="41">
        <v>0.14758000000000002</v>
      </c>
      <c r="G41" s="41">
        <v>0.15763999999999997</v>
      </c>
      <c r="H41" s="42">
        <v>0.13888999999999999</v>
      </c>
      <c r="I41" s="40">
        <v>0.16288</v>
      </c>
      <c r="J41" s="41">
        <v>0.19832</v>
      </c>
      <c r="K41" s="41">
        <v>0.23297000000000001</v>
      </c>
      <c r="L41" s="41">
        <v>0.24149000000000001</v>
      </c>
      <c r="M41" s="42">
        <v>0.24149000000000001</v>
      </c>
      <c r="N41" s="40">
        <v>0.23211000000000001</v>
      </c>
      <c r="O41" s="41">
        <v>0.24046000000000001</v>
      </c>
      <c r="P41" s="41">
        <v>0.25654000000000005</v>
      </c>
      <c r="Q41" s="41">
        <v>0.26702999999999999</v>
      </c>
      <c r="R41" s="42">
        <v>0.31063000000000002</v>
      </c>
      <c r="S41" s="40">
        <v>0.33256000000000002</v>
      </c>
      <c r="T41" s="41">
        <v>0.35707</v>
      </c>
      <c r="U41" s="41">
        <v>0.39560000000000001</v>
      </c>
      <c r="V41" s="41">
        <v>0.43224000000000001</v>
      </c>
      <c r="W41" s="42">
        <v>0.48986000000000002</v>
      </c>
      <c r="X41" s="40">
        <v>0.53200000000000003</v>
      </c>
      <c r="Y41" s="41">
        <v>0.56613999999999998</v>
      </c>
      <c r="Z41" s="41">
        <v>0.59598000000000007</v>
      </c>
      <c r="AA41" s="41">
        <v>0.67407000000000006</v>
      </c>
      <c r="AB41" s="42">
        <v>0.79841999999999991</v>
      </c>
      <c r="AC41" s="40">
        <v>0.96302999999999994</v>
      </c>
      <c r="AD41" s="43">
        <v>1.15025</v>
      </c>
      <c r="AE41" s="43">
        <v>1.31606</v>
      </c>
      <c r="AF41" s="43">
        <v>1.5243499999999999</v>
      </c>
      <c r="AG41" s="45">
        <v>1.6813</v>
      </c>
      <c r="AH41" s="43">
        <v>1.92666</v>
      </c>
      <c r="AI41" s="43">
        <v>2.2141599999999997</v>
      </c>
      <c r="AJ41" s="43">
        <v>2.5858499999999998</v>
      </c>
      <c r="AK41" s="43">
        <v>2.9958100000000001</v>
      </c>
      <c r="AL41" s="45">
        <v>3.4052600000000002</v>
      </c>
      <c r="AM41" s="43">
        <v>4.0513699999999995</v>
      </c>
      <c r="AN41" s="43">
        <v>4.6304099999999995</v>
      </c>
      <c r="AO41" s="43">
        <v>5.27515</v>
      </c>
      <c r="AP41" s="43">
        <v>5.8338999999999999</v>
      </c>
      <c r="AQ41" s="43">
        <v>6.6145200000000006</v>
      </c>
      <c r="AR41" s="44">
        <v>7.4755500000000001</v>
      </c>
      <c r="AS41" s="43">
        <v>8.1420499999999993</v>
      </c>
      <c r="AT41" s="43">
        <v>9.0652600000000003</v>
      </c>
      <c r="AU41" s="43">
        <v>9.9897600000000004</v>
      </c>
      <c r="AV41" s="43">
        <v>11.25671</v>
      </c>
    </row>
    <row r="42" spans="1:48" ht="13.9" customHeight="1">
      <c r="A42" s="1" t="s">
        <v>181</v>
      </c>
      <c r="B42" s="85" t="s">
        <v>15</v>
      </c>
      <c r="C42" s="50"/>
      <c r="D42" s="50"/>
      <c r="E42" s="51">
        <v>5.0189599999999999</v>
      </c>
      <c r="F42" s="52">
        <v>5.4001999999999999</v>
      </c>
      <c r="G42" s="52">
        <v>5.8815400000000002</v>
      </c>
      <c r="H42" s="62">
        <v>6.3942700000000006</v>
      </c>
      <c r="I42" s="51">
        <v>6.8037099999999997</v>
      </c>
      <c r="J42" s="52">
        <v>7.0976699999999999</v>
      </c>
      <c r="K42" s="52">
        <v>7.5185500000000003</v>
      </c>
      <c r="L42" s="52">
        <v>7.7713000000000001</v>
      </c>
      <c r="M42" s="62">
        <v>8.1289800000000003</v>
      </c>
      <c r="N42" s="51">
        <v>8.4922399999999989</v>
      </c>
      <c r="O42" s="52">
        <v>8.9389300000000009</v>
      </c>
      <c r="P42" s="52">
        <v>9.3081200000000006</v>
      </c>
      <c r="Q42" s="52">
        <v>9.5147000000000013</v>
      </c>
      <c r="R42" s="92">
        <v>10.097430000000001</v>
      </c>
      <c r="S42" s="53">
        <v>10.51806</v>
      </c>
      <c r="T42" s="93">
        <v>11.140610000000001</v>
      </c>
      <c r="U42" s="93">
        <v>11.59581</v>
      </c>
      <c r="V42" s="93">
        <v>12.250620000000001</v>
      </c>
      <c r="W42" s="92">
        <v>12.894579999999999</v>
      </c>
      <c r="X42" s="53">
        <v>13.539059999999999</v>
      </c>
      <c r="Y42" s="93">
        <v>13.803180000000001</v>
      </c>
      <c r="Z42" s="93">
        <v>13.876959999999999</v>
      </c>
      <c r="AA42" s="93">
        <v>14.300420000000001</v>
      </c>
      <c r="AB42" s="92">
        <v>14.68596</v>
      </c>
      <c r="AC42" s="53">
        <v>15.107620000000001</v>
      </c>
      <c r="AD42" s="93">
        <v>15.539680000000001</v>
      </c>
      <c r="AE42" s="93">
        <v>16.039090000000002</v>
      </c>
      <c r="AF42" s="93">
        <v>16.86262</v>
      </c>
      <c r="AG42" s="92">
        <v>17.380520000000001</v>
      </c>
      <c r="AH42" s="93">
        <v>17.80311</v>
      </c>
      <c r="AI42" s="93">
        <v>18.510810000000003</v>
      </c>
      <c r="AJ42" s="93">
        <v>19.498349999999999</v>
      </c>
      <c r="AK42" s="93">
        <v>18.986830000000001</v>
      </c>
      <c r="AL42" s="92">
        <v>19.504540000000002</v>
      </c>
      <c r="AM42" s="93">
        <v>19.543419999999998</v>
      </c>
      <c r="AN42" s="93">
        <v>19.915880000000001</v>
      </c>
      <c r="AO42" s="93">
        <v>20.678099999999997</v>
      </c>
      <c r="AP42" s="93">
        <v>20.698990000000002</v>
      </c>
      <c r="AQ42" s="93">
        <v>21.037490000000002</v>
      </c>
      <c r="AR42" s="53">
        <v>21.427759999999999</v>
      </c>
      <c r="AS42" s="93">
        <v>21.57207</v>
      </c>
      <c r="AT42" s="93">
        <v>21.36506</v>
      </c>
      <c r="AU42" s="93">
        <v>21.362740000000002</v>
      </c>
      <c r="AV42" s="93">
        <v>21.215430000000001</v>
      </c>
    </row>
    <row r="43" spans="1:48" ht="13.9" customHeight="1">
      <c r="A43" s="1" t="s">
        <v>182</v>
      </c>
      <c r="C43" s="69" t="s">
        <v>16</v>
      </c>
      <c r="E43" s="31">
        <v>3.8932199999999999</v>
      </c>
      <c r="F43" s="32">
        <v>4.1075299999999997</v>
      </c>
      <c r="G43" s="32">
        <v>4.5117299999999991</v>
      </c>
      <c r="H43" s="33">
        <v>4.9964300000000001</v>
      </c>
      <c r="I43" s="31">
        <v>5.2871899999999998</v>
      </c>
      <c r="J43" s="32">
        <v>5.49024</v>
      </c>
      <c r="K43" s="32">
        <v>5.8943500000000002</v>
      </c>
      <c r="L43" s="32">
        <v>6.1424599999999998</v>
      </c>
      <c r="M43" s="33">
        <v>6.49343</v>
      </c>
      <c r="N43" s="31">
        <v>6.8139500000000002</v>
      </c>
      <c r="O43" s="32">
        <v>7.2124799999999993</v>
      </c>
      <c r="P43" s="32">
        <v>7.47288</v>
      </c>
      <c r="Q43" s="32">
        <v>7.5374699999999999</v>
      </c>
      <c r="R43" s="33">
        <v>8.0373000000000001</v>
      </c>
      <c r="S43" s="31">
        <v>8.4340200000000003</v>
      </c>
      <c r="T43" s="32">
        <v>8.9644699999999986</v>
      </c>
      <c r="U43" s="32">
        <v>9.3798500000000011</v>
      </c>
      <c r="V43" s="32">
        <v>9.9573400000000003</v>
      </c>
      <c r="W43" s="36">
        <v>10.548590000000001</v>
      </c>
      <c r="X43" s="34">
        <v>11.112399999999999</v>
      </c>
      <c r="Y43" s="35">
        <v>11.327579999999999</v>
      </c>
      <c r="Z43" s="35">
        <v>11.434040000000001</v>
      </c>
      <c r="AA43" s="35">
        <v>11.77116</v>
      </c>
      <c r="AB43" s="36">
        <v>12.089709999999998</v>
      </c>
      <c r="AC43" s="34">
        <v>12.45959</v>
      </c>
      <c r="AD43" s="35">
        <v>12.810469999999999</v>
      </c>
      <c r="AE43" s="35">
        <v>13.23291</v>
      </c>
      <c r="AF43" s="35">
        <v>14.03382</v>
      </c>
      <c r="AG43" s="36">
        <v>14.491520000000001</v>
      </c>
      <c r="AH43" s="35">
        <v>14.85641</v>
      </c>
      <c r="AI43" s="35">
        <v>15.51423</v>
      </c>
      <c r="AJ43" s="35">
        <v>16.436060000000001</v>
      </c>
      <c r="AK43" s="35">
        <v>15.904500000000001</v>
      </c>
      <c r="AL43" s="36">
        <v>16.28126</v>
      </c>
      <c r="AM43" s="35">
        <v>16.273610000000001</v>
      </c>
      <c r="AN43" s="35">
        <v>16.566009999999999</v>
      </c>
      <c r="AO43" s="35">
        <v>17.3339</v>
      </c>
      <c r="AP43" s="35">
        <v>17.403130000000001</v>
      </c>
      <c r="AQ43" s="35">
        <v>17.758140000000001</v>
      </c>
      <c r="AR43" s="34">
        <v>18.06043</v>
      </c>
      <c r="AS43" s="35">
        <v>18.252380000000002</v>
      </c>
      <c r="AT43" s="35">
        <v>18.052859999999999</v>
      </c>
      <c r="AU43" s="35">
        <v>18.075479999999999</v>
      </c>
      <c r="AV43" s="35">
        <v>17.89273</v>
      </c>
    </row>
    <row r="44" spans="1:48" ht="13.9" customHeight="1">
      <c r="A44" s="1" t="s">
        <v>183</v>
      </c>
      <c r="B44" s="24"/>
      <c r="C44" s="86" t="s">
        <v>17</v>
      </c>
      <c r="D44" s="24"/>
      <c r="E44" s="44">
        <v>1.12574</v>
      </c>
      <c r="F44" s="43">
        <v>1.29267</v>
      </c>
      <c r="G44" s="43">
        <v>1.36981</v>
      </c>
      <c r="H44" s="45">
        <v>1.39784</v>
      </c>
      <c r="I44" s="44">
        <v>1.5165200000000001</v>
      </c>
      <c r="J44" s="43">
        <v>1.6074300000000001</v>
      </c>
      <c r="K44" s="43">
        <v>1.6242000000000001</v>
      </c>
      <c r="L44" s="43">
        <v>1.6288399999999998</v>
      </c>
      <c r="M44" s="45">
        <v>1.6355500000000001</v>
      </c>
      <c r="N44" s="44">
        <v>1.6782900000000001</v>
      </c>
      <c r="O44" s="43">
        <v>1.72645</v>
      </c>
      <c r="P44" s="43">
        <v>1.83524</v>
      </c>
      <c r="Q44" s="43">
        <v>1.97723</v>
      </c>
      <c r="R44" s="45">
        <v>2.06013</v>
      </c>
      <c r="S44" s="44">
        <v>2.0840399999999999</v>
      </c>
      <c r="T44" s="43">
        <v>2.1761399999999997</v>
      </c>
      <c r="U44" s="43">
        <v>2.2159599999999999</v>
      </c>
      <c r="V44" s="43">
        <v>2.2932800000000002</v>
      </c>
      <c r="W44" s="45">
        <v>2.3459899999999996</v>
      </c>
      <c r="X44" s="44">
        <v>2.42666</v>
      </c>
      <c r="Y44" s="43">
        <v>2.4756</v>
      </c>
      <c r="Z44" s="43">
        <v>2.44292</v>
      </c>
      <c r="AA44" s="43">
        <v>2.5292600000000003</v>
      </c>
      <c r="AB44" s="45">
        <v>2.5962499999999999</v>
      </c>
      <c r="AC44" s="44">
        <v>2.6480300000000003</v>
      </c>
      <c r="AD44" s="43">
        <v>2.7292100000000001</v>
      </c>
      <c r="AE44" s="43">
        <v>2.8061799999999999</v>
      </c>
      <c r="AF44" s="43">
        <v>2.8288000000000002</v>
      </c>
      <c r="AG44" s="45">
        <v>2.8889999999999998</v>
      </c>
      <c r="AH44" s="43">
        <v>2.9466999999999999</v>
      </c>
      <c r="AI44" s="43">
        <v>2.9965799999999998</v>
      </c>
      <c r="AJ44" s="43">
        <v>3.06229</v>
      </c>
      <c r="AK44" s="43">
        <v>3.0823299999999998</v>
      </c>
      <c r="AL44" s="45">
        <v>3.2232800000000004</v>
      </c>
      <c r="AM44" s="43">
        <v>3.2698100000000001</v>
      </c>
      <c r="AN44" s="43">
        <v>3.3498699999999997</v>
      </c>
      <c r="AO44" s="43">
        <v>3.3441999999999998</v>
      </c>
      <c r="AP44" s="43">
        <v>3.2958600000000002</v>
      </c>
      <c r="AQ44" s="43">
        <v>3.27935</v>
      </c>
      <c r="AR44" s="44">
        <v>3.3673299999999999</v>
      </c>
      <c r="AS44" s="43">
        <v>3.31969</v>
      </c>
      <c r="AT44" s="43">
        <v>3.3121999999999998</v>
      </c>
      <c r="AU44" s="43">
        <v>3.2872600000000003</v>
      </c>
      <c r="AV44" s="43">
        <v>3.3226999999999998</v>
      </c>
    </row>
    <row r="45" spans="1:48" ht="13.9" customHeight="1">
      <c r="A45" s="1" t="s">
        <v>184</v>
      </c>
      <c r="B45" s="11" t="s">
        <v>44</v>
      </c>
      <c r="C45" s="11"/>
      <c r="D45" s="11"/>
      <c r="E45" s="21">
        <v>278.69589000000002</v>
      </c>
      <c r="F45" s="22">
        <v>301.41012999999998</v>
      </c>
      <c r="G45" s="22">
        <v>324.42700000000002</v>
      </c>
      <c r="H45" s="23">
        <v>330.67885999999999</v>
      </c>
      <c r="I45" s="21">
        <v>334.88607000000002</v>
      </c>
      <c r="J45" s="22">
        <v>357.12076000000002</v>
      </c>
      <c r="K45" s="22">
        <v>373.26683000000003</v>
      </c>
      <c r="L45" s="22">
        <v>390.01344</v>
      </c>
      <c r="M45" s="23">
        <v>404.35187999999999</v>
      </c>
      <c r="N45" s="21">
        <v>409.36834000000005</v>
      </c>
      <c r="O45" s="22">
        <v>416.31663000000003</v>
      </c>
      <c r="P45" s="22">
        <v>412.15929</v>
      </c>
      <c r="Q45" s="22">
        <v>427.20415000000003</v>
      </c>
      <c r="R45" s="23">
        <v>451.60284999999999</v>
      </c>
      <c r="S45" s="21">
        <v>466.68081000000001</v>
      </c>
      <c r="T45" s="22">
        <v>476.08456000000001</v>
      </c>
      <c r="U45" s="22">
        <v>497.22447999999997</v>
      </c>
      <c r="V45" s="22">
        <v>518.98756000000003</v>
      </c>
      <c r="W45" s="23">
        <v>536.54943999999989</v>
      </c>
      <c r="X45" s="21">
        <v>553.69164999999998</v>
      </c>
      <c r="Y45" s="22">
        <v>572.45495999999991</v>
      </c>
      <c r="Z45" s="22">
        <v>576.23473999999999</v>
      </c>
      <c r="AA45" s="22">
        <v>589.10413000000005</v>
      </c>
      <c r="AB45" s="23">
        <v>607.41163000000006</v>
      </c>
      <c r="AC45" s="21">
        <v>624.94772</v>
      </c>
      <c r="AD45" s="22">
        <v>642.82583</v>
      </c>
      <c r="AE45" s="22">
        <v>655.03242</v>
      </c>
      <c r="AF45" s="22">
        <v>672.08312999999998</v>
      </c>
      <c r="AG45" s="23">
        <v>690.73153000000002</v>
      </c>
      <c r="AH45" s="22">
        <v>717.97487000000001</v>
      </c>
      <c r="AI45" s="22">
        <v>721.07018000000005</v>
      </c>
      <c r="AJ45" s="22">
        <v>737.79666000000009</v>
      </c>
      <c r="AK45" s="22">
        <v>749.26098000000002</v>
      </c>
      <c r="AL45" s="23">
        <v>766.55849999999998</v>
      </c>
      <c r="AM45" s="22">
        <v>782.48940000000005</v>
      </c>
      <c r="AN45" s="22">
        <v>791.75548000000003</v>
      </c>
      <c r="AO45" s="22">
        <v>809.46210999999994</v>
      </c>
      <c r="AP45" s="22">
        <v>808.09599000000003</v>
      </c>
      <c r="AQ45" s="22">
        <v>773.49595999999997</v>
      </c>
      <c r="AR45" s="21">
        <v>808.53812000000005</v>
      </c>
      <c r="AS45" s="22">
        <v>803.32755000000009</v>
      </c>
      <c r="AT45" s="22">
        <v>803.37493000000006</v>
      </c>
      <c r="AU45" s="22">
        <v>806.49390000000005</v>
      </c>
      <c r="AV45" s="22">
        <v>801.54227000000003</v>
      </c>
    </row>
    <row r="46" spans="1:48" ht="13.9" customHeight="1">
      <c r="A46" s="1" t="s">
        <v>185</v>
      </c>
      <c r="B46" s="85" t="s">
        <v>18</v>
      </c>
      <c r="C46" s="50"/>
      <c r="D46" s="50"/>
      <c r="E46" s="53">
        <v>98.822690000000009</v>
      </c>
      <c r="F46" s="64">
        <v>107.03766</v>
      </c>
      <c r="G46" s="64">
        <v>115.35111000000001</v>
      </c>
      <c r="H46" s="65">
        <v>122.90759</v>
      </c>
      <c r="I46" s="97">
        <v>130.28923</v>
      </c>
      <c r="J46" s="64">
        <v>139.03388000000001</v>
      </c>
      <c r="K46" s="64">
        <v>147.20232999999999</v>
      </c>
      <c r="L46" s="64">
        <v>157.66019</v>
      </c>
      <c r="M46" s="65">
        <v>167.33072000000001</v>
      </c>
      <c r="N46" s="97">
        <v>176.80386999999999</v>
      </c>
      <c r="O46" s="64">
        <v>184.19738000000001</v>
      </c>
      <c r="P46" s="64">
        <v>191.96034</v>
      </c>
      <c r="Q46" s="64">
        <v>202.03592999999998</v>
      </c>
      <c r="R46" s="65">
        <v>216.25851999999998</v>
      </c>
      <c r="S46" s="97">
        <v>223.69228000000001</v>
      </c>
      <c r="T46" s="64">
        <v>236.99476000000001</v>
      </c>
      <c r="U46" s="64">
        <v>249.96648000000002</v>
      </c>
      <c r="V46" s="64">
        <v>263.12405000000001</v>
      </c>
      <c r="W46" s="65">
        <v>271.64863000000003</v>
      </c>
      <c r="X46" s="97">
        <v>281.92434000000003</v>
      </c>
      <c r="Y46" s="64">
        <v>289.79591999999997</v>
      </c>
      <c r="Z46" s="64">
        <v>291.81493999999998</v>
      </c>
      <c r="AA46" s="64">
        <v>295.84611000000001</v>
      </c>
      <c r="AB46" s="65">
        <v>300.79548999999997</v>
      </c>
      <c r="AC46" s="97">
        <v>311.18756000000002</v>
      </c>
      <c r="AD46" s="64">
        <v>324.10003</v>
      </c>
      <c r="AE46" s="64">
        <v>334.38451000000003</v>
      </c>
      <c r="AF46" s="64">
        <v>343.03697</v>
      </c>
      <c r="AG46" s="65">
        <v>354.94168999999999</v>
      </c>
      <c r="AH46" s="64">
        <v>374.12150000000003</v>
      </c>
      <c r="AI46" s="64">
        <v>387.10827</v>
      </c>
      <c r="AJ46" s="64">
        <v>409.31064000000003</v>
      </c>
      <c r="AK46" s="64">
        <v>444.17934000000002</v>
      </c>
      <c r="AL46" s="65">
        <v>480.31869</v>
      </c>
      <c r="AM46" s="64">
        <v>519.83577000000002</v>
      </c>
      <c r="AN46" s="64">
        <v>568.54514000000006</v>
      </c>
      <c r="AO46" s="64">
        <v>616.92882999999995</v>
      </c>
      <c r="AP46" s="64">
        <v>643.07627000000002</v>
      </c>
      <c r="AQ46" s="64">
        <v>666.01486999999997</v>
      </c>
      <c r="AR46" s="97">
        <v>730.28912000000003</v>
      </c>
      <c r="AS46" s="64">
        <v>782.89256999999998</v>
      </c>
      <c r="AT46" s="64">
        <v>821.90948000000003</v>
      </c>
      <c r="AU46" s="64">
        <v>870.48451999999997</v>
      </c>
      <c r="AV46" s="64">
        <v>904.35648000000003</v>
      </c>
    </row>
    <row r="47" spans="1:48" ht="13.9" customHeight="1">
      <c r="A47" s="1" t="s">
        <v>186</v>
      </c>
      <c r="B47" s="1" t="s">
        <v>120</v>
      </c>
      <c r="E47" s="34" t="s">
        <v>118</v>
      </c>
      <c r="F47" s="35" t="s">
        <v>118</v>
      </c>
      <c r="G47" s="35" t="s">
        <v>118</v>
      </c>
      <c r="H47" s="36" t="s">
        <v>118</v>
      </c>
      <c r="I47" s="34" t="s">
        <v>118</v>
      </c>
      <c r="J47" s="22" t="s">
        <v>118</v>
      </c>
      <c r="K47" s="22" t="s">
        <v>118</v>
      </c>
      <c r="L47" s="22" t="s">
        <v>118</v>
      </c>
      <c r="M47" s="23" t="s">
        <v>118</v>
      </c>
      <c r="N47" s="21" t="s">
        <v>118</v>
      </c>
      <c r="O47" s="22" t="s">
        <v>118</v>
      </c>
      <c r="P47" s="22" t="s">
        <v>118</v>
      </c>
      <c r="Q47" s="22" t="s">
        <v>118</v>
      </c>
      <c r="R47" s="23" t="s">
        <v>118</v>
      </c>
      <c r="S47" s="21" t="s">
        <v>118</v>
      </c>
      <c r="T47" s="22" t="s">
        <v>118</v>
      </c>
      <c r="U47" s="22" t="s">
        <v>118</v>
      </c>
      <c r="V47" s="22" t="s">
        <v>118</v>
      </c>
      <c r="W47" s="23" t="s">
        <v>118</v>
      </c>
      <c r="X47" s="21">
        <v>186.05498</v>
      </c>
      <c r="Y47" s="22">
        <v>187.40466000000001</v>
      </c>
      <c r="Z47" s="22">
        <v>186.87869000000001</v>
      </c>
      <c r="AA47" s="22">
        <v>186.84179</v>
      </c>
      <c r="AB47" s="23">
        <v>189.28368</v>
      </c>
      <c r="AC47" s="21">
        <v>194.1739</v>
      </c>
      <c r="AD47" s="22">
        <v>200.42076</v>
      </c>
      <c r="AE47" s="22">
        <v>203.51435999999998</v>
      </c>
      <c r="AF47" s="22">
        <v>207.39545000000001</v>
      </c>
      <c r="AG47" s="23">
        <v>211.37983</v>
      </c>
      <c r="AH47" s="22">
        <v>217.45305999999999</v>
      </c>
      <c r="AI47" s="22">
        <v>223.03961999999999</v>
      </c>
      <c r="AJ47" s="22">
        <v>225.51926</v>
      </c>
      <c r="AK47" s="22">
        <v>231.08114</v>
      </c>
      <c r="AL47" s="23">
        <v>236.14035000000001</v>
      </c>
      <c r="AM47" s="22">
        <v>239.49881999999999</v>
      </c>
      <c r="AN47" s="22">
        <v>243.83726000000001</v>
      </c>
      <c r="AO47" s="22">
        <v>245.28868</v>
      </c>
      <c r="AP47" s="22">
        <v>246.35052999999999</v>
      </c>
      <c r="AQ47" s="22">
        <v>233.51245</v>
      </c>
      <c r="AR47" s="21">
        <v>244.41613000000001</v>
      </c>
      <c r="AS47" s="22">
        <v>239.83189999999999</v>
      </c>
      <c r="AT47" s="22">
        <v>240.18948999999998</v>
      </c>
      <c r="AU47" s="22">
        <v>238.30445</v>
      </c>
      <c r="AV47" s="22">
        <v>232.74257</v>
      </c>
    </row>
    <row r="48" spans="1:48" ht="13.9" customHeight="1">
      <c r="A48" s="1" t="s">
        <v>187</v>
      </c>
      <c r="C48" s="1" t="s">
        <v>19</v>
      </c>
      <c r="E48" s="34">
        <v>83.321509999999989</v>
      </c>
      <c r="F48" s="35">
        <v>89.423400000000001</v>
      </c>
      <c r="G48" s="35">
        <v>96.559850000000012</v>
      </c>
      <c r="H48" s="36">
        <v>99.353390000000005</v>
      </c>
      <c r="I48" s="34">
        <v>98.965440000000001</v>
      </c>
      <c r="J48" s="22">
        <v>106.03024000000001</v>
      </c>
      <c r="K48" s="22">
        <v>109.49675000000001</v>
      </c>
      <c r="L48" s="22">
        <v>114.94623</v>
      </c>
      <c r="M48" s="23">
        <v>120.61369999999999</v>
      </c>
      <c r="N48" s="21">
        <v>121.15371</v>
      </c>
      <c r="O48" s="22">
        <v>121.4442</v>
      </c>
      <c r="P48" s="22">
        <v>121.73205</v>
      </c>
      <c r="Q48" s="22">
        <v>125.40073</v>
      </c>
      <c r="R48" s="23">
        <v>130.9221</v>
      </c>
      <c r="S48" s="21">
        <v>136.61221</v>
      </c>
      <c r="T48" s="22">
        <v>140.34985999999998</v>
      </c>
      <c r="U48" s="22">
        <v>145.81470999999999</v>
      </c>
      <c r="V48" s="22">
        <v>150.09030999999999</v>
      </c>
      <c r="W48" s="23">
        <v>154.48833999999999</v>
      </c>
      <c r="X48" s="21">
        <v>156.70220999999998</v>
      </c>
      <c r="Y48" s="22">
        <v>160.64714000000001</v>
      </c>
      <c r="Z48" s="22">
        <v>162.11886999999999</v>
      </c>
      <c r="AA48" s="22">
        <v>163.01146</v>
      </c>
      <c r="AB48" s="23">
        <v>165.45839999999998</v>
      </c>
      <c r="AC48" s="21">
        <v>169.19845999999998</v>
      </c>
      <c r="AD48" s="22">
        <v>174.11145999999999</v>
      </c>
      <c r="AE48" s="22">
        <v>177.37354000000002</v>
      </c>
      <c r="AF48" s="22">
        <v>181.56603000000001</v>
      </c>
      <c r="AG48" s="23">
        <v>185.94206</v>
      </c>
      <c r="AH48" s="22">
        <v>191.62950000000001</v>
      </c>
      <c r="AI48" s="22">
        <v>196.52151000000001</v>
      </c>
      <c r="AJ48" s="22">
        <v>198.97543999999999</v>
      </c>
      <c r="AK48" s="22">
        <v>203.64205999999999</v>
      </c>
      <c r="AL48" s="23">
        <v>207.86751000000001</v>
      </c>
      <c r="AM48" s="22">
        <v>210.84903</v>
      </c>
      <c r="AN48" s="22">
        <v>213.89704999999998</v>
      </c>
      <c r="AO48" s="22">
        <v>214.72523999999999</v>
      </c>
      <c r="AP48" s="22">
        <v>215.10594</v>
      </c>
      <c r="AQ48" s="22">
        <v>204.04119</v>
      </c>
      <c r="AR48" s="21">
        <v>213.53970999999999</v>
      </c>
      <c r="AS48" s="22">
        <v>208.40173000000001</v>
      </c>
      <c r="AT48" s="22">
        <v>208.95248999999998</v>
      </c>
      <c r="AU48" s="22">
        <v>206.93975</v>
      </c>
      <c r="AV48" s="22">
        <v>201.22187</v>
      </c>
    </row>
    <row r="49" spans="1:48" ht="13.9" customHeight="1">
      <c r="A49" s="1" t="s">
        <v>188</v>
      </c>
      <c r="C49" s="2" t="s">
        <v>119</v>
      </c>
      <c r="E49" s="34" t="s">
        <v>118</v>
      </c>
      <c r="F49" s="35" t="s">
        <v>118</v>
      </c>
      <c r="G49" s="35" t="s">
        <v>118</v>
      </c>
      <c r="H49" s="36" t="s">
        <v>118</v>
      </c>
      <c r="I49" s="34" t="s">
        <v>118</v>
      </c>
      <c r="J49" s="35" t="s">
        <v>118</v>
      </c>
      <c r="K49" s="35" t="s">
        <v>118</v>
      </c>
      <c r="L49" s="35" t="s">
        <v>118</v>
      </c>
      <c r="M49" s="36" t="s">
        <v>118</v>
      </c>
      <c r="N49" s="34" t="s">
        <v>118</v>
      </c>
      <c r="O49" s="35" t="s">
        <v>118</v>
      </c>
      <c r="P49" s="35" t="s">
        <v>118</v>
      </c>
      <c r="Q49" s="35" t="s">
        <v>118</v>
      </c>
      <c r="R49" s="23" t="s">
        <v>118</v>
      </c>
      <c r="S49" s="21" t="s">
        <v>118</v>
      </c>
      <c r="T49" s="22" t="s">
        <v>118</v>
      </c>
      <c r="U49" s="22" t="s">
        <v>118</v>
      </c>
      <c r="V49" s="22" t="s">
        <v>118</v>
      </c>
      <c r="W49" s="23" t="s">
        <v>118</v>
      </c>
      <c r="X49" s="21">
        <v>124.65285</v>
      </c>
      <c r="Y49" s="22">
        <v>127.64111</v>
      </c>
      <c r="Z49" s="22">
        <v>128.83652000000001</v>
      </c>
      <c r="AA49" s="22">
        <v>128.96835999999999</v>
      </c>
      <c r="AB49" s="23">
        <v>131.47748000000001</v>
      </c>
      <c r="AC49" s="21">
        <v>134.23112</v>
      </c>
      <c r="AD49" s="22">
        <v>137.86649</v>
      </c>
      <c r="AE49" s="22">
        <v>141.02468999999999</v>
      </c>
      <c r="AF49" s="22">
        <v>144.63660000000002</v>
      </c>
      <c r="AG49" s="23">
        <v>148.54678000000001</v>
      </c>
      <c r="AH49" s="22">
        <v>153.44413</v>
      </c>
      <c r="AI49" s="22">
        <v>157.92823000000001</v>
      </c>
      <c r="AJ49" s="22">
        <v>160.52190999999999</v>
      </c>
      <c r="AK49" s="22">
        <v>165.22191000000001</v>
      </c>
      <c r="AL49" s="23">
        <v>169.26631</v>
      </c>
      <c r="AM49" s="22">
        <v>171.31603000000001</v>
      </c>
      <c r="AN49" s="22">
        <v>174.82311999999999</v>
      </c>
      <c r="AO49" s="22">
        <v>176.1336</v>
      </c>
      <c r="AP49" s="22">
        <v>176.75820000000002</v>
      </c>
      <c r="AQ49" s="22">
        <v>167.66526000000002</v>
      </c>
      <c r="AR49" s="21">
        <v>176.01859999999999</v>
      </c>
      <c r="AS49" s="22">
        <v>172.49862999999999</v>
      </c>
      <c r="AT49" s="22">
        <v>172.83506</v>
      </c>
      <c r="AU49" s="22">
        <v>171.12109000000001</v>
      </c>
      <c r="AV49" s="22">
        <v>166.79795000000001</v>
      </c>
    </row>
    <row r="50" spans="1:48" ht="13.9" customHeight="1">
      <c r="A50" s="1" t="s">
        <v>189</v>
      </c>
      <c r="B50" s="1" t="s">
        <v>75</v>
      </c>
      <c r="E50" s="34">
        <v>54.670199999999994</v>
      </c>
      <c r="F50" s="35">
        <v>58.566000000000003</v>
      </c>
      <c r="G50" s="35">
        <v>62.410199999999996</v>
      </c>
      <c r="H50" s="36">
        <v>66.606999999999999</v>
      </c>
      <c r="I50" s="34">
        <v>68.438800000000001</v>
      </c>
      <c r="J50" s="35">
        <v>71.930399999999992</v>
      </c>
      <c r="K50" s="35">
        <v>74.527600000000007</v>
      </c>
      <c r="L50" s="35">
        <v>77.726799999999997</v>
      </c>
      <c r="M50" s="36">
        <v>79.870779999999996</v>
      </c>
      <c r="N50" s="34">
        <v>82.85154</v>
      </c>
      <c r="O50" s="35">
        <v>85.225999999999999</v>
      </c>
      <c r="P50" s="35">
        <v>87.264200000000002</v>
      </c>
      <c r="Q50" s="35">
        <v>90.351600000000005</v>
      </c>
      <c r="R50" s="36">
        <v>95.038600000000002</v>
      </c>
      <c r="S50" s="34">
        <v>97.506799999999998</v>
      </c>
      <c r="T50" s="22">
        <v>100.749</v>
      </c>
      <c r="U50" s="22">
        <v>104.09439999999999</v>
      </c>
      <c r="V50" s="22">
        <v>106.95819999999999</v>
      </c>
      <c r="W50" s="23">
        <v>107.242</v>
      </c>
      <c r="X50" s="21">
        <v>113.79812</v>
      </c>
      <c r="Y50" s="22">
        <v>111.70394</v>
      </c>
      <c r="Z50" s="22">
        <v>103.58553999999999</v>
      </c>
      <c r="AA50" s="35">
        <v>94.961889999999997</v>
      </c>
      <c r="AB50" s="36">
        <v>84.736660000000001</v>
      </c>
      <c r="AC50" s="34">
        <v>81.680990000000008</v>
      </c>
      <c r="AD50" s="35">
        <v>78.280299999999997</v>
      </c>
      <c r="AE50" s="35">
        <v>76.311669999999992</v>
      </c>
      <c r="AF50" s="35">
        <v>74.82929</v>
      </c>
      <c r="AG50" s="36">
        <v>75.834199999999996</v>
      </c>
      <c r="AH50" s="35">
        <v>77.086529999999996</v>
      </c>
      <c r="AI50" s="35">
        <v>77.798349999999999</v>
      </c>
      <c r="AJ50" s="35">
        <v>78.005440000000007</v>
      </c>
      <c r="AK50" s="35">
        <v>80.411289999999994</v>
      </c>
      <c r="AL50" s="36">
        <v>82.351619999999997</v>
      </c>
      <c r="AM50" s="35">
        <v>84.780179999999987</v>
      </c>
      <c r="AN50" s="35">
        <v>88.927960000000013</v>
      </c>
      <c r="AO50" s="35">
        <v>91.079329999999999</v>
      </c>
      <c r="AP50" s="35">
        <v>91.885070000000013</v>
      </c>
      <c r="AQ50" s="35">
        <v>86.4435</v>
      </c>
      <c r="AR50" s="34">
        <v>92.178839999999994</v>
      </c>
      <c r="AS50" s="35">
        <v>93.83408</v>
      </c>
      <c r="AT50" s="35">
        <v>95.400490000000005</v>
      </c>
      <c r="AU50" s="35">
        <v>95.765039999999999</v>
      </c>
      <c r="AV50" s="35">
        <v>95.018729999999991</v>
      </c>
    </row>
    <row r="51" spans="1:48" ht="13.9" customHeight="1">
      <c r="A51" s="1" t="s">
        <v>190</v>
      </c>
      <c r="B51" s="1" t="s">
        <v>30</v>
      </c>
      <c r="E51" s="21" t="s">
        <v>118</v>
      </c>
      <c r="F51" s="22" t="s">
        <v>118</v>
      </c>
      <c r="G51" s="22" t="s">
        <v>118</v>
      </c>
      <c r="H51" s="23" t="s">
        <v>118</v>
      </c>
      <c r="I51" s="21" t="s">
        <v>118</v>
      </c>
      <c r="J51" s="22" t="s">
        <v>118</v>
      </c>
      <c r="K51" s="22" t="s">
        <v>118</v>
      </c>
      <c r="L51" s="22" t="s">
        <v>118</v>
      </c>
      <c r="M51" s="23" t="s">
        <v>118</v>
      </c>
      <c r="N51" s="21" t="s">
        <v>118</v>
      </c>
      <c r="O51" s="22" t="s">
        <v>118</v>
      </c>
      <c r="P51" s="22" t="s">
        <v>118</v>
      </c>
      <c r="Q51" s="22" t="s">
        <v>118</v>
      </c>
      <c r="R51" s="23" t="s">
        <v>118</v>
      </c>
      <c r="S51" s="21" t="s">
        <v>118</v>
      </c>
      <c r="T51" s="22" t="s">
        <v>118</v>
      </c>
      <c r="U51" s="22" t="s">
        <v>118</v>
      </c>
      <c r="V51" s="22" t="s">
        <v>118</v>
      </c>
      <c r="W51" s="23" t="s">
        <v>118</v>
      </c>
      <c r="X51" s="21">
        <v>491.14659</v>
      </c>
      <c r="Y51" s="22">
        <v>513.38182000000006</v>
      </c>
      <c r="Z51" s="22">
        <v>517.48607000000004</v>
      </c>
      <c r="AA51" s="22">
        <v>532.30481000000009</v>
      </c>
      <c r="AB51" s="23">
        <v>550.81313999999998</v>
      </c>
      <c r="AC51" s="21">
        <v>568.28397999999993</v>
      </c>
      <c r="AD51" s="22">
        <v>586.96324000000004</v>
      </c>
      <c r="AE51" s="22">
        <v>599.67998999999998</v>
      </c>
      <c r="AF51" s="22">
        <v>615.01859000000002</v>
      </c>
      <c r="AG51" s="23">
        <v>636.18552</v>
      </c>
      <c r="AH51" s="22">
        <v>668.89206999999999</v>
      </c>
      <c r="AI51" s="22">
        <v>677.10844999999995</v>
      </c>
      <c r="AJ51" s="22">
        <v>704.54211999999995</v>
      </c>
      <c r="AK51" s="22">
        <v>733.9164300000001</v>
      </c>
      <c r="AL51" s="23">
        <v>770.32686000000001</v>
      </c>
      <c r="AM51" s="22">
        <v>809.40362000000005</v>
      </c>
      <c r="AN51" s="22">
        <v>847.05399999999997</v>
      </c>
      <c r="AO51" s="22">
        <v>898.14350999999999</v>
      </c>
      <c r="AP51" s="22">
        <v>912.80381999999997</v>
      </c>
      <c r="AQ51" s="22">
        <v>908.78383999999994</v>
      </c>
      <c r="AR51" s="21">
        <v>973.94881000000009</v>
      </c>
      <c r="AS51" s="22">
        <v>1011.0158100000001</v>
      </c>
      <c r="AT51" s="22">
        <v>1037.60763</v>
      </c>
      <c r="AU51" s="22">
        <v>1077.7736599999998</v>
      </c>
      <c r="AV51" s="22">
        <v>1100.2796899999998</v>
      </c>
    </row>
    <row r="52" spans="1:48" ht="13.9" customHeight="1">
      <c r="A52" s="1" t="s">
        <v>191</v>
      </c>
      <c r="B52" s="11" t="s">
        <v>117</v>
      </c>
      <c r="C52" s="11"/>
      <c r="D52" s="11"/>
      <c r="E52" s="31">
        <v>1.9087700000000001</v>
      </c>
      <c r="F52" s="32">
        <v>2.1758000000000002</v>
      </c>
      <c r="G52" s="32">
        <v>2.5598000000000001</v>
      </c>
      <c r="H52" s="33">
        <v>2.6473400000000002</v>
      </c>
      <c r="I52" s="31">
        <v>2.8886500000000002</v>
      </c>
      <c r="J52" s="32">
        <v>3.1598299999999999</v>
      </c>
      <c r="K52" s="32">
        <v>3.4875700000000003</v>
      </c>
      <c r="L52" s="32">
        <v>3.8717199999999998</v>
      </c>
      <c r="M52" s="33">
        <v>4.2930399999999995</v>
      </c>
      <c r="N52" s="31">
        <v>4.7151999999999994</v>
      </c>
      <c r="O52" s="32">
        <v>4.8037999999999998</v>
      </c>
      <c r="P52" s="32">
        <v>5.1878700000000002</v>
      </c>
      <c r="Q52" s="32">
        <v>5.6902700000000008</v>
      </c>
      <c r="R52" s="33">
        <v>6.1318000000000001</v>
      </c>
      <c r="S52" s="31">
        <v>6.6302500000000002</v>
      </c>
      <c r="T52" s="32">
        <v>6.9707299999999996</v>
      </c>
      <c r="U52" s="32">
        <v>7.7604600000000001</v>
      </c>
      <c r="V52" s="32">
        <v>8.7412200000000002</v>
      </c>
      <c r="W52" s="33">
        <v>9.87927</v>
      </c>
      <c r="X52" s="34">
        <v>11.15291</v>
      </c>
      <c r="Y52" s="35">
        <v>12.159799999999999</v>
      </c>
      <c r="Z52" s="35">
        <v>13.318299999999999</v>
      </c>
      <c r="AA52" s="35">
        <v>14.75708</v>
      </c>
      <c r="AB52" s="36">
        <v>16.851599999999998</v>
      </c>
      <c r="AC52" s="34">
        <v>18.967400000000001</v>
      </c>
      <c r="AD52" s="35">
        <v>21.08323</v>
      </c>
      <c r="AE52" s="35">
        <v>23.471900000000002</v>
      </c>
      <c r="AF52" s="35">
        <v>24.082919999999998</v>
      </c>
      <c r="AG52" s="36">
        <v>25.22071</v>
      </c>
      <c r="AH52" s="35">
        <v>27.577439999999999</v>
      </c>
      <c r="AI52" s="35">
        <v>29.25489</v>
      </c>
      <c r="AJ52" s="35">
        <v>31.006360000000001</v>
      </c>
      <c r="AK52" s="35">
        <v>33.133129999999994</v>
      </c>
      <c r="AL52" s="36">
        <v>35.605460000000001</v>
      </c>
      <c r="AM52" s="35">
        <v>38.235939999999999</v>
      </c>
      <c r="AN52" s="35">
        <v>40.433339999999994</v>
      </c>
      <c r="AO52" s="35">
        <v>43.026489999999995</v>
      </c>
      <c r="AP52" s="35">
        <v>44.910669999999996</v>
      </c>
      <c r="AQ52" s="35">
        <v>47.339400000000005</v>
      </c>
      <c r="AR52" s="34">
        <v>51.929300000000005</v>
      </c>
      <c r="AS52" s="35">
        <v>53.952169999999995</v>
      </c>
      <c r="AT52" s="35">
        <v>58.544339999999998</v>
      </c>
      <c r="AU52" s="35">
        <v>61.74559</v>
      </c>
      <c r="AV52" s="35">
        <v>65.20141000000001</v>
      </c>
    </row>
    <row r="53" spans="1:48" ht="13.9" customHeight="1">
      <c r="A53" s="1" t="s">
        <v>192</v>
      </c>
      <c r="B53" s="15" t="s">
        <v>38</v>
      </c>
      <c r="C53" s="15"/>
      <c r="D53" s="15"/>
      <c r="E53" s="78">
        <v>0</v>
      </c>
      <c r="F53" s="79">
        <v>0</v>
      </c>
      <c r="G53" s="79">
        <v>0</v>
      </c>
      <c r="H53" s="80">
        <v>0</v>
      </c>
      <c r="I53" s="78">
        <v>0</v>
      </c>
      <c r="J53" s="79">
        <v>0</v>
      </c>
      <c r="K53" s="79">
        <v>0</v>
      </c>
      <c r="L53" s="79">
        <v>0</v>
      </c>
      <c r="M53" s="80">
        <v>0</v>
      </c>
      <c r="N53" s="78">
        <v>0</v>
      </c>
      <c r="O53" s="79">
        <v>0</v>
      </c>
      <c r="P53" s="79">
        <v>0</v>
      </c>
      <c r="Q53" s="79">
        <v>0</v>
      </c>
      <c r="R53" s="80">
        <v>0</v>
      </c>
      <c r="S53" s="78">
        <v>0</v>
      </c>
      <c r="T53" s="79">
        <v>0</v>
      </c>
      <c r="U53" s="79">
        <v>0</v>
      </c>
      <c r="V53" s="79">
        <v>0</v>
      </c>
      <c r="W53" s="80">
        <v>0</v>
      </c>
      <c r="X53" s="78">
        <v>0</v>
      </c>
      <c r="Y53" s="79">
        <v>0</v>
      </c>
      <c r="Z53" s="79">
        <v>0</v>
      </c>
      <c r="AA53" s="79">
        <v>0</v>
      </c>
      <c r="AB53" s="80">
        <v>0</v>
      </c>
      <c r="AC53" s="78">
        <v>0</v>
      </c>
      <c r="AD53" s="79">
        <v>0</v>
      </c>
      <c r="AE53" s="79">
        <v>0</v>
      </c>
      <c r="AF53" s="79">
        <v>0</v>
      </c>
      <c r="AG53" s="80">
        <v>0</v>
      </c>
      <c r="AH53" s="79">
        <v>0</v>
      </c>
      <c r="AI53" s="79">
        <v>0</v>
      </c>
      <c r="AJ53" s="79">
        <v>0</v>
      </c>
      <c r="AK53" s="79">
        <v>0</v>
      </c>
      <c r="AL53" s="80">
        <v>0</v>
      </c>
      <c r="AM53" s="79">
        <v>0</v>
      </c>
      <c r="AN53" s="79">
        <v>0</v>
      </c>
      <c r="AO53" s="79">
        <v>0</v>
      </c>
      <c r="AP53" s="79">
        <v>0</v>
      </c>
      <c r="AQ53" s="79">
        <v>0</v>
      </c>
      <c r="AR53" s="78">
        <v>0</v>
      </c>
      <c r="AS53" s="79">
        <v>0</v>
      </c>
      <c r="AT53" s="79">
        <v>0</v>
      </c>
      <c r="AU53" s="79">
        <v>0</v>
      </c>
      <c r="AV53" s="79">
        <v>0</v>
      </c>
    </row>
    <row r="54" spans="1:48" ht="13.9" customHeight="1">
      <c r="A54" s="1" t="s">
        <v>193</v>
      </c>
      <c r="B54" s="86" t="s">
        <v>116</v>
      </c>
      <c r="C54" s="24"/>
      <c r="D54" s="24"/>
      <c r="E54" s="66">
        <v>377.51859000000002</v>
      </c>
      <c r="F54" s="67">
        <v>408.44779999999997</v>
      </c>
      <c r="G54" s="67">
        <v>439.77810999999997</v>
      </c>
      <c r="H54" s="68">
        <v>453.58645000000001</v>
      </c>
      <c r="I54" s="66">
        <v>465.17528999999996</v>
      </c>
      <c r="J54" s="67">
        <v>496.15464000000003</v>
      </c>
      <c r="K54" s="67">
        <v>520.46915999999999</v>
      </c>
      <c r="L54" s="67">
        <v>547.67363</v>
      </c>
      <c r="M54" s="68">
        <v>571.68259</v>
      </c>
      <c r="N54" s="66">
        <v>586.17221999999992</v>
      </c>
      <c r="O54" s="67">
        <v>600.51400999999998</v>
      </c>
      <c r="P54" s="67">
        <v>604.11964</v>
      </c>
      <c r="Q54" s="67">
        <v>629.24006999999995</v>
      </c>
      <c r="R54" s="68">
        <v>667.86138000000005</v>
      </c>
      <c r="S54" s="66">
        <v>690.37307999999996</v>
      </c>
      <c r="T54" s="67">
        <v>713.07931999999994</v>
      </c>
      <c r="U54" s="67">
        <v>747.19096000000002</v>
      </c>
      <c r="V54" s="67">
        <v>782.11161000000004</v>
      </c>
      <c r="W54" s="68">
        <v>808.19806999999992</v>
      </c>
      <c r="X54" s="66">
        <v>835.61599000000001</v>
      </c>
      <c r="Y54" s="67">
        <v>862.25088000000005</v>
      </c>
      <c r="Z54" s="67">
        <v>868.04968999999994</v>
      </c>
      <c r="AA54" s="67">
        <v>884.95023000000003</v>
      </c>
      <c r="AB54" s="68">
        <v>908.20713000000001</v>
      </c>
      <c r="AC54" s="66">
        <v>936.13528000000008</v>
      </c>
      <c r="AD54" s="67">
        <v>966.92585999999994</v>
      </c>
      <c r="AE54" s="67">
        <v>989.41693000000009</v>
      </c>
      <c r="AF54" s="67">
        <v>1015.12009</v>
      </c>
      <c r="AG54" s="68">
        <v>1045.6732299999999</v>
      </c>
      <c r="AH54" s="67">
        <v>1092.0963700000002</v>
      </c>
      <c r="AI54" s="67">
        <v>1108.1784599999999</v>
      </c>
      <c r="AJ54" s="67">
        <v>1147.1073000000001</v>
      </c>
      <c r="AK54" s="67">
        <v>1193.4403200000002</v>
      </c>
      <c r="AL54" s="68">
        <v>1246.8771899999999</v>
      </c>
      <c r="AM54" s="67">
        <v>1302.32518</v>
      </c>
      <c r="AN54" s="67">
        <v>1360.30061</v>
      </c>
      <c r="AO54" s="67">
        <v>1426.39093</v>
      </c>
      <c r="AP54" s="67">
        <v>1451.1722600000001</v>
      </c>
      <c r="AQ54" s="67">
        <v>1439.5108300000002</v>
      </c>
      <c r="AR54" s="66">
        <v>1538.8272400000001</v>
      </c>
      <c r="AS54" s="67">
        <v>1586.2201200000002</v>
      </c>
      <c r="AT54" s="67">
        <v>1625.28442</v>
      </c>
      <c r="AU54" s="67">
        <v>1676.9784099999999</v>
      </c>
      <c r="AV54" s="67">
        <v>1705.8987500000001</v>
      </c>
    </row>
    <row r="55" spans="1:48" ht="13.9" customHeight="1">
      <c r="D55" s="11" t="s">
        <v>115</v>
      </c>
    </row>
    <row r="56" spans="1:48" ht="13.9" customHeight="1">
      <c r="D56" s="115" t="s">
        <v>114</v>
      </c>
    </row>
    <row r="57" spans="1:48" ht="13.9" customHeight="1">
      <c r="D57" s="115" t="s">
        <v>113</v>
      </c>
    </row>
    <row r="58" spans="1:48">
      <c r="D58" s="114" t="s">
        <v>112</v>
      </c>
    </row>
    <row r="59" spans="1:48">
      <c r="D59" s="113"/>
    </row>
    <row r="60" spans="1:48">
      <c r="D60" s="113" t="s">
        <v>111</v>
      </c>
    </row>
    <row r="61" spans="1:48">
      <c r="D61" s="111" t="s">
        <v>110</v>
      </c>
    </row>
    <row r="62" spans="1:48">
      <c r="D62" s="111" t="s">
        <v>109</v>
      </c>
    </row>
    <row r="63" spans="1:48">
      <c r="D63" s="111" t="s">
        <v>108</v>
      </c>
    </row>
    <row r="64" spans="1:48">
      <c r="D64" s="112" t="s">
        <v>107</v>
      </c>
    </row>
    <row r="65" spans="4:4" s="11" customFormat="1">
      <c r="D65" s="111" t="s">
        <v>106</v>
      </c>
    </row>
    <row r="66" spans="4:4" s="11" customFormat="1">
      <c r="D66" s="111" t="s">
        <v>105</v>
      </c>
    </row>
    <row r="67" spans="4:4" s="11" customFormat="1">
      <c r="D67" s="111" t="s">
        <v>104</v>
      </c>
    </row>
    <row r="68" spans="4:4" s="11" customFormat="1">
      <c r="D68" s="111" t="s">
        <v>103</v>
      </c>
    </row>
    <row r="69" spans="4:4" s="11" customFormat="1">
      <c r="D69" s="111" t="s">
        <v>102</v>
      </c>
    </row>
    <row r="70" spans="4:4" s="11" customFormat="1">
      <c r="D70" s="112" t="s">
        <v>101</v>
      </c>
    </row>
    <row r="71" spans="4:4" s="11" customFormat="1">
      <c r="D71" s="112" t="s">
        <v>100</v>
      </c>
    </row>
    <row r="72" spans="4:4" s="11" customFormat="1">
      <c r="D72" s="112" t="s">
        <v>99</v>
      </c>
    </row>
    <row r="73" spans="4:4" s="11" customFormat="1">
      <c r="D73" s="112" t="s">
        <v>98</v>
      </c>
    </row>
    <row r="74" spans="4:4" s="11" customFormat="1">
      <c r="D74" s="112" t="s">
        <v>97</v>
      </c>
    </row>
    <row r="75" spans="4:4" s="11" customFormat="1">
      <c r="D75" s="111" t="s">
        <v>96</v>
      </c>
    </row>
    <row r="76" spans="4:4" s="11" customFormat="1">
      <c r="D76" s="111" t="s">
        <v>95</v>
      </c>
    </row>
    <row r="77" spans="4:4" s="11" customFormat="1">
      <c r="D77" s="111" t="s">
        <v>94</v>
      </c>
    </row>
    <row r="78" spans="4:4" s="11" customFormat="1">
      <c r="D78" s="111" t="s">
        <v>93</v>
      </c>
    </row>
    <row r="79" spans="4:4" s="11" customFormat="1">
      <c r="D79" s="111" t="s">
        <v>92</v>
      </c>
    </row>
    <row r="80" spans="4:4" s="11" customFormat="1">
      <c r="D80" s="111" t="s">
        <v>91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</vt:lpstr>
      <vt:lpstr>電力消費量 (kWh換算)</vt:lpstr>
      <vt:lpstr>電力消費量</vt:lpstr>
      <vt:lpstr>データ!Print_Titles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lu</cp:lastModifiedBy>
  <cp:lastPrinted>2015-01-15T07:41:36Z</cp:lastPrinted>
  <dcterms:created xsi:type="dcterms:W3CDTF">1998-10-26T01:53:08Z</dcterms:created>
  <dcterms:modified xsi:type="dcterms:W3CDTF">2017-01-20T13:18:06Z</dcterms:modified>
</cp:coreProperties>
</file>